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user\Desktop\Projects\Value at Risk (VaR)\"/>
    </mc:Choice>
  </mc:AlternateContent>
  <bookViews>
    <workbookView xWindow="0" yWindow="0" windowWidth="20490" windowHeight="7905"/>
  </bookViews>
  <sheets>
    <sheet name="Variance Covariance" sheetId="2" r:id="rId1"/>
    <sheet name="Historical Simulation" sheetId="1" r:id="rId2"/>
    <sheet name="Monte Carlo Simulation" sheetId="3" r:id="rId3"/>
    <sheet name="Backtesting (Traffic Light)" sheetId="12" r:id="rId4"/>
    <sheet name="Backtesting (Kupiec)" sheetId="13" r:id="rId5"/>
    <sheet name="HDFC" sheetId="9" r:id="rId6"/>
    <sheet name="ICICI" sheetId="10" r:id="rId7"/>
    <sheet name="Kotak" sheetId="11" r:id="rId8"/>
  </sheets>
  <definedNames>
    <definedName name="_xlnm._FilterDatabase" localSheetId="4" hidden="1">'Backtesting (Kupiec)'!$S$3:$U$252</definedName>
    <definedName name="_xlnm._FilterDatabase" localSheetId="3" hidden="1">'Backtesting (Traffic Light)'!$S$3:$U$252</definedName>
    <definedName name="solver_adj" localSheetId="1" hidden="1">'Historical Simulation'!$L$3:$N$3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'Historical Simulation'!$L$3:$N$3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'Historical Simulation'!$L$8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8" i="13" l="1"/>
  <c r="Z28" i="13"/>
  <c r="X28" i="13"/>
  <c r="Y27" i="13"/>
  <c r="Z27" i="13"/>
  <c r="X27" i="13"/>
  <c r="X6" i="13" l="1"/>
  <c r="X5" i="13"/>
  <c r="X4" i="13"/>
  <c r="G4" i="13"/>
  <c r="I251" i="13"/>
  <c r="H251" i="13"/>
  <c r="G251" i="13"/>
  <c r="Q251" i="13" s="1"/>
  <c r="I250" i="13"/>
  <c r="H250" i="13"/>
  <c r="G250" i="13"/>
  <c r="I249" i="13"/>
  <c r="H249" i="13"/>
  <c r="G249" i="13"/>
  <c r="I248" i="13"/>
  <c r="H248" i="13"/>
  <c r="G248" i="13"/>
  <c r="I247" i="13"/>
  <c r="H247" i="13"/>
  <c r="G247" i="13"/>
  <c r="I246" i="13"/>
  <c r="H246" i="13"/>
  <c r="G246" i="13"/>
  <c r="I245" i="13"/>
  <c r="H245" i="13"/>
  <c r="G245" i="13"/>
  <c r="I244" i="13"/>
  <c r="H244" i="13"/>
  <c r="G244" i="13"/>
  <c r="I243" i="13"/>
  <c r="H243" i="13"/>
  <c r="G243" i="13"/>
  <c r="I242" i="13"/>
  <c r="H242" i="13"/>
  <c r="G242" i="13"/>
  <c r="I241" i="13"/>
  <c r="H241" i="13"/>
  <c r="G241" i="13"/>
  <c r="I240" i="13"/>
  <c r="H240" i="13"/>
  <c r="G240" i="13"/>
  <c r="I239" i="13"/>
  <c r="H239" i="13"/>
  <c r="G239" i="13"/>
  <c r="I238" i="13"/>
  <c r="H238" i="13"/>
  <c r="G238" i="13"/>
  <c r="I237" i="13"/>
  <c r="H237" i="13"/>
  <c r="G237" i="13"/>
  <c r="I236" i="13"/>
  <c r="H236" i="13"/>
  <c r="G236" i="13"/>
  <c r="I235" i="13"/>
  <c r="H235" i="13"/>
  <c r="G235" i="13"/>
  <c r="I234" i="13"/>
  <c r="H234" i="13"/>
  <c r="G234" i="13"/>
  <c r="I233" i="13"/>
  <c r="H233" i="13"/>
  <c r="G233" i="13"/>
  <c r="I232" i="13"/>
  <c r="H232" i="13"/>
  <c r="G232" i="13"/>
  <c r="I231" i="13"/>
  <c r="H231" i="13"/>
  <c r="G231" i="13"/>
  <c r="I230" i="13"/>
  <c r="H230" i="13"/>
  <c r="G230" i="13"/>
  <c r="I229" i="13"/>
  <c r="H229" i="13"/>
  <c r="G229" i="13"/>
  <c r="I228" i="13"/>
  <c r="H228" i="13"/>
  <c r="G228" i="13"/>
  <c r="I227" i="13"/>
  <c r="H227" i="13"/>
  <c r="G227" i="13"/>
  <c r="Q227" i="13" s="1"/>
  <c r="I226" i="13"/>
  <c r="H226" i="13"/>
  <c r="G226" i="13"/>
  <c r="I225" i="13"/>
  <c r="H225" i="13"/>
  <c r="G225" i="13"/>
  <c r="I224" i="13"/>
  <c r="H224" i="13"/>
  <c r="G224" i="13"/>
  <c r="I223" i="13"/>
  <c r="H223" i="13"/>
  <c r="G223" i="13"/>
  <c r="Q223" i="13" s="1"/>
  <c r="I222" i="13"/>
  <c r="H222" i="13"/>
  <c r="G222" i="13"/>
  <c r="I221" i="13"/>
  <c r="H221" i="13"/>
  <c r="G221" i="13"/>
  <c r="I220" i="13"/>
  <c r="H220" i="13"/>
  <c r="G220" i="13"/>
  <c r="I219" i="13"/>
  <c r="H219" i="13"/>
  <c r="G219" i="13"/>
  <c r="I218" i="13"/>
  <c r="H218" i="13"/>
  <c r="G218" i="13"/>
  <c r="I217" i="13"/>
  <c r="H217" i="13"/>
  <c r="G217" i="13"/>
  <c r="I216" i="13"/>
  <c r="H216" i="13"/>
  <c r="G216" i="13"/>
  <c r="I215" i="13"/>
  <c r="H215" i="13"/>
  <c r="G215" i="13"/>
  <c r="I214" i="13"/>
  <c r="H214" i="13"/>
  <c r="G214" i="13"/>
  <c r="I213" i="13"/>
  <c r="H213" i="13"/>
  <c r="G213" i="13"/>
  <c r="I212" i="13"/>
  <c r="H212" i="13"/>
  <c r="G212" i="13"/>
  <c r="I211" i="13"/>
  <c r="H211" i="13"/>
  <c r="G211" i="13"/>
  <c r="I210" i="13"/>
  <c r="H210" i="13"/>
  <c r="G210" i="13"/>
  <c r="I209" i="13"/>
  <c r="H209" i="13"/>
  <c r="G209" i="13"/>
  <c r="I208" i="13"/>
  <c r="H208" i="13"/>
  <c r="G208" i="13"/>
  <c r="I207" i="13"/>
  <c r="H207" i="13"/>
  <c r="G207" i="13"/>
  <c r="I206" i="13"/>
  <c r="H206" i="13"/>
  <c r="G206" i="13"/>
  <c r="I205" i="13"/>
  <c r="H205" i="13"/>
  <c r="G205" i="13"/>
  <c r="I204" i="13"/>
  <c r="H204" i="13"/>
  <c r="G204" i="13"/>
  <c r="I203" i="13"/>
  <c r="H203" i="13"/>
  <c r="G203" i="13"/>
  <c r="I202" i="13"/>
  <c r="H202" i="13"/>
  <c r="G202" i="13"/>
  <c r="I201" i="13"/>
  <c r="H201" i="13"/>
  <c r="G201" i="13"/>
  <c r="I200" i="13"/>
  <c r="H200" i="13"/>
  <c r="G200" i="13"/>
  <c r="I199" i="13"/>
  <c r="H199" i="13"/>
  <c r="G199" i="13"/>
  <c r="I198" i="13"/>
  <c r="H198" i="13"/>
  <c r="G198" i="13"/>
  <c r="I197" i="13"/>
  <c r="H197" i="13"/>
  <c r="G197" i="13"/>
  <c r="I196" i="13"/>
  <c r="H196" i="13"/>
  <c r="G196" i="13"/>
  <c r="I195" i="13"/>
  <c r="H195" i="13"/>
  <c r="G195" i="13"/>
  <c r="I194" i="13"/>
  <c r="H194" i="13"/>
  <c r="G194" i="13"/>
  <c r="I193" i="13"/>
  <c r="H193" i="13"/>
  <c r="G193" i="13"/>
  <c r="I192" i="13"/>
  <c r="H192" i="13"/>
  <c r="G192" i="13"/>
  <c r="I191" i="13"/>
  <c r="H191" i="13"/>
  <c r="G191" i="13"/>
  <c r="I190" i="13"/>
  <c r="H190" i="13"/>
  <c r="G190" i="13"/>
  <c r="I189" i="13"/>
  <c r="H189" i="13"/>
  <c r="G189" i="13"/>
  <c r="I188" i="13"/>
  <c r="H188" i="13"/>
  <c r="G188" i="13"/>
  <c r="I187" i="13"/>
  <c r="H187" i="13"/>
  <c r="G187" i="13"/>
  <c r="I186" i="13"/>
  <c r="H186" i="13"/>
  <c r="G186" i="13"/>
  <c r="I185" i="13"/>
  <c r="H185" i="13"/>
  <c r="G185" i="13"/>
  <c r="I184" i="13"/>
  <c r="H184" i="13"/>
  <c r="G184" i="13"/>
  <c r="I183" i="13"/>
  <c r="H183" i="13"/>
  <c r="G183" i="13"/>
  <c r="I182" i="13"/>
  <c r="H182" i="13"/>
  <c r="G182" i="13"/>
  <c r="I181" i="13"/>
  <c r="H181" i="13"/>
  <c r="G181" i="13"/>
  <c r="I180" i="13"/>
  <c r="H180" i="13"/>
  <c r="G180" i="13"/>
  <c r="I179" i="13"/>
  <c r="H179" i="13"/>
  <c r="G179" i="13"/>
  <c r="I178" i="13"/>
  <c r="H178" i="13"/>
  <c r="G178" i="13"/>
  <c r="I177" i="13"/>
  <c r="H177" i="13"/>
  <c r="G177" i="13"/>
  <c r="I176" i="13"/>
  <c r="H176" i="13"/>
  <c r="G176" i="13"/>
  <c r="I175" i="13"/>
  <c r="H175" i="13"/>
  <c r="G175" i="13"/>
  <c r="I174" i="13"/>
  <c r="H174" i="13"/>
  <c r="G174" i="13"/>
  <c r="I173" i="13"/>
  <c r="H173" i="13"/>
  <c r="G173" i="13"/>
  <c r="I172" i="13"/>
  <c r="H172" i="13"/>
  <c r="G172" i="13"/>
  <c r="I171" i="13"/>
  <c r="H171" i="13"/>
  <c r="G171" i="13"/>
  <c r="I170" i="13"/>
  <c r="H170" i="13"/>
  <c r="G170" i="13"/>
  <c r="I169" i="13"/>
  <c r="H169" i="13"/>
  <c r="G169" i="13"/>
  <c r="I168" i="13"/>
  <c r="H168" i="13"/>
  <c r="G168" i="13"/>
  <c r="I167" i="13"/>
  <c r="H167" i="13"/>
  <c r="G167" i="13"/>
  <c r="I166" i="13"/>
  <c r="H166" i="13"/>
  <c r="G166" i="13"/>
  <c r="I165" i="13"/>
  <c r="H165" i="13"/>
  <c r="G165" i="13"/>
  <c r="I164" i="13"/>
  <c r="H164" i="13"/>
  <c r="G164" i="13"/>
  <c r="I163" i="13"/>
  <c r="H163" i="13"/>
  <c r="G163" i="13"/>
  <c r="I162" i="13"/>
  <c r="H162" i="13"/>
  <c r="G162" i="13"/>
  <c r="I161" i="13"/>
  <c r="H161" i="13"/>
  <c r="G161" i="13"/>
  <c r="I160" i="13"/>
  <c r="H160" i="13"/>
  <c r="G160" i="13"/>
  <c r="I159" i="13"/>
  <c r="H159" i="13"/>
  <c r="G159" i="13"/>
  <c r="I158" i="13"/>
  <c r="H158" i="13"/>
  <c r="G158" i="13"/>
  <c r="I157" i="13"/>
  <c r="H157" i="13"/>
  <c r="G157" i="13"/>
  <c r="I156" i="13"/>
  <c r="H156" i="13"/>
  <c r="G156" i="13"/>
  <c r="I155" i="13"/>
  <c r="H155" i="13"/>
  <c r="G155" i="13"/>
  <c r="I154" i="13"/>
  <c r="H154" i="13"/>
  <c r="G154" i="13"/>
  <c r="I153" i="13"/>
  <c r="H153" i="13"/>
  <c r="G153" i="13"/>
  <c r="I152" i="13"/>
  <c r="H152" i="13"/>
  <c r="G152" i="13"/>
  <c r="I151" i="13"/>
  <c r="H151" i="13"/>
  <c r="G151" i="13"/>
  <c r="I150" i="13"/>
  <c r="H150" i="13"/>
  <c r="G150" i="13"/>
  <c r="I149" i="13"/>
  <c r="H149" i="13"/>
  <c r="G149" i="13"/>
  <c r="I148" i="13"/>
  <c r="H148" i="13"/>
  <c r="G148" i="13"/>
  <c r="I147" i="13"/>
  <c r="H147" i="13"/>
  <c r="G147" i="13"/>
  <c r="I146" i="13"/>
  <c r="H146" i="13"/>
  <c r="G146" i="13"/>
  <c r="I145" i="13"/>
  <c r="H145" i="13"/>
  <c r="G145" i="13"/>
  <c r="I144" i="13"/>
  <c r="H144" i="13"/>
  <c r="G144" i="13"/>
  <c r="I143" i="13"/>
  <c r="H143" i="13"/>
  <c r="G143" i="13"/>
  <c r="I142" i="13"/>
  <c r="H142" i="13"/>
  <c r="G142" i="13"/>
  <c r="I141" i="13"/>
  <c r="H141" i="13"/>
  <c r="G141" i="13"/>
  <c r="I140" i="13"/>
  <c r="H140" i="13"/>
  <c r="G140" i="13"/>
  <c r="I139" i="13"/>
  <c r="H139" i="13"/>
  <c r="G139" i="13"/>
  <c r="I138" i="13"/>
  <c r="H138" i="13"/>
  <c r="G138" i="13"/>
  <c r="I137" i="13"/>
  <c r="H137" i="13"/>
  <c r="G137" i="13"/>
  <c r="I136" i="13"/>
  <c r="H136" i="13"/>
  <c r="G136" i="13"/>
  <c r="I135" i="13"/>
  <c r="H135" i="13"/>
  <c r="G135" i="13"/>
  <c r="I134" i="13"/>
  <c r="H134" i="13"/>
  <c r="G134" i="13"/>
  <c r="I133" i="13"/>
  <c r="H133" i="13"/>
  <c r="G133" i="13"/>
  <c r="I132" i="13"/>
  <c r="H132" i="13"/>
  <c r="G132" i="13"/>
  <c r="I131" i="13"/>
  <c r="H131" i="13"/>
  <c r="G131" i="13"/>
  <c r="I130" i="13"/>
  <c r="H130" i="13"/>
  <c r="G130" i="13"/>
  <c r="I129" i="13"/>
  <c r="H129" i="13"/>
  <c r="G129" i="13"/>
  <c r="I128" i="13"/>
  <c r="H128" i="13"/>
  <c r="G128" i="13"/>
  <c r="I127" i="13"/>
  <c r="H127" i="13"/>
  <c r="G127" i="13"/>
  <c r="I126" i="13"/>
  <c r="H126" i="13"/>
  <c r="G126" i="13"/>
  <c r="I125" i="13"/>
  <c r="H125" i="13"/>
  <c r="G125" i="13"/>
  <c r="I124" i="13"/>
  <c r="H124" i="13"/>
  <c r="G124" i="13"/>
  <c r="I123" i="13"/>
  <c r="H123" i="13"/>
  <c r="G123" i="13"/>
  <c r="I122" i="13"/>
  <c r="H122" i="13"/>
  <c r="G122" i="13"/>
  <c r="I121" i="13"/>
  <c r="H121" i="13"/>
  <c r="G121" i="13"/>
  <c r="I120" i="13"/>
  <c r="H120" i="13"/>
  <c r="G120" i="13"/>
  <c r="I119" i="13"/>
  <c r="H119" i="13"/>
  <c r="G119" i="13"/>
  <c r="I118" i="13"/>
  <c r="H118" i="13"/>
  <c r="G118" i="13"/>
  <c r="I117" i="13"/>
  <c r="H117" i="13"/>
  <c r="G117" i="13"/>
  <c r="I116" i="13"/>
  <c r="H116" i="13"/>
  <c r="G116" i="13"/>
  <c r="I115" i="13"/>
  <c r="H115" i="13"/>
  <c r="G115" i="13"/>
  <c r="I114" i="13"/>
  <c r="H114" i="13"/>
  <c r="G114" i="13"/>
  <c r="I113" i="13"/>
  <c r="H113" i="13"/>
  <c r="G113" i="13"/>
  <c r="I112" i="13"/>
  <c r="H112" i="13"/>
  <c r="G112" i="13"/>
  <c r="I111" i="13"/>
  <c r="H111" i="13"/>
  <c r="G111" i="13"/>
  <c r="I110" i="13"/>
  <c r="H110" i="13"/>
  <c r="G110" i="13"/>
  <c r="I109" i="13"/>
  <c r="H109" i="13"/>
  <c r="G109" i="13"/>
  <c r="I108" i="13"/>
  <c r="H108" i="13"/>
  <c r="G108" i="13"/>
  <c r="I107" i="13"/>
  <c r="H107" i="13"/>
  <c r="G107" i="13"/>
  <c r="I106" i="13"/>
  <c r="H106" i="13"/>
  <c r="G106" i="13"/>
  <c r="I105" i="13"/>
  <c r="H105" i="13"/>
  <c r="G105" i="13"/>
  <c r="I104" i="13"/>
  <c r="H104" i="13"/>
  <c r="G104" i="13"/>
  <c r="I103" i="13"/>
  <c r="H103" i="13"/>
  <c r="G103" i="13"/>
  <c r="I102" i="13"/>
  <c r="H102" i="13"/>
  <c r="G102" i="13"/>
  <c r="I101" i="13"/>
  <c r="H101" i="13"/>
  <c r="G101" i="13"/>
  <c r="I100" i="13"/>
  <c r="H100" i="13"/>
  <c r="G100" i="13"/>
  <c r="I99" i="13"/>
  <c r="H99" i="13"/>
  <c r="G99" i="13"/>
  <c r="I98" i="13"/>
  <c r="H98" i="13"/>
  <c r="G98" i="13"/>
  <c r="I97" i="13"/>
  <c r="H97" i="13"/>
  <c r="G97" i="13"/>
  <c r="I96" i="13"/>
  <c r="H96" i="13"/>
  <c r="G96" i="13"/>
  <c r="I95" i="13"/>
  <c r="H95" i="13"/>
  <c r="G95" i="13"/>
  <c r="I94" i="13"/>
  <c r="H94" i="13"/>
  <c r="G94" i="13"/>
  <c r="I93" i="13"/>
  <c r="H93" i="13"/>
  <c r="G93" i="13"/>
  <c r="I92" i="13"/>
  <c r="H92" i="13"/>
  <c r="G92" i="13"/>
  <c r="I91" i="13"/>
  <c r="H91" i="13"/>
  <c r="G91" i="13"/>
  <c r="I90" i="13"/>
  <c r="H90" i="13"/>
  <c r="G90" i="13"/>
  <c r="I89" i="13"/>
  <c r="H89" i="13"/>
  <c r="G89" i="13"/>
  <c r="I88" i="13"/>
  <c r="H88" i="13"/>
  <c r="G88" i="13"/>
  <c r="I87" i="13"/>
  <c r="H87" i="13"/>
  <c r="G87" i="13"/>
  <c r="I86" i="13"/>
  <c r="H86" i="13"/>
  <c r="G86" i="13"/>
  <c r="I85" i="13"/>
  <c r="H85" i="13"/>
  <c r="G85" i="13"/>
  <c r="I84" i="13"/>
  <c r="H84" i="13"/>
  <c r="G84" i="13"/>
  <c r="I83" i="13"/>
  <c r="H83" i="13"/>
  <c r="G83" i="13"/>
  <c r="I82" i="13"/>
  <c r="H82" i="13"/>
  <c r="G82" i="13"/>
  <c r="I81" i="13"/>
  <c r="H81" i="13"/>
  <c r="G81" i="13"/>
  <c r="I80" i="13"/>
  <c r="H80" i="13"/>
  <c r="G80" i="13"/>
  <c r="I79" i="13"/>
  <c r="H79" i="13"/>
  <c r="G79" i="13"/>
  <c r="I78" i="13"/>
  <c r="H78" i="13"/>
  <c r="G78" i="13"/>
  <c r="I77" i="13"/>
  <c r="H77" i="13"/>
  <c r="G77" i="13"/>
  <c r="I76" i="13"/>
  <c r="H76" i="13"/>
  <c r="G76" i="13"/>
  <c r="I75" i="13"/>
  <c r="H75" i="13"/>
  <c r="G75" i="13"/>
  <c r="I74" i="13"/>
  <c r="H74" i="13"/>
  <c r="G74" i="13"/>
  <c r="I73" i="13"/>
  <c r="H73" i="13"/>
  <c r="G73" i="13"/>
  <c r="I72" i="13"/>
  <c r="H72" i="13"/>
  <c r="G72" i="13"/>
  <c r="I71" i="13"/>
  <c r="H71" i="13"/>
  <c r="G71" i="13"/>
  <c r="I70" i="13"/>
  <c r="H70" i="13"/>
  <c r="G70" i="13"/>
  <c r="I69" i="13"/>
  <c r="H69" i="13"/>
  <c r="G69" i="13"/>
  <c r="I68" i="13"/>
  <c r="H68" i="13"/>
  <c r="G68" i="13"/>
  <c r="I67" i="13"/>
  <c r="H67" i="13"/>
  <c r="G67" i="13"/>
  <c r="I66" i="13"/>
  <c r="H66" i="13"/>
  <c r="G66" i="13"/>
  <c r="I65" i="13"/>
  <c r="H65" i="13"/>
  <c r="G65" i="13"/>
  <c r="I64" i="13"/>
  <c r="H64" i="13"/>
  <c r="G64" i="13"/>
  <c r="I63" i="13"/>
  <c r="H63" i="13"/>
  <c r="G63" i="13"/>
  <c r="I62" i="13"/>
  <c r="H62" i="13"/>
  <c r="G62" i="13"/>
  <c r="I61" i="13"/>
  <c r="H61" i="13"/>
  <c r="G61" i="13"/>
  <c r="I60" i="13"/>
  <c r="H60" i="13"/>
  <c r="G60" i="13"/>
  <c r="I59" i="13"/>
  <c r="H59" i="13"/>
  <c r="G59" i="13"/>
  <c r="I58" i="13"/>
  <c r="H58" i="13"/>
  <c r="G58" i="13"/>
  <c r="I57" i="13"/>
  <c r="H57" i="13"/>
  <c r="G57" i="13"/>
  <c r="I56" i="13"/>
  <c r="H56" i="13"/>
  <c r="G56" i="13"/>
  <c r="I55" i="13"/>
  <c r="H55" i="13"/>
  <c r="G55" i="13"/>
  <c r="I54" i="13"/>
  <c r="H54" i="13"/>
  <c r="G54" i="13"/>
  <c r="I53" i="13"/>
  <c r="H53" i="13"/>
  <c r="G53" i="13"/>
  <c r="I52" i="13"/>
  <c r="H52" i="13"/>
  <c r="G52" i="13"/>
  <c r="I51" i="13"/>
  <c r="H51" i="13"/>
  <c r="G51" i="13"/>
  <c r="I50" i="13"/>
  <c r="H50" i="13"/>
  <c r="G50" i="13"/>
  <c r="I49" i="13"/>
  <c r="H49" i="13"/>
  <c r="G49" i="13"/>
  <c r="I48" i="13"/>
  <c r="H48" i="13"/>
  <c r="G48" i="13"/>
  <c r="I47" i="13"/>
  <c r="H47" i="13"/>
  <c r="G47" i="13"/>
  <c r="I46" i="13"/>
  <c r="H46" i="13"/>
  <c r="G46" i="13"/>
  <c r="I45" i="13"/>
  <c r="H45" i="13"/>
  <c r="G45" i="13"/>
  <c r="I44" i="13"/>
  <c r="H44" i="13"/>
  <c r="G44" i="13"/>
  <c r="I43" i="13"/>
  <c r="H43" i="13"/>
  <c r="G43" i="13"/>
  <c r="I42" i="13"/>
  <c r="H42" i="13"/>
  <c r="G42" i="13"/>
  <c r="I41" i="13"/>
  <c r="H41" i="13"/>
  <c r="G41" i="13"/>
  <c r="I40" i="13"/>
  <c r="H40" i="13"/>
  <c r="G40" i="13"/>
  <c r="I39" i="13"/>
  <c r="H39" i="13"/>
  <c r="G39" i="13"/>
  <c r="I38" i="13"/>
  <c r="H38" i="13"/>
  <c r="G38" i="13"/>
  <c r="I37" i="13"/>
  <c r="H37" i="13"/>
  <c r="G37" i="13"/>
  <c r="I36" i="13"/>
  <c r="H36" i="13"/>
  <c r="G36" i="13"/>
  <c r="I35" i="13"/>
  <c r="H35" i="13"/>
  <c r="G35" i="13"/>
  <c r="I34" i="13"/>
  <c r="H34" i="13"/>
  <c r="G34" i="13"/>
  <c r="I33" i="13"/>
  <c r="H33" i="13"/>
  <c r="G33" i="13"/>
  <c r="I32" i="13"/>
  <c r="H32" i="13"/>
  <c r="G32" i="13"/>
  <c r="I31" i="13"/>
  <c r="H31" i="13"/>
  <c r="G31" i="13"/>
  <c r="I30" i="13"/>
  <c r="H30" i="13"/>
  <c r="G30" i="13"/>
  <c r="I29" i="13"/>
  <c r="H29" i="13"/>
  <c r="G29" i="13"/>
  <c r="I28" i="13"/>
  <c r="H28" i="13"/>
  <c r="G28" i="13"/>
  <c r="I27" i="13"/>
  <c r="H27" i="13"/>
  <c r="G27" i="13"/>
  <c r="I26" i="13"/>
  <c r="H26" i="13"/>
  <c r="G26" i="13"/>
  <c r="I25" i="13"/>
  <c r="H25" i="13"/>
  <c r="G25" i="13"/>
  <c r="I24" i="13"/>
  <c r="H24" i="13"/>
  <c r="G24" i="13"/>
  <c r="I23" i="13"/>
  <c r="H23" i="13"/>
  <c r="G23" i="13"/>
  <c r="I22" i="13"/>
  <c r="H22" i="13"/>
  <c r="G22" i="13"/>
  <c r="I21" i="13"/>
  <c r="H21" i="13"/>
  <c r="G21" i="13"/>
  <c r="I20" i="13"/>
  <c r="H20" i="13"/>
  <c r="G20" i="13"/>
  <c r="I19" i="13"/>
  <c r="H19" i="13"/>
  <c r="G19" i="13"/>
  <c r="I18" i="13"/>
  <c r="H18" i="13"/>
  <c r="G18" i="13"/>
  <c r="I17" i="13"/>
  <c r="H17" i="13"/>
  <c r="G17" i="13"/>
  <c r="I16" i="13"/>
  <c r="H16" i="13"/>
  <c r="G16" i="13"/>
  <c r="I15" i="13"/>
  <c r="H15" i="13"/>
  <c r="G15" i="13"/>
  <c r="I14" i="13"/>
  <c r="H14" i="13"/>
  <c r="G14" i="13"/>
  <c r="I13" i="13"/>
  <c r="H13" i="13"/>
  <c r="G13" i="13"/>
  <c r="I12" i="13"/>
  <c r="H12" i="13"/>
  <c r="G12" i="13"/>
  <c r="I11" i="13"/>
  <c r="H11" i="13"/>
  <c r="G11" i="13"/>
  <c r="I10" i="13"/>
  <c r="H10" i="13"/>
  <c r="G10" i="13"/>
  <c r="I9" i="13"/>
  <c r="H9" i="13"/>
  <c r="G9" i="13"/>
  <c r="I8" i="13"/>
  <c r="H8" i="13"/>
  <c r="G8" i="13"/>
  <c r="I7" i="13"/>
  <c r="H7" i="13"/>
  <c r="G7" i="13"/>
  <c r="I6" i="13"/>
  <c r="H6" i="13"/>
  <c r="G6" i="13"/>
  <c r="I5" i="13"/>
  <c r="H5" i="13"/>
  <c r="G5" i="13"/>
  <c r="I4" i="13"/>
  <c r="H4" i="13"/>
  <c r="X6" i="12"/>
  <c r="X5" i="12"/>
  <c r="X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H4" i="12"/>
  <c r="I4" i="12"/>
  <c r="G4" i="12"/>
  <c r="R223" i="13" l="1"/>
  <c r="U223" i="13" s="1"/>
  <c r="R227" i="13"/>
  <c r="U227" i="13" s="1"/>
  <c r="R251" i="13"/>
  <c r="U251" i="13" s="1"/>
  <c r="Q6" i="13"/>
  <c r="Q8" i="13"/>
  <c r="Q10" i="13"/>
  <c r="Q11" i="13"/>
  <c r="Q14" i="13"/>
  <c r="Q16" i="13"/>
  <c r="Q18" i="13"/>
  <c r="Q19" i="13"/>
  <c r="Q22" i="13"/>
  <c r="Q24" i="13"/>
  <c r="Q26" i="13"/>
  <c r="Q27" i="13"/>
  <c r="Q30" i="13"/>
  <c r="Q32" i="13"/>
  <c r="Q34" i="13"/>
  <c r="Q35" i="13"/>
  <c r="Q38" i="13"/>
  <c r="Q40" i="13"/>
  <c r="Q42" i="13"/>
  <c r="Q43" i="13"/>
  <c r="Q46" i="13"/>
  <c r="Q48" i="13"/>
  <c r="Q50" i="13"/>
  <c r="Q51" i="13"/>
  <c r="Q54" i="13"/>
  <c r="Q56" i="13"/>
  <c r="Q58" i="13"/>
  <c r="Q59" i="13"/>
  <c r="Q62" i="13"/>
  <c r="Q64" i="13"/>
  <c r="Q66" i="13"/>
  <c r="Q67" i="13"/>
  <c r="Q70" i="13"/>
  <c r="Q72" i="13"/>
  <c r="Q74" i="13"/>
  <c r="Q75" i="13"/>
  <c r="Q5" i="13"/>
  <c r="Q9" i="13"/>
  <c r="Q13" i="13"/>
  <c r="Q17" i="13"/>
  <c r="Q21" i="13"/>
  <c r="Q78" i="13"/>
  <c r="Q80" i="13"/>
  <c r="Q82" i="13"/>
  <c r="Q83" i="13"/>
  <c r="Q86" i="13"/>
  <c r="Q88" i="13"/>
  <c r="Q90" i="13"/>
  <c r="Q91" i="13"/>
  <c r="Q94" i="13"/>
  <c r="Q96" i="13"/>
  <c r="Q98" i="13"/>
  <c r="Q99" i="13"/>
  <c r="Q102" i="13"/>
  <c r="Q104" i="13"/>
  <c r="Q106" i="13"/>
  <c r="Q107" i="13"/>
  <c r="Q110" i="13"/>
  <c r="Q112" i="13"/>
  <c r="Q114" i="13"/>
  <c r="Q115" i="13"/>
  <c r="Q118" i="13"/>
  <c r="Q120" i="13"/>
  <c r="Q122" i="13"/>
  <c r="Q123" i="13"/>
  <c r="Q126" i="13"/>
  <c r="Q128" i="13"/>
  <c r="Q130" i="13"/>
  <c r="Q131" i="13"/>
  <c r="Q134" i="13"/>
  <c r="Q136" i="13"/>
  <c r="Q138" i="13"/>
  <c r="Q139" i="13"/>
  <c r="Q142" i="13"/>
  <c r="Q144" i="13"/>
  <c r="Q146" i="13"/>
  <c r="Q147" i="13"/>
  <c r="Q150" i="13"/>
  <c r="Q152" i="13"/>
  <c r="Q154" i="13"/>
  <c r="Q155" i="13"/>
  <c r="Q158" i="13"/>
  <c r="Q160" i="13"/>
  <c r="Q162" i="13"/>
  <c r="Q163" i="13"/>
  <c r="Q166" i="13"/>
  <c r="Q168" i="13"/>
  <c r="Q170" i="13"/>
  <c r="Q171" i="13"/>
  <c r="Q174" i="13"/>
  <c r="Q176" i="13"/>
  <c r="Q178" i="13"/>
  <c r="Q179" i="13"/>
  <c r="Q182" i="13"/>
  <c r="Q184" i="13"/>
  <c r="Q186" i="13"/>
  <c r="Q187" i="13"/>
  <c r="Q190" i="13"/>
  <c r="Q191" i="13"/>
  <c r="Q192" i="13"/>
  <c r="Q194" i="13"/>
  <c r="Q196" i="13"/>
  <c r="Q198" i="13"/>
  <c r="Q202" i="13"/>
  <c r="Q203" i="13"/>
  <c r="Q206" i="13"/>
  <c r="Q207" i="13"/>
  <c r="Q210" i="13"/>
  <c r="Q211" i="13"/>
  <c r="Q214" i="13"/>
  <c r="Q215" i="13"/>
  <c r="Q218" i="13"/>
  <c r="Q219" i="13"/>
  <c r="Q222" i="13"/>
  <c r="Q226" i="13"/>
  <c r="Q230" i="13"/>
  <c r="Q231" i="13"/>
  <c r="Q234" i="13"/>
  <c r="Q235" i="13"/>
  <c r="Q238" i="13"/>
  <c r="Q239" i="13"/>
  <c r="Q242" i="13"/>
  <c r="Q243" i="13"/>
  <c r="Q246" i="13"/>
  <c r="Q247" i="13"/>
  <c r="Q250" i="13"/>
  <c r="Q25" i="13"/>
  <c r="Q29" i="13"/>
  <c r="Q33" i="13"/>
  <c r="Q37" i="13"/>
  <c r="Q41" i="13"/>
  <c r="Q45" i="13"/>
  <c r="Q49" i="13"/>
  <c r="Q53" i="13"/>
  <c r="Q57" i="13"/>
  <c r="Q61" i="13"/>
  <c r="Q65" i="13"/>
  <c r="Q69" i="13"/>
  <c r="Q73" i="13"/>
  <c r="Q77" i="13"/>
  <c r="Q81" i="13"/>
  <c r="Q85" i="13"/>
  <c r="Q89" i="13"/>
  <c r="Q93" i="13"/>
  <c r="Q97" i="13"/>
  <c r="Q101" i="13"/>
  <c r="Q105" i="13"/>
  <c r="Q109" i="13"/>
  <c r="Q113" i="13"/>
  <c r="Q117" i="13"/>
  <c r="Q121" i="13"/>
  <c r="Q125" i="13"/>
  <c r="Q129" i="13"/>
  <c r="Q133" i="13"/>
  <c r="Q137" i="13"/>
  <c r="Q141" i="13"/>
  <c r="Q145" i="13"/>
  <c r="Q149" i="13"/>
  <c r="Q153" i="13"/>
  <c r="Q157" i="13"/>
  <c r="Q161" i="13"/>
  <c r="Q165" i="13"/>
  <c r="Q169" i="13"/>
  <c r="Q173" i="13"/>
  <c r="Q177" i="13"/>
  <c r="Q181" i="13"/>
  <c r="Q185" i="13"/>
  <c r="Q189" i="13"/>
  <c r="Q193" i="13"/>
  <c r="Q197" i="13"/>
  <c r="Q201" i="13"/>
  <c r="Q205" i="13"/>
  <c r="Q209" i="13"/>
  <c r="Q213" i="13"/>
  <c r="Q217" i="13"/>
  <c r="Q221" i="13"/>
  <c r="Q225" i="13"/>
  <c r="Q229" i="13"/>
  <c r="Q233" i="13"/>
  <c r="Q237" i="13"/>
  <c r="Q241" i="13"/>
  <c r="Q245" i="13"/>
  <c r="Q249" i="13"/>
  <c r="Q140" i="13"/>
  <c r="Q148" i="13"/>
  <c r="Q156" i="13"/>
  <c r="Q164" i="13"/>
  <c r="Q172" i="13"/>
  <c r="Q180" i="13"/>
  <c r="Q188" i="13"/>
  <c r="Q200" i="13"/>
  <c r="Q204" i="13"/>
  <c r="Q208" i="13"/>
  <c r="Q212" i="13"/>
  <c r="Q216" i="13"/>
  <c r="Q220" i="13"/>
  <c r="Q224" i="13"/>
  <c r="Q228" i="13"/>
  <c r="Q232" i="13"/>
  <c r="Q236" i="13"/>
  <c r="Q240" i="13"/>
  <c r="Q244" i="13"/>
  <c r="Q248" i="13"/>
  <c r="T227" i="13"/>
  <c r="S227" i="13"/>
  <c r="Q12" i="13"/>
  <c r="Q20" i="13"/>
  <c r="Q28" i="13"/>
  <c r="Q36" i="13"/>
  <c r="Q44" i="13"/>
  <c r="Q52" i="13"/>
  <c r="Q60" i="13"/>
  <c r="Q68" i="13"/>
  <c r="Q76" i="13"/>
  <c r="Q84" i="13"/>
  <c r="Q92" i="13"/>
  <c r="Q100" i="13"/>
  <c r="Q108" i="13"/>
  <c r="Q116" i="13"/>
  <c r="Q124" i="13"/>
  <c r="Q132" i="13"/>
  <c r="Q4" i="13"/>
  <c r="T223" i="13"/>
  <c r="S223" i="13"/>
  <c r="Q7" i="13"/>
  <c r="Q15" i="13"/>
  <c r="Q23" i="13"/>
  <c r="Q31" i="13"/>
  <c r="Q39" i="13"/>
  <c r="Q47" i="13"/>
  <c r="Q55" i="13"/>
  <c r="Q63" i="13"/>
  <c r="Q71" i="13"/>
  <c r="Q79" i="13"/>
  <c r="Q87" i="13"/>
  <c r="Q95" i="13"/>
  <c r="Q103" i="13"/>
  <c r="Q111" i="13"/>
  <c r="Q119" i="13"/>
  <c r="Q127" i="13"/>
  <c r="Q135" i="13"/>
  <c r="Q143" i="13"/>
  <c r="Q151" i="13"/>
  <c r="Q159" i="13"/>
  <c r="Q167" i="13"/>
  <c r="Q175" i="13"/>
  <c r="Q183" i="13"/>
  <c r="Q195" i="13"/>
  <c r="Q199" i="13"/>
  <c r="T251" i="13"/>
  <c r="S251" i="13"/>
  <c r="Q247" i="12"/>
  <c r="R247" i="12" s="1"/>
  <c r="Q231" i="12"/>
  <c r="R231" i="12" s="1"/>
  <c r="S231" i="12" s="1"/>
  <c r="Q215" i="12"/>
  <c r="R215" i="12" s="1"/>
  <c r="S215" i="12" s="1"/>
  <c r="Q199" i="12"/>
  <c r="R199" i="12" s="1"/>
  <c r="U199" i="12" s="1"/>
  <c r="Q183" i="12"/>
  <c r="R183" i="12" s="1"/>
  <c r="Q167" i="12"/>
  <c r="R167" i="12" s="1"/>
  <c r="U167" i="12" s="1"/>
  <c r="Q151" i="12"/>
  <c r="R151" i="12" s="1"/>
  <c r="U151" i="12" s="1"/>
  <c r="Q135" i="12"/>
  <c r="R135" i="12" s="1"/>
  <c r="S135" i="12" s="1"/>
  <c r="Q119" i="12"/>
  <c r="R119" i="12" s="1"/>
  <c r="T119" i="12" s="1"/>
  <c r="Q103" i="12"/>
  <c r="R103" i="12" s="1"/>
  <c r="U103" i="12" s="1"/>
  <c r="Q87" i="12"/>
  <c r="R87" i="12" s="1"/>
  <c r="S87" i="12" s="1"/>
  <c r="Q71" i="12"/>
  <c r="R71" i="12" s="1"/>
  <c r="S71" i="12" s="1"/>
  <c r="Q55" i="12"/>
  <c r="R55" i="12" s="1"/>
  <c r="T55" i="12" s="1"/>
  <c r="Q39" i="12"/>
  <c r="R39" i="12" s="1"/>
  <c r="T39" i="12" s="1"/>
  <c r="Q23" i="12"/>
  <c r="R23" i="12" s="1"/>
  <c r="S23" i="12" s="1"/>
  <c r="Q7" i="12"/>
  <c r="R7" i="12" s="1"/>
  <c r="Q4" i="12"/>
  <c r="R4" i="12" s="1"/>
  <c r="S4" i="12" s="1"/>
  <c r="Q250" i="12"/>
  <c r="R250" i="12" s="1"/>
  <c r="T250" i="12" s="1"/>
  <c r="Q246" i="12"/>
  <c r="R246" i="12" s="1"/>
  <c r="Q242" i="12"/>
  <c r="R242" i="12" s="1"/>
  <c r="Q238" i="12"/>
  <c r="R238" i="12" s="1"/>
  <c r="Q234" i="12"/>
  <c r="R234" i="12" s="1"/>
  <c r="U234" i="12" s="1"/>
  <c r="Q230" i="12"/>
  <c r="R230" i="12" s="1"/>
  <c r="Q226" i="12"/>
  <c r="R226" i="12" s="1"/>
  <c r="S226" i="12" s="1"/>
  <c r="Q222" i="12"/>
  <c r="R222" i="12" s="1"/>
  <c r="Q218" i="12"/>
  <c r="R218" i="12" s="1"/>
  <c r="U218" i="12" s="1"/>
  <c r="Q214" i="12"/>
  <c r="R214" i="12" s="1"/>
  <c r="Q210" i="12"/>
  <c r="R210" i="12" s="1"/>
  <c r="Q206" i="12"/>
  <c r="R206" i="12" s="1"/>
  <c r="Q202" i="12"/>
  <c r="R202" i="12" s="1"/>
  <c r="T202" i="12" s="1"/>
  <c r="Q198" i="12"/>
  <c r="R198" i="12" s="1"/>
  <c r="U198" i="12" s="1"/>
  <c r="Q194" i="12"/>
  <c r="R194" i="12" s="1"/>
  <c r="Q190" i="12"/>
  <c r="R190" i="12" s="1"/>
  <c r="Q186" i="12"/>
  <c r="R186" i="12" s="1"/>
  <c r="S186" i="12" s="1"/>
  <c r="Q182" i="12"/>
  <c r="R182" i="12" s="1"/>
  <c r="Q178" i="12"/>
  <c r="R178" i="12" s="1"/>
  <c r="T178" i="12" s="1"/>
  <c r="Q174" i="12"/>
  <c r="R174" i="12" s="1"/>
  <c r="Q170" i="12"/>
  <c r="R170" i="12" s="1"/>
  <c r="U170" i="12" s="1"/>
  <c r="Q166" i="12"/>
  <c r="R166" i="12" s="1"/>
  <c r="Q162" i="12"/>
  <c r="R162" i="12" s="1"/>
  <c r="Q158" i="12"/>
  <c r="R158" i="12" s="1"/>
  <c r="U158" i="12" s="1"/>
  <c r="Q154" i="12"/>
  <c r="R154" i="12" s="1"/>
  <c r="T154" i="12" s="1"/>
  <c r="Q150" i="12"/>
  <c r="R150" i="12" s="1"/>
  <c r="T150" i="12" s="1"/>
  <c r="Q146" i="12"/>
  <c r="R146" i="12" s="1"/>
  <c r="Q142" i="12"/>
  <c r="R142" i="12" s="1"/>
  <c r="S142" i="12" s="1"/>
  <c r="Q138" i="12"/>
  <c r="R138" i="12" s="1"/>
  <c r="T138" i="12" s="1"/>
  <c r="Q134" i="12"/>
  <c r="R134" i="12" s="1"/>
  <c r="S134" i="12" s="1"/>
  <c r="Q130" i="12"/>
  <c r="R130" i="12" s="1"/>
  <c r="T130" i="12" s="1"/>
  <c r="Q126" i="12"/>
  <c r="R126" i="12" s="1"/>
  <c r="U126" i="12" s="1"/>
  <c r="Q122" i="12"/>
  <c r="R122" i="12" s="1"/>
  <c r="U122" i="12" s="1"/>
  <c r="Q118" i="12"/>
  <c r="R118" i="12" s="1"/>
  <c r="T118" i="12" s="1"/>
  <c r="Q114" i="12"/>
  <c r="R114" i="12" s="1"/>
  <c r="S114" i="12" s="1"/>
  <c r="Q110" i="12"/>
  <c r="R110" i="12" s="1"/>
  <c r="T110" i="12" s="1"/>
  <c r="Q106" i="12"/>
  <c r="R106" i="12" s="1"/>
  <c r="T106" i="12" s="1"/>
  <c r="Q102" i="12"/>
  <c r="R102" i="12" s="1"/>
  <c r="U102" i="12" s="1"/>
  <c r="Q98" i="12"/>
  <c r="R98" i="12" s="1"/>
  <c r="Q94" i="12"/>
  <c r="R94" i="12" s="1"/>
  <c r="Q90" i="12"/>
  <c r="R90" i="12" s="1"/>
  <c r="S90" i="12" s="1"/>
  <c r="Q86" i="12"/>
  <c r="R86" i="12" s="1"/>
  <c r="T86" i="12" s="1"/>
  <c r="Q82" i="12"/>
  <c r="R82" i="12" s="1"/>
  <c r="U82" i="12" s="1"/>
  <c r="Q78" i="12"/>
  <c r="R78" i="12" s="1"/>
  <c r="T78" i="12" s="1"/>
  <c r="Q74" i="12"/>
  <c r="R74" i="12" s="1"/>
  <c r="U74" i="12" s="1"/>
  <c r="Q70" i="12"/>
  <c r="R70" i="12" s="1"/>
  <c r="U70" i="12" s="1"/>
  <c r="Q66" i="12"/>
  <c r="R66" i="12" s="1"/>
  <c r="T66" i="12" s="1"/>
  <c r="Q62" i="12"/>
  <c r="R62" i="12" s="1"/>
  <c r="Q58" i="12"/>
  <c r="R58" i="12" s="1"/>
  <c r="S58" i="12" s="1"/>
  <c r="Q54" i="12"/>
  <c r="R54" i="12" s="1"/>
  <c r="S54" i="12" s="1"/>
  <c r="Q50" i="12"/>
  <c r="R50" i="12" s="1"/>
  <c r="Q46" i="12"/>
  <c r="R46" i="12" s="1"/>
  <c r="Q42" i="12"/>
  <c r="R42" i="12" s="1"/>
  <c r="S42" i="12" s="1"/>
  <c r="Q38" i="12"/>
  <c r="R38" i="12" s="1"/>
  <c r="T38" i="12" s="1"/>
  <c r="Q34" i="12"/>
  <c r="R34" i="12" s="1"/>
  <c r="T34" i="12" s="1"/>
  <c r="Q30" i="12"/>
  <c r="R30" i="12" s="1"/>
  <c r="U30" i="12" s="1"/>
  <c r="Q26" i="12"/>
  <c r="R26" i="12" s="1"/>
  <c r="U26" i="12" s="1"/>
  <c r="Q22" i="12"/>
  <c r="R22" i="12" s="1"/>
  <c r="Q18" i="12"/>
  <c r="R18" i="12" s="1"/>
  <c r="U18" i="12" s="1"/>
  <c r="Q14" i="12"/>
  <c r="R14" i="12" s="1"/>
  <c r="Q10" i="12"/>
  <c r="R10" i="12" s="1"/>
  <c r="S10" i="12" s="1"/>
  <c r="Q6" i="12"/>
  <c r="R6" i="12" s="1"/>
  <c r="S6" i="12" s="1"/>
  <c r="Q248" i="12"/>
  <c r="R248" i="12" s="1"/>
  <c r="Q244" i="12"/>
  <c r="R244" i="12" s="1"/>
  <c r="Q232" i="12"/>
  <c r="R232" i="12" s="1"/>
  <c r="T232" i="12" s="1"/>
  <c r="Q228" i="12"/>
  <c r="R228" i="12" s="1"/>
  <c r="S228" i="12" s="1"/>
  <c r="Q216" i="12"/>
  <c r="R216" i="12" s="1"/>
  <c r="U216" i="12" s="1"/>
  <c r="Q212" i="12"/>
  <c r="R212" i="12" s="1"/>
  <c r="U212" i="12" s="1"/>
  <c r="Q200" i="12"/>
  <c r="R200" i="12" s="1"/>
  <c r="S200" i="12" s="1"/>
  <c r="Q196" i="12"/>
  <c r="R196" i="12" s="1"/>
  <c r="Q184" i="12"/>
  <c r="R184" i="12" s="1"/>
  <c r="U184" i="12" s="1"/>
  <c r="Q180" i="12"/>
  <c r="R180" i="12" s="1"/>
  <c r="Q168" i="12"/>
  <c r="R168" i="12" s="1"/>
  <c r="U168" i="12" s="1"/>
  <c r="Q164" i="12"/>
  <c r="R164" i="12" s="1"/>
  <c r="T164" i="12" s="1"/>
  <c r="Q152" i="12"/>
  <c r="R152" i="12" s="1"/>
  <c r="T152" i="12" s="1"/>
  <c r="Q148" i="12"/>
  <c r="R148" i="12" s="1"/>
  <c r="Q136" i="12"/>
  <c r="R136" i="12" s="1"/>
  <c r="T136" i="12" s="1"/>
  <c r="Q132" i="12"/>
  <c r="R132" i="12" s="1"/>
  <c r="Q120" i="12"/>
  <c r="R120" i="12" s="1"/>
  <c r="Q116" i="12"/>
  <c r="R116" i="12" s="1"/>
  <c r="Q104" i="12"/>
  <c r="R104" i="12" s="1"/>
  <c r="U104" i="12" s="1"/>
  <c r="Q100" i="12"/>
  <c r="R100" i="12" s="1"/>
  <c r="T100" i="12" s="1"/>
  <c r="Q88" i="12"/>
  <c r="R88" i="12" s="1"/>
  <c r="T88" i="12" s="1"/>
  <c r="Q84" i="12"/>
  <c r="R84" i="12" s="1"/>
  <c r="Q72" i="12"/>
  <c r="R72" i="12" s="1"/>
  <c r="T72" i="12" s="1"/>
  <c r="Q68" i="12"/>
  <c r="R68" i="12" s="1"/>
  <c r="T68" i="12" s="1"/>
  <c r="Q56" i="12"/>
  <c r="R56" i="12" s="1"/>
  <c r="U56" i="12" s="1"/>
  <c r="Q52" i="12"/>
  <c r="R52" i="12" s="1"/>
  <c r="Q40" i="12"/>
  <c r="R40" i="12" s="1"/>
  <c r="T40" i="12" s="1"/>
  <c r="Q36" i="12"/>
  <c r="R36" i="12" s="1"/>
  <c r="U36" i="12" s="1"/>
  <c r="Q24" i="12"/>
  <c r="R24" i="12" s="1"/>
  <c r="T24" i="12" s="1"/>
  <c r="Q20" i="12"/>
  <c r="R20" i="12" s="1"/>
  <c r="Q243" i="12"/>
  <c r="R243" i="12" s="1"/>
  <c r="T243" i="12" s="1"/>
  <c r="Q239" i="12"/>
  <c r="R239" i="12" s="1"/>
  <c r="Q227" i="12"/>
  <c r="R227" i="12" s="1"/>
  <c r="S227" i="12" s="1"/>
  <c r="Q223" i="12"/>
  <c r="R223" i="12" s="1"/>
  <c r="Q211" i="12"/>
  <c r="R211" i="12" s="1"/>
  <c r="U211" i="12" s="1"/>
  <c r="Q207" i="12"/>
  <c r="R207" i="12" s="1"/>
  <c r="Q195" i="12"/>
  <c r="R195" i="12" s="1"/>
  <c r="U195" i="12" s="1"/>
  <c r="Q191" i="12"/>
  <c r="R191" i="12" s="1"/>
  <c r="Q179" i="12"/>
  <c r="R179" i="12" s="1"/>
  <c r="U179" i="12" s="1"/>
  <c r="Q175" i="12"/>
  <c r="R175" i="12" s="1"/>
  <c r="T175" i="12" s="1"/>
  <c r="Q163" i="12"/>
  <c r="R163" i="12" s="1"/>
  <c r="Q159" i="12"/>
  <c r="R159" i="12" s="1"/>
  <c r="U159" i="12" s="1"/>
  <c r="Q147" i="12"/>
  <c r="R147" i="12" s="1"/>
  <c r="U147" i="12" s="1"/>
  <c r="Q143" i="12"/>
  <c r="R143" i="12" s="1"/>
  <c r="T143" i="12" s="1"/>
  <c r="Q131" i="12"/>
  <c r="R131" i="12" s="1"/>
  <c r="U131" i="12" s="1"/>
  <c r="Q127" i="12"/>
  <c r="R127" i="12" s="1"/>
  <c r="Q115" i="12"/>
  <c r="R115" i="12" s="1"/>
  <c r="S115" i="12" s="1"/>
  <c r="Q111" i="12"/>
  <c r="R111" i="12" s="1"/>
  <c r="U111" i="12" s="1"/>
  <c r="Q99" i="12"/>
  <c r="R99" i="12" s="1"/>
  <c r="Q95" i="12"/>
  <c r="R95" i="12" s="1"/>
  <c r="U95" i="12" s="1"/>
  <c r="Q83" i="12"/>
  <c r="R83" i="12" s="1"/>
  <c r="U83" i="12" s="1"/>
  <c r="Q79" i="12"/>
  <c r="R79" i="12" s="1"/>
  <c r="Q67" i="12"/>
  <c r="R67" i="12" s="1"/>
  <c r="Q63" i="12"/>
  <c r="R63" i="12" s="1"/>
  <c r="Q51" i="12"/>
  <c r="R51" i="12" s="1"/>
  <c r="T51" i="12" s="1"/>
  <c r="Q47" i="12"/>
  <c r="R47" i="12" s="1"/>
  <c r="Q35" i="12"/>
  <c r="R35" i="12" s="1"/>
  <c r="S35" i="12" s="1"/>
  <c r="Q31" i="12"/>
  <c r="R31" i="12" s="1"/>
  <c r="U31" i="12" s="1"/>
  <c r="Q19" i="12"/>
  <c r="R19" i="12" s="1"/>
  <c r="U19" i="12" s="1"/>
  <c r="Q15" i="12"/>
  <c r="R15" i="12" s="1"/>
  <c r="S15" i="12" s="1"/>
  <c r="Q236" i="12"/>
  <c r="R236" i="12" s="1"/>
  <c r="Q220" i="12"/>
  <c r="R220" i="12" s="1"/>
  <c r="Q204" i="12"/>
  <c r="R204" i="12" s="1"/>
  <c r="S204" i="12" s="1"/>
  <c r="Q188" i="12"/>
  <c r="R188" i="12" s="1"/>
  <c r="S188" i="12" s="1"/>
  <c r="Q172" i="12"/>
  <c r="R172" i="12" s="1"/>
  <c r="T172" i="12" s="1"/>
  <c r="Q156" i="12"/>
  <c r="R156" i="12" s="1"/>
  <c r="Q140" i="12"/>
  <c r="R140" i="12" s="1"/>
  <c r="U140" i="12" s="1"/>
  <c r="Q124" i="12"/>
  <c r="R124" i="12" s="1"/>
  <c r="S124" i="12" s="1"/>
  <c r="Q108" i="12"/>
  <c r="R108" i="12" s="1"/>
  <c r="S108" i="12" s="1"/>
  <c r="Q92" i="12"/>
  <c r="R92" i="12" s="1"/>
  <c r="Q76" i="12"/>
  <c r="R76" i="12" s="1"/>
  <c r="U76" i="12" s="1"/>
  <c r="Q60" i="12"/>
  <c r="R60" i="12" s="1"/>
  <c r="U60" i="12" s="1"/>
  <c r="Q44" i="12"/>
  <c r="R44" i="12" s="1"/>
  <c r="S44" i="12" s="1"/>
  <c r="Q28" i="12"/>
  <c r="R28" i="12" s="1"/>
  <c r="T28" i="12" s="1"/>
  <c r="Q12" i="12"/>
  <c r="R12" i="12" s="1"/>
  <c r="S12" i="12" s="1"/>
  <c r="Q5" i="12"/>
  <c r="R5" i="12" s="1"/>
  <c r="T5" i="12" s="1"/>
  <c r="Q240" i="12"/>
  <c r="R240" i="12" s="1"/>
  <c r="S240" i="12" s="1"/>
  <c r="Q224" i="12"/>
  <c r="R224" i="12" s="1"/>
  <c r="Q208" i="12"/>
  <c r="R208" i="12" s="1"/>
  <c r="U208" i="12" s="1"/>
  <c r="Q192" i="12"/>
  <c r="R192" i="12" s="1"/>
  <c r="S192" i="12" s="1"/>
  <c r="Q176" i="12"/>
  <c r="R176" i="12" s="1"/>
  <c r="S176" i="12" s="1"/>
  <c r="Q160" i="12"/>
  <c r="R160" i="12" s="1"/>
  <c r="Q144" i="12"/>
  <c r="R144" i="12" s="1"/>
  <c r="U144" i="12" s="1"/>
  <c r="Q128" i="12"/>
  <c r="R128" i="12" s="1"/>
  <c r="T128" i="12" s="1"/>
  <c r="Q112" i="12"/>
  <c r="R112" i="12" s="1"/>
  <c r="S112" i="12" s="1"/>
  <c r="Q96" i="12"/>
  <c r="R96" i="12" s="1"/>
  <c r="Q80" i="12"/>
  <c r="R80" i="12" s="1"/>
  <c r="U80" i="12" s="1"/>
  <c r="Q64" i="12"/>
  <c r="R64" i="12" s="1"/>
  <c r="T64" i="12" s="1"/>
  <c r="Q48" i="12"/>
  <c r="R48" i="12" s="1"/>
  <c r="S48" i="12" s="1"/>
  <c r="Q32" i="12"/>
  <c r="R32" i="12" s="1"/>
  <c r="S32" i="12" s="1"/>
  <c r="Q16" i="12"/>
  <c r="R16" i="12" s="1"/>
  <c r="U16" i="12" s="1"/>
  <c r="Q251" i="12"/>
  <c r="R251" i="12" s="1"/>
  <c r="T251" i="12" s="1"/>
  <c r="Q235" i="12"/>
  <c r="R235" i="12" s="1"/>
  <c r="T235" i="12" s="1"/>
  <c r="Q219" i="12"/>
  <c r="R219" i="12" s="1"/>
  <c r="Q203" i="12"/>
  <c r="R203" i="12" s="1"/>
  <c r="U203" i="12" s="1"/>
  <c r="Q187" i="12"/>
  <c r="R187" i="12" s="1"/>
  <c r="T187" i="12" s="1"/>
  <c r="Q171" i="12"/>
  <c r="R171" i="12" s="1"/>
  <c r="S171" i="12" s="1"/>
  <c r="Q155" i="12"/>
  <c r="R155" i="12" s="1"/>
  <c r="Q139" i="12"/>
  <c r="R139" i="12" s="1"/>
  <c r="U139" i="12" s="1"/>
  <c r="Q123" i="12"/>
  <c r="R123" i="12" s="1"/>
  <c r="S123" i="12" s="1"/>
  <c r="Q107" i="12"/>
  <c r="R107" i="12" s="1"/>
  <c r="S107" i="12" s="1"/>
  <c r="Q91" i="12"/>
  <c r="R91" i="12" s="1"/>
  <c r="Q75" i="12"/>
  <c r="R75" i="12" s="1"/>
  <c r="U75" i="12" s="1"/>
  <c r="Q59" i="12"/>
  <c r="R59" i="12" s="1"/>
  <c r="T59" i="12" s="1"/>
  <c r="Q43" i="12"/>
  <c r="R43" i="12" s="1"/>
  <c r="T43" i="12" s="1"/>
  <c r="Q27" i="12"/>
  <c r="R27" i="12" s="1"/>
  <c r="T27" i="12" s="1"/>
  <c r="Q11" i="12"/>
  <c r="R11" i="12" s="1"/>
  <c r="U11" i="12" s="1"/>
  <c r="T190" i="12"/>
  <c r="T4" i="12"/>
  <c r="U4" i="12"/>
  <c r="U250" i="12"/>
  <c r="S122" i="12"/>
  <c r="T42" i="12"/>
  <c r="T156" i="12"/>
  <c r="T140" i="12"/>
  <c r="T92" i="12"/>
  <c r="S224" i="12"/>
  <c r="S160" i="12"/>
  <c r="S96" i="12"/>
  <c r="T219" i="12"/>
  <c r="S155" i="12"/>
  <c r="T91" i="12"/>
  <c r="U247" i="12"/>
  <c r="T247" i="12"/>
  <c r="S247" i="12"/>
  <c r="U183" i="12"/>
  <c r="T183" i="12"/>
  <c r="S183" i="12"/>
  <c r="U84" i="12"/>
  <c r="U191" i="12"/>
  <c r="T159" i="12"/>
  <c r="T158" i="12"/>
  <c r="T126" i="12"/>
  <c r="T83" i="12"/>
  <c r="U119" i="12"/>
  <c r="S119" i="12"/>
  <c r="U55" i="12"/>
  <c r="S55" i="12"/>
  <c r="S168" i="12"/>
  <c r="Q249" i="12"/>
  <c r="R249" i="12" s="1"/>
  <c r="Q245" i="12"/>
  <c r="R245" i="12" s="1"/>
  <c r="Q241" i="12"/>
  <c r="R241" i="12" s="1"/>
  <c r="Q237" i="12"/>
  <c r="R237" i="12" s="1"/>
  <c r="Q233" i="12"/>
  <c r="R233" i="12" s="1"/>
  <c r="Q229" i="12"/>
  <c r="R229" i="12" s="1"/>
  <c r="Q225" i="12"/>
  <c r="R225" i="12" s="1"/>
  <c r="Q221" i="12"/>
  <c r="R221" i="12" s="1"/>
  <c r="Q217" i="12"/>
  <c r="R217" i="12" s="1"/>
  <c r="Q213" i="12"/>
  <c r="R213" i="12" s="1"/>
  <c r="Q209" i="12"/>
  <c r="R209" i="12" s="1"/>
  <c r="Q205" i="12"/>
  <c r="R205" i="12" s="1"/>
  <c r="Q201" i="12"/>
  <c r="R201" i="12" s="1"/>
  <c r="Q197" i="12"/>
  <c r="R197" i="12" s="1"/>
  <c r="Q193" i="12"/>
  <c r="R193" i="12" s="1"/>
  <c r="Q189" i="12"/>
  <c r="R189" i="12" s="1"/>
  <c r="Q185" i="12"/>
  <c r="R185" i="12" s="1"/>
  <c r="Q181" i="12"/>
  <c r="R181" i="12" s="1"/>
  <c r="Q177" i="12"/>
  <c r="R177" i="12" s="1"/>
  <c r="Q173" i="12"/>
  <c r="R173" i="12" s="1"/>
  <c r="Q169" i="12"/>
  <c r="R169" i="12" s="1"/>
  <c r="Q165" i="12"/>
  <c r="R165" i="12" s="1"/>
  <c r="Q161" i="12"/>
  <c r="R161" i="12" s="1"/>
  <c r="Q157" i="12"/>
  <c r="R157" i="12" s="1"/>
  <c r="Q153" i="12"/>
  <c r="R153" i="12" s="1"/>
  <c r="Q149" i="12"/>
  <c r="R149" i="12" s="1"/>
  <c r="Q145" i="12"/>
  <c r="R145" i="12" s="1"/>
  <c r="Q141" i="12"/>
  <c r="R141" i="12" s="1"/>
  <c r="Q137" i="12"/>
  <c r="R137" i="12" s="1"/>
  <c r="Q133" i="12"/>
  <c r="R133" i="12" s="1"/>
  <c r="Q129" i="12"/>
  <c r="R129" i="12" s="1"/>
  <c r="Q125" i="12"/>
  <c r="R125" i="12" s="1"/>
  <c r="Q121" i="12"/>
  <c r="R121" i="12" s="1"/>
  <c r="Q117" i="12"/>
  <c r="R117" i="12" s="1"/>
  <c r="Q113" i="12"/>
  <c r="R113" i="12" s="1"/>
  <c r="Q109" i="12"/>
  <c r="R109" i="12" s="1"/>
  <c r="Q105" i="12"/>
  <c r="R105" i="12" s="1"/>
  <c r="Q101" i="12"/>
  <c r="R101" i="12" s="1"/>
  <c r="Q97" i="12"/>
  <c r="R97" i="12" s="1"/>
  <c r="Q93" i="12"/>
  <c r="R93" i="12" s="1"/>
  <c r="Q89" i="12"/>
  <c r="R89" i="12" s="1"/>
  <c r="Q85" i="12"/>
  <c r="R85" i="12" s="1"/>
  <c r="Q81" i="12"/>
  <c r="R81" i="12" s="1"/>
  <c r="Q77" i="12"/>
  <c r="R77" i="12" s="1"/>
  <c r="Q73" i="12"/>
  <c r="R73" i="12" s="1"/>
  <c r="Q69" i="12"/>
  <c r="R69" i="12" s="1"/>
  <c r="Q65" i="12"/>
  <c r="R65" i="12" s="1"/>
  <c r="Q61" i="12"/>
  <c r="R61" i="12" s="1"/>
  <c r="Q57" i="12"/>
  <c r="R57" i="12" s="1"/>
  <c r="Q53" i="12"/>
  <c r="R53" i="12" s="1"/>
  <c r="Q49" i="12"/>
  <c r="R49" i="12" s="1"/>
  <c r="Q45" i="12"/>
  <c r="R45" i="12" s="1"/>
  <c r="Q41" i="12"/>
  <c r="R41" i="12" s="1"/>
  <c r="Q37" i="12"/>
  <c r="R37" i="12" s="1"/>
  <c r="Q33" i="12"/>
  <c r="R33" i="12" s="1"/>
  <c r="Q29" i="12"/>
  <c r="R29" i="12" s="1"/>
  <c r="Q25" i="12"/>
  <c r="R25" i="12" s="1"/>
  <c r="Q21" i="12"/>
  <c r="R21" i="12" s="1"/>
  <c r="Q17" i="12"/>
  <c r="R17" i="12" s="1"/>
  <c r="Q13" i="12"/>
  <c r="R13" i="12" s="1"/>
  <c r="Q9" i="12"/>
  <c r="R9" i="12" s="1"/>
  <c r="Q8" i="12"/>
  <c r="R8" i="12" s="1"/>
  <c r="BG10" i="3"/>
  <c r="BF10" i="3"/>
  <c r="BE10" i="3"/>
  <c r="BF8" i="3"/>
  <c r="BG8" i="3"/>
  <c r="BE8" i="3"/>
  <c r="BE7" i="3"/>
  <c r="BF3" i="3"/>
  <c r="BG3" i="3"/>
  <c r="BE3" i="3"/>
  <c r="BE6" i="3" s="1"/>
  <c r="BF7" i="3"/>
  <c r="BG6" i="3"/>
  <c r="BG7" i="3" s="1"/>
  <c r="BF6" i="3"/>
  <c r="BG5" i="3"/>
  <c r="BF5" i="3"/>
  <c r="BE5" i="3"/>
  <c r="R167" i="13" l="1"/>
  <c r="U167" i="13" s="1"/>
  <c r="R71" i="13"/>
  <c r="U71" i="13" s="1"/>
  <c r="R116" i="13"/>
  <c r="U116" i="13" s="1"/>
  <c r="R20" i="13"/>
  <c r="U20" i="13" s="1"/>
  <c r="R228" i="13"/>
  <c r="U228" i="13" s="1"/>
  <c r="R156" i="13"/>
  <c r="R213" i="13"/>
  <c r="R165" i="13"/>
  <c r="T165" i="13" s="1"/>
  <c r="R117" i="13"/>
  <c r="R69" i="13"/>
  <c r="S69" i="13" s="1"/>
  <c r="R250" i="13"/>
  <c r="T250" i="13" s="1"/>
  <c r="R222" i="13"/>
  <c r="T222" i="13" s="1"/>
  <c r="R196" i="13"/>
  <c r="R174" i="13"/>
  <c r="R150" i="13"/>
  <c r="T150" i="13" s="1"/>
  <c r="R126" i="13"/>
  <c r="R102" i="13"/>
  <c r="R86" i="13"/>
  <c r="T86" i="13" s="1"/>
  <c r="R9" i="13"/>
  <c r="T9" i="13" s="1"/>
  <c r="R56" i="13"/>
  <c r="R48" i="13"/>
  <c r="S48" i="13" s="1"/>
  <c r="R40" i="13"/>
  <c r="R32" i="13"/>
  <c r="R24" i="13"/>
  <c r="T24" i="13" s="1"/>
  <c r="R195" i="13"/>
  <c r="U195" i="13" s="1"/>
  <c r="R159" i="13"/>
  <c r="U159" i="13" s="1"/>
  <c r="R127" i="13"/>
  <c r="U127" i="13" s="1"/>
  <c r="R95" i="13"/>
  <c r="U95" i="13" s="1"/>
  <c r="R63" i="13"/>
  <c r="U63" i="13" s="1"/>
  <c r="R31" i="13"/>
  <c r="U31" i="13" s="1"/>
  <c r="R108" i="13"/>
  <c r="U108" i="13" s="1"/>
  <c r="R76" i="13"/>
  <c r="U76" i="13" s="1"/>
  <c r="R44" i="13"/>
  <c r="U44" i="13" s="1"/>
  <c r="R12" i="13"/>
  <c r="U12" i="13" s="1"/>
  <c r="R240" i="13"/>
  <c r="U240" i="13" s="1"/>
  <c r="R224" i="13"/>
  <c r="R208" i="13"/>
  <c r="R180" i="13"/>
  <c r="R148" i="13"/>
  <c r="U148" i="13" s="1"/>
  <c r="R241" i="13"/>
  <c r="R225" i="13"/>
  <c r="R209" i="13"/>
  <c r="U209" i="13" s="1"/>
  <c r="R193" i="13"/>
  <c r="R177" i="13"/>
  <c r="R161" i="13"/>
  <c r="R145" i="13"/>
  <c r="R129" i="13"/>
  <c r="R113" i="13"/>
  <c r="R97" i="13"/>
  <c r="R81" i="13"/>
  <c r="R65" i="13"/>
  <c r="R49" i="13"/>
  <c r="R33" i="13"/>
  <c r="R247" i="13"/>
  <c r="R239" i="13"/>
  <c r="R231" i="13"/>
  <c r="R219" i="13"/>
  <c r="R211" i="13"/>
  <c r="R203" i="13"/>
  <c r="R194" i="13"/>
  <c r="R187" i="13"/>
  <c r="R179" i="13"/>
  <c r="R171" i="13"/>
  <c r="R163" i="13"/>
  <c r="R155" i="13"/>
  <c r="R147" i="13"/>
  <c r="R139" i="13"/>
  <c r="R131" i="13"/>
  <c r="R123" i="13"/>
  <c r="R115" i="13"/>
  <c r="R107" i="13"/>
  <c r="R99" i="13"/>
  <c r="R91" i="13"/>
  <c r="R83" i="13"/>
  <c r="R21" i="13"/>
  <c r="R5" i="13"/>
  <c r="R70" i="13"/>
  <c r="R62" i="13"/>
  <c r="R54" i="13"/>
  <c r="R46" i="13"/>
  <c r="R38" i="13"/>
  <c r="R30" i="13"/>
  <c r="R22" i="13"/>
  <c r="R14" i="13"/>
  <c r="R6" i="13"/>
  <c r="R199" i="13"/>
  <c r="U199" i="13" s="1"/>
  <c r="R103" i="13"/>
  <c r="U103" i="13" s="1"/>
  <c r="R7" i="13"/>
  <c r="U7" i="13" s="1"/>
  <c r="R84" i="13"/>
  <c r="U84" i="13" s="1"/>
  <c r="R244" i="13"/>
  <c r="R188" i="13"/>
  <c r="R229" i="13"/>
  <c r="S229" i="13" s="1"/>
  <c r="R181" i="13"/>
  <c r="R133" i="13"/>
  <c r="S133" i="13" s="1"/>
  <c r="R85" i="13"/>
  <c r="R37" i="13"/>
  <c r="R234" i="13"/>
  <c r="T234" i="13" s="1"/>
  <c r="R206" i="13"/>
  <c r="R182" i="13"/>
  <c r="T182" i="13" s="1"/>
  <c r="R158" i="13"/>
  <c r="R134" i="13"/>
  <c r="R110" i="13"/>
  <c r="R78" i="13"/>
  <c r="R64" i="13"/>
  <c r="T64" i="13" s="1"/>
  <c r="R16" i="13"/>
  <c r="R183" i="13"/>
  <c r="U183" i="13" s="1"/>
  <c r="R151" i="13"/>
  <c r="U151" i="13" s="1"/>
  <c r="R119" i="13"/>
  <c r="U119" i="13" s="1"/>
  <c r="R87" i="13"/>
  <c r="U87" i="13" s="1"/>
  <c r="R55" i="13"/>
  <c r="U55" i="13" s="1"/>
  <c r="R23" i="13"/>
  <c r="U23" i="13" s="1"/>
  <c r="R132" i="13"/>
  <c r="U132" i="13" s="1"/>
  <c r="R100" i="13"/>
  <c r="U100" i="13" s="1"/>
  <c r="R68" i="13"/>
  <c r="U68" i="13" s="1"/>
  <c r="R36" i="13"/>
  <c r="U36" i="13" s="1"/>
  <c r="R236" i="13"/>
  <c r="U236" i="13" s="1"/>
  <c r="R220" i="13"/>
  <c r="U220" i="13" s="1"/>
  <c r="R204" i="13"/>
  <c r="U204" i="13" s="1"/>
  <c r="R172" i="13"/>
  <c r="U172" i="13" s="1"/>
  <c r="R140" i="13"/>
  <c r="U140" i="13" s="1"/>
  <c r="R237" i="13"/>
  <c r="U237" i="13" s="1"/>
  <c r="R221" i="13"/>
  <c r="U221" i="13" s="1"/>
  <c r="R205" i="13"/>
  <c r="R189" i="13"/>
  <c r="R173" i="13"/>
  <c r="U173" i="13" s="1"/>
  <c r="R157" i="13"/>
  <c r="U157" i="13" s="1"/>
  <c r="R141" i="13"/>
  <c r="R125" i="13"/>
  <c r="R109" i="13"/>
  <c r="R93" i="13"/>
  <c r="R77" i="13"/>
  <c r="R61" i="13"/>
  <c r="U61" i="13" s="1"/>
  <c r="R45" i="13"/>
  <c r="U45" i="13" s="1"/>
  <c r="R29" i="13"/>
  <c r="U29" i="13" s="1"/>
  <c r="R246" i="13"/>
  <c r="U246" i="13" s="1"/>
  <c r="R238" i="13"/>
  <c r="U238" i="13" s="1"/>
  <c r="R230" i="13"/>
  <c r="U230" i="13" s="1"/>
  <c r="R218" i="13"/>
  <c r="U218" i="13" s="1"/>
  <c r="R210" i="13"/>
  <c r="U210" i="13" s="1"/>
  <c r="R202" i="13"/>
  <c r="U202" i="13" s="1"/>
  <c r="R192" i="13"/>
  <c r="U192" i="13" s="1"/>
  <c r="R186" i="13"/>
  <c r="R178" i="13"/>
  <c r="U178" i="13" s="1"/>
  <c r="R170" i="13"/>
  <c r="U170" i="13" s="1"/>
  <c r="R162" i="13"/>
  <c r="U162" i="13" s="1"/>
  <c r="R154" i="13"/>
  <c r="U154" i="13" s="1"/>
  <c r="R146" i="13"/>
  <c r="U146" i="13" s="1"/>
  <c r="R138" i="13"/>
  <c r="U138" i="13" s="1"/>
  <c r="R130" i="13"/>
  <c r="U130" i="13" s="1"/>
  <c r="R122" i="13"/>
  <c r="R114" i="13"/>
  <c r="U114" i="13" s="1"/>
  <c r="R106" i="13"/>
  <c r="U106" i="13" s="1"/>
  <c r="R98" i="13"/>
  <c r="U98" i="13" s="1"/>
  <c r="R90" i="13"/>
  <c r="U90" i="13" s="1"/>
  <c r="R82" i="13"/>
  <c r="U82" i="13" s="1"/>
  <c r="R17" i="13"/>
  <c r="U17" i="13" s="1"/>
  <c r="R75" i="13"/>
  <c r="U75" i="13" s="1"/>
  <c r="R67" i="13"/>
  <c r="U67" i="13" s="1"/>
  <c r="R59" i="13"/>
  <c r="U59" i="13" s="1"/>
  <c r="R51" i="13"/>
  <c r="U51" i="13" s="1"/>
  <c r="R43" i="13"/>
  <c r="R35" i="13"/>
  <c r="U35" i="13" s="1"/>
  <c r="R27" i="13"/>
  <c r="U27" i="13" s="1"/>
  <c r="R19" i="13"/>
  <c r="U19" i="13" s="1"/>
  <c r="R11" i="13"/>
  <c r="U11" i="13" s="1"/>
  <c r="R135" i="13"/>
  <c r="U135" i="13" s="1"/>
  <c r="R39" i="13"/>
  <c r="U39" i="13" s="1"/>
  <c r="R52" i="13"/>
  <c r="U52" i="13" s="1"/>
  <c r="R212" i="13"/>
  <c r="R245" i="13"/>
  <c r="R197" i="13"/>
  <c r="S197" i="13" s="1"/>
  <c r="R149" i="13"/>
  <c r="R101" i="13"/>
  <c r="S101" i="13" s="1"/>
  <c r="R53" i="13"/>
  <c r="T53" i="13" s="1"/>
  <c r="R242" i="13"/>
  <c r="R214" i="13"/>
  <c r="S214" i="13" s="1"/>
  <c r="R190" i="13"/>
  <c r="R166" i="13"/>
  <c r="R142" i="13"/>
  <c r="R118" i="13"/>
  <c r="T118" i="13" s="1"/>
  <c r="R94" i="13"/>
  <c r="R72" i="13"/>
  <c r="R8" i="13"/>
  <c r="R175" i="13"/>
  <c r="U175" i="13" s="1"/>
  <c r="R143" i="13"/>
  <c r="U143" i="13" s="1"/>
  <c r="R111" i="13"/>
  <c r="U111" i="13" s="1"/>
  <c r="R79" i="13"/>
  <c r="U79" i="13" s="1"/>
  <c r="R47" i="13"/>
  <c r="U47" i="13" s="1"/>
  <c r="R15" i="13"/>
  <c r="U15" i="13" s="1"/>
  <c r="R124" i="13"/>
  <c r="U124" i="13" s="1"/>
  <c r="R92" i="13"/>
  <c r="U92" i="13" s="1"/>
  <c r="R60" i="13"/>
  <c r="U60" i="13" s="1"/>
  <c r="R28" i="13"/>
  <c r="U28" i="13" s="1"/>
  <c r="R248" i="13"/>
  <c r="U248" i="13" s="1"/>
  <c r="R232" i="13"/>
  <c r="U232" i="13" s="1"/>
  <c r="R216" i="13"/>
  <c r="U216" i="13" s="1"/>
  <c r="R200" i="13"/>
  <c r="U200" i="13" s="1"/>
  <c r="R164" i="13"/>
  <c r="R249" i="13"/>
  <c r="R233" i="13"/>
  <c r="R217" i="13"/>
  <c r="R201" i="13"/>
  <c r="R185" i="13"/>
  <c r="U185" i="13" s="1"/>
  <c r="R169" i="13"/>
  <c r="R153" i="13"/>
  <c r="U153" i="13" s="1"/>
  <c r="R137" i="13"/>
  <c r="R121" i="13"/>
  <c r="U121" i="13" s="1"/>
  <c r="R105" i="13"/>
  <c r="T105" i="13" s="1"/>
  <c r="R89" i="13"/>
  <c r="U89" i="13" s="1"/>
  <c r="R73" i="13"/>
  <c r="T73" i="13" s="1"/>
  <c r="R57" i="13"/>
  <c r="U57" i="13" s="1"/>
  <c r="R41" i="13"/>
  <c r="R25" i="13"/>
  <c r="U25" i="13" s="1"/>
  <c r="R243" i="13"/>
  <c r="R235" i="13"/>
  <c r="R226" i="13"/>
  <c r="U226" i="13" s="1"/>
  <c r="R215" i="13"/>
  <c r="R207" i="13"/>
  <c r="U207" i="13" s="1"/>
  <c r="R198" i="13"/>
  <c r="R191" i="13"/>
  <c r="U191" i="13" s="1"/>
  <c r="R184" i="13"/>
  <c r="R176" i="13"/>
  <c r="U176" i="13" s="1"/>
  <c r="R168" i="13"/>
  <c r="U168" i="13" s="1"/>
  <c r="R160" i="13"/>
  <c r="U160" i="13" s="1"/>
  <c r="R152" i="13"/>
  <c r="R144" i="13"/>
  <c r="U144" i="13" s="1"/>
  <c r="R136" i="13"/>
  <c r="R128" i="13"/>
  <c r="U128" i="13" s="1"/>
  <c r="R120" i="13"/>
  <c r="U120" i="13" s="1"/>
  <c r="R112" i="13"/>
  <c r="U112" i="13" s="1"/>
  <c r="R104" i="13"/>
  <c r="R96" i="13"/>
  <c r="U96" i="13" s="1"/>
  <c r="R88" i="13"/>
  <c r="R80" i="13"/>
  <c r="U80" i="13" s="1"/>
  <c r="R13" i="13"/>
  <c r="U13" i="13" s="1"/>
  <c r="R74" i="13"/>
  <c r="U74" i="13" s="1"/>
  <c r="R66" i="13"/>
  <c r="U66" i="13" s="1"/>
  <c r="R58" i="13"/>
  <c r="U58" i="13" s="1"/>
  <c r="R50" i="13"/>
  <c r="R42" i="13"/>
  <c r="R34" i="13"/>
  <c r="U34" i="13" s="1"/>
  <c r="R26" i="13"/>
  <c r="U26" i="13" s="1"/>
  <c r="R18" i="13"/>
  <c r="R10" i="13"/>
  <c r="R4" i="13"/>
  <c r="Y25" i="13"/>
  <c r="Z25" i="13"/>
  <c r="X25" i="13"/>
  <c r="T224" i="13"/>
  <c r="T148" i="13"/>
  <c r="T225" i="13"/>
  <c r="T240" i="13"/>
  <c r="T241" i="13"/>
  <c r="S209" i="13"/>
  <c r="S240" i="13"/>
  <c r="S208" i="13"/>
  <c r="S148" i="13"/>
  <c r="T209" i="13"/>
  <c r="S205" i="13"/>
  <c r="U205" i="13"/>
  <c r="S141" i="13"/>
  <c r="U141" i="13"/>
  <c r="S109" i="13"/>
  <c r="U109" i="13"/>
  <c r="S93" i="13"/>
  <c r="U93" i="13"/>
  <c r="S249" i="13"/>
  <c r="U249" i="13"/>
  <c r="S217" i="13"/>
  <c r="U217" i="13"/>
  <c r="T169" i="13"/>
  <c r="U169" i="13"/>
  <c r="S137" i="13"/>
  <c r="U137" i="13"/>
  <c r="T184" i="13"/>
  <c r="U184" i="13"/>
  <c r="T168" i="13"/>
  <c r="T136" i="13"/>
  <c r="U136" i="13"/>
  <c r="T120" i="13"/>
  <c r="T88" i="13"/>
  <c r="U88" i="13"/>
  <c r="S34" i="13"/>
  <c r="T10" i="13"/>
  <c r="U10" i="13"/>
  <c r="T128" i="13"/>
  <c r="S244" i="13"/>
  <c r="U244" i="13"/>
  <c r="S212" i="13"/>
  <c r="U212" i="13"/>
  <c r="S188" i="13"/>
  <c r="U188" i="13"/>
  <c r="S156" i="13"/>
  <c r="U156" i="13"/>
  <c r="T245" i="13"/>
  <c r="U245" i="13"/>
  <c r="T229" i="13"/>
  <c r="U229" i="13"/>
  <c r="T213" i="13"/>
  <c r="U213" i="13"/>
  <c r="T197" i="13"/>
  <c r="U197" i="13"/>
  <c r="S165" i="13"/>
  <c r="U165" i="13"/>
  <c r="T133" i="13"/>
  <c r="U133" i="13"/>
  <c r="T101" i="13"/>
  <c r="U101" i="13"/>
  <c r="T69" i="13"/>
  <c r="U69" i="13"/>
  <c r="S53" i="13"/>
  <c r="U53" i="13"/>
  <c r="S250" i="13"/>
  <c r="U250" i="13"/>
  <c r="S234" i="13"/>
  <c r="U234" i="13"/>
  <c r="S222" i="13"/>
  <c r="U222" i="13"/>
  <c r="T214" i="13"/>
  <c r="U214" i="13"/>
  <c r="S206" i="13"/>
  <c r="U206" i="13"/>
  <c r="S190" i="13"/>
  <c r="U190" i="13"/>
  <c r="S182" i="13"/>
  <c r="U182" i="13"/>
  <c r="S174" i="13"/>
  <c r="U174" i="13"/>
  <c r="S158" i="13"/>
  <c r="U158" i="13"/>
  <c r="S150" i="13"/>
  <c r="U150" i="13"/>
  <c r="S142" i="13"/>
  <c r="U142" i="13"/>
  <c r="S126" i="13"/>
  <c r="U126" i="13"/>
  <c r="S118" i="13"/>
  <c r="U118" i="13"/>
  <c r="S110" i="13"/>
  <c r="U110" i="13"/>
  <c r="S94" i="13"/>
  <c r="U94" i="13"/>
  <c r="S86" i="13"/>
  <c r="U86" i="13"/>
  <c r="T78" i="13"/>
  <c r="U78" i="13"/>
  <c r="S9" i="13"/>
  <c r="U9" i="13"/>
  <c r="S64" i="13"/>
  <c r="U64" i="13"/>
  <c r="S56" i="13"/>
  <c r="U56" i="13"/>
  <c r="T48" i="13"/>
  <c r="U48" i="13"/>
  <c r="S24" i="13"/>
  <c r="U24" i="13"/>
  <c r="T189" i="13"/>
  <c r="U189" i="13"/>
  <c r="S125" i="13"/>
  <c r="U125" i="13"/>
  <c r="S77" i="13"/>
  <c r="U77" i="13"/>
  <c r="S186" i="13"/>
  <c r="U186" i="13"/>
  <c r="S122" i="13"/>
  <c r="U122" i="13"/>
  <c r="T43" i="13"/>
  <c r="U43" i="13"/>
  <c r="T4" i="13"/>
  <c r="U4" i="13"/>
  <c r="T164" i="13"/>
  <c r="U164" i="13"/>
  <c r="S233" i="13"/>
  <c r="U233" i="13"/>
  <c r="S201" i="13"/>
  <c r="U201" i="13"/>
  <c r="S105" i="13"/>
  <c r="U105" i="13"/>
  <c r="S73" i="13"/>
  <c r="U73" i="13"/>
  <c r="S41" i="13"/>
  <c r="U41" i="13"/>
  <c r="T243" i="13"/>
  <c r="U243" i="13"/>
  <c r="T215" i="13"/>
  <c r="U215" i="13"/>
  <c r="T198" i="13"/>
  <c r="U198" i="13"/>
  <c r="T152" i="13"/>
  <c r="U152" i="13"/>
  <c r="T104" i="13"/>
  <c r="U104" i="13"/>
  <c r="T50" i="13"/>
  <c r="U50" i="13"/>
  <c r="S18" i="13"/>
  <c r="U18" i="13"/>
  <c r="S121" i="13"/>
  <c r="S191" i="13"/>
  <c r="T13" i="13"/>
  <c r="S66" i="13"/>
  <c r="S26" i="13"/>
  <c r="T176" i="13"/>
  <c r="T112" i="13"/>
  <c r="T185" i="13"/>
  <c r="S207" i="13"/>
  <c r="T144" i="13"/>
  <c r="T80" i="13"/>
  <c r="S198" i="13"/>
  <c r="T160" i="13"/>
  <c r="T96" i="13"/>
  <c r="T201" i="13"/>
  <c r="S57" i="13"/>
  <c r="T41" i="13"/>
  <c r="T77" i="13"/>
  <c r="S226" i="13"/>
  <c r="T74" i="13"/>
  <c r="T58" i="13"/>
  <c r="S10" i="13"/>
  <c r="T249" i="13"/>
  <c r="S153" i="13"/>
  <c r="T137" i="13"/>
  <c r="S25" i="13"/>
  <c r="S185" i="13"/>
  <c r="T207" i="13"/>
  <c r="T191" i="13"/>
  <c r="S176" i="13"/>
  <c r="S160" i="13"/>
  <c r="S144" i="13"/>
  <c r="S128" i="13"/>
  <c r="S112" i="13"/>
  <c r="S96" i="13"/>
  <c r="S80" i="13"/>
  <c r="T34" i="13"/>
  <c r="T109" i="13"/>
  <c r="T17" i="13"/>
  <c r="T141" i="13"/>
  <c r="S189" i="13"/>
  <c r="T217" i="13"/>
  <c r="S220" i="13"/>
  <c r="T220" i="13"/>
  <c r="S172" i="13"/>
  <c r="T172" i="13"/>
  <c r="T237" i="13"/>
  <c r="T205" i="13"/>
  <c r="T157" i="13"/>
  <c r="S157" i="13"/>
  <c r="T125" i="13"/>
  <c r="T93" i="13"/>
  <c r="T61" i="13"/>
  <c r="S61" i="13"/>
  <c r="T29" i="13"/>
  <c r="S29" i="13"/>
  <c r="T238" i="13"/>
  <c r="S238" i="13"/>
  <c r="S218" i="13"/>
  <c r="T218" i="13"/>
  <c r="T202" i="13"/>
  <c r="T186" i="13"/>
  <c r="T170" i="13"/>
  <c r="T154" i="13"/>
  <c r="T138" i="13"/>
  <c r="T114" i="13"/>
  <c r="S114" i="13"/>
  <c r="T98" i="13"/>
  <c r="S98" i="13"/>
  <c r="T82" i="13"/>
  <c r="S82" i="13"/>
  <c r="T75" i="13"/>
  <c r="S75" i="13"/>
  <c r="T19" i="13"/>
  <c r="S19" i="13"/>
  <c r="S173" i="13"/>
  <c r="S236" i="13"/>
  <c r="T236" i="13"/>
  <c r="S204" i="13"/>
  <c r="T204" i="13"/>
  <c r="S140" i="13"/>
  <c r="T140" i="13"/>
  <c r="T221" i="13"/>
  <c r="S221" i="13"/>
  <c r="T45" i="13"/>
  <c r="S45" i="13"/>
  <c r="T246" i="13"/>
  <c r="S246" i="13"/>
  <c r="S230" i="13"/>
  <c r="T210" i="13"/>
  <c r="S210" i="13"/>
  <c r="T192" i="13"/>
  <c r="S192" i="13"/>
  <c r="T178" i="13"/>
  <c r="S178" i="13"/>
  <c r="T162" i="13"/>
  <c r="S162" i="13"/>
  <c r="T146" i="13"/>
  <c r="S146" i="13"/>
  <c r="T130" i="13"/>
  <c r="S130" i="13"/>
  <c r="T122" i="13"/>
  <c r="T106" i="13"/>
  <c r="T90" i="13"/>
  <c r="T67" i="13"/>
  <c r="S67" i="13"/>
  <c r="T59" i="13"/>
  <c r="S59" i="13"/>
  <c r="S51" i="13"/>
  <c r="S43" i="13"/>
  <c r="T35" i="13"/>
  <c r="S35" i="13"/>
  <c r="T27" i="13"/>
  <c r="S27" i="13"/>
  <c r="S11" i="13"/>
  <c r="T11" i="13"/>
  <c r="S170" i="13"/>
  <c r="S106" i="13"/>
  <c r="T51" i="13"/>
  <c r="T173" i="13"/>
  <c r="S154" i="13"/>
  <c r="S90" i="13"/>
  <c r="S17" i="13"/>
  <c r="T230" i="13"/>
  <c r="S202" i="13"/>
  <c r="S138" i="13"/>
  <c r="S237" i="13"/>
  <c r="T153" i="13"/>
  <c r="T121" i="13"/>
  <c r="T89" i="13"/>
  <c r="T57" i="13"/>
  <c r="T25" i="13"/>
  <c r="S169" i="13"/>
  <c r="T226" i="13"/>
  <c r="S184" i="13"/>
  <c r="S168" i="13"/>
  <c r="S152" i="13"/>
  <c r="S136" i="13"/>
  <c r="S120" i="13"/>
  <c r="S104" i="13"/>
  <c r="S88" i="13"/>
  <c r="T66" i="13"/>
  <c r="S50" i="13"/>
  <c r="T26" i="13"/>
  <c r="S243" i="13"/>
  <c r="T18" i="13"/>
  <c r="T244" i="13"/>
  <c r="T228" i="13"/>
  <c r="S228" i="13"/>
  <c r="T212" i="13"/>
  <c r="T188" i="13"/>
  <c r="T156" i="13"/>
  <c r="S13" i="13"/>
  <c r="T206" i="13"/>
  <c r="T190" i="13"/>
  <c r="T174" i="13"/>
  <c r="T158" i="13"/>
  <c r="T142" i="13"/>
  <c r="T126" i="13"/>
  <c r="T110" i="13"/>
  <c r="T94" i="13"/>
  <c r="S78" i="13"/>
  <c r="S74" i="13"/>
  <c r="S58" i="13"/>
  <c r="S32" i="13"/>
  <c r="T8" i="13"/>
  <c r="S245" i="13"/>
  <c r="T233" i="13"/>
  <c r="S213" i="13"/>
  <c r="T56" i="13"/>
  <c r="S42" i="13"/>
  <c r="S235" i="13"/>
  <c r="S215" i="13"/>
  <c r="S216" i="13"/>
  <c r="T248" i="13"/>
  <c r="T232" i="13"/>
  <c r="T216" i="13"/>
  <c r="T200" i="13"/>
  <c r="S164" i="13"/>
  <c r="S248" i="13"/>
  <c r="S232" i="13"/>
  <c r="S200" i="13"/>
  <c r="T143" i="13"/>
  <c r="S143" i="13"/>
  <c r="T79" i="13"/>
  <c r="S79" i="13"/>
  <c r="T15" i="13"/>
  <c r="S15" i="13"/>
  <c r="S76" i="13"/>
  <c r="T76" i="13"/>
  <c r="S12" i="13"/>
  <c r="T12" i="13"/>
  <c r="S199" i="13"/>
  <c r="T199" i="13"/>
  <c r="S135" i="13"/>
  <c r="T135" i="13"/>
  <c r="T71" i="13"/>
  <c r="S71" i="13"/>
  <c r="T7" i="13"/>
  <c r="S7" i="13"/>
  <c r="T132" i="13"/>
  <c r="S132" i="13"/>
  <c r="T68" i="13"/>
  <c r="S68" i="13"/>
  <c r="T195" i="13"/>
  <c r="S195" i="13"/>
  <c r="T159" i="13"/>
  <c r="S159" i="13"/>
  <c r="T127" i="13"/>
  <c r="S127" i="13"/>
  <c r="T95" i="13"/>
  <c r="S95" i="13"/>
  <c r="T63" i="13"/>
  <c r="S63" i="13"/>
  <c r="T31" i="13"/>
  <c r="S31" i="13"/>
  <c r="T124" i="13"/>
  <c r="S124" i="13"/>
  <c r="S92" i="13"/>
  <c r="T92" i="13"/>
  <c r="S60" i="13"/>
  <c r="T60" i="13"/>
  <c r="S28" i="13"/>
  <c r="T28" i="13"/>
  <c r="T175" i="13"/>
  <c r="S175" i="13"/>
  <c r="T111" i="13"/>
  <c r="S111" i="13"/>
  <c r="T47" i="13"/>
  <c r="S47" i="13"/>
  <c r="S4" i="13"/>
  <c r="T108" i="13"/>
  <c r="S108" i="13"/>
  <c r="S44" i="13"/>
  <c r="T44" i="13"/>
  <c r="S167" i="13"/>
  <c r="T167" i="13"/>
  <c r="S103" i="13"/>
  <c r="T103" i="13"/>
  <c r="T39" i="13"/>
  <c r="S39" i="13"/>
  <c r="T100" i="13"/>
  <c r="S100" i="13"/>
  <c r="T36" i="13"/>
  <c r="S36" i="13"/>
  <c r="T183" i="13"/>
  <c r="S183" i="13"/>
  <c r="T151" i="13"/>
  <c r="S151" i="13"/>
  <c r="T119" i="13"/>
  <c r="S119" i="13"/>
  <c r="T87" i="13"/>
  <c r="S87" i="13"/>
  <c r="T55" i="13"/>
  <c r="S55" i="13"/>
  <c r="T23" i="13"/>
  <c r="S23" i="13"/>
  <c r="T116" i="13"/>
  <c r="S116" i="13"/>
  <c r="T84" i="13"/>
  <c r="S84" i="13"/>
  <c r="T52" i="13"/>
  <c r="S52" i="13"/>
  <c r="T20" i="13"/>
  <c r="S20" i="13"/>
  <c r="T170" i="12"/>
  <c r="S167" i="12"/>
  <c r="S211" i="12"/>
  <c r="T231" i="12"/>
  <c r="S26" i="12"/>
  <c r="S250" i="12"/>
  <c r="S16" i="12"/>
  <c r="U136" i="12"/>
  <c r="S83" i="12"/>
  <c r="T179" i="12"/>
  <c r="T144" i="12"/>
  <c r="U186" i="12"/>
  <c r="U72" i="12"/>
  <c r="S72" i="12"/>
  <c r="S19" i="12"/>
  <c r="T147" i="12"/>
  <c r="S106" i="12"/>
  <c r="U202" i="12"/>
  <c r="S150" i="12"/>
  <c r="U40" i="12"/>
  <c r="U39" i="12"/>
  <c r="S103" i="12"/>
  <c r="U232" i="12"/>
  <c r="T104" i="12"/>
  <c r="T200" i="12"/>
  <c r="T139" i="12"/>
  <c r="T102" i="12"/>
  <c r="S154" i="12"/>
  <c r="S218" i="12"/>
  <c r="S104" i="12"/>
  <c r="U51" i="12"/>
  <c r="T115" i="12"/>
  <c r="T168" i="12"/>
  <c r="U243" i="12"/>
  <c r="T10" i="12"/>
  <c r="T74" i="12"/>
  <c r="U138" i="12"/>
  <c r="T186" i="12"/>
  <c r="T234" i="12"/>
  <c r="T23" i="12"/>
  <c r="T6" i="12"/>
  <c r="T82" i="12"/>
  <c r="T18" i="12"/>
  <c r="T167" i="12"/>
  <c r="S232" i="12"/>
  <c r="T19" i="12"/>
  <c r="S147" i="12"/>
  <c r="U200" i="12"/>
  <c r="T211" i="12"/>
  <c r="U231" i="12"/>
  <c r="S11" i="12"/>
  <c r="T12" i="12"/>
  <c r="T26" i="12"/>
  <c r="T58" i="12"/>
  <c r="T90" i="12"/>
  <c r="S138" i="12"/>
  <c r="S170" i="12"/>
  <c r="S202" i="12"/>
  <c r="S234" i="12"/>
  <c r="U135" i="12"/>
  <c r="S66" i="12"/>
  <c r="S130" i="12"/>
  <c r="T151" i="12"/>
  <c r="U175" i="12"/>
  <c r="U6" i="12"/>
  <c r="T54" i="12"/>
  <c r="T71" i="12"/>
  <c r="U54" i="12"/>
  <c r="S102" i="12"/>
  <c r="U23" i="12"/>
  <c r="S100" i="12"/>
  <c r="S88" i="12"/>
  <c r="S40" i="12"/>
  <c r="S39" i="12"/>
  <c r="S51" i="12"/>
  <c r="U115" i="12"/>
  <c r="S179" i="12"/>
  <c r="S243" i="12"/>
  <c r="S164" i="12"/>
  <c r="S75" i="12"/>
  <c r="S203" i="12"/>
  <c r="T80" i="12"/>
  <c r="T208" i="12"/>
  <c r="T76" i="12"/>
  <c r="T204" i="12"/>
  <c r="U10" i="12"/>
  <c r="U42" i="12"/>
  <c r="U58" i="12"/>
  <c r="S74" i="12"/>
  <c r="U90" i="12"/>
  <c r="U106" i="12"/>
  <c r="T122" i="12"/>
  <c r="U154" i="12"/>
  <c r="T218" i="12"/>
  <c r="U236" i="12"/>
  <c r="T236" i="12"/>
  <c r="S99" i="12"/>
  <c r="T99" i="12"/>
  <c r="U163" i="12"/>
  <c r="S163" i="12"/>
  <c r="U120" i="12"/>
  <c r="T120" i="12"/>
  <c r="T50" i="12"/>
  <c r="U50" i="12"/>
  <c r="S50" i="12"/>
  <c r="T114" i="12"/>
  <c r="U114" i="12"/>
  <c r="U146" i="12"/>
  <c r="T146" i="12"/>
  <c r="U210" i="12"/>
  <c r="T210" i="12"/>
  <c r="T242" i="12"/>
  <c r="S242" i="12"/>
  <c r="T7" i="12"/>
  <c r="S7" i="12"/>
  <c r="T199" i="12"/>
  <c r="S199" i="12"/>
  <c r="S120" i="12"/>
  <c r="T35" i="12"/>
  <c r="U99" i="12"/>
  <c r="T227" i="12"/>
  <c r="S178" i="12"/>
  <c r="T226" i="12"/>
  <c r="S47" i="12"/>
  <c r="T47" i="12"/>
  <c r="T111" i="12"/>
  <c r="S111" i="12"/>
  <c r="S68" i="12"/>
  <c r="U68" i="12"/>
  <c r="S67" i="12"/>
  <c r="U67" i="12"/>
  <c r="T67" i="12"/>
  <c r="T248" i="12"/>
  <c r="S248" i="12"/>
  <c r="S34" i="12"/>
  <c r="U34" i="12"/>
  <c r="S98" i="12"/>
  <c r="T98" i="12"/>
  <c r="U98" i="12"/>
  <c r="S162" i="12"/>
  <c r="T162" i="12"/>
  <c r="T194" i="12"/>
  <c r="U194" i="12"/>
  <c r="U71" i="12"/>
  <c r="T56" i="12"/>
  <c r="U162" i="12"/>
  <c r="U15" i="12"/>
  <c r="T15" i="12"/>
  <c r="U79" i="12"/>
  <c r="T79" i="12"/>
  <c r="U143" i="12"/>
  <c r="S143" i="12"/>
  <c r="U207" i="12"/>
  <c r="S207" i="12"/>
  <c r="S239" i="12"/>
  <c r="U239" i="12"/>
  <c r="T36" i="12"/>
  <c r="S36" i="12"/>
  <c r="S132" i="12"/>
  <c r="U132" i="12"/>
  <c r="T132" i="12"/>
  <c r="S196" i="12"/>
  <c r="U196" i="12"/>
  <c r="T196" i="12"/>
  <c r="U228" i="12"/>
  <c r="T228" i="12"/>
  <c r="S22" i="12"/>
  <c r="U22" i="12"/>
  <c r="T22" i="12"/>
  <c r="S38" i="12"/>
  <c r="U38" i="12"/>
  <c r="T70" i="12"/>
  <c r="S70" i="12"/>
  <c r="U86" i="12"/>
  <c r="S86" i="12"/>
  <c r="U118" i="12"/>
  <c r="S118" i="12"/>
  <c r="T134" i="12"/>
  <c r="U134" i="12"/>
  <c r="S166" i="12"/>
  <c r="U166" i="12"/>
  <c r="T182" i="12"/>
  <c r="S182" i="12"/>
  <c r="U182" i="12"/>
  <c r="S214" i="12"/>
  <c r="T214" i="12"/>
  <c r="T230" i="12"/>
  <c r="S230" i="12"/>
  <c r="U230" i="12"/>
  <c r="T246" i="12"/>
  <c r="U246" i="12"/>
  <c r="U215" i="12"/>
  <c r="T215" i="12"/>
  <c r="S216" i="12"/>
  <c r="T87" i="12"/>
  <c r="S151" i="12"/>
  <c r="U7" i="12"/>
  <c r="U35" i="12"/>
  <c r="U152" i="12"/>
  <c r="S195" i="12"/>
  <c r="U227" i="12"/>
  <c r="U47" i="12"/>
  <c r="T207" i="12"/>
  <c r="U164" i="12"/>
  <c r="U43" i="12"/>
  <c r="U107" i="12"/>
  <c r="U171" i="12"/>
  <c r="U235" i="12"/>
  <c r="U48" i="12"/>
  <c r="U112" i="12"/>
  <c r="U176" i="12"/>
  <c r="U240" i="12"/>
  <c r="T44" i="12"/>
  <c r="T108" i="12"/>
  <c r="U172" i="12"/>
  <c r="U150" i="12"/>
  <c r="T166" i="12"/>
  <c r="U178" i="12"/>
  <c r="T198" i="12"/>
  <c r="U214" i="12"/>
  <c r="U226" i="12"/>
  <c r="U242" i="12"/>
  <c r="U87" i="12"/>
  <c r="T135" i="12"/>
  <c r="S131" i="12"/>
  <c r="U248" i="12"/>
  <c r="S79" i="12"/>
  <c r="S175" i="12"/>
  <c r="T239" i="12"/>
  <c r="U100" i="12"/>
  <c r="U59" i="12"/>
  <c r="U123" i="12"/>
  <c r="U187" i="12"/>
  <c r="U251" i="12"/>
  <c r="U64" i="12"/>
  <c r="U128" i="12"/>
  <c r="U192" i="12"/>
  <c r="U5" i="12"/>
  <c r="S60" i="12"/>
  <c r="U124" i="12"/>
  <c r="S198" i="12"/>
  <c r="S246" i="12"/>
  <c r="T103" i="12"/>
  <c r="S136" i="12"/>
  <c r="S27" i="12"/>
  <c r="U27" i="12"/>
  <c r="S91" i="12"/>
  <c r="U91" i="12"/>
  <c r="T155" i="12"/>
  <c r="U155" i="12"/>
  <c r="S219" i="12"/>
  <c r="U219" i="12"/>
  <c r="T32" i="12"/>
  <c r="U32" i="12"/>
  <c r="T96" i="12"/>
  <c r="U96" i="12"/>
  <c r="T160" i="12"/>
  <c r="U160" i="12"/>
  <c r="T224" i="12"/>
  <c r="U224" i="12"/>
  <c r="S28" i="12"/>
  <c r="U28" i="12"/>
  <c r="S92" i="12"/>
  <c r="U92" i="12"/>
  <c r="S156" i="12"/>
  <c r="U156" i="12"/>
  <c r="S220" i="12"/>
  <c r="T220" i="12"/>
  <c r="T63" i="12"/>
  <c r="S63" i="12"/>
  <c r="S127" i="12"/>
  <c r="T127" i="12"/>
  <c r="T191" i="12"/>
  <c r="S191" i="12"/>
  <c r="U223" i="12"/>
  <c r="T223" i="12"/>
  <c r="T20" i="12"/>
  <c r="S20" i="12"/>
  <c r="U52" i="12"/>
  <c r="T52" i="12"/>
  <c r="T84" i="12"/>
  <c r="S84" i="12"/>
  <c r="T116" i="12"/>
  <c r="U116" i="12"/>
  <c r="T148" i="12"/>
  <c r="S148" i="12"/>
  <c r="U180" i="12"/>
  <c r="T180" i="12"/>
  <c r="T212" i="12"/>
  <c r="S212" i="12"/>
  <c r="U244" i="12"/>
  <c r="T244" i="12"/>
  <c r="T14" i="12"/>
  <c r="U14" i="12"/>
  <c r="S14" i="12"/>
  <c r="U46" i="12"/>
  <c r="S46" i="12"/>
  <c r="T46" i="12"/>
  <c r="U62" i="12"/>
  <c r="S62" i="12"/>
  <c r="S94" i="12"/>
  <c r="U94" i="12"/>
  <c r="T174" i="12"/>
  <c r="S174" i="12"/>
  <c r="S190" i="12"/>
  <c r="U190" i="12"/>
  <c r="T206" i="12"/>
  <c r="S206" i="12"/>
  <c r="T222" i="12"/>
  <c r="U222" i="12"/>
  <c r="S222" i="12"/>
  <c r="T238" i="12"/>
  <c r="U238" i="12"/>
  <c r="T30" i="12"/>
  <c r="S30" i="12"/>
  <c r="T94" i="12"/>
  <c r="S95" i="12"/>
  <c r="U127" i="12"/>
  <c r="S159" i="12"/>
  <c r="S52" i="12"/>
  <c r="S180" i="12"/>
  <c r="U206" i="12"/>
  <c r="S78" i="12"/>
  <c r="U78" i="12"/>
  <c r="S126" i="12"/>
  <c r="U110" i="12"/>
  <c r="U142" i="12"/>
  <c r="S31" i="12"/>
  <c r="U63" i="12"/>
  <c r="T95" i="12"/>
  <c r="U20" i="12"/>
  <c r="U148" i="12"/>
  <c r="S238" i="12"/>
  <c r="S110" i="12"/>
  <c r="S158" i="12"/>
  <c r="T62" i="12"/>
  <c r="T142" i="12"/>
  <c r="T31" i="12"/>
  <c r="S223" i="12"/>
  <c r="S116" i="12"/>
  <c r="S244" i="12"/>
  <c r="U220" i="12"/>
  <c r="U174" i="12"/>
  <c r="S24" i="12"/>
  <c r="S152" i="12"/>
  <c r="T131" i="12"/>
  <c r="T163" i="12"/>
  <c r="T184" i="12"/>
  <c r="T216" i="12"/>
  <c r="T195" i="12"/>
  <c r="S43" i="12"/>
  <c r="T107" i="12"/>
  <c r="T171" i="12"/>
  <c r="S235" i="12"/>
  <c r="T48" i="12"/>
  <c r="T112" i="12"/>
  <c r="T176" i="12"/>
  <c r="T240" i="12"/>
  <c r="U44" i="12"/>
  <c r="U108" i="12"/>
  <c r="S172" i="12"/>
  <c r="S236" i="12"/>
  <c r="S18" i="12"/>
  <c r="U66" i="12"/>
  <c r="S82" i="12"/>
  <c r="U130" i="12"/>
  <c r="S146" i="12"/>
  <c r="S194" i="12"/>
  <c r="S210" i="12"/>
  <c r="U88" i="12"/>
  <c r="S56" i="12"/>
  <c r="S184" i="12"/>
  <c r="U24" i="12"/>
  <c r="U188" i="12"/>
  <c r="T11" i="12"/>
  <c r="S59" i="12"/>
  <c r="T75" i="12"/>
  <c r="T123" i="12"/>
  <c r="S139" i="12"/>
  <c r="S187" i="12"/>
  <c r="T203" i="12"/>
  <c r="S251" i="12"/>
  <c r="T16" i="12"/>
  <c r="S64" i="12"/>
  <c r="S80" i="12"/>
  <c r="S128" i="12"/>
  <c r="S144" i="12"/>
  <c r="T192" i="12"/>
  <c r="S208" i="12"/>
  <c r="S5" i="12"/>
  <c r="U12" i="12"/>
  <c r="T60" i="12"/>
  <c r="S76" i="12"/>
  <c r="T124" i="12"/>
  <c r="S140" i="12"/>
  <c r="T188" i="12"/>
  <c r="U204" i="12"/>
  <c r="T8" i="12"/>
  <c r="U8" i="12"/>
  <c r="S8" i="12"/>
  <c r="U37" i="12"/>
  <c r="S37" i="12"/>
  <c r="T37" i="12"/>
  <c r="U69" i="12"/>
  <c r="S69" i="12"/>
  <c r="T69" i="12"/>
  <c r="U101" i="12"/>
  <c r="S101" i="12"/>
  <c r="T101" i="12"/>
  <c r="U133" i="12"/>
  <c r="S133" i="12"/>
  <c r="T133" i="12"/>
  <c r="U165" i="12"/>
  <c r="S165" i="12"/>
  <c r="T165" i="12"/>
  <c r="U197" i="12"/>
  <c r="S197" i="12"/>
  <c r="T197" i="12"/>
  <c r="U229" i="12"/>
  <c r="S229" i="12"/>
  <c r="T229" i="12"/>
  <c r="U25" i="12"/>
  <c r="T25" i="12"/>
  <c r="S25" i="12"/>
  <c r="T57" i="12"/>
  <c r="U57" i="12"/>
  <c r="S57" i="12"/>
  <c r="U89" i="12"/>
  <c r="T89" i="12"/>
  <c r="S89" i="12"/>
  <c r="U121" i="12"/>
  <c r="T121" i="12"/>
  <c r="S121" i="12"/>
  <c r="S153" i="12"/>
  <c r="U153" i="12"/>
  <c r="T153" i="12"/>
  <c r="T185" i="12"/>
  <c r="U185" i="12"/>
  <c r="S185" i="12"/>
  <c r="U217" i="12"/>
  <c r="T217" i="12"/>
  <c r="S217" i="12"/>
  <c r="T249" i="12"/>
  <c r="S249" i="12"/>
  <c r="U249" i="12"/>
  <c r="T45" i="12"/>
  <c r="U45" i="12"/>
  <c r="S45" i="12"/>
  <c r="T77" i="12"/>
  <c r="U77" i="12"/>
  <c r="S77" i="12"/>
  <c r="T109" i="12"/>
  <c r="S109" i="12"/>
  <c r="U109" i="12"/>
  <c r="T157" i="12"/>
  <c r="S157" i="12"/>
  <c r="U157" i="12"/>
  <c r="T221" i="12"/>
  <c r="U221" i="12"/>
  <c r="S221" i="12"/>
  <c r="U21" i="12"/>
  <c r="T21" i="12"/>
  <c r="S21" i="12"/>
  <c r="U53" i="12"/>
  <c r="T53" i="12"/>
  <c r="S53" i="12"/>
  <c r="U85" i="12"/>
  <c r="T85" i="12"/>
  <c r="S85" i="12"/>
  <c r="U117" i="12"/>
  <c r="S117" i="12"/>
  <c r="T117" i="12"/>
  <c r="U149" i="12"/>
  <c r="T149" i="12"/>
  <c r="S149" i="12"/>
  <c r="U181" i="12"/>
  <c r="S181" i="12"/>
  <c r="T181" i="12"/>
  <c r="U213" i="12"/>
  <c r="S213" i="12"/>
  <c r="T213" i="12"/>
  <c r="U245" i="12"/>
  <c r="S245" i="12"/>
  <c r="T245" i="12"/>
  <c r="S9" i="12"/>
  <c r="U9" i="12"/>
  <c r="T9" i="12"/>
  <c r="U41" i="12"/>
  <c r="T41" i="12"/>
  <c r="S41" i="12"/>
  <c r="U73" i="12"/>
  <c r="T73" i="12"/>
  <c r="S73" i="12"/>
  <c r="U105" i="12"/>
  <c r="T105" i="12"/>
  <c r="S105" i="12"/>
  <c r="T137" i="12"/>
  <c r="U137" i="12"/>
  <c r="S137" i="12"/>
  <c r="U169" i="12"/>
  <c r="T169" i="12"/>
  <c r="S169" i="12"/>
  <c r="T201" i="12"/>
  <c r="U201" i="12"/>
  <c r="S201" i="12"/>
  <c r="U233" i="12"/>
  <c r="T233" i="12"/>
  <c r="S233" i="12"/>
  <c r="T13" i="12"/>
  <c r="U13" i="12"/>
  <c r="S13" i="12"/>
  <c r="T29" i="12"/>
  <c r="U29" i="12"/>
  <c r="S29" i="12"/>
  <c r="T61" i="12"/>
  <c r="S61" i="12"/>
  <c r="U61" i="12"/>
  <c r="T93" i="12"/>
  <c r="U93" i="12"/>
  <c r="S93" i="12"/>
  <c r="T125" i="12"/>
  <c r="U125" i="12"/>
  <c r="S125" i="12"/>
  <c r="U141" i="12"/>
  <c r="T141" i="12"/>
  <c r="S141" i="12"/>
  <c r="T173" i="12"/>
  <c r="S173" i="12"/>
  <c r="U173" i="12"/>
  <c r="T189" i="12"/>
  <c r="U189" i="12"/>
  <c r="S189" i="12"/>
  <c r="U205" i="12"/>
  <c r="T205" i="12"/>
  <c r="S205" i="12"/>
  <c r="T237" i="12"/>
  <c r="U237" i="12"/>
  <c r="S237" i="12"/>
  <c r="U17" i="12"/>
  <c r="T17" i="12"/>
  <c r="S17" i="12"/>
  <c r="T33" i="12"/>
  <c r="S33" i="12"/>
  <c r="U33" i="12"/>
  <c r="U49" i="12"/>
  <c r="T49" i="12"/>
  <c r="S49" i="12"/>
  <c r="U65" i="12"/>
  <c r="T65" i="12"/>
  <c r="S65" i="12"/>
  <c r="T81" i="12"/>
  <c r="S81" i="12"/>
  <c r="U81" i="12"/>
  <c r="S97" i="12"/>
  <c r="U97" i="12"/>
  <c r="T97" i="12"/>
  <c r="U113" i="12"/>
  <c r="T113" i="12"/>
  <c r="S113" i="12"/>
  <c r="T129" i="12"/>
  <c r="S129" i="12"/>
  <c r="U129" i="12"/>
  <c r="S145" i="12"/>
  <c r="U145" i="12"/>
  <c r="T145" i="12"/>
  <c r="U161" i="12"/>
  <c r="S161" i="12"/>
  <c r="T161" i="12"/>
  <c r="U177" i="12"/>
  <c r="T177" i="12"/>
  <c r="S177" i="12"/>
  <c r="S193" i="12"/>
  <c r="U193" i="12"/>
  <c r="T193" i="12"/>
  <c r="U209" i="12"/>
  <c r="S209" i="12"/>
  <c r="T209" i="12"/>
  <c r="U225" i="12"/>
  <c r="S225" i="12"/>
  <c r="T225" i="12"/>
  <c r="U241" i="12"/>
  <c r="S241" i="12"/>
  <c r="T241" i="12"/>
  <c r="AC486" i="3"/>
  <c r="AM485" i="3" s="1"/>
  <c r="AC487" i="3"/>
  <c r="AM486" i="3" s="1"/>
  <c r="AC1000" i="3"/>
  <c r="AM999" i="3" s="1"/>
  <c r="AC992" i="3"/>
  <c r="AM991" i="3" s="1"/>
  <c r="AC980" i="3"/>
  <c r="AM979" i="3" s="1"/>
  <c r="AC972" i="3"/>
  <c r="AM971" i="3" s="1"/>
  <c r="AC964" i="3"/>
  <c r="AM963" i="3" s="1"/>
  <c r="AC956" i="3"/>
  <c r="AM955" i="3" s="1"/>
  <c r="AC948" i="3"/>
  <c r="AM947" i="3" s="1"/>
  <c r="AC940" i="3"/>
  <c r="AM939" i="3" s="1"/>
  <c r="AC932" i="3"/>
  <c r="AM931" i="3" s="1"/>
  <c r="AC924" i="3"/>
  <c r="AM923" i="3" s="1"/>
  <c r="AC912" i="3"/>
  <c r="AM911" i="3" s="1"/>
  <c r="AC904" i="3"/>
  <c r="AM903" i="3" s="1"/>
  <c r="AC896" i="3"/>
  <c r="AM895" i="3" s="1"/>
  <c r="AC888" i="3"/>
  <c r="AM887" i="3" s="1"/>
  <c r="AC880" i="3"/>
  <c r="AM879" i="3" s="1"/>
  <c r="AC872" i="3"/>
  <c r="AM871" i="3" s="1"/>
  <c r="AC864" i="3"/>
  <c r="AM863" i="3" s="1"/>
  <c r="AC852" i="3"/>
  <c r="AM851" i="3" s="1"/>
  <c r="AC844" i="3"/>
  <c r="AM843" i="3" s="1"/>
  <c r="AC836" i="3"/>
  <c r="AM835" i="3" s="1"/>
  <c r="AC828" i="3"/>
  <c r="AM827" i="3" s="1"/>
  <c r="AC820" i="3"/>
  <c r="AM819" i="3" s="1"/>
  <c r="AC812" i="3"/>
  <c r="AM811" i="3" s="1"/>
  <c r="AC804" i="3"/>
  <c r="AM803" i="3" s="1"/>
  <c r="AC796" i="3"/>
  <c r="AM795" i="3" s="1"/>
  <c r="AC788" i="3"/>
  <c r="AM787" i="3" s="1"/>
  <c r="AC780" i="3"/>
  <c r="AM779" i="3" s="1"/>
  <c r="AC772" i="3"/>
  <c r="AM771" i="3" s="1"/>
  <c r="AC768" i="3"/>
  <c r="AM767" i="3" s="1"/>
  <c r="AC760" i="3"/>
  <c r="AM759" i="3" s="1"/>
  <c r="AC756" i="3"/>
  <c r="AM755" i="3" s="1"/>
  <c r="AC752" i="3"/>
  <c r="AM751" i="3" s="1"/>
  <c r="AC748" i="3"/>
  <c r="AM747" i="3" s="1"/>
  <c r="AC744" i="3"/>
  <c r="AM743" i="3" s="1"/>
  <c r="AC740" i="3"/>
  <c r="AM739" i="3" s="1"/>
  <c r="AC736" i="3"/>
  <c r="AM735" i="3" s="1"/>
  <c r="AC732" i="3"/>
  <c r="AM731" i="3" s="1"/>
  <c r="AC724" i="3"/>
  <c r="AM723" i="3" s="1"/>
  <c r="AC720" i="3"/>
  <c r="AM719" i="3" s="1"/>
  <c r="AC716" i="3"/>
  <c r="AM715" i="3" s="1"/>
  <c r="AC712" i="3"/>
  <c r="AM711" i="3" s="1"/>
  <c r="AC708" i="3"/>
  <c r="AM707" i="3" s="1"/>
  <c r="AC704" i="3"/>
  <c r="AM703" i="3" s="1"/>
  <c r="AC700" i="3"/>
  <c r="AM699" i="3" s="1"/>
  <c r="AC696" i="3"/>
  <c r="AM695" i="3" s="1"/>
  <c r="AC692" i="3"/>
  <c r="AM691" i="3" s="1"/>
  <c r="AC688" i="3"/>
  <c r="AM687" i="3" s="1"/>
  <c r="AC684" i="3"/>
  <c r="AM683" i="3" s="1"/>
  <c r="AC680" i="3"/>
  <c r="AM679" i="3" s="1"/>
  <c r="AC676" i="3"/>
  <c r="AM675" i="3" s="1"/>
  <c r="AC672" i="3"/>
  <c r="AM671" i="3" s="1"/>
  <c r="AC668" i="3"/>
  <c r="AM667" i="3" s="1"/>
  <c r="AC660" i="3"/>
  <c r="AM659" i="3" s="1"/>
  <c r="AC656" i="3"/>
  <c r="AM655" i="3" s="1"/>
  <c r="AC652" i="3"/>
  <c r="AM651" i="3" s="1"/>
  <c r="AC648" i="3"/>
  <c r="AM647" i="3" s="1"/>
  <c r="AC644" i="3"/>
  <c r="AM643" i="3" s="1"/>
  <c r="AC640" i="3"/>
  <c r="AM639" i="3" s="1"/>
  <c r="AC636" i="3"/>
  <c r="AM635" i="3" s="1"/>
  <c r="AC632" i="3"/>
  <c r="AM631" i="3" s="1"/>
  <c r="AC628" i="3"/>
  <c r="AM627" i="3" s="1"/>
  <c r="AC996" i="3"/>
  <c r="AM995" i="3" s="1"/>
  <c r="AC988" i="3"/>
  <c r="AM987" i="3" s="1"/>
  <c r="AC976" i="3"/>
  <c r="AM975" i="3" s="1"/>
  <c r="AC968" i="3"/>
  <c r="AM967" i="3" s="1"/>
  <c r="AC960" i="3"/>
  <c r="AM959" i="3" s="1"/>
  <c r="AC952" i="3"/>
  <c r="AM951" i="3" s="1"/>
  <c r="AC944" i="3"/>
  <c r="AM943" i="3" s="1"/>
  <c r="AC936" i="3"/>
  <c r="AM935" i="3" s="1"/>
  <c r="AC928" i="3"/>
  <c r="AM927" i="3" s="1"/>
  <c r="AC916" i="3"/>
  <c r="AM915" i="3" s="1"/>
  <c r="AC908" i="3"/>
  <c r="AM907" i="3" s="1"/>
  <c r="AC900" i="3"/>
  <c r="AM899" i="3" s="1"/>
  <c r="AC892" i="3"/>
  <c r="AM891" i="3" s="1"/>
  <c r="AC884" i="3"/>
  <c r="AM883" i="3" s="1"/>
  <c r="AC876" i="3"/>
  <c r="AM875" i="3" s="1"/>
  <c r="AC868" i="3"/>
  <c r="AM867" i="3" s="1"/>
  <c r="AC860" i="3"/>
  <c r="AM859" i="3" s="1"/>
  <c r="AC848" i="3"/>
  <c r="AM847" i="3" s="1"/>
  <c r="AC840" i="3"/>
  <c r="AM839" i="3" s="1"/>
  <c r="AC832" i="3"/>
  <c r="AM831" i="3" s="1"/>
  <c r="AC824" i="3"/>
  <c r="AM823" i="3" s="1"/>
  <c r="AC816" i="3"/>
  <c r="AM815" i="3" s="1"/>
  <c r="AC808" i="3"/>
  <c r="AM807" i="3" s="1"/>
  <c r="AC800" i="3"/>
  <c r="AM799" i="3" s="1"/>
  <c r="AC784" i="3"/>
  <c r="AM783" i="3" s="1"/>
  <c r="AC776" i="3"/>
  <c r="AM775" i="3" s="1"/>
  <c r="AC764" i="3"/>
  <c r="AM763" i="3" s="1"/>
  <c r="AC1003" i="3"/>
  <c r="AM1002" i="3" s="1"/>
  <c r="AC995" i="3"/>
  <c r="AM994" i="3" s="1"/>
  <c r="AW995" i="3" s="1"/>
  <c r="AC987" i="3"/>
  <c r="AM986" i="3" s="1"/>
  <c r="AW987" i="3" s="1"/>
  <c r="AC975" i="3"/>
  <c r="AM974" i="3" s="1"/>
  <c r="AC967" i="3"/>
  <c r="AM966" i="3" s="1"/>
  <c r="AC959" i="3"/>
  <c r="AM958" i="3" s="1"/>
  <c r="AC951" i="3"/>
  <c r="AM950" i="3" s="1"/>
  <c r="AC943" i="3"/>
  <c r="AM942" i="3" s="1"/>
  <c r="AC935" i="3"/>
  <c r="AM934" i="3" s="1"/>
  <c r="AC927" i="3"/>
  <c r="AM926" i="3" s="1"/>
  <c r="AC259" i="3"/>
  <c r="AM258" i="3" s="1"/>
  <c r="AC942" i="3"/>
  <c r="AM941" i="3" s="1"/>
  <c r="AC814" i="3"/>
  <c r="AM813" i="3" s="1"/>
  <c r="AC686" i="3"/>
  <c r="AM685" i="3" s="1"/>
  <c r="AC622" i="3"/>
  <c r="AM621" i="3" s="1"/>
  <c r="AC526" i="3"/>
  <c r="AM525" i="3" s="1"/>
  <c r="AC909" i="3"/>
  <c r="AM908" i="3" s="1"/>
  <c r="AC845" i="3"/>
  <c r="AM844" i="3" s="1"/>
  <c r="AC685" i="3"/>
  <c r="AM684" i="3" s="1"/>
  <c r="AC605" i="3"/>
  <c r="AM604" i="3" s="1"/>
  <c r="AC397" i="3"/>
  <c r="AM396" i="3" s="1"/>
  <c r="AC999" i="3"/>
  <c r="AM998" i="3" s="1"/>
  <c r="AC991" i="3"/>
  <c r="AM990" i="3" s="1"/>
  <c r="AC979" i="3"/>
  <c r="AM978" i="3" s="1"/>
  <c r="AC971" i="3"/>
  <c r="AM970" i="3" s="1"/>
  <c r="AC963" i="3"/>
  <c r="AM962" i="3" s="1"/>
  <c r="AC955" i="3"/>
  <c r="AM954" i="3" s="1"/>
  <c r="AC947" i="3"/>
  <c r="AM946" i="3" s="1"/>
  <c r="AC939" i="3"/>
  <c r="AM938" i="3" s="1"/>
  <c r="AC931" i="3"/>
  <c r="AM930" i="3" s="1"/>
  <c r="AC878" i="3"/>
  <c r="AM877" i="3" s="1"/>
  <c r="AC750" i="3"/>
  <c r="AM749" i="3" s="1"/>
  <c r="AC749" i="3"/>
  <c r="AM748" i="3" s="1"/>
  <c r="AW748" i="3" s="1"/>
  <c r="AC589" i="3"/>
  <c r="AM588" i="3" s="1"/>
  <c r="AC541" i="3"/>
  <c r="AM540" i="3" s="1"/>
  <c r="AB429" i="3"/>
  <c r="AL428" i="3" s="1"/>
  <c r="AC941" i="3"/>
  <c r="AM940" i="3" s="1"/>
  <c r="AC624" i="3"/>
  <c r="AM623" i="3" s="1"/>
  <c r="AC620" i="3"/>
  <c r="AM619" i="3" s="1"/>
  <c r="AC616" i="3"/>
  <c r="AM615" i="3" s="1"/>
  <c r="AC612" i="3"/>
  <c r="AM611" i="3" s="1"/>
  <c r="AC608" i="3"/>
  <c r="AM607" i="3" s="1"/>
  <c r="AC604" i="3"/>
  <c r="AM603" i="3" s="1"/>
  <c r="AC596" i="3"/>
  <c r="AM595" i="3" s="1"/>
  <c r="AC592" i="3"/>
  <c r="AM591" i="3" s="1"/>
  <c r="AC588" i="3"/>
  <c r="AM587" i="3" s="1"/>
  <c r="AC584" i="3"/>
  <c r="AM583" i="3" s="1"/>
  <c r="AC580" i="3"/>
  <c r="AM579" i="3" s="1"/>
  <c r="AC576" i="3"/>
  <c r="AM575" i="3" s="1"/>
  <c r="AC572" i="3"/>
  <c r="AM571" i="3" s="1"/>
  <c r="AC568" i="3"/>
  <c r="AM567" i="3" s="1"/>
  <c r="AC564" i="3"/>
  <c r="AM563" i="3" s="1"/>
  <c r="AC560" i="3"/>
  <c r="AM559" i="3" s="1"/>
  <c r="AC556" i="3"/>
  <c r="AM555" i="3" s="1"/>
  <c r="AC552" i="3"/>
  <c r="AM551" i="3" s="1"/>
  <c r="AC548" i="3"/>
  <c r="AM547" i="3" s="1"/>
  <c r="AC544" i="3"/>
  <c r="AM543" i="3" s="1"/>
  <c r="AC540" i="3"/>
  <c r="AM539" i="3" s="1"/>
  <c r="AC532" i="3"/>
  <c r="AM531" i="3" s="1"/>
  <c r="AC528" i="3"/>
  <c r="AM527" i="3" s="1"/>
  <c r="AC524" i="3"/>
  <c r="AM523" i="3" s="1"/>
  <c r="AC520" i="3"/>
  <c r="AM519" i="3" s="1"/>
  <c r="AC516" i="3"/>
  <c r="AM515" i="3" s="1"/>
  <c r="AC512" i="3"/>
  <c r="AM511" i="3" s="1"/>
  <c r="AC508" i="3"/>
  <c r="AM507" i="3" s="1"/>
  <c r="AC504" i="3"/>
  <c r="AM503" i="3" s="1"/>
  <c r="AC500" i="3"/>
  <c r="AM499" i="3" s="1"/>
  <c r="AC496" i="3"/>
  <c r="AM495" i="3" s="1"/>
  <c r="AC492" i="3"/>
  <c r="AM491" i="3" s="1"/>
  <c r="AC488" i="3"/>
  <c r="AM487" i="3" s="1"/>
  <c r="AC484" i="3"/>
  <c r="AM483" i="3" s="1"/>
  <c r="AC480" i="3"/>
  <c r="AM479" i="3" s="1"/>
  <c r="AC476" i="3"/>
  <c r="AM475" i="3" s="1"/>
  <c r="AC472" i="3"/>
  <c r="AM471" i="3" s="1"/>
  <c r="AC468" i="3"/>
  <c r="AM467" i="3" s="1"/>
  <c r="AC464" i="3"/>
  <c r="AM463" i="3" s="1"/>
  <c r="AC460" i="3"/>
  <c r="AM459" i="3" s="1"/>
  <c r="AC456" i="3"/>
  <c r="AM455" i="3" s="1"/>
  <c r="AC452" i="3"/>
  <c r="AM451" i="3" s="1"/>
  <c r="AC448" i="3"/>
  <c r="AM447" i="3" s="1"/>
  <c r="AC444" i="3"/>
  <c r="AM443" i="3" s="1"/>
  <c r="AC440" i="3"/>
  <c r="AM439" i="3" s="1"/>
  <c r="AC436" i="3"/>
  <c r="AM435" i="3" s="1"/>
  <c r="AC432" i="3"/>
  <c r="AM431" i="3" s="1"/>
  <c r="AC428" i="3"/>
  <c r="AM427" i="3" s="1"/>
  <c r="AC424" i="3"/>
  <c r="AM423" i="3" s="1"/>
  <c r="AC420" i="3"/>
  <c r="AM419" i="3" s="1"/>
  <c r="AC416" i="3"/>
  <c r="AM415" i="3" s="1"/>
  <c r="AC412" i="3"/>
  <c r="AM411" i="3" s="1"/>
  <c r="AC408" i="3"/>
  <c r="AM407" i="3" s="1"/>
  <c r="AC404" i="3"/>
  <c r="AM403" i="3" s="1"/>
  <c r="AC400" i="3"/>
  <c r="AM399" i="3" s="1"/>
  <c r="AC396" i="3"/>
  <c r="AM395" i="3" s="1"/>
  <c r="AC392" i="3"/>
  <c r="AM391" i="3" s="1"/>
  <c r="AC388" i="3"/>
  <c r="AM387" i="3" s="1"/>
  <c r="AC384" i="3"/>
  <c r="AM383" i="3" s="1"/>
  <c r="AC380" i="3"/>
  <c r="AM379" i="3" s="1"/>
  <c r="AC376" i="3"/>
  <c r="AM375" i="3" s="1"/>
  <c r="AC372" i="3"/>
  <c r="AM371" i="3" s="1"/>
  <c r="AC368" i="3"/>
  <c r="AM367" i="3" s="1"/>
  <c r="AC364" i="3"/>
  <c r="AM363" i="3" s="1"/>
  <c r="AC360" i="3"/>
  <c r="AM359" i="3" s="1"/>
  <c r="AC356" i="3"/>
  <c r="AM355" i="3" s="1"/>
  <c r="AC352" i="3"/>
  <c r="AM351" i="3" s="1"/>
  <c r="AC348" i="3"/>
  <c r="AM347" i="3" s="1"/>
  <c r="AC344" i="3"/>
  <c r="AM343" i="3" s="1"/>
  <c r="AC340" i="3"/>
  <c r="AM339" i="3" s="1"/>
  <c r="AC336" i="3"/>
  <c r="AM335" i="3" s="1"/>
  <c r="AC332" i="3"/>
  <c r="AM331" i="3" s="1"/>
  <c r="AC328" i="3"/>
  <c r="AM327" i="3" s="1"/>
  <c r="AC324" i="3"/>
  <c r="AM323" i="3" s="1"/>
  <c r="AC320" i="3"/>
  <c r="AM319" i="3" s="1"/>
  <c r="AC316" i="3"/>
  <c r="AM315" i="3" s="1"/>
  <c r="AC312" i="3"/>
  <c r="AM311" i="3" s="1"/>
  <c r="AC308" i="3"/>
  <c r="AM307" i="3" s="1"/>
  <c r="AC304" i="3"/>
  <c r="AM303" i="3" s="1"/>
  <c r="AC300" i="3"/>
  <c r="AM299" i="3" s="1"/>
  <c r="AC296" i="3"/>
  <c r="AM295" i="3" s="1"/>
  <c r="AC292" i="3"/>
  <c r="AM291" i="3" s="1"/>
  <c r="AC288" i="3"/>
  <c r="AM287" i="3" s="1"/>
  <c r="AC284" i="3"/>
  <c r="AM283" i="3" s="1"/>
  <c r="AC280" i="3"/>
  <c r="AM279" i="3" s="1"/>
  <c r="AC276" i="3"/>
  <c r="AM275" i="3" s="1"/>
  <c r="AC272" i="3"/>
  <c r="AM271" i="3" s="1"/>
  <c r="AC268" i="3"/>
  <c r="AM267" i="3" s="1"/>
  <c r="AC264" i="3"/>
  <c r="AM263" i="3" s="1"/>
  <c r="AC260" i="3"/>
  <c r="AM259" i="3" s="1"/>
  <c r="AB260" i="3"/>
  <c r="AL259" i="3" s="1"/>
  <c r="AC256" i="3"/>
  <c r="AM255" i="3" s="1"/>
  <c r="AC252" i="3"/>
  <c r="AM251" i="3" s="1"/>
  <c r="AC248" i="3"/>
  <c r="AC244" i="3"/>
  <c r="AC240" i="3"/>
  <c r="AC236" i="3"/>
  <c r="AC232" i="3"/>
  <c r="AC228" i="3"/>
  <c r="AC224" i="3"/>
  <c r="AC220" i="3"/>
  <c r="AC216" i="3"/>
  <c r="AC212" i="3"/>
  <c r="AC208" i="3"/>
  <c r="AC204" i="3"/>
  <c r="AC200" i="3"/>
  <c r="AC196" i="3"/>
  <c r="AC192" i="3"/>
  <c r="AC188" i="3"/>
  <c r="AC184" i="3"/>
  <c r="AC180" i="3"/>
  <c r="AC176" i="3"/>
  <c r="AC172" i="3"/>
  <c r="AC168" i="3"/>
  <c r="AC164" i="3"/>
  <c r="AC160" i="3"/>
  <c r="AC156" i="3"/>
  <c r="AC152" i="3"/>
  <c r="AC148" i="3"/>
  <c r="AC144" i="3"/>
  <c r="AC140" i="3"/>
  <c r="AC136" i="3"/>
  <c r="AC132" i="3"/>
  <c r="AC128" i="3"/>
  <c r="AC124" i="3"/>
  <c r="AC120" i="3"/>
  <c r="AC116" i="3"/>
  <c r="AC112" i="3"/>
  <c r="AC108" i="3"/>
  <c r="AC104" i="3"/>
  <c r="AC100" i="3"/>
  <c r="AC96" i="3"/>
  <c r="AC92" i="3"/>
  <c r="AC88" i="3"/>
  <c r="AC84" i="3"/>
  <c r="AC80" i="3"/>
  <c r="AC76" i="3"/>
  <c r="AC72" i="3"/>
  <c r="AC68" i="3"/>
  <c r="AC64" i="3"/>
  <c r="AC60" i="3"/>
  <c r="AC56" i="3"/>
  <c r="AC52" i="3"/>
  <c r="AC48" i="3"/>
  <c r="AC44" i="3"/>
  <c r="AC40" i="3"/>
  <c r="AC36" i="3"/>
  <c r="AC32" i="3"/>
  <c r="AC28" i="3"/>
  <c r="AC24" i="3"/>
  <c r="AC1001" i="3"/>
  <c r="AM1000" i="3" s="1"/>
  <c r="AC997" i="3"/>
  <c r="AM996" i="3" s="1"/>
  <c r="AC993" i="3"/>
  <c r="AM992" i="3" s="1"/>
  <c r="AC989" i="3"/>
  <c r="AM988" i="3" s="1"/>
  <c r="AC985" i="3"/>
  <c r="AM984" i="3" s="1"/>
  <c r="AC981" i="3"/>
  <c r="AM980" i="3" s="1"/>
  <c r="AC977" i="3"/>
  <c r="AM976" i="3" s="1"/>
  <c r="AC973" i="3"/>
  <c r="AM972" i="3" s="1"/>
  <c r="AC969" i="3"/>
  <c r="AM968" i="3" s="1"/>
  <c r="AC965" i="3"/>
  <c r="AM964" i="3" s="1"/>
  <c r="AC961" i="3"/>
  <c r="AM960" i="3" s="1"/>
  <c r="AC957" i="3"/>
  <c r="AM956" i="3" s="1"/>
  <c r="AC953" i="3"/>
  <c r="AM952" i="3" s="1"/>
  <c r="AC949" i="3"/>
  <c r="AM948" i="3" s="1"/>
  <c r="AC945" i="3"/>
  <c r="AM944" i="3" s="1"/>
  <c r="AC937" i="3"/>
  <c r="AM936" i="3" s="1"/>
  <c r="AC933" i="3"/>
  <c r="AM932" i="3" s="1"/>
  <c r="AC929" i="3"/>
  <c r="AM928" i="3" s="1"/>
  <c r="AC925" i="3"/>
  <c r="AM924" i="3" s="1"/>
  <c r="AC921" i="3"/>
  <c r="AM920" i="3" s="1"/>
  <c r="AC917" i="3"/>
  <c r="AM916" i="3" s="1"/>
  <c r="AC913" i="3"/>
  <c r="AM912" i="3" s="1"/>
  <c r="AC905" i="3"/>
  <c r="AM904" i="3" s="1"/>
  <c r="AC901" i="3"/>
  <c r="AM900" i="3" s="1"/>
  <c r="AC897" i="3"/>
  <c r="AM896" i="3" s="1"/>
  <c r="AC893" i="3"/>
  <c r="AM892" i="3" s="1"/>
  <c r="AC889" i="3"/>
  <c r="AM888" i="3" s="1"/>
  <c r="AW888" i="3" s="1"/>
  <c r="AC885" i="3"/>
  <c r="AM884" i="3" s="1"/>
  <c r="AC881" i="3"/>
  <c r="AM880" i="3" s="1"/>
  <c r="AC877" i="3"/>
  <c r="AM876" i="3" s="1"/>
  <c r="AC873" i="3"/>
  <c r="AM872" i="3" s="1"/>
  <c r="AC869" i="3"/>
  <c r="AM868" i="3" s="1"/>
  <c r="AC865" i="3"/>
  <c r="AM864" i="3" s="1"/>
  <c r="AC861" i="3"/>
  <c r="AM860" i="3" s="1"/>
  <c r="AC857" i="3"/>
  <c r="AM856" i="3" s="1"/>
  <c r="AC853" i="3"/>
  <c r="AM852" i="3" s="1"/>
  <c r="AC849" i="3"/>
  <c r="AM848" i="3" s="1"/>
  <c r="AC841" i="3"/>
  <c r="AM840" i="3" s="1"/>
  <c r="AC837" i="3"/>
  <c r="AM836" i="3" s="1"/>
  <c r="AC833" i="3"/>
  <c r="AM832" i="3" s="1"/>
  <c r="AC829" i="3"/>
  <c r="AM828" i="3" s="1"/>
  <c r="AC825" i="3"/>
  <c r="AM824" i="3" s="1"/>
  <c r="AC821" i="3"/>
  <c r="AM820" i="3" s="1"/>
  <c r="AC817" i="3"/>
  <c r="AM816" i="3" s="1"/>
  <c r="AC813" i="3"/>
  <c r="AM812" i="3" s="1"/>
  <c r="AC653" i="3"/>
  <c r="AM652" i="3" s="1"/>
  <c r="AC809" i="3"/>
  <c r="AM808" i="3" s="1"/>
  <c r="AC805" i="3"/>
  <c r="AM804" i="3" s="1"/>
  <c r="AC801" i="3"/>
  <c r="AM800" i="3" s="1"/>
  <c r="AC797" i="3"/>
  <c r="AM796" i="3" s="1"/>
  <c r="AC793" i="3"/>
  <c r="AM792" i="3" s="1"/>
  <c r="AC789" i="3"/>
  <c r="AM788" i="3" s="1"/>
  <c r="AC785" i="3"/>
  <c r="AM784" i="3" s="1"/>
  <c r="AC781" i="3"/>
  <c r="AM780" i="3" s="1"/>
  <c r="AC777" i="3"/>
  <c r="AM776" i="3" s="1"/>
  <c r="AC773" i="3"/>
  <c r="AM772" i="3" s="1"/>
  <c r="AC769" i="3"/>
  <c r="AM768" i="3" s="1"/>
  <c r="AC765" i="3"/>
  <c r="AM764" i="3" s="1"/>
  <c r="AC761" i="3"/>
  <c r="AM760" i="3" s="1"/>
  <c r="AW760" i="3" s="1"/>
  <c r="AC757" i="3"/>
  <c r="AM756" i="3" s="1"/>
  <c r="AC753" i="3"/>
  <c r="AM752" i="3" s="1"/>
  <c r="AC745" i="3"/>
  <c r="AM744" i="3" s="1"/>
  <c r="AC741" i="3"/>
  <c r="AM740" i="3" s="1"/>
  <c r="AC737" i="3"/>
  <c r="AM736" i="3" s="1"/>
  <c r="AC733" i="3"/>
  <c r="AM732" i="3" s="1"/>
  <c r="AC729" i="3"/>
  <c r="AM728" i="3" s="1"/>
  <c r="AC725" i="3"/>
  <c r="AM724" i="3" s="1"/>
  <c r="AC721" i="3"/>
  <c r="AM720" i="3" s="1"/>
  <c r="AC717" i="3"/>
  <c r="AM716" i="3" s="1"/>
  <c r="AC713" i="3"/>
  <c r="AM712" i="3" s="1"/>
  <c r="AC709" i="3"/>
  <c r="AM708" i="3" s="1"/>
  <c r="AC705" i="3"/>
  <c r="AM704" i="3" s="1"/>
  <c r="AC701" i="3"/>
  <c r="AM700" i="3" s="1"/>
  <c r="AC697" i="3"/>
  <c r="AM696" i="3" s="1"/>
  <c r="AC693" i="3"/>
  <c r="AM692" i="3" s="1"/>
  <c r="AC689" i="3"/>
  <c r="AM688" i="3" s="1"/>
  <c r="AC681" i="3"/>
  <c r="AM680" i="3" s="1"/>
  <c r="AC677" i="3"/>
  <c r="AM676" i="3" s="1"/>
  <c r="AC673" i="3"/>
  <c r="AM672" i="3" s="1"/>
  <c r="AC669" i="3"/>
  <c r="AM668" i="3" s="1"/>
  <c r="AC665" i="3"/>
  <c r="AM664" i="3" s="1"/>
  <c r="AC661" i="3"/>
  <c r="AM660" i="3" s="1"/>
  <c r="AC657" i="3"/>
  <c r="AM656" i="3" s="1"/>
  <c r="AC649" i="3"/>
  <c r="AM648" i="3" s="1"/>
  <c r="AC645" i="3"/>
  <c r="AM644" i="3" s="1"/>
  <c r="AC641" i="3"/>
  <c r="AM640" i="3" s="1"/>
  <c r="AC637" i="3"/>
  <c r="AM636" i="3" s="1"/>
  <c r="AC633" i="3"/>
  <c r="AM632" i="3" s="1"/>
  <c r="AC629" i="3"/>
  <c r="AM628" i="3" s="1"/>
  <c r="AC625" i="3"/>
  <c r="AM624" i="3" s="1"/>
  <c r="AC621" i="3"/>
  <c r="AM620" i="3" s="1"/>
  <c r="AC617" i="3"/>
  <c r="AM616" i="3" s="1"/>
  <c r="AC613" i="3"/>
  <c r="AM612" i="3" s="1"/>
  <c r="AC609" i="3"/>
  <c r="AM608" i="3" s="1"/>
  <c r="AC601" i="3"/>
  <c r="AM600" i="3" s="1"/>
  <c r="AC597" i="3"/>
  <c r="AM596" i="3" s="1"/>
  <c r="AC593" i="3"/>
  <c r="AM592" i="3" s="1"/>
  <c r="AC585" i="3"/>
  <c r="AM584" i="3" s="1"/>
  <c r="AC581" i="3"/>
  <c r="AM580" i="3" s="1"/>
  <c r="AC577" i="3"/>
  <c r="AM576" i="3" s="1"/>
  <c r="AC573" i="3"/>
  <c r="AM572" i="3" s="1"/>
  <c r="AC569" i="3"/>
  <c r="AM568" i="3" s="1"/>
  <c r="AC565" i="3"/>
  <c r="AM564" i="3" s="1"/>
  <c r="AC561" i="3"/>
  <c r="AM560" i="3" s="1"/>
  <c r="AC557" i="3"/>
  <c r="AM556" i="3" s="1"/>
  <c r="AC553" i="3"/>
  <c r="AM552" i="3" s="1"/>
  <c r="AC549" i="3"/>
  <c r="AM548" i="3" s="1"/>
  <c r="AC545" i="3"/>
  <c r="AM544" i="3" s="1"/>
  <c r="AC537" i="3"/>
  <c r="AM536" i="3" s="1"/>
  <c r="AC533" i="3"/>
  <c r="AM532" i="3" s="1"/>
  <c r="AC529" i="3"/>
  <c r="AM528" i="3" s="1"/>
  <c r="AC525" i="3"/>
  <c r="AM524" i="3" s="1"/>
  <c r="AC521" i="3"/>
  <c r="AM520" i="3" s="1"/>
  <c r="AC517" i="3"/>
  <c r="AM516" i="3" s="1"/>
  <c r="AC513" i="3"/>
  <c r="AM512" i="3" s="1"/>
  <c r="AC509" i="3"/>
  <c r="AM508" i="3" s="1"/>
  <c r="AC505" i="3"/>
  <c r="AM504" i="3" s="1"/>
  <c r="AB497" i="3"/>
  <c r="AL496" i="3" s="1"/>
  <c r="AB477" i="3"/>
  <c r="AL476" i="3" s="1"/>
  <c r="AB461" i="3"/>
  <c r="AL460" i="3" s="1"/>
  <c r="AC461" i="3"/>
  <c r="AM460" i="3" s="1"/>
  <c r="AB445" i="3"/>
  <c r="AL444" i="3" s="1"/>
  <c r="AC429" i="3"/>
  <c r="AM428" i="3" s="1"/>
  <c r="AB413" i="3"/>
  <c r="AL412" i="3" s="1"/>
  <c r="AB397" i="3"/>
  <c r="AL396" i="3" s="1"/>
  <c r="AB381" i="3"/>
  <c r="AL380" i="3" s="1"/>
  <c r="AB365" i="3"/>
  <c r="AL364" i="3" s="1"/>
  <c r="AB349" i="3"/>
  <c r="AL348" i="3" s="1"/>
  <c r="AC365" i="3"/>
  <c r="AM364" i="3" s="1"/>
  <c r="AC20" i="3"/>
  <c r="AC16" i="3"/>
  <c r="AC12" i="3"/>
  <c r="AC8" i="3"/>
  <c r="AC323" i="3"/>
  <c r="AM322" i="3" s="1"/>
  <c r="AC291" i="3"/>
  <c r="AM290" i="3" s="1"/>
  <c r="AC227" i="3"/>
  <c r="AC195" i="3"/>
  <c r="AC163" i="3"/>
  <c r="AC131" i="3"/>
  <c r="AC99" i="3"/>
  <c r="AC67" i="3"/>
  <c r="AC35" i="3"/>
  <c r="AC998" i="3"/>
  <c r="AM997" i="3" s="1"/>
  <c r="AC990" i="3"/>
  <c r="AM989" i="3" s="1"/>
  <c r="AW989" i="3" s="1"/>
  <c r="AC982" i="3"/>
  <c r="AM981" i="3" s="1"/>
  <c r="AC974" i="3"/>
  <c r="AM973" i="3" s="1"/>
  <c r="AC966" i="3"/>
  <c r="AM965" i="3" s="1"/>
  <c r="AC958" i="3"/>
  <c r="AM957" i="3" s="1"/>
  <c r="AW957" i="3" s="1"/>
  <c r="AC950" i="3"/>
  <c r="AM949" i="3" s="1"/>
  <c r="AC934" i="3"/>
  <c r="AM933" i="3" s="1"/>
  <c r="AC926" i="3"/>
  <c r="AM925" i="3" s="1"/>
  <c r="AW925" i="3" s="1"/>
  <c r="AC918" i="3"/>
  <c r="AM917" i="3" s="1"/>
  <c r="AC910" i="3"/>
  <c r="AM909" i="3" s="1"/>
  <c r="AC902" i="3"/>
  <c r="AM901" i="3" s="1"/>
  <c r="AC894" i="3"/>
  <c r="AM893" i="3" s="1"/>
  <c r="AC886" i="3"/>
  <c r="AM885" i="3" s="1"/>
  <c r="AW885" i="3" s="1"/>
  <c r="AC870" i="3"/>
  <c r="AM869" i="3" s="1"/>
  <c r="AC862" i="3"/>
  <c r="AM861" i="3" s="1"/>
  <c r="AW861" i="3" s="1"/>
  <c r="AC854" i="3"/>
  <c r="AM853" i="3" s="1"/>
  <c r="AC846" i="3"/>
  <c r="AM845" i="3" s="1"/>
  <c r="AC838" i="3"/>
  <c r="AM837" i="3" s="1"/>
  <c r="AC830" i="3"/>
  <c r="AM829" i="3" s="1"/>
  <c r="AC822" i="3"/>
  <c r="AM821" i="3" s="1"/>
  <c r="AW821" i="3" s="1"/>
  <c r="AC806" i="3"/>
  <c r="AM805" i="3" s="1"/>
  <c r="AW805" i="3" s="1"/>
  <c r="AC798" i="3"/>
  <c r="AM797" i="3" s="1"/>
  <c r="AC790" i="3"/>
  <c r="AM789" i="3" s="1"/>
  <c r="AC782" i="3"/>
  <c r="AM781" i="3" s="1"/>
  <c r="AC774" i="3"/>
  <c r="AM773" i="3" s="1"/>
  <c r="AW773" i="3" s="1"/>
  <c r="AC766" i="3"/>
  <c r="AM765" i="3" s="1"/>
  <c r="AC758" i="3"/>
  <c r="AM757" i="3" s="1"/>
  <c r="AC742" i="3"/>
  <c r="AM741" i="3" s="1"/>
  <c r="AW741" i="3" s="1"/>
  <c r="AC734" i="3"/>
  <c r="AM733" i="3" s="1"/>
  <c r="AC726" i="3"/>
  <c r="AM725" i="3" s="1"/>
  <c r="AC718" i="3"/>
  <c r="AM717" i="3" s="1"/>
  <c r="AC710" i="3"/>
  <c r="AM709" i="3" s="1"/>
  <c r="AW709" i="3" s="1"/>
  <c r="AC702" i="3"/>
  <c r="AM701" i="3" s="1"/>
  <c r="AC694" i="3"/>
  <c r="AM693" i="3" s="1"/>
  <c r="AC678" i="3"/>
  <c r="AM677" i="3" s="1"/>
  <c r="AW677" i="3" s="1"/>
  <c r="AC670" i="3"/>
  <c r="AM669" i="3" s="1"/>
  <c r="AC662" i="3"/>
  <c r="AM661" i="3" s="1"/>
  <c r="AC654" i="3"/>
  <c r="AM653" i="3" s="1"/>
  <c r="AC646" i="3"/>
  <c r="AM645" i="3" s="1"/>
  <c r="AC638" i="3"/>
  <c r="AM637" i="3" s="1"/>
  <c r="AW637" i="3" s="1"/>
  <c r="AC630" i="3"/>
  <c r="AM629" i="3" s="1"/>
  <c r="AC614" i="3"/>
  <c r="AM613" i="3" s="1"/>
  <c r="AW613" i="3" s="1"/>
  <c r="AC606" i="3"/>
  <c r="AM605" i="3" s="1"/>
  <c r="AC598" i="3"/>
  <c r="AM597" i="3" s="1"/>
  <c r="AC590" i="3"/>
  <c r="AM589" i="3" s="1"/>
  <c r="AC582" i="3"/>
  <c r="AM581" i="3" s="1"/>
  <c r="AC574" i="3"/>
  <c r="AM573" i="3" s="1"/>
  <c r="AC566" i="3"/>
  <c r="AM565" i="3" s="1"/>
  <c r="AW565" i="3" s="1"/>
  <c r="AC558" i="3"/>
  <c r="AM557" i="3" s="1"/>
  <c r="AC550" i="3"/>
  <c r="AM549" i="3" s="1"/>
  <c r="AC542" i="3"/>
  <c r="AM541" i="3" s="1"/>
  <c r="AC534" i="3"/>
  <c r="AM533" i="3" s="1"/>
  <c r="AC518" i="3"/>
  <c r="AM517" i="3" s="1"/>
  <c r="AC498" i="3"/>
  <c r="AM497" i="3" s="1"/>
  <c r="AC462" i="3"/>
  <c r="AM461" i="3" s="1"/>
  <c r="AC446" i="3"/>
  <c r="AM445" i="3" s="1"/>
  <c r="AC430" i="3"/>
  <c r="AM429" i="3" s="1"/>
  <c r="AC414" i="3"/>
  <c r="AM413" i="3" s="1"/>
  <c r="AC398" i="3"/>
  <c r="AM397" i="3" s="1"/>
  <c r="AC382" i="3"/>
  <c r="AM381" i="3" s="1"/>
  <c r="AC366" i="3"/>
  <c r="AM365" i="3" s="1"/>
  <c r="AC350" i="3"/>
  <c r="AM349" i="3" s="1"/>
  <c r="AC984" i="3"/>
  <c r="AM983" i="3" s="1"/>
  <c r="AB984" i="3"/>
  <c r="AL983" i="3" s="1"/>
  <c r="AC920" i="3"/>
  <c r="AM919" i="3" s="1"/>
  <c r="AB920" i="3"/>
  <c r="AL919" i="3" s="1"/>
  <c r="AC664" i="3"/>
  <c r="AM663" i="3" s="1"/>
  <c r="AB664" i="3"/>
  <c r="AL663" i="3" s="1"/>
  <c r="AC536" i="3"/>
  <c r="AM535" i="3" s="1"/>
  <c r="AB536" i="3"/>
  <c r="AL535" i="3" s="1"/>
  <c r="AC856" i="3"/>
  <c r="AM855" i="3" s="1"/>
  <c r="AB856" i="3"/>
  <c r="AL855" i="3" s="1"/>
  <c r="AC792" i="3"/>
  <c r="AM791" i="3" s="1"/>
  <c r="AB792" i="3"/>
  <c r="AL791" i="3" s="1"/>
  <c r="AC728" i="3"/>
  <c r="AM727" i="3" s="1"/>
  <c r="AB728" i="3"/>
  <c r="AL727" i="3" s="1"/>
  <c r="AB600" i="3"/>
  <c r="AL599" i="3" s="1"/>
  <c r="AC600" i="3"/>
  <c r="AM599" i="3" s="1"/>
  <c r="AC983" i="3"/>
  <c r="AM982" i="3" s="1"/>
  <c r="AB983" i="3"/>
  <c r="AL982" i="3" s="1"/>
  <c r="AC923" i="3"/>
  <c r="AM922" i="3" s="1"/>
  <c r="AC919" i="3"/>
  <c r="AM918" i="3" s="1"/>
  <c r="AB919" i="3"/>
  <c r="AL918" i="3" s="1"/>
  <c r="AC915" i="3"/>
  <c r="AM914" i="3" s="1"/>
  <c r="AC911" i="3"/>
  <c r="AM910" i="3" s="1"/>
  <c r="AC907" i="3"/>
  <c r="AM906" i="3" s="1"/>
  <c r="AC903" i="3"/>
  <c r="AM902" i="3" s="1"/>
  <c r="AC899" i="3"/>
  <c r="AM898" i="3" s="1"/>
  <c r="AC895" i="3"/>
  <c r="AM894" i="3" s="1"/>
  <c r="AC891" i="3"/>
  <c r="AM890" i="3" s="1"/>
  <c r="AC887" i="3"/>
  <c r="AM886" i="3" s="1"/>
  <c r="AC883" i="3"/>
  <c r="AM882" i="3" s="1"/>
  <c r="AC879" i="3"/>
  <c r="AM878" i="3" s="1"/>
  <c r="AC875" i="3"/>
  <c r="AM874" i="3" s="1"/>
  <c r="AC871" i="3"/>
  <c r="AM870" i="3" s="1"/>
  <c r="AC867" i="3"/>
  <c r="AM866" i="3" s="1"/>
  <c r="AC863" i="3"/>
  <c r="AM862" i="3" s="1"/>
  <c r="AC859" i="3"/>
  <c r="AM858" i="3" s="1"/>
  <c r="AC855" i="3"/>
  <c r="AM854" i="3" s="1"/>
  <c r="AB855" i="3"/>
  <c r="AL854" i="3" s="1"/>
  <c r="AC851" i="3"/>
  <c r="AM850" i="3" s="1"/>
  <c r="AC847" i="3"/>
  <c r="AM846" i="3" s="1"/>
  <c r="AC843" i="3"/>
  <c r="AM842" i="3" s="1"/>
  <c r="AC839" i="3"/>
  <c r="AM838" i="3" s="1"/>
  <c r="AC835" i="3"/>
  <c r="AM834" i="3" s="1"/>
  <c r="AC831" i="3"/>
  <c r="AM830" i="3" s="1"/>
  <c r="AC827" i="3"/>
  <c r="AM826" i="3" s="1"/>
  <c r="AC823" i="3"/>
  <c r="AM822" i="3" s="1"/>
  <c r="AC819" i="3"/>
  <c r="AM818" i="3" s="1"/>
  <c r="AC815" i="3"/>
  <c r="AM814" i="3" s="1"/>
  <c r="AC811" i="3"/>
  <c r="AM810" i="3" s="1"/>
  <c r="AC807" i="3"/>
  <c r="AM806" i="3" s="1"/>
  <c r="AC803" i="3"/>
  <c r="AM802" i="3" s="1"/>
  <c r="AC799" i="3"/>
  <c r="AM798" i="3" s="1"/>
  <c r="AC795" i="3"/>
  <c r="AM794" i="3" s="1"/>
  <c r="AC791" i="3"/>
  <c r="AM790" i="3" s="1"/>
  <c r="AB791" i="3"/>
  <c r="AL790" i="3" s="1"/>
  <c r="AC787" i="3"/>
  <c r="AM786" i="3" s="1"/>
  <c r="AC783" i="3"/>
  <c r="AM782" i="3" s="1"/>
  <c r="AC779" i="3"/>
  <c r="AM778" i="3" s="1"/>
  <c r="AC775" i="3"/>
  <c r="AM774" i="3" s="1"/>
  <c r="AC771" i="3"/>
  <c r="AM770" i="3" s="1"/>
  <c r="AC767" i="3"/>
  <c r="AM766" i="3" s="1"/>
  <c r="AC763" i="3"/>
  <c r="AM762" i="3" s="1"/>
  <c r="AC759" i="3"/>
  <c r="AM758" i="3" s="1"/>
  <c r="AC755" i="3"/>
  <c r="AM754" i="3" s="1"/>
  <c r="AC751" i="3"/>
  <c r="AM750" i="3" s="1"/>
  <c r="AC747" i="3"/>
  <c r="AM746" i="3" s="1"/>
  <c r="AC743" i="3"/>
  <c r="AM742" i="3" s="1"/>
  <c r="AC739" i="3"/>
  <c r="AM738" i="3" s="1"/>
  <c r="AC735" i="3"/>
  <c r="AM734" i="3" s="1"/>
  <c r="AC731" i="3"/>
  <c r="AM730" i="3" s="1"/>
  <c r="AC727" i="3"/>
  <c r="AM726" i="3" s="1"/>
  <c r="AB727" i="3"/>
  <c r="AL726" i="3" s="1"/>
  <c r="AC723" i="3"/>
  <c r="AM722" i="3" s="1"/>
  <c r="AC719" i="3"/>
  <c r="AM718" i="3" s="1"/>
  <c r="AC715" i="3"/>
  <c r="AM714" i="3" s="1"/>
  <c r="AC711" i="3"/>
  <c r="AM710" i="3" s="1"/>
  <c r="AC707" i="3"/>
  <c r="AM706" i="3" s="1"/>
  <c r="AC703" i="3"/>
  <c r="AM702" i="3" s="1"/>
  <c r="AC699" i="3"/>
  <c r="AM698" i="3" s="1"/>
  <c r="AC695" i="3"/>
  <c r="AM694" i="3" s="1"/>
  <c r="AC691" i="3"/>
  <c r="AM690" i="3" s="1"/>
  <c r="AC687" i="3"/>
  <c r="AM686" i="3" s="1"/>
  <c r="AC683" i="3"/>
  <c r="AM682" i="3" s="1"/>
  <c r="AC679" i="3"/>
  <c r="AM678" i="3" s="1"/>
  <c r="AC675" i="3"/>
  <c r="AM674" i="3" s="1"/>
  <c r="AC671" i="3"/>
  <c r="AM670" i="3" s="1"/>
  <c r="AC667" i="3"/>
  <c r="AM666" i="3" s="1"/>
  <c r="AC663" i="3"/>
  <c r="AM662" i="3" s="1"/>
  <c r="AB663" i="3"/>
  <c r="AL662" i="3" s="1"/>
  <c r="AC659" i="3"/>
  <c r="AM658" i="3" s="1"/>
  <c r="AC655" i="3"/>
  <c r="AM654" i="3" s="1"/>
  <c r="AC651" i="3"/>
  <c r="AM650" i="3" s="1"/>
  <c r="AC647" i="3"/>
  <c r="AM646" i="3" s="1"/>
  <c r="AC643" i="3"/>
  <c r="AM642" i="3" s="1"/>
  <c r="AC639" i="3"/>
  <c r="AM638" i="3" s="1"/>
  <c r="AC635" i="3"/>
  <c r="AM634" i="3" s="1"/>
  <c r="AC631" i="3"/>
  <c r="AM630" i="3" s="1"/>
  <c r="AC627" i="3"/>
  <c r="AM626" i="3" s="1"/>
  <c r="AC623" i="3"/>
  <c r="AM622" i="3" s="1"/>
  <c r="AC619" i="3"/>
  <c r="AM618" i="3" s="1"/>
  <c r="AC615" i="3"/>
  <c r="AM614" i="3" s="1"/>
  <c r="AC611" i="3"/>
  <c r="AM610" i="3" s="1"/>
  <c r="AC607" i="3"/>
  <c r="AM606" i="3" s="1"/>
  <c r="AC603" i="3"/>
  <c r="AM602" i="3" s="1"/>
  <c r="AC599" i="3"/>
  <c r="AM598" i="3" s="1"/>
  <c r="AB599" i="3"/>
  <c r="AL598" i="3" s="1"/>
  <c r="AC595" i="3"/>
  <c r="AM594" i="3" s="1"/>
  <c r="AC591" i="3"/>
  <c r="AM590" i="3" s="1"/>
  <c r="AC587" i="3"/>
  <c r="AM586" i="3" s="1"/>
  <c r="AC583" i="3"/>
  <c r="AM582" i="3" s="1"/>
  <c r="AC579" i="3"/>
  <c r="AM578" i="3" s="1"/>
  <c r="AC575" i="3"/>
  <c r="AM574" i="3" s="1"/>
  <c r="AC571" i="3"/>
  <c r="AM570" i="3" s="1"/>
  <c r="AC567" i="3"/>
  <c r="AM566" i="3" s="1"/>
  <c r="AC563" i="3"/>
  <c r="AM562" i="3" s="1"/>
  <c r="AC559" i="3"/>
  <c r="AM558" i="3" s="1"/>
  <c r="AC555" i="3"/>
  <c r="AM554" i="3" s="1"/>
  <c r="AC551" i="3"/>
  <c r="AM550" i="3" s="1"/>
  <c r="AC547" i="3"/>
  <c r="AM546" i="3" s="1"/>
  <c r="AC543" i="3"/>
  <c r="AM542" i="3" s="1"/>
  <c r="AC539" i="3"/>
  <c r="AM538" i="3" s="1"/>
  <c r="AC535" i="3"/>
  <c r="AM534" i="3" s="1"/>
  <c r="AB535" i="3"/>
  <c r="AL534" i="3" s="1"/>
  <c r="AC531" i="3"/>
  <c r="AM530" i="3" s="1"/>
  <c r="AC527" i="3"/>
  <c r="AM526" i="3" s="1"/>
  <c r="AC523" i="3"/>
  <c r="AM522" i="3" s="1"/>
  <c r="AC519" i="3"/>
  <c r="AM518" i="3" s="1"/>
  <c r="AC515" i="3"/>
  <c r="AM514" i="3" s="1"/>
  <c r="AC511" i="3"/>
  <c r="AM510" i="3" s="1"/>
  <c r="AC507" i="3"/>
  <c r="AM506" i="3" s="1"/>
  <c r="AC503" i="3"/>
  <c r="AM502" i="3" s="1"/>
  <c r="AC499" i="3"/>
  <c r="AM498" i="3" s="1"/>
  <c r="AC495" i="3"/>
  <c r="AM494" i="3" s="1"/>
  <c r="AC491" i="3"/>
  <c r="AM490" i="3" s="1"/>
  <c r="AC483" i="3"/>
  <c r="AM482" i="3" s="1"/>
  <c r="AC479" i="3"/>
  <c r="AM478" i="3" s="1"/>
  <c r="AC475" i="3"/>
  <c r="AM474" i="3" s="1"/>
  <c r="AC471" i="3"/>
  <c r="AM470" i="3" s="1"/>
  <c r="AC467" i="3"/>
  <c r="AM466" i="3" s="1"/>
  <c r="AC463" i="3"/>
  <c r="AM462" i="3" s="1"/>
  <c r="AC459" i="3"/>
  <c r="AM458" i="3" s="1"/>
  <c r="AC455" i="3"/>
  <c r="AM454" i="3" s="1"/>
  <c r="AC451" i="3"/>
  <c r="AM450" i="3" s="1"/>
  <c r="AC447" i="3"/>
  <c r="AM446" i="3" s="1"/>
  <c r="AC443" i="3"/>
  <c r="AM442" i="3" s="1"/>
  <c r="AC439" i="3"/>
  <c r="AM438" i="3" s="1"/>
  <c r="AC435" i="3"/>
  <c r="AM434" i="3" s="1"/>
  <c r="AC431" i="3"/>
  <c r="AM430" i="3" s="1"/>
  <c r="AC427" i="3"/>
  <c r="AM426" i="3" s="1"/>
  <c r="AC423" i="3"/>
  <c r="AM422" i="3" s="1"/>
  <c r="AC419" i="3"/>
  <c r="AM418" i="3" s="1"/>
  <c r="AC339" i="3"/>
  <c r="AM338" i="3" s="1"/>
  <c r="AC307" i="3"/>
  <c r="AM306" i="3" s="1"/>
  <c r="AC275" i="3"/>
  <c r="AM274" i="3" s="1"/>
  <c r="AC243" i="3"/>
  <c r="AC211" i="3"/>
  <c r="AC179" i="3"/>
  <c r="AC147" i="3"/>
  <c r="AC115" i="3"/>
  <c r="AC83" i="3"/>
  <c r="AC51" i="3"/>
  <c r="AC19" i="3"/>
  <c r="AC1002" i="3"/>
  <c r="AM1001" i="3" s="1"/>
  <c r="AC994" i="3"/>
  <c r="AM993" i="3" s="1"/>
  <c r="AC986" i="3"/>
  <c r="AM985" i="3" s="1"/>
  <c r="AC978" i="3"/>
  <c r="AM977" i="3" s="1"/>
  <c r="AC970" i="3"/>
  <c r="AM969" i="3" s="1"/>
  <c r="AC962" i="3"/>
  <c r="AM961" i="3" s="1"/>
  <c r="AC954" i="3"/>
  <c r="AM953" i="3" s="1"/>
  <c r="AC946" i="3"/>
  <c r="AM945" i="3" s="1"/>
  <c r="AC938" i="3"/>
  <c r="AM937" i="3" s="1"/>
  <c r="AC930" i="3"/>
  <c r="AM929" i="3" s="1"/>
  <c r="AC922" i="3"/>
  <c r="AM921" i="3" s="1"/>
  <c r="AC914" i="3"/>
  <c r="AM913" i="3" s="1"/>
  <c r="AC906" i="3"/>
  <c r="AM905" i="3" s="1"/>
  <c r="AC898" i="3"/>
  <c r="AM897" i="3" s="1"/>
  <c r="AC890" i="3"/>
  <c r="AM889" i="3" s="1"/>
  <c r="AC882" i="3"/>
  <c r="AM881" i="3" s="1"/>
  <c r="AC874" i="3"/>
  <c r="AM873" i="3" s="1"/>
  <c r="AC866" i="3"/>
  <c r="AM865" i="3" s="1"/>
  <c r="AC858" i="3"/>
  <c r="AM857" i="3" s="1"/>
  <c r="AC850" i="3"/>
  <c r="AM849" i="3" s="1"/>
  <c r="AC842" i="3"/>
  <c r="AM841" i="3" s="1"/>
  <c r="AC834" i="3"/>
  <c r="AM833" i="3" s="1"/>
  <c r="AC826" i="3"/>
  <c r="AM825" i="3" s="1"/>
  <c r="AC818" i="3"/>
  <c r="AM817" i="3" s="1"/>
  <c r="AC810" i="3"/>
  <c r="AM809" i="3" s="1"/>
  <c r="AC802" i="3"/>
  <c r="AM801" i="3" s="1"/>
  <c r="AC794" i="3"/>
  <c r="AM793" i="3" s="1"/>
  <c r="AC786" i="3"/>
  <c r="AM785" i="3" s="1"/>
  <c r="AC778" i="3"/>
  <c r="AM777" i="3" s="1"/>
  <c r="AC770" i="3"/>
  <c r="AM769" i="3" s="1"/>
  <c r="AC762" i="3"/>
  <c r="AM761" i="3" s="1"/>
  <c r="AC754" i="3"/>
  <c r="AM753" i="3" s="1"/>
  <c r="AC746" i="3"/>
  <c r="AM745" i="3" s="1"/>
  <c r="AC738" i="3"/>
  <c r="AM737" i="3" s="1"/>
  <c r="AC730" i="3"/>
  <c r="AM729" i="3" s="1"/>
  <c r="AC722" i="3"/>
  <c r="AM721" i="3" s="1"/>
  <c r="AC714" i="3"/>
  <c r="AM713" i="3" s="1"/>
  <c r="AC706" i="3"/>
  <c r="AM705" i="3" s="1"/>
  <c r="AC698" i="3"/>
  <c r="AM697" i="3" s="1"/>
  <c r="AC690" i="3"/>
  <c r="AM689" i="3" s="1"/>
  <c r="AC682" i="3"/>
  <c r="AM681" i="3" s="1"/>
  <c r="AC674" i="3"/>
  <c r="AM673" i="3" s="1"/>
  <c r="AC666" i="3"/>
  <c r="AM665" i="3" s="1"/>
  <c r="AC658" i="3"/>
  <c r="AM657" i="3" s="1"/>
  <c r="AC650" i="3"/>
  <c r="AM649" i="3" s="1"/>
  <c r="AC642" i="3"/>
  <c r="AM641" i="3" s="1"/>
  <c r="AC634" i="3"/>
  <c r="AM633" i="3" s="1"/>
  <c r="AC626" i="3"/>
  <c r="AM625" i="3" s="1"/>
  <c r="AC618" i="3"/>
  <c r="AM617" i="3" s="1"/>
  <c r="AC610" i="3"/>
  <c r="AM609" i="3" s="1"/>
  <c r="AC602" i="3"/>
  <c r="AM601" i="3" s="1"/>
  <c r="AC594" i="3"/>
  <c r="AM593" i="3" s="1"/>
  <c r="AC586" i="3"/>
  <c r="AM585" i="3" s="1"/>
  <c r="AC578" i="3"/>
  <c r="AM577" i="3" s="1"/>
  <c r="AC570" i="3"/>
  <c r="AM569" i="3" s="1"/>
  <c r="AC562" i="3"/>
  <c r="AM561" i="3" s="1"/>
  <c r="AC554" i="3"/>
  <c r="AM553" i="3" s="1"/>
  <c r="AC546" i="3"/>
  <c r="AM545" i="3" s="1"/>
  <c r="AC538" i="3"/>
  <c r="AM537" i="3" s="1"/>
  <c r="AC530" i="3"/>
  <c r="AM529" i="3" s="1"/>
  <c r="AC522" i="3"/>
  <c r="AM521" i="3" s="1"/>
  <c r="AC514" i="3"/>
  <c r="AM513" i="3" s="1"/>
  <c r="AC502" i="3"/>
  <c r="AM501" i="3" s="1"/>
  <c r="AC482" i="3"/>
  <c r="AM481" i="3" s="1"/>
  <c r="AC470" i="3"/>
  <c r="AM469" i="3" s="1"/>
  <c r="AC454" i="3"/>
  <c r="AM453" i="3" s="1"/>
  <c r="AC438" i="3"/>
  <c r="AM437" i="3" s="1"/>
  <c r="AC422" i="3"/>
  <c r="AM421" i="3" s="1"/>
  <c r="AC406" i="3"/>
  <c r="AM405" i="3" s="1"/>
  <c r="AC390" i="3"/>
  <c r="AM389" i="3" s="1"/>
  <c r="AC374" i="3"/>
  <c r="AM373" i="3" s="1"/>
  <c r="AC358" i="3"/>
  <c r="AM357" i="3" s="1"/>
  <c r="AC477" i="3"/>
  <c r="AM476" i="3" s="1"/>
  <c r="AB501" i="3"/>
  <c r="AL500" i="3" s="1"/>
  <c r="AC501" i="3"/>
  <c r="AM500" i="3" s="1"/>
  <c r="AB493" i="3"/>
  <c r="AL492" i="3" s="1"/>
  <c r="AC493" i="3"/>
  <c r="AM492" i="3" s="1"/>
  <c r="AB489" i="3"/>
  <c r="AL488" i="3" s="1"/>
  <c r="AC489" i="3"/>
  <c r="AM488" i="3" s="1"/>
  <c r="AB485" i="3"/>
  <c r="AL484" i="3" s="1"/>
  <c r="AC485" i="3"/>
  <c r="AM484" i="3" s="1"/>
  <c r="AB481" i="3"/>
  <c r="AL480" i="3" s="1"/>
  <c r="AC481" i="3"/>
  <c r="AM480" i="3" s="1"/>
  <c r="AB473" i="3"/>
  <c r="AL472" i="3" s="1"/>
  <c r="AC473" i="3"/>
  <c r="AM472" i="3" s="1"/>
  <c r="AB469" i="3"/>
  <c r="AL468" i="3" s="1"/>
  <c r="AC469" i="3"/>
  <c r="AM468" i="3" s="1"/>
  <c r="AB465" i="3"/>
  <c r="AL464" i="3" s="1"/>
  <c r="AC465" i="3"/>
  <c r="AM464" i="3" s="1"/>
  <c r="AB457" i="3"/>
  <c r="AL456" i="3" s="1"/>
  <c r="AC457" i="3"/>
  <c r="AM456" i="3" s="1"/>
  <c r="AB453" i="3"/>
  <c r="AL452" i="3" s="1"/>
  <c r="AC453" i="3"/>
  <c r="AM452" i="3" s="1"/>
  <c r="AB449" i="3"/>
  <c r="AL448" i="3" s="1"/>
  <c r="AC449" i="3"/>
  <c r="AM448" i="3" s="1"/>
  <c r="AB441" i="3"/>
  <c r="AL440" i="3" s="1"/>
  <c r="AC441" i="3"/>
  <c r="AM440" i="3" s="1"/>
  <c r="AB437" i="3"/>
  <c r="AL436" i="3" s="1"/>
  <c r="AC437" i="3"/>
  <c r="AM436" i="3" s="1"/>
  <c r="AB433" i="3"/>
  <c r="AL432" i="3" s="1"/>
  <c r="AC433" i="3"/>
  <c r="AM432" i="3" s="1"/>
  <c r="AB425" i="3"/>
  <c r="AL424" i="3" s="1"/>
  <c r="AC425" i="3"/>
  <c r="AM424" i="3" s="1"/>
  <c r="AB421" i="3"/>
  <c r="AL420" i="3" s="1"/>
  <c r="AC421" i="3"/>
  <c r="AM420" i="3" s="1"/>
  <c r="AB417" i="3"/>
  <c r="AL416" i="3" s="1"/>
  <c r="AC417" i="3"/>
  <c r="AM416" i="3" s="1"/>
  <c r="AB409" i="3"/>
  <c r="AL408" i="3" s="1"/>
  <c r="AC409" i="3"/>
  <c r="AM408" i="3" s="1"/>
  <c r="AB405" i="3"/>
  <c r="AL404" i="3" s="1"/>
  <c r="AC405" i="3"/>
  <c r="AM404" i="3" s="1"/>
  <c r="AB401" i="3"/>
  <c r="AL400" i="3" s="1"/>
  <c r="AC401" i="3"/>
  <c r="AM400" i="3" s="1"/>
  <c r="AB393" i="3"/>
  <c r="AL392" i="3" s="1"/>
  <c r="AC393" i="3"/>
  <c r="AM392" i="3" s="1"/>
  <c r="AB389" i="3"/>
  <c r="AL388" i="3" s="1"/>
  <c r="AC389" i="3"/>
  <c r="AM388" i="3" s="1"/>
  <c r="AB385" i="3"/>
  <c r="AL384" i="3" s="1"/>
  <c r="AC385" i="3"/>
  <c r="AM384" i="3" s="1"/>
  <c r="AB377" i="3"/>
  <c r="AL376" i="3" s="1"/>
  <c r="AC377" i="3"/>
  <c r="AM376" i="3" s="1"/>
  <c r="AB373" i="3"/>
  <c r="AL372" i="3" s="1"/>
  <c r="AC373" i="3"/>
  <c r="AM372" i="3" s="1"/>
  <c r="AB369" i="3"/>
  <c r="AL368" i="3" s="1"/>
  <c r="AC369" i="3"/>
  <c r="AM368" i="3" s="1"/>
  <c r="AB361" i="3"/>
  <c r="AL360" i="3" s="1"/>
  <c r="AC361" i="3"/>
  <c r="AM360" i="3" s="1"/>
  <c r="AB357" i="3"/>
  <c r="AL356" i="3" s="1"/>
  <c r="AC357" i="3"/>
  <c r="AM356" i="3" s="1"/>
  <c r="AB353" i="3"/>
  <c r="AL352" i="3" s="1"/>
  <c r="AC353" i="3"/>
  <c r="AM352" i="3" s="1"/>
  <c r="AB345" i="3"/>
  <c r="AL344" i="3" s="1"/>
  <c r="AC345" i="3"/>
  <c r="AM344" i="3" s="1"/>
  <c r="AB341" i="3"/>
  <c r="AL340" i="3" s="1"/>
  <c r="AC341" i="3"/>
  <c r="AM340" i="3" s="1"/>
  <c r="AB337" i="3"/>
  <c r="AL336" i="3" s="1"/>
  <c r="AC337" i="3"/>
  <c r="AM336" i="3" s="1"/>
  <c r="AB333" i="3"/>
  <c r="AL332" i="3" s="1"/>
  <c r="AC333" i="3"/>
  <c r="AM332" i="3" s="1"/>
  <c r="AB329" i="3"/>
  <c r="AL328" i="3" s="1"/>
  <c r="AC329" i="3"/>
  <c r="AM328" i="3" s="1"/>
  <c r="AB325" i="3"/>
  <c r="AL324" i="3" s="1"/>
  <c r="AC325" i="3"/>
  <c r="AM324" i="3" s="1"/>
  <c r="AB321" i="3"/>
  <c r="AL320" i="3" s="1"/>
  <c r="AC321" i="3"/>
  <c r="AM320" i="3" s="1"/>
  <c r="AB317" i="3"/>
  <c r="AL316" i="3" s="1"/>
  <c r="AC317" i="3"/>
  <c r="AM316" i="3" s="1"/>
  <c r="AB313" i="3"/>
  <c r="AL312" i="3" s="1"/>
  <c r="AC313" i="3"/>
  <c r="AM312" i="3" s="1"/>
  <c r="AB309" i="3"/>
  <c r="AL308" i="3" s="1"/>
  <c r="AC309" i="3"/>
  <c r="AM308" i="3" s="1"/>
  <c r="AB305" i="3"/>
  <c r="AL304" i="3" s="1"/>
  <c r="AC305" i="3"/>
  <c r="AM304" i="3" s="1"/>
  <c r="AB301" i="3"/>
  <c r="AL300" i="3" s="1"/>
  <c r="AC301" i="3"/>
  <c r="AM300" i="3" s="1"/>
  <c r="AB297" i="3"/>
  <c r="AL296" i="3" s="1"/>
  <c r="AC297" i="3"/>
  <c r="AM296" i="3" s="1"/>
  <c r="AB293" i="3"/>
  <c r="AL292" i="3" s="1"/>
  <c r="AC293" i="3"/>
  <c r="AM292" i="3" s="1"/>
  <c r="AB289" i="3"/>
  <c r="AL288" i="3" s="1"/>
  <c r="AC289" i="3"/>
  <c r="AM288" i="3" s="1"/>
  <c r="AB285" i="3"/>
  <c r="AL284" i="3" s="1"/>
  <c r="AC285" i="3"/>
  <c r="AM284" i="3" s="1"/>
  <c r="AB281" i="3"/>
  <c r="AL280" i="3" s="1"/>
  <c r="AC281" i="3"/>
  <c r="AM280" i="3" s="1"/>
  <c r="AB277" i="3"/>
  <c r="AL276" i="3" s="1"/>
  <c r="AC277" i="3"/>
  <c r="AM276" i="3" s="1"/>
  <c r="AB273" i="3"/>
  <c r="AL272" i="3" s="1"/>
  <c r="AC273" i="3"/>
  <c r="AM272" i="3" s="1"/>
  <c r="AB269" i="3"/>
  <c r="AL268" i="3" s="1"/>
  <c r="AC269" i="3"/>
  <c r="AM268" i="3" s="1"/>
  <c r="AB265" i="3"/>
  <c r="AL264" i="3" s="1"/>
  <c r="AC265" i="3"/>
  <c r="AM264" i="3" s="1"/>
  <c r="AB261" i="3"/>
  <c r="AL260" i="3" s="1"/>
  <c r="AC261" i="3"/>
  <c r="AM260" i="3" s="1"/>
  <c r="AB257" i="3"/>
  <c r="AL256" i="3" s="1"/>
  <c r="AC257" i="3"/>
  <c r="AM256" i="3" s="1"/>
  <c r="AB253" i="3"/>
  <c r="AL252" i="3" s="1"/>
  <c r="AC253" i="3"/>
  <c r="AM252" i="3" s="1"/>
  <c r="AB249" i="3"/>
  <c r="AC249" i="3"/>
  <c r="AB245" i="3"/>
  <c r="AC245" i="3"/>
  <c r="AB241" i="3"/>
  <c r="AC241" i="3"/>
  <c r="AB237" i="3"/>
  <c r="AC237" i="3"/>
  <c r="AB233" i="3"/>
  <c r="AC233" i="3"/>
  <c r="AB229" i="3"/>
  <c r="AC229" i="3"/>
  <c r="AB225" i="3"/>
  <c r="AC225" i="3"/>
  <c r="AB221" i="3"/>
  <c r="AC221" i="3"/>
  <c r="AB217" i="3"/>
  <c r="AC217" i="3"/>
  <c r="AB213" i="3"/>
  <c r="AC213" i="3"/>
  <c r="AB209" i="3"/>
  <c r="AC209" i="3"/>
  <c r="AB205" i="3"/>
  <c r="AC205" i="3"/>
  <c r="AB201" i="3"/>
  <c r="AC201" i="3"/>
  <c r="AB197" i="3"/>
  <c r="AC197" i="3"/>
  <c r="AB193" i="3"/>
  <c r="AC193" i="3"/>
  <c r="AB189" i="3"/>
  <c r="AC189" i="3"/>
  <c r="AB185" i="3"/>
  <c r="AC185" i="3"/>
  <c r="AB181" i="3"/>
  <c r="AC181" i="3"/>
  <c r="AB177" i="3"/>
  <c r="AC177" i="3"/>
  <c r="AB173" i="3"/>
  <c r="AC173" i="3"/>
  <c r="AB169" i="3"/>
  <c r="AC169" i="3"/>
  <c r="AB165" i="3"/>
  <c r="AC165" i="3"/>
  <c r="AB161" i="3"/>
  <c r="AC161" i="3"/>
  <c r="AB157" i="3"/>
  <c r="AC157" i="3"/>
  <c r="AB153" i="3"/>
  <c r="AC153" i="3"/>
  <c r="AB149" i="3"/>
  <c r="AC149" i="3"/>
  <c r="AB145" i="3"/>
  <c r="AC145" i="3"/>
  <c r="AB141" i="3"/>
  <c r="AC141" i="3"/>
  <c r="AB137" i="3"/>
  <c r="AC137" i="3"/>
  <c r="AB133" i="3"/>
  <c r="AC133" i="3"/>
  <c r="AB129" i="3"/>
  <c r="AC129" i="3"/>
  <c r="AB125" i="3"/>
  <c r="AC125" i="3"/>
  <c r="AB121" i="3"/>
  <c r="AC121" i="3"/>
  <c r="AB117" i="3"/>
  <c r="AC117" i="3"/>
  <c r="AB113" i="3"/>
  <c r="AC113" i="3"/>
  <c r="AB109" i="3"/>
  <c r="AC109" i="3"/>
  <c r="AB105" i="3"/>
  <c r="AC105" i="3"/>
  <c r="AB101" i="3"/>
  <c r="AC101" i="3"/>
  <c r="AB97" i="3"/>
  <c r="AC97" i="3"/>
  <c r="AB93" i="3"/>
  <c r="AC93" i="3"/>
  <c r="AB89" i="3"/>
  <c r="AC89" i="3"/>
  <c r="AB85" i="3"/>
  <c r="AC85" i="3"/>
  <c r="AB81" i="3"/>
  <c r="AC81" i="3"/>
  <c r="AB77" i="3"/>
  <c r="AC77" i="3"/>
  <c r="AB73" i="3"/>
  <c r="AC73" i="3"/>
  <c r="AB69" i="3"/>
  <c r="AC69" i="3"/>
  <c r="AB65" i="3"/>
  <c r="AC65" i="3"/>
  <c r="AB61" i="3"/>
  <c r="AC61" i="3"/>
  <c r="AB57" i="3"/>
  <c r="AC57" i="3"/>
  <c r="AB53" i="3"/>
  <c r="AC53" i="3"/>
  <c r="AB49" i="3"/>
  <c r="AC49" i="3"/>
  <c r="AB45" i="3"/>
  <c r="AC45" i="3"/>
  <c r="AB41" i="3"/>
  <c r="AC41" i="3"/>
  <c r="AB37" i="3"/>
  <c r="AC37" i="3"/>
  <c r="AB33" i="3"/>
  <c r="AC33" i="3"/>
  <c r="AB29" i="3"/>
  <c r="AC29" i="3"/>
  <c r="AB25" i="3"/>
  <c r="AC25" i="3"/>
  <c r="AB21" i="3"/>
  <c r="AC21" i="3"/>
  <c r="AB17" i="3"/>
  <c r="AC17" i="3"/>
  <c r="AB13" i="3"/>
  <c r="AC13" i="3"/>
  <c r="AB9" i="3"/>
  <c r="AC9" i="3"/>
  <c r="AB5" i="3"/>
  <c r="AC5" i="3"/>
  <c r="AB1000" i="3"/>
  <c r="AL999" i="3" s="1"/>
  <c r="AA984" i="3"/>
  <c r="AK983" i="3" s="1"/>
  <c r="AB968" i="3"/>
  <c r="AL967" i="3" s="1"/>
  <c r="AB952" i="3"/>
  <c r="AL951" i="3" s="1"/>
  <c r="AB936" i="3"/>
  <c r="AL935" i="3" s="1"/>
  <c r="AB904" i="3"/>
  <c r="AL903" i="3" s="1"/>
  <c r="AB888" i="3"/>
  <c r="AL887" i="3" s="1"/>
  <c r="AB872" i="3"/>
  <c r="AL871" i="3" s="1"/>
  <c r="AB840" i="3"/>
  <c r="AL839" i="3" s="1"/>
  <c r="AB824" i="3"/>
  <c r="AL823" i="3" s="1"/>
  <c r="AB816" i="3"/>
  <c r="AL815" i="3" s="1"/>
  <c r="AB808" i="3"/>
  <c r="AL807" i="3" s="1"/>
  <c r="AB800" i="3"/>
  <c r="AL799" i="3" s="1"/>
  <c r="AB784" i="3"/>
  <c r="AL783" i="3" s="1"/>
  <c r="AB776" i="3"/>
  <c r="AL775" i="3" s="1"/>
  <c r="AB768" i="3"/>
  <c r="AL767" i="3" s="1"/>
  <c r="AB760" i="3"/>
  <c r="AL759" i="3" s="1"/>
  <c r="AB752" i="3"/>
  <c r="AL751" i="3" s="1"/>
  <c r="AB744" i="3"/>
  <c r="AL743" i="3" s="1"/>
  <c r="AB736" i="3"/>
  <c r="AL735" i="3" s="1"/>
  <c r="AB720" i="3"/>
  <c r="AL719" i="3" s="1"/>
  <c r="AB712" i="3"/>
  <c r="AL711" i="3" s="1"/>
  <c r="AB704" i="3"/>
  <c r="AL703" i="3" s="1"/>
  <c r="AB696" i="3"/>
  <c r="AL695" i="3" s="1"/>
  <c r="AB688" i="3"/>
  <c r="AL687" i="3" s="1"/>
  <c r="AB680" i="3"/>
  <c r="AL679" i="3" s="1"/>
  <c r="AB672" i="3"/>
  <c r="AL671" i="3" s="1"/>
  <c r="AB656" i="3"/>
  <c r="AL655" i="3" s="1"/>
  <c r="AB648" i="3"/>
  <c r="AL647" i="3" s="1"/>
  <c r="AB640" i="3"/>
  <c r="AL639" i="3" s="1"/>
  <c r="AB632" i="3"/>
  <c r="AL631" i="3" s="1"/>
  <c r="AB624" i="3"/>
  <c r="AL623" i="3" s="1"/>
  <c r="AB616" i="3"/>
  <c r="AL615" i="3" s="1"/>
  <c r="AB608" i="3"/>
  <c r="AL607" i="3" s="1"/>
  <c r="AB592" i="3"/>
  <c r="AL591" i="3" s="1"/>
  <c r="AB584" i="3"/>
  <c r="AL583" i="3" s="1"/>
  <c r="AB576" i="3"/>
  <c r="AL575" i="3" s="1"/>
  <c r="AB568" i="3"/>
  <c r="AL567" i="3" s="1"/>
  <c r="AB560" i="3"/>
  <c r="AL559" i="3" s="1"/>
  <c r="AB552" i="3"/>
  <c r="AL551" i="3" s="1"/>
  <c r="AB544" i="3"/>
  <c r="AL543" i="3" s="1"/>
  <c r="AB528" i="3"/>
  <c r="AL527" i="3" s="1"/>
  <c r="AB520" i="3"/>
  <c r="AL519" i="3" s="1"/>
  <c r="AB324" i="3"/>
  <c r="AL323" i="3" s="1"/>
  <c r="AB292" i="3"/>
  <c r="AL291" i="3" s="1"/>
  <c r="AB228" i="3"/>
  <c r="AB196" i="3"/>
  <c r="AB164" i="3"/>
  <c r="AB132" i="3"/>
  <c r="AB100" i="3"/>
  <c r="AB68" i="3"/>
  <c r="AB36" i="3"/>
  <c r="AB20" i="3"/>
  <c r="AB999" i="3"/>
  <c r="AL998" i="3" s="1"/>
  <c r="AB967" i="3"/>
  <c r="AL966" i="3" s="1"/>
  <c r="AB951" i="3"/>
  <c r="AL950" i="3" s="1"/>
  <c r="AB935" i="3"/>
  <c r="AL934" i="3" s="1"/>
  <c r="AB903" i="3"/>
  <c r="AL902" i="3" s="1"/>
  <c r="AB887" i="3"/>
  <c r="AL886" i="3" s="1"/>
  <c r="AB871" i="3"/>
  <c r="AL870" i="3" s="1"/>
  <c r="AB839" i="3"/>
  <c r="AL838" i="3" s="1"/>
  <c r="AB823" i="3"/>
  <c r="AL822" i="3" s="1"/>
  <c r="AB807" i="3"/>
  <c r="AL806" i="3" s="1"/>
  <c r="AB775" i="3"/>
  <c r="AL774" i="3" s="1"/>
  <c r="AB759" i="3"/>
  <c r="AL758" i="3" s="1"/>
  <c r="AB743" i="3"/>
  <c r="AL742" i="3" s="1"/>
  <c r="AB711" i="3"/>
  <c r="AL710" i="3" s="1"/>
  <c r="AB695" i="3"/>
  <c r="AL694" i="3" s="1"/>
  <c r="AB679" i="3"/>
  <c r="AL678" i="3" s="1"/>
  <c r="AB647" i="3"/>
  <c r="AL646" i="3" s="1"/>
  <c r="AB639" i="3"/>
  <c r="AL638" i="3" s="1"/>
  <c r="AB631" i="3"/>
  <c r="AL630" i="3" s="1"/>
  <c r="AB623" i="3"/>
  <c r="AL622" i="3" s="1"/>
  <c r="AB615" i="3"/>
  <c r="AL614" i="3" s="1"/>
  <c r="AB607" i="3"/>
  <c r="AL606" i="3" s="1"/>
  <c r="AB591" i="3"/>
  <c r="AL590" i="3" s="1"/>
  <c r="AB583" i="3"/>
  <c r="AL582" i="3" s="1"/>
  <c r="AB575" i="3"/>
  <c r="AL574" i="3" s="1"/>
  <c r="AB567" i="3"/>
  <c r="AL566" i="3" s="1"/>
  <c r="AB559" i="3"/>
  <c r="AL558" i="3" s="1"/>
  <c r="AB551" i="3"/>
  <c r="AL550" i="3" s="1"/>
  <c r="AB543" i="3"/>
  <c r="AL542" i="3" s="1"/>
  <c r="AB527" i="3"/>
  <c r="AL526" i="3" s="1"/>
  <c r="AB519" i="3"/>
  <c r="AL518" i="3" s="1"/>
  <c r="AB323" i="3"/>
  <c r="AL322" i="3" s="1"/>
  <c r="AB291" i="3"/>
  <c r="AL290" i="3" s="1"/>
  <c r="AB227" i="3"/>
  <c r="AB195" i="3"/>
  <c r="AB163" i="3"/>
  <c r="AB131" i="3"/>
  <c r="AB99" i="3"/>
  <c r="AB67" i="3"/>
  <c r="AB35" i="3"/>
  <c r="AB19" i="3"/>
  <c r="AC497" i="3"/>
  <c r="AM496" i="3" s="1"/>
  <c r="AC445" i="3"/>
  <c r="AM444" i="3" s="1"/>
  <c r="AC413" i="3"/>
  <c r="AM412" i="3" s="1"/>
  <c r="AC381" i="3"/>
  <c r="AM380" i="3" s="1"/>
  <c r="AC349" i="3"/>
  <c r="AM348" i="3" s="1"/>
  <c r="AC415" i="3"/>
  <c r="AM414" i="3" s="1"/>
  <c r="AC411" i="3"/>
  <c r="AM410" i="3" s="1"/>
  <c r="AC407" i="3"/>
  <c r="AM406" i="3" s="1"/>
  <c r="AC403" i="3"/>
  <c r="AM402" i="3" s="1"/>
  <c r="AC399" i="3"/>
  <c r="AM398" i="3" s="1"/>
  <c r="AC395" i="3"/>
  <c r="AM394" i="3" s="1"/>
  <c r="AC391" i="3"/>
  <c r="AM390" i="3" s="1"/>
  <c r="AC387" i="3"/>
  <c r="AM386" i="3" s="1"/>
  <c r="AC383" i="3"/>
  <c r="AM382" i="3" s="1"/>
  <c r="AC379" i="3"/>
  <c r="AM378" i="3" s="1"/>
  <c r="AC375" i="3"/>
  <c r="AM374" i="3" s="1"/>
  <c r="AC371" i="3"/>
  <c r="AM370" i="3" s="1"/>
  <c r="AC367" i="3"/>
  <c r="AM366" i="3" s="1"/>
  <c r="AC363" i="3"/>
  <c r="AM362" i="3" s="1"/>
  <c r="AC359" i="3"/>
  <c r="AM358" i="3" s="1"/>
  <c r="AC355" i="3"/>
  <c r="AM354" i="3" s="1"/>
  <c r="AC351" i="3"/>
  <c r="AM350" i="3" s="1"/>
  <c r="AC347" i="3"/>
  <c r="AM346" i="3" s="1"/>
  <c r="AC343" i="3"/>
  <c r="AM342" i="3" s="1"/>
  <c r="AC335" i="3"/>
  <c r="AM334" i="3" s="1"/>
  <c r="AC331" i="3"/>
  <c r="AM330" i="3" s="1"/>
  <c r="AC327" i="3"/>
  <c r="AM326" i="3" s="1"/>
  <c r="AC319" i="3"/>
  <c r="AM318" i="3" s="1"/>
  <c r="AC315" i="3"/>
  <c r="AM314" i="3" s="1"/>
  <c r="AC311" i="3"/>
  <c r="AM310" i="3" s="1"/>
  <c r="AC303" i="3"/>
  <c r="AM302" i="3" s="1"/>
  <c r="AC299" i="3"/>
  <c r="AM298" i="3" s="1"/>
  <c r="AC295" i="3"/>
  <c r="AM294" i="3" s="1"/>
  <c r="AC287" i="3"/>
  <c r="AM286" i="3" s="1"/>
  <c r="AC283" i="3"/>
  <c r="AM282" i="3" s="1"/>
  <c r="AC279" i="3"/>
  <c r="AM278" i="3" s="1"/>
  <c r="AC271" i="3"/>
  <c r="AM270" i="3" s="1"/>
  <c r="AC267" i="3"/>
  <c r="AM266" i="3" s="1"/>
  <c r="AC263" i="3"/>
  <c r="AM262" i="3" s="1"/>
  <c r="AB259" i="3"/>
  <c r="AL258" i="3" s="1"/>
  <c r="AC255" i="3"/>
  <c r="AM254" i="3" s="1"/>
  <c r="AC251" i="3"/>
  <c r="AC247" i="3"/>
  <c r="AC239" i="3"/>
  <c r="AC235" i="3"/>
  <c r="AC231" i="3"/>
  <c r="AC223" i="3"/>
  <c r="AC219" i="3"/>
  <c r="AC215" i="3"/>
  <c r="AC207" i="3"/>
  <c r="AC203" i="3"/>
  <c r="AC199" i="3"/>
  <c r="AC191" i="3"/>
  <c r="AC187" i="3"/>
  <c r="AC183" i="3"/>
  <c r="AC175" i="3"/>
  <c r="AC171" i="3"/>
  <c r="AC167" i="3"/>
  <c r="AC159" i="3"/>
  <c r="AC155" i="3"/>
  <c r="AC151" i="3"/>
  <c r="AC143" i="3"/>
  <c r="AC139" i="3"/>
  <c r="AC135" i="3"/>
  <c r="AC127" i="3"/>
  <c r="AC123" i="3"/>
  <c r="AC119" i="3"/>
  <c r="AC111" i="3"/>
  <c r="AC107" i="3"/>
  <c r="AC103" i="3"/>
  <c r="AC95" i="3"/>
  <c r="AC91" i="3"/>
  <c r="AC87" i="3"/>
  <c r="AC79" i="3"/>
  <c r="AC75" i="3"/>
  <c r="AC71" i="3"/>
  <c r="AC63" i="3"/>
  <c r="AC59" i="3"/>
  <c r="AC55" i="3"/>
  <c r="AC47" i="3"/>
  <c r="AC43" i="3"/>
  <c r="AC39" i="3"/>
  <c r="AC31" i="3"/>
  <c r="AC27" i="3"/>
  <c r="AC23" i="3"/>
  <c r="AC15" i="3"/>
  <c r="AC11" i="3"/>
  <c r="AC7" i="3"/>
  <c r="AC510" i="3"/>
  <c r="AM509" i="3" s="1"/>
  <c r="AC506" i="3"/>
  <c r="AM505" i="3" s="1"/>
  <c r="AA494" i="3"/>
  <c r="AK493" i="3" s="1"/>
  <c r="AC494" i="3"/>
  <c r="AM493" i="3" s="1"/>
  <c r="AW493" i="3" s="1"/>
  <c r="AC490" i="3"/>
  <c r="AM489" i="3" s="1"/>
  <c r="AC478" i="3"/>
  <c r="AM477" i="3" s="1"/>
  <c r="AC474" i="3"/>
  <c r="AM473" i="3" s="1"/>
  <c r="AC466" i="3"/>
  <c r="AM465" i="3" s="1"/>
  <c r="AW465" i="3" s="1"/>
  <c r="AC458" i="3"/>
  <c r="AM457" i="3" s="1"/>
  <c r="AC450" i="3"/>
  <c r="AM449" i="3" s="1"/>
  <c r="AW449" i="3" s="1"/>
  <c r="AC442" i="3"/>
  <c r="AM441" i="3" s="1"/>
  <c r="AC434" i="3"/>
  <c r="AM433" i="3" s="1"/>
  <c r="AW433" i="3" s="1"/>
  <c r="AA430" i="3"/>
  <c r="AK429" i="3" s="1"/>
  <c r="AB430" i="3"/>
  <c r="AL429" i="3" s="1"/>
  <c r="AC426" i="3"/>
  <c r="AM425" i="3" s="1"/>
  <c r="AC418" i="3"/>
  <c r="AM417" i="3" s="1"/>
  <c r="AC410" i="3"/>
  <c r="AM409" i="3" s="1"/>
  <c r="AB406" i="3"/>
  <c r="AL405" i="3" s="1"/>
  <c r="AB402" i="3"/>
  <c r="AL401" i="3" s="1"/>
  <c r="AV401" i="3" s="1"/>
  <c r="AC402" i="3"/>
  <c r="AM401" i="3" s="1"/>
  <c r="AW401" i="3" s="1"/>
  <c r="AB398" i="3"/>
  <c r="AL397" i="3" s="1"/>
  <c r="AB394" i="3"/>
  <c r="AL393" i="3" s="1"/>
  <c r="AC394" i="3"/>
  <c r="AM393" i="3" s="1"/>
  <c r="AB390" i="3"/>
  <c r="AL389" i="3" s="1"/>
  <c r="AB386" i="3"/>
  <c r="AL385" i="3" s="1"/>
  <c r="AV385" i="3" s="1"/>
  <c r="AC386" i="3"/>
  <c r="AM385" i="3" s="1"/>
  <c r="AW385" i="3" s="1"/>
  <c r="AB382" i="3"/>
  <c r="AL381" i="3" s="1"/>
  <c r="AB378" i="3"/>
  <c r="AL377" i="3" s="1"/>
  <c r="AC378" i="3"/>
  <c r="AM377" i="3" s="1"/>
  <c r="AB374" i="3"/>
  <c r="AL373" i="3" s="1"/>
  <c r="AB370" i="3"/>
  <c r="AL369" i="3" s="1"/>
  <c r="AV369" i="3" s="1"/>
  <c r="AC370" i="3"/>
  <c r="AM369" i="3" s="1"/>
  <c r="AW369" i="3" s="1"/>
  <c r="AB366" i="3"/>
  <c r="AL365" i="3" s="1"/>
  <c r="AB362" i="3"/>
  <c r="AL361" i="3" s="1"/>
  <c r="AC362" i="3"/>
  <c r="AM361" i="3" s="1"/>
  <c r="AB358" i="3"/>
  <c r="AL357" i="3" s="1"/>
  <c r="AB354" i="3"/>
  <c r="AL353" i="3" s="1"/>
  <c r="AV353" i="3" s="1"/>
  <c r="AC354" i="3"/>
  <c r="AM353" i="3" s="1"/>
  <c r="AW353" i="3" s="1"/>
  <c r="AB350" i="3"/>
  <c r="AL349" i="3" s="1"/>
  <c r="AB346" i="3"/>
  <c r="AL345" i="3" s="1"/>
  <c r="AC346" i="3"/>
  <c r="AM345" i="3" s="1"/>
  <c r="AB342" i="3"/>
  <c r="AL341" i="3" s="1"/>
  <c r="AC342" i="3"/>
  <c r="AM341" i="3" s="1"/>
  <c r="AB338" i="3"/>
  <c r="AL337" i="3" s="1"/>
  <c r="AC338" i="3"/>
  <c r="AM337" i="3" s="1"/>
  <c r="AB334" i="3"/>
  <c r="AL333" i="3" s="1"/>
  <c r="AC334" i="3"/>
  <c r="AM333" i="3" s="1"/>
  <c r="AB330" i="3"/>
  <c r="AL329" i="3" s="1"/>
  <c r="AC330" i="3"/>
  <c r="AM329" i="3" s="1"/>
  <c r="AB326" i="3"/>
  <c r="AL325" i="3" s="1"/>
  <c r="AC326" i="3"/>
  <c r="AM325" i="3" s="1"/>
  <c r="AB322" i="3"/>
  <c r="AL321" i="3" s="1"/>
  <c r="AC322" i="3"/>
  <c r="AM321" i="3" s="1"/>
  <c r="AB318" i="3"/>
  <c r="AL317" i="3" s="1"/>
  <c r="AC318" i="3"/>
  <c r="AM317" i="3" s="1"/>
  <c r="AB314" i="3"/>
  <c r="AL313" i="3" s="1"/>
  <c r="AC314" i="3"/>
  <c r="AM313" i="3" s="1"/>
  <c r="AB310" i="3"/>
  <c r="AL309" i="3" s="1"/>
  <c r="AC310" i="3"/>
  <c r="AM309" i="3" s="1"/>
  <c r="AB306" i="3"/>
  <c r="AL305" i="3" s="1"/>
  <c r="AC306" i="3"/>
  <c r="AM305" i="3" s="1"/>
  <c r="AB302" i="3"/>
  <c r="AL301" i="3" s="1"/>
  <c r="AC302" i="3"/>
  <c r="AM301" i="3" s="1"/>
  <c r="AB298" i="3"/>
  <c r="AL297" i="3" s="1"/>
  <c r="AC298" i="3"/>
  <c r="AM297" i="3" s="1"/>
  <c r="AB294" i="3"/>
  <c r="AL293" i="3" s="1"/>
  <c r="AC294" i="3"/>
  <c r="AM293" i="3" s="1"/>
  <c r="AB290" i="3"/>
  <c r="AL289" i="3" s="1"/>
  <c r="AC290" i="3"/>
  <c r="AM289" i="3" s="1"/>
  <c r="AB286" i="3"/>
  <c r="AL285" i="3" s="1"/>
  <c r="AC286" i="3"/>
  <c r="AM285" i="3" s="1"/>
  <c r="AB282" i="3"/>
  <c r="AL281" i="3" s="1"/>
  <c r="AC282" i="3"/>
  <c r="AM281" i="3" s="1"/>
  <c r="AB278" i="3"/>
  <c r="AL277" i="3" s="1"/>
  <c r="AC278" i="3"/>
  <c r="AM277" i="3" s="1"/>
  <c r="AB274" i="3"/>
  <c r="AL273" i="3" s="1"/>
  <c r="AC274" i="3"/>
  <c r="AM273" i="3" s="1"/>
  <c r="AB270" i="3"/>
  <c r="AL269" i="3" s="1"/>
  <c r="AC270" i="3"/>
  <c r="AM269" i="3" s="1"/>
  <c r="AB266" i="3"/>
  <c r="AL265" i="3" s="1"/>
  <c r="AC266" i="3"/>
  <c r="AM265" i="3" s="1"/>
  <c r="AB262" i="3"/>
  <c r="AL261" i="3" s="1"/>
  <c r="AC262" i="3"/>
  <c r="AM261" i="3" s="1"/>
  <c r="AB258" i="3"/>
  <c r="AL257" i="3" s="1"/>
  <c r="AC258" i="3"/>
  <c r="AM257" i="3" s="1"/>
  <c r="AB254" i="3"/>
  <c r="AL253" i="3" s="1"/>
  <c r="AC254" i="3"/>
  <c r="AM253" i="3" s="1"/>
  <c r="AB250" i="3"/>
  <c r="AC250" i="3"/>
  <c r="AB246" i="3"/>
  <c r="AC246" i="3"/>
  <c r="AB242" i="3"/>
  <c r="AC242" i="3"/>
  <c r="AB238" i="3"/>
  <c r="AC238" i="3"/>
  <c r="AB234" i="3"/>
  <c r="AC234" i="3"/>
  <c r="AB230" i="3"/>
  <c r="AC230" i="3"/>
  <c r="AB226" i="3"/>
  <c r="AC226" i="3"/>
  <c r="AB222" i="3"/>
  <c r="AC222" i="3"/>
  <c r="AB218" i="3"/>
  <c r="AC218" i="3"/>
  <c r="AB214" i="3"/>
  <c r="AC214" i="3"/>
  <c r="AB210" i="3"/>
  <c r="AC210" i="3"/>
  <c r="AB206" i="3"/>
  <c r="AC206" i="3"/>
  <c r="AB202" i="3"/>
  <c r="AC202" i="3"/>
  <c r="AB198" i="3"/>
  <c r="AC198" i="3"/>
  <c r="AB194" i="3"/>
  <c r="AC194" i="3"/>
  <c r="AB190" i="3"/>
  <c r="AC190" i="3"/>
  <c r="AB186" i="3"/>
  <c r="AC186" i="3"/>
  <c r="AB182" i="3"/>
  <c r="AC182" i="3"/>
  <c r="AB178" i="3"/>
  <c r="AC178" i="3"/>
  <c r="AB174" i="3"/>
  <c r="AC174" i="3"/>
  <c r="AB170" i="3"/>
  <c r="AC170" i="3"/>
  <c r="AB166" i="3"/>
  <c r="AC166" i="3"/>
  <c r="AB162" i="3"/>
  <c r="AC162" i="3"/>
  <c r="AB158" i="3"/>
  <c r="AC158" i="3"/>
  <c r="AB154" i="3"/>
  <c r="AC154" i="3"/>
  <c r="AB150" i="3"/>
  <c r="AC150" i="3"/>
  <c r="AB146" i="3"/>
  <c r="AC146" i="3"/>
  <c r="AB142" i="3"/>
  <c r="AC142" i="3"/>
  <c r="AB138" i="3"/>
  <c r="AC138" i="3"/>
  <c r="AB134" i="3"/>
  <c r="AC134" i="3"/>
  <c r="AB130" i="3"/>
  <c r="AC130" i="3"/>
  <c r="AB126" i="3"/>
  <c r="AC126" i="3"/>
  <c r="AB122" i="3"/>
  <c r="AC122" i="3"/>
  <c r="AB118" i="3"/>
  <c r="AC118" i="3"/>
  <c r="AB114" i="3"/>
  <c r="AC114" i="3"/>
  <c r="AB110" i="3"/>
  <c r="AC110" i="3"/>
  <c r="AB106" i="3"/>
  <c r="AC106" i="3"/>
  <c r="AB102" i="3"/>
  <c r="AC102" i="3"/>
  <c r="AB98" i="3"/>
  <c r="AC98" i="3"/>
  <c r="AB94" i="3"/>
  <c r="AC94" i="3"/>
  <c r="AB90" i="3"/>
  <c r="AC90" i="3"/>
  <c r="AB86" i="3"/>
  <c r="AC86" i="3"/>
  <c r="AB82" i="3"/>
  <c r="AC82" i="3"/>
  <c r="AB78" i="3"/>
  <c r="AC78" i="3"/>
  <c r="AB74" i="3"/>
  <c r="AC74" i="3"/>
  <c r="AB70" i="3"/>
  <c r="AC70" i="3"/>
  <c r="AB66" i="3"/>
  <c r="AC66" i="3"/>
  <c r="AB62" i="3"/>
  <c r="AC62" i="3"/>
  <c r="AB58" i="3"/>
  <c r="AC58" i="3"/>
  <c r="AB54" i="3"/>
  <c r="AC54" i="3"/>
  <c r="AB50" i="3"/>
  <c r="AC50" i="3"/>
  <c r="AB46" i="3"/>
  <c r="AC46" i="3"/>
  <c r="AB42" i="3"/>
  <c r="AC42" i="3"/>
  <c r="AB38" i="3"/>
  <c r="AC38" i="3"/>
  <c r="AB34" i="3"/>
  <c r="AC34" i="3"/>
  <c r="AB30" i="3"/>
  <c r="AC30" i="3"/>
  <c r="AB26" i="3"/>
  <c r="AC26" i="3"/>
  <c r="AB22" i="3"/>
  <c r="AC22" i="3"/>
  <c r="AB18" i="3"/>
  <c r="AC18" i="3"/>
  <c r="AB14" i="3"/>
  <c r="AC14" i="3"/>
  <c r="AB10" i="3"/>
  <c r="AC10" i="3"/>
  <c r="AB6" i="3"/>
  <c r="AC6" i="3"/>
  <c r="AA1002" i="3"/>
  <c r="AK1001" i="3" s="1"/>
  <c r="AB1002" i="3"/>
  <c r="AL1001" i="3" s="1"/>
  <c r="AA998" i="3"/>
  <c r="AK997" i="3" s="1"/>
  <c r="AB998" i="3"/>
  <c r="AL997" i="3" s="1"/>
  <c r="AA994" i="3"/>
  <c r="AK993" i="3" s="1"/>
  <c r="AB994" i="3"/>
  <c r="AL993" i="3" s="1"/>
  <c r="AA990" i="3"/>
  <c r="AK989" i="3" s="1"/>
  <c r="AB990" i="3"/>
  <c r="AL989" i="3" s="1"/>
  <c r="AA986" i="3"/>
  <c r="AK985" i="3" s="1"/>
  <c r="AB986" i="3"/>
  <c r="AL985" i="3" s="1"/>
  <c r="AA982" i="3"/>
  <c r="AK981" i="3" s="1"/>
  <c r="AB982" i="3"/>
  <c r="AL981" i="3" s="1"/>
  <c r="AA978" i="3"/>
  <c r="AK977" i="3" s="1"/>
  <c r="AB978" i="3"/>
  <c r="AL977" i="3" s="1"/>
  <c r="AA974" i="3"/>
  <c r="AK973" i="3" s="1"/>
  <c r="AB974" i="3"/>
  <c r="AL973" i="3" s="1"/>
  <c r="AA970" i="3"/>
  <c r="AK969" i="3" s="1"/>
  <c r="AB970" i="3"/>
  <c r="AL969" i="3" s="1"/>
  <c r="AA966" i="3"/>
  <c r="AK965" i="3" s="1"/>
  <c r="AB966" i="3"/>
  <c r="AL965" i="3" s="1"/>
  <c r="AA962" i="3"/>
  <c r="AK961" i="3" s="1"/>
  <c r="AB962" i="3"/>
  <c r="AL961" i="3" s="1"/>
  <c r="AA958" i="3"/>
  <c r="AK957" i="3" s="1"/>
  <c r="AB958" i="3"/>
  <c r="AL957" i="3" s="1"/>
  <c r="AA954" i="3"/>
  <c r="AK953" i="3" s="1"/>
  <c r="AB954" i="3"/>
  <c r="AL953" i="3" s="1"/>
  <c r="AA950" i="3"/>
  <c r="AK949" i="3" s="1"/>
  <c r="AB950" i="3"/>
  <c r="AL949" i="3" s="1"/>
  <c r="AA946" i="3"/>
  <c r="AK945" i="3" s="1"/>
  <c r="AB946" i="3"/>
  <c r="AL945" i="3" s="1"/>
  <c r="AA942" i="3"/>
  <c r="AK941" i="3" s="1"/>
  <c r="AB942" i="3"/>
  <c r="AL941" i="3" s="1"/>
  <c r="AA938" i="3"/>
  <c r="AK937" i="3" s="1"/>
  <c r="AB938" i="3"/>
  <c r="AL937" i="3" s="1"/>
  <c r="AA934" i="3"/>
  <c r="AK933" i="3" s="1"/>
  <c r="AB934" i="3"/>
  <c r="AL933" i="3" s="1"/>
  <c r="AA930" i="3"/>
  <c r="AK929" i="3" s="1"/>
  <c r="AB930" i="3"/>
  <c r="AL929" i="3" s="1"/>
  <c r="AA926" i="3"/>
  <c r="AK925" i="3" s="1"/>
  <c r="AB926" i="3"/>
  <c r="AL925" i="3" s="1"/>
  <c r="AA922" i="3"/>
  <c r="AK921" i="3" s="1"/>
  <c r="AB922" i="3"/>
  <c r="AL921" i="3" s="1"/>
  <c r="AA918" i="3"/>
  <c r="AK917" i="3" s="1"/>
  <c r="AB918" i="3"/>
  <c r="AL917" i="3" s="1"/>
  <c r="AA914" i="3"/>
  <c r="AK913" i="3" s="1"/>
  <c r="AB914" i="3"/>
  <c r="AL913" i="3" s="1"/>
  <c r="AA910" i="3"/>
  <c r="AK909" i="3" s="1"/>
  <c r="AB910" i="3"/>
  <c r="AL909" i="3" s="1"/>
  <c r="AA906" i="3"/>
  <c r="AK905" i="3" s="1"/>
  <c r="AB906" i="3"/>
  <c r="AL905" i="3" s="1"/>
  <c r="AA902" i="3"/>
  <c r="AK901" i="3" s="1"/>
  <c r="AB902" i="3"/>
  <c r="AL901" i="3" s="1"/>
  <c r="AA898" i="3"/>
  <c r="AK897" i="3" s="1"/>
  <c r="AB898" i="3"/>
  <c r="AL897" i="3" s="1"/>
  <c r="AA894" i="3"/>
  <c r="AK893" i="3" s="1"/>
  <c r="AB894" i="3"/>
  <c r="AL893" i="3" s="1"/>
  <c r="AA890" i="3"/>
  <c r="AK889" i="3" s="1"/>
  <c r="AB890" i="3"/>
  <c r="AL889" i="3" s="1"/>
  <c r="AA886" i="3"/>
  <c r="AK885" i="3" s="1"/>
  <c r="AB886" i="3"/>
  <c r="AL885" i="3" s="1"/>
  <c r="AA882" i="3"/>
  <c r="AK881" i="3" s="1"/>
  <c r="AB882" i="3"/>
  <c r="AL881" i="3" s="1"/>
  <c r="AA878" i="3"/>
  <c r="AK877" i="3" s="1"/>
  <c r="AB878" i="3"/>
  <c r="AL877" i="3" s="1"/>
  <c r="AA874" i="3"/>
  <c r="AK873" i="3" s="1"/>
  <c r="AB874" i="3"/>
  <c r="AL873" i="3" s="1"/>
  <c r="AA870" i="3"/>
  <c r="AK869" i="3" s="1"/>
  <c r="AB870" i="3"/>
  <c r="AL869" i="3" s="1"/>
  <c r="AA866" i="3"/>
  <c r="AK865" i="3" s="1"/>
  <c r="AB866" i="3"/>
  <c r="AL865" i="3" s="1"/>
  <c r="AA862" i="3"/>
  <c r="AK861" i="3" s="1"/>
  <c r="AB862" i="3"/>
  <c r="AL861" i="3" s="1"/>
  <c r="AA858" i="3"/>
  <c r="AK857" i="3" s="1"/>
  <c r="AB858" i="3"/>
  <c r="AL857" i="3" s="1"/>
  <c r="AA854" i="3"/>
  <c r="AK853" i="3" s="1"/>
  <c r="AB854" i="3"/>
  <c r="AL853" i="3" s="1"/>
  <c r="AA850" i="3"/>
  <c r="AK849" i="3" s="1"/>
  <c r="AB850" i="3"/>
  <c r="AL849" i="3" s="1"/>
  <c r="AA846" i="3"/>
  <c r="AK845" i="3" s="1"/>
  <c r="AB846" i="3"/>
  <c r="AL845" i="3" s="1"/>
  <c r="AA842" i="3"/>
  <c r="AK841" i="3" s="1"/>
  <c r="AB842" i="3"/>
  <c r="AL841" i="3" s="1"/>
  <c r="AA838" i="3"/>
  <c r="AK837" i="3" s="1"/>
  <c r="AB838" i="3"/>
  <c r="AL837" i="3" s="1"/>
  <c r="AA834" i="3"/>
  <c r="AK833" i="3" s="1"/>
  <c r="AB834" i="3"/>
  <c r="AL833" i="3" s="1"/>
  <c r="AA830" i="3"/>
  <c r="AK829" i="3" s="1"/>
  <c r="AB830" i="3"/>
  <c r="AL829" i="3" s="1"/>
  <c r="AA826" i="3"/>
  <c r="AK825" i="3" s="1"/>
  <c r="AB826" i="3"/>
  <c r="AL825" i="3" s="1"/>
  <c r="AA822" i="3"/>
  <c r="AK821" i="3" s="1"/>
  <c r="AB822" i="3"/>
  <c r="AL821" i="3" s="1"/>
  <c r="AA818" i="3"/>
  <c r="AK817" i="3" s="1"/>
  <c r="AB818" i="3"/>
  <c r="AL817" i="3" s="1"/>
  <c r="AA814" i="3"/>
  <c r="AK813" i="3" s="1"/>
  <c r="AB814" i="3"/>
  <c r="AL813" i="3" s="1"/>
  <c r="AA810" i="3"/>
  <c r="AK809" i="3" s="1"/>
  <c r="AB810" i="3"/>
  <c r="AL809" i="3" s="1"/>
  <c r="AA806" i="3"/>
  <c r="AK805" i="3" s="1"/>
  <c r="AB806" i="3"/>
  <c r="AL805" i="3" s="1"/>
  <c r="AA802" i="3"/>
  <c r="AK801" i="3" s="1"/>
  <c r="AB802" i="3"/>
  <c r="AL801" i="3" s="1"/>
  <c r="AA798" i="3"/>
  <c r="AK797" i="3" s="1"/>
  <c r="AB798" i="3"/>
  <c r="AL797" i="3" s="1"/>
  <c r="AA794" i="3"/>
  <c r="AK793" i="3" s="1"/>
  <c r="AB794" i="3"/>
  <c r="AL793" i="3" s="1"/>
  <c r="AA790" i="3"/>
  <c r="AK789" i="3" s="1"/>
  <c r="AB790" i="3"/>
  <c r="AL789" i="3" s="1"/>
  <c r="AA786" i="3"/>
  <c r="AK785" i="3" s="1"/>
  <c r="AB786" i="3"/>
  <c r="AL785" i="3" s="1"/>
  <c r="AA782" i="3"/>
  <c r="AK781" i="3" s="1"/>
  <c r="AB782" i="3"/>
  <c r="AL781" i="3" s="1"/>
  <c r="AA778" i="3"/>
  <c r="AK777" i="3" s="1"/>
  <c r="AB778" i="3"/>
  <c r="AL777" i="3" s="1"/>
  <c r="AA774" i="3"/>
  <c r="AK773" i="3" s="1"/>
  <c r="AB774" i="3"/>
  <c r="AL773" i="3" s="1"/>
  <c r="AA770" i="3"/>
  <c r="AK769" i="3" s="1"/>
  <c r="AB770" i="3"/>
  <c r="AL769" i="3" s="1"/>
  <c r="AA766" i="3"/>
  <c r="AK765" i="3" s="1"/>
  <c r="AB766" i="3"/>
  <c r="AL765" i="3" s="1"/>
  <c r="AA762" i="3"/>
  <c r="AK761" i="3" s="1"/>
  <c r="AB762" i="3"/>
  <c r="AL761" i="3" s="1"/>
  <c r="AA758" i="3"/>
  <c r="AK757" i="3" s="1"/>
  <c r="AB758" i="3"/>
  <c r="AL757" i="3" s="1"/>
  <c r="AA754" i="3"/>
  <c r="AK753" i="3" s="1"/>
  <c r="AB754" i="3"/>
  <c r="AL753" i="3" s="1"/>
  <c r="AA750" i="3"/>
  <c r="AK749" i="3" s="1"/>
  <c r="AB750" i="3"/>
  <c r="AL749" i="3" s="1"/>
  <c r="AA746" i="3"/>
  <c r="AK745" i="3" s="1"/>
  <c r="AB746" i="3"/>
  <c r="AL745" i="3" s="1"/>
  <c r="AA742" i="3"/>
  <c r="AK741" i="3" s="1"/>
  <c r="AB742" i="3"/>
  <c r="AL741" i="3" s="1"/>
  <c r="AA738" i="3"/>
  <c r="AK737" i="3" s="1"/>
  <c r="AB738" i="3"/>
  <c r="AL737" i="3" s="1"/>
  <c r="AA734" i="3"/>
  <c r="AK733" i="3" s="1"/>
  <c r="AB734" i="3"/>
  <c r="AL733" i="3" s="1"/>
  <c r="AA730" i="3"/>
  <c r="AK729" i="3" s="1"/>
  <c r="AB730" i="3"/>
  <c r="AL729" i="3" s="1"/>
  <c r="AA726" i="3"/>
  <c r="AK725" i="3" s="1"/>
  <c r="AB726" i="3"/>
  <c r="AL725" i="3" s="1"/>
  <c r="AA722" i="3"/>
  <c r="AK721" i="3" s="1"/>
  <c r="AB722" i="3"/>
  <c r="AL721" i="3" s="1"/>
  <c r="AA718" i="3"/>
  <c r="AK717" i="3" s="1"/>
  <c r="AB718" i="3"/>
  <c r="AL717" i="3" s="1"/>
  <c r="AA714" i="3"/>
  <c r="AK713" i="3" s="1"/>
  <c r="AB714" i="3"/>
  <c r="AL713" i="3" s="1"/>
  <c r="AA710" i="3"/>
  <c r="AK709" i="3" s="1"/>
  <c r="AB710" i="3"/>
  <c r="AL709" i="3" s="1"/>
  <c r="AA706" i="3"/>
  <c r="AK705" i="3" s="1"/>
  <c r="AB706" i="3"/>
  <c r="AL705" i="3" s="1"/>
  <c r="AA702" i="3"/>
  <c r="AK701" i="3" s="1"/>
  <c r="AB702" i="3"/>
  <c r="AL701" i="3" s="1"/>
  <c r="AA698" i="3"/>
  <c r="AK697" i="3" s="1"/>
  <c r="AB698" i="3"/>
  <c r="AL697" i="3" s="1"/>
  <c r="AA694" i="3"/>
  <c r="AK693" i="3" s="1"/>
  <c r="AB694" i="3"/>
  <c r="AL693" i="3" s="1"/>
  <c r="AA690" i="3"/>
  <c r="AK689" i="3" s="1"/>
  <c r="AB690" i="3"/>
  <c r="AL689" i="3" s="1"/>
  <c r="AA686" i="3"/>
  <c r="AK685" i="3" s="1"/>
  <c r="AB686" i="3"/>
  <c r="AL685" i="3" s="1"/>
  <c r="AA682" i="3"/>
  <c r="AK681" i="3" s="1"/>
  <c r="AB682" i="3"/>
  <c r="AL681" i="3" s="1"/>
  <c r="AA678" i="3"/>
  <c r="AK677" i="3" s="1"/>
  <c r="AB678" i="3"/>
  <c r="AL677" i="3" s="1"/>
  <c r="AA674" i="3"/>
  <c r="AK673" i="3" s="1"/>
  <c r="AB674" i="3"/>
  <c r="AL673" i="3" s="1"/>
  <c r="AA670" i="3"/>
  <c r="AK669" i="3" s="1"/>
  <c r="AB670" i="3"/>
  <c r="AL669" i="3" s="1"/>
  <c r="AA666" i="3"/>
  <c r="AK665" i="3" s="1"/>
  <c r="AB666" i="3"/>
  <c r="AL665" i="3" s="1"/>
  <c r="AA662" i="3"/>
  <c r="AK661" i="3" s="1"/>
  <c r="AB662" i="3"/>
  <c r="AL661" i="3" s="1"/>
  <c r="AA658" i="3"/>
  <c r="AK657" i="3" s="1"/>
  <c r="AB658" i="3"/>
  <c r="AL657" i="3" s="1"/>
  <c r="AA654" i="3"/>
  <c r="AK653" i="3" s="1"/>
  <c r="AB654" i="3"/>
  <c r="AL653" i="3" s="1"/>
  <c r="AA650" i="3"/>
  <c r="AK649" i="3" s="1"/>
  <c r="AB650" i="3"/>
  <c r="AL649" i="3" s="1"/>
  <c r="AA646" i="3"/>
  <c r="AK645" i="3" s="1"/>
  <c r="AB646" i="3"/>
  <c r="AL645" i="3" s="1"/>
  <c r="AA642" i="3"/>
  <c r="AK641" i="3" s="1"/>
  <c r="AB642" i="3"/>
  <c r="AL641" i="3" s="1"/>
  <c r="AA638" i="3"/>
  <c r="AK637" i="3" s="1"/>
  <c r="AB638" i="3"/>
  <c r="AL637" i="3" s="1"/>
  <c r="AA634" i="3"/>
  <c r="AK633" i="3" s="1"/>
  <c r="AB634" i="3"/>
  <c r="AL633" i="3" s="1"/>
  <c r="AA630" i="3"/>
  <c r="AK629" i="3" s="1"/>
  <c r="AB630" i="3"/>
  <c r="AL629" i="3" s="1"/>
  <c r="AA626" i="3"/>
  <c r="AK625" i="3" s="1"/>
  <c r="AB626" i="3"/>
  <c r="AL625" i="3" s="1"/>
  <c r="AA622" i="3"/>
  <c r="AK621" i="3" s="1"/>
  <c r="AB622" i="3"/>
  <c r="AL621" i="3" s="1"/>
  <c r="AA618" i="3"/>
  <c r="AK617" i="3" s="1"/>
  <c r="AB618" i="3"/>
  <c r="AL617" i="3" s="1"/>
  <c r="AA614" i="3"/>
  <c r="AK613" i="3" s="1"/>
  <c r="AB614" i="3"/>
  <c r="AL613" i="3" s="1"/>
  <c r="AA610" i="3"/>
  <c r="AK609" i="3" s="1"/>
  <c r="AB610" i="3"/>
  <c r="AL609" i="3" s="1"/>
  <c r="AA606" i="3"/>
  <c r="AK605" i="3" s="1"/>
  <c r="AB606" i="3"/>
  <c r="AL605" i="3" s="1"/>
  <c r="AA602" i="3"/>
  <c r="AK601" i="3" s="1"/>
  <c r="AB602" i="3"/>
  <c r="AL601" i="3" s="1"/>
  <c r="AA598" i="3"/>
  <c r="AK597" i="3" s="1"/>
  <c r="AB598" i="3"/>
  <c r="AL597" i="3" s="1"/>
  <c r="AA594" i="3"/>
  <c r="AK593" i="3" s="1"/>
  <c r="AB594" i="3"/>
  <c r="AL593" i="3" s="1"/>
  <c r="AA590" i="3"/>
  <c r="AK589" i="3" s="1"/>
  <c r="AB590" i="3"/>
  <c r="AL589" i="3" s="1"/>
  <c r="AA586" i="3"/>
  <c r="AK585" i="3" s="1"/>
  <c r="AB586" i="3"/>
  <c r="AL585" i="3" s="1"/>
  <c r="AA582" i="3"/>
  <c r="AK581" i="3" s="1"/>
  <c r="AB582" i="3"/>
  <c r="AL581" i="3" s="1"/>
  <c r="AA578" i="3"/>
  <c r="AK577" i="3" s="1"/>
  <c r="AB578" i="3"/>
  <c r="AL577" i="3" s="1"/>
  <c r="AA574" i="3"/>
  <c r="AK573" i="3" s="1"/>
  <c r="AB574" i="3"/>
  <c r="AL573" i="3" s="1"/>
  <c r="AA570" i="3"/>
  <c r="AK569" i="3" s="1"/>
  <c r="AB570" i="3"/>
  <c r="AL569" i="3" s="1"/>
  <c r="AA566" i="3"/>
  <c r="AK565" i="3" s="1"/>
  <c r="AB566" i="3"/>
  <c r="AL565" i="3" s="1"/>
  <c r="AA562" i="3"/>
  <c r="AK561" i="3" s="1"/>
  <c r="AB562" i="3"/>
  <c r="AL561" i="3" s="1"/>
  <c r="AA558" i="3"/>
  <c r="AK557" i="3" s="1"/>
  <c r="AB558" i="3"/>
  <c r="AL557" i="3" s="1"/>
  <c r="AA554" i="3"/>
  <c r="AK553" i="3" s="1"/>
  <c r="AB554" i="3"/>
  <c r="AL553" i="3" s="1"/>
  <c r="AA550" i="3"/>
  <c r="AK549" i="3" s="1"/>
  <c r="AB550" i="3"/>
  <c r="AL549" i="3" s="1"/>
  <c r="AA546" i="3"/>
  <c r="AK545" i="3" s="1"/>
  <c r="AB546" i="3"/>
  <c r="AL545" i="3" s="1"/>
  <c r="AA542" i="3"/>
  <c r="AK541" i="3" s="1"/>
  <c r="AB542" i="3"/>
  <c r="AL541" i="3" s="1"/>
  <c r="AA538" i="3"/>
  <c r="AK537" i="3" s="1"/>
  <c r="AB538" i="3"/>
  <c r="AL537" i="3" s="1"/>
  <c r="AA534" i="3"/>
  <c r="AK533" i="3" s="1"/>
  <c r="AB534" i="3"/>
  <c r="AL533" i="3" s="1"/>
  <c r="AA530" i="3"/>
  <c r="AK529" i="3" s="1"/>
  <c r="AB530" i="3"/>
  <c r="AL529" i="3" s="1"/>
  <c r="AA526" i="3"/>
  <c r="AK525" i="3" s="1"/>
  <c r="AB526" i="3"/>
  <c r="AL525" i="3" s="1"/>
  <c r="AA522" i="3"/>
  <c r="AK521" i="3" s="1"/>
  <c r="AB522" i="3"/>
  <c r="AL521" i="3" s="1"/>
  <c r="AA518" i="3"/>
  <c r="AK517" i="3" s="1"/>
  <c r="AB518" i="3"/>
  <c r="AL517" i="3" s="1"/>
  <c r="AA514" i="3"/>
  <c r="AK513" i="3" s="1"/>
  <c r="AB514" i="3"/>
  <c r="AL513" i="3" s="1"/>
  <c r="AA510" i="3"/>
  <c r="AK509" i="3" s="1"/>
  <c r="AB510" i="3"/>
  <c r="AL509" i="3" s="1"/>
  <c r="AA506" i="3"/>
  <c r="AK505" i="3" s="1"/>
  <c r="AB506" i="3"/>
  <c r="AL505" i="3" s="1"/>
  <c r="AA502" i="3"/>
  <c r="AK501" i="3" s="1"/>
  <c r="AB502" i="3"/>
  <c r="AL501" i="3" s="1"/>
  <c r="AA498" i="3"/>
  <c r="AK497" i="3" s="1"/>
  <c r="AB498" i="3"/>
  <c r="AL497" i="3" s="1"/>
  <c r="AA490" i="3"/>
  <c r="AK489" i="3" s="1"/>
  <c r="AB490" i="3"/>
  <c r="AL489" i="3" s="1"/>
  <c r="AA486" i="3"/>
  <c r="AK485" i="3" s="1"/>
  <c r="AB486" i="3"/>
  <c r="AL485" i="3" s="1"/>
  <c r="AA482" i="3"/>
  <c r="AK481" i="3" s="1"/>
  <c r="AB482" i="3"/>
  <c r="AL481" i="3" s="1"/>
  <c r="AA478" i="3"/>
  <c r="AK477" i="3" s="1"/>
  <c r="AB478" i="3"/>
  <c r="AL477" i="3" s="1"/>
  <c r="AA474" i="3"/>
  <c r="AK473" i="3" s="1"/>
  <c r="AB474" i="3"/>
  <c r="AL473" i="3" s="1"/>
  <c r="AA470" i="3"/>
  <c r="AK469" i="3" s="1"/>
  <c r="AB470" i="3"/>
  <c r="AL469" i="3" s="1"/>
  <c r="AA466" i="3"/>
  <c r="AK465" i="3" s="1"/>
  <c r="AB466" i="3"/>
  <c r="AL465" i="3" s="1"/>
  <c r="AA462" i="3"/>
  <c r="AK461" i="3" s="1"/>
  <c r="AB462" i="3"/>
  <c r="AL461" i="3" s="1"/>
  <c r="AA458" i="3"/>
  <c r="AK457" i="3" s="1"/>
  <c r="AB458" i="3"/>
  <c r="AL457" i="3" s="1"/>
  <c r="AA454" i="3"/>
  <c r="AK453" i="3" s="1"/>
  <c r="AB454" i="3"/>
  <c r="AL453" i="3" s="1"/>
  <c r="AA450" i="3"/>
  <c r="AK449" i="3" s="1"/>
  <c r="AB450" i="3"/>
  <c r="AL449" i="3" s="1"/>
  <c r="AA446" i="3"/>
  <c r="AK445" i="3" s="1"/>
  <c r="AB446" i="3"/>
  <c r="AL445" i="3" s="1"/>
  <c r="AA442" i="3"/>
  <c r="AK441" i="3" s="1"/>
  <c r="AB442" i="3"/>
  <c r="AL441" i="3" s="1"/>
  <c r="AA438" i="3"/>
  <c r="AK437" i="3" s="1"/>
  <c r="AB438" i="3"/>
  <c r="AL437" i="3" s="1"/>
  <c r="AA434" i="3"/>
  <c r="AK433" i="3" s="1"/>
  <c r="AB434" i="3"/>
  <c r="AL433" i="3" s="1"/>
  <c r="AA426" i="3"/>
  <c r="AK425" i="3" s="1"/>
  <c r="AB426" i="3"/>
  <c r="AL425" i="3" s="1"/>
  <c r="AA422" i="3"/>
  <c r="AK421" i="3" s="1"/>
  <c r="AB422" i="3"/>
  <c r="AL421" i="3" s="1"/>
  <c r="AA418" i="3"/>
  <c r="AK417" i="3" s="1"/>
  <c r="AB418" i="3"/>
  <c r="AL417" i="3" s="1"/>
  <c r="AA414" i="3"/>
  <c r="AK413" i="3" s="1"/>
  <c r="AB414" i="3"/>
  <c r="AL413" i="3" s="1"/>
  <c r="AA410" i="3"/>
  <c r="AK409" i="3" s="1"/>
  <c r="AB410" i="3"/>
  <c r="AL409" i="3" s="1"/>
  <c r="AA1000" i="3"/>
  <c r="AK999" i="3" s="1"/>
  <c r="AB494" i="3"/>
  <c r="AL493" i="3" s="1"/>
  <c r="AV903" i="3"/>
  <c r="AA1001" i="3"/>
  <c r="AK1000" i="3" s="1"/>
  <c r="AB1001" i="3"/>
  <c r="AL1000" i="3" s="1"/>
  <c r="AA997" i="3"/>
  <c r="AK996" i="3" s="1"/>
  <c r="AB997" i="3"/>
  <c r="AL996" i="3" s="1"/>
  <c r="AA993" i="3"/>
  <c r="AK992" i="3" s="1"/>
  <c r="AB993" i="3"/>
  <c r="AL992" i="3" s="1"/>
  <c r="AA989" i="3"/>
  <c r="AK988" i="3" s="1"/>
  <c r="AB989" i="3"/>
  <c r="AL988" i="3" s="1"/>
  <c r="AA985" i="3"/>
  <c r="AK984" i="3" s="1"/>
  <c r="AB985" i="3"/>
  <c r="AL984" i="3" s="1"/>
  <c r="AA981" i="3"/>
  <c r="AK980" i="3" s="1"/>
  <c r="AB981" i="3"/>
  <c r="AL980" i="3" s="1"/>
  <c r="AA977" i="3"/>
  <c r="AK976" i="3" s="1"/>
  <c r="AB977" i="3"/>
  <c r="AL976" i="3" s="1"/>
  <c r="AA973" i="3"/>
  <c r="AK972" i="3" s="1"/>
  <c r="AB973" i="3"/>
  <c r="AL972" i="3" s="1"/>
  <c r="AA969" i="3"/>
  <c r="AK968" i="3" s="1"/>
  <c r="AB969" i="3"/>
  <c r="AL968" i="3" s="1"/>
  <c r="AA965" i="3"/>
  <c r="AK964" i="3" s="1"/>
  <c r="AB965" i="3"/>
  <c r="AL964" i="3" s="1"/>
  <c r="AA961" i="3"/>
  <c r="AK960" i="3" s="1"/>
  <c r="AB961" i="3"/>
  <c r="AL960" i="3" s="1"/>
  <c r="AA957" i="3"/>
  <c r="AK956" i="3" s="1"/>
  <c r="AB957" i="3"/>
  <c r="AL956" i="3" s="1"/>
  <c r="AA953" i="3"/>
  <c r="AK952" i="3" s="1"/>
  <c r="AB953" i="3"/>
  <c r="AL952" i="3" s="1"/>
  <c r="AA949" i="3"/>
  <c r="AK948" i="3" s="1"/>
  <c r="AB949" i="3"/>
  <c r="AL948" i="3" s="1"/>
  <c r="AA945" i="3"/>
  <c r="AK944" i="3" s="1"/>
  <c r="AB945" i="3"/>
  <c r="AL944" i="3" s="1"/>
  <c r="AA941" i="3"/>
  <c r="AK940" i="3" s="1"/>
  <c r="AB941" i="3"/>
  <c r="AL940" i="3" s="1"/>
  <c r="AA937" i="3"/>
  <c r="AK936" i="3" s="1"/>
  <c r="AB937" i="3"/>
  <c r="AL936" i="3" s="1"/>
  <c r="AA933" i="3"/>
  <c r="AK932" i="3" s="1"/>
  <c r="AB933" i="3"/>
  <c r="AL932" i="3" s="1"/>
  <c r="AA929" i="3"/>
  <c r="AK928" i="3" s="1"/>
  <c r="AB929" i="3"/>
  <c r="AL928" i="3" s="1"/>
  <c r="AA925" i="3"/>
  <c r="AK924" i="3" s="1"/>
  <c r="AB925" i="3"/>
  <c r="AL924" i="3" s="1"/>
  <c r="AA921" i="3"/>
  <c r="AK920" i="3" s="1"/>
  <c r="AB921" i="3"/>
  <c r="AL920" i="3" s="1"/>
  <c r="AA917" i="3"/>
  <c r="AK916" i="3" s="1"/>
  <c r="AB917" i="3"/>
  <c r="AL916" i="3" s="1"/>
  <c r="AA913" i="3"/>
  <c r="AK912" i="3" s="1"/>
  <c r="AB913" i="3"/>
  <c r="AL912" i="3" s="1"/>
  <c r="AA909" i="3"/>
  <c r="AK908" i="3" s="1"/>
  <c r="AB909" i="3"/>
  <c r="AL908" i="3" s="1"/>
  <c r="AA905" i="3"/>
  <c r="AK904" i="3" s="1"/>
  <c r="AB905" i="3"/>
  <c r="AL904" i="3" s="1"/>
  <c r="AA901" i="3"/>
  <c r="AK900" i="3" s="1"/>
  <c r="AB901" i="3"/>
  <c r="AL900" i="3" s="1"/>
  <c r="AA897" i="3"/>
  <c r="AK896" i="3" s="1"/>
  <c r="AB897" i="3"/>
  <c r="AL896" i="3" s="1"/>
  <c r="AA893" i="3"/>
  <c r="AK892" i="3" s="1"/>
  <c r="AB893" i="3"/>
  <c r="AL892" i="3" s="1"/>
  <c r="AA889" i="3"/>
  <c r="AK888" i="3" s="1"/>
  <c r="AB889" i="3"/>
  <c r="AL888" i="3" s="1"/>
  <c r="AA885" i="3"/>
  <c r="AK884" i="3" s="1"/>
  <c r="AB885" i="3"/>
  <c r="AL884" i="3" s="1"/>
  <c r="AA881" i="3"/>
  <c r="AK880" i="3" s="1"/>
  <c r="AB881" i="3"/>
  <c r="AL880" i="3" s="1"/>
  <c r="AA877" i="3"/>
  <c r="AK876" i="3" s="1"/>
  <c r="AB877" i="3"/>
  <c r="AL876" i="3" s="1"/>
  <c r="AA873" i="3"/>
  <c r="AK872" i="3" s="1"/>
  <c r="AB873" i="3"/>
  <c r="AL872" i="3" s="1"/>
  <c r="AA869" i="3"/>
  <c r="AK868" i="3" s="1"/>
  <c r="AB869" i="3"/>
  <c r="AL868" i="3" s="1"/>
  <c r="AA865" i="3"/>
  <c r="AK864" i="3" s="1"/>
  <c r="AB865" i="3"/>
  <c r="AL864" i="3" s="1"/>
  <c r="AA861" i="3"/>
  <c r="AK860" i="3" s="1"/>
  <c r="AB861" i="3"/>
  <c r="AL860" i="3" s="1"/>
  <c r="AA857" i="3"/>
  <c r="AK856" i="3" s="1"/>
  <c r="AB857" i="3"/>
  <c r="AL856" i="3" s="1"/>
  <c r="AA853" i="3"/>
  <c r="AK852" i="3" s="1"/>
  <c r="AB853" i="3"/>
  <c r="AL852" i="3" s="1"/>
  <c r="AA849" i="3"/>
  <c r="AK848" i="3" s="1"/>
  <c r="AB849" i="3"/>
  <c r="AL848" i="3" s="1"/>
  <c r="AA845" i="3"/>
  <c r="AK844" i="3" s="1"/>
  <c r="AB845" i="3"/>
  <c r="AL844" i="3" s="1"/>
  <c r="AA841" i="3"/>
  <c r="AK840" i="3" s="1"/>
  <c r="AB841" i="3"/>
  <c r="AL840" i="3" s="1"/>
  <c r="AA837" i="3"/>
  <c r="AK836" i="3" s="1"/>
  <c r="AB837" i="3"/>
  <c r="AL836" i="3" s="1"/>
  <c r="AA833" i="3"/>
  <c r="AK832" i="3" s="1"/>
  <c r="AB833" i="3"/>
  <c r="AL832" i="3" s="1"/>
  <c r="AA829" i="3"/>
  <c r="AK828" i="3" s="1"/>
  <c r="AB829" i="3"/>
  <c r="AL828" i="3" s="1"/>
  <c r="AA825" i="3"/>
  <c r="AK824" i="3" s="1"/>
  <c r="AB825" i="3"/>
  <c r="AL824" i="3" s="1"/>
  <c r="AA821" i="3"/>
  <c r="AK820" i="3" s="1"/>
  <c r="AB821" i="3"/>
  <c r="AL820" i="3" s="1"/>
  <c r="AA817" i="3"/>
  <c r="AK816" i="3" s="1"/>
  <c r="AB817" i="3"/>
  <c r="AL816" i="3" s="1"/>
  <c r="AA813" i="3"/>
  <c r="AK812" i="3" s="1"/>
  <c r="AB813" i="3"/>
  <c r="AL812" i="3" s="1"/>
  <c r="AA809" i="3"/>
  <c r="AK808" i="3" s="1"/>
  <c r="AB809" i="3"/>
  <c r="AL808" i="3" s="1"/>
  <c r="AA805" i="3"/>
  <c r="AK804" i="3" s="1"/>
  <c r="AB805" i="3"/>
  <c r="AL804" i="3" s="1"/>
  <c r="AA801" i="3"/>
  <c r="AK800" i="3" s="1"/>
  <c r="AB801" i="3"/>
  <c r="AL800" i="3" s="1"/>
  <c r="AA797" i="3"/>
  <c r="AK796" i="3" s="1"/>
  <c r="AB797" i="3"/>
  <c r="AL796" i="3" s="1"/>
  <c r="AA793" i="3"/>
  <c r="AK792" i="3" s="1"/>
  <c r="AB793" i="3"/>
  <c r="AL792" i="3" s="1"/>
  <c r="AA789" i="3"/>
  <c r="AK788" i="3" s="1"/>
  <c r="AB789" i="3"/>
  <c r="AL788" i="3" s="1"/>
  <c r="AA785" i="3"/>
  <c r="AK784" i="3" s="1"/>
  <c r="AB785" i="3"/>
  <c r="AL784" i="3" s="1"/>
  <c r="AA781" i="3"/>
  <c r="AK780" i="3" s="1"/>
  <c r="AB781" i="3"/>
  <c r="AL780" i="3" s="1"/>
  <c r="AA777" i="3"/>
  <c r="AK776" i="3" s="1"/>
  <c r="AB777" i="3"/>
  <c r="AL776" i="3" s="1"/>
  <c r="AA773" i="3"/>
  <c r="AK772" i="3" s="1"/>
  <c r="AB773" i="3"/>
  <c r="AL772" i="3" s="1"/>
  <c r="AA769" i="3"/>
  <c r="AK768" i="3" s="1"/>
  <c r="AB769" i="3"/>
  <c r="AL768" i="3" s="1"/>
  <c r="AA765" i="3"/>
  <c r="AK764" i="3" s="1"/>
  <c r="AB765" i="3"/>
  <c r="AL764" i="3" s="1"/>
  <c r="AA761" i="3"/>
  <c r="AK760" i="3" s="1"/>
  <c r="AB761" i="3"/>
  <c r="AL760" i="3" s="1"/>
  <c r="AA757" i="3"/>
  <c r="AK756" i="3" s="1"/>
  <c r="AB757" i="3"/>
  <c r="AL756" i="3" s="1"/>
  <c r="AA753" i="3"/>
  <c r="AK752" i="3" s="1"/>
  <c r="AB753" i="3"/>
  <c r="AL752" i="3" s="1"/>
  <c r="AA749" i="3"/>
  <c r="AK748" i="3" s="1"/>
  <c r="AB749" i="3"/>
  <c r="AL748" i="3" s="1"/>
  <c r="AA745" i="3"/>
  <c r="AK744" i="3" s="1"/>
  <c r="AB745" i="3"/>
  <c r="AL744" i="3" s="1"/>
  <c r="AA741" i="3"/>
  <c r="AK740" i="3" s="1"/>
  <c r="AB741" i="3"/>
  <c r="AL740" i="3" s="1"/>
  <c r="AA737" i="3"/>
  <c r="AK736" i="3" s="1"/>
  <c r="AB737" i="3"/>
  <c r="AL736" i="3" s="1"/>
  <c r="AA733" i="3"/>
  <c r="AK732" i="3" s="1"/>
  <c r="AB733" i="3"/>
  <c r="AL732" i="3" s="1"/>
  <c r="AA729" i="3"/>
  <c r="AK728" i="3" s="1"/>
  <c r="AB729" i="3"/>
  <c r="AL728" i="3" s="1"/>
  <c r="AA725" i="3"/>
  <c r="AK724" i="3" s="1"/>
  <c r="AB725" i="3"/>
  <c r="AL724" i="3" s="1"/>
  <c r="AA721" i="3"/>
  <c r="AK720" i="3" s="1"/>
  <c r="AB721" i="3"/>
  <c r="AL720" i="3" s="1"/>
  <c r="AA717" i="3"/>
  <c r="AK716" i="3" s="1"/>
  <c r="AB717" i="3"/>
  <c r="AL716" i="3" s="1"/>
  <c r="AA713" i="3"/>
  <c r="AK712" i="3" s="1"/>
  <c r="AB713" i="3"/>
  <c r="AL712" i="3" s="1"/>
  <c r="AA709" i="3"/>
  <c r="AK708" i="3" s="1"/>
  <c r="AB709" i="3"/>
  <c r="AL708" i="3" s="1"/>
  <c r="AA705" i="3"/>
  <c r="AK704" i="3" s="1"/>
  <c r="AB705" i="3"/>
  <c r="AL704" i="3" s="1"/>
  <c r="AA701" i="3"/>
  <c r="AK700" i="3" s="1"/>
  <c r="AB701" i="3"/>
  <c r="AL700" i="3" s="1"/>
  <c r="AA697" i="3"/>
  <c r="AK696" i="3" s="1"/>
  <c r="AB697" i="3"/>
  <c r="AL696" i="3" s="1"/>
  <c r="AA693" i="3"/>
  <c r="AK692" i="3" s="1"/>
  <c r="AB693" i="3"/>
  <c r="AL692" i="3" s="1"/>
  <c r="AA689" i="3"/>
  <c r="AK688" i="3" s="1"/>
  <c r="AB689" i="3"/>
  <c r="AL688" i="3" s="1"/>
  <c r="AA685" i="3"/>
  <c r="AK684" i="3" s="1"/>
  <c r="AB685" i="3"/>
  <c r="AL684" i="3" s="1"/>
  <c r="AA681" i="3"/>
  <c r="AK680" i="3" s="1"/>
  <c r="AB681" i="3"/>
  <c r="AL680" i="3" s="1"/>
  <c r="AA677" i="3"/>
  <c r="AK676" i="3" s="1"/>
  <c r="AB677" i="3"/>
  <c r="AL676" i="3" s="1"/>
  <c r="AA673" i="3"/>
  <c r="AK672" i="3" s="1"/>
  <c r="AB673" i="3"/>
  <c r="AL672" i="3" s="1"/>
  <c r="AA669" i="3"/>
  <c r="AK668" i="3" s="1"/>
  <c r="AB669" i="3"/>
  <c r="AL668" i="3" s="1"/>
  <c r="AA665" i="3"/>
  <c r="AK664" i="3" s="1"/>
  <c r="AB665" i="3"/>
  <c r="AL664" i="3" s="1"/>
  <c r="AA661" i="3"/>
  <c r="AK660" i="3" s="1"/>
  <c r="AB661" i="3"/>
  <c r="AL660" i="3" s="1"/>
  <c r="AA657" i="3"/>
  <c r="AK656" i="3" s="1"/>
  <c r="AB657" i="3"/>
  <c r="AL656" i="3" s="1"/>
  <c r="AA653" i="3"/>
  <c r="AK652" i="3" s="1"/>
  <c r="AB653" i="3"/>
  <c r="AL652" i="3" s="1"/>
  <c r="AA649" i="3"/>
  <c r="AK648" i="3" s="1"/>
  <c r="AB649" i="3"/>
  <c r="AL648" i="3" s="1"/>
  <c r="AA645" i="3"/>
  <c r="AK644" i="3" s="1"/>
  <c r="AB645" i="3"/>
  <c r="AL644" i="3" s="1"/>
  <c r="AA641" i="3"/>
  <c r="AK640" i="3" s="1"/>
  <c r="AB641" i="3"/>
  <c r="AL640" i="3" s="1"/>
  <c r="AA637" i="3"/>
  <c r="AK636" i="3" s="1"/>
  <c r="AB637" i="3"/>
  <c r="AL636" i="3" s="1"/>
  <c r="AA633" i="3"/>
  <c r="AK632" i="3" s="1"/>
  <c r="AB633" i="3"/>
  <c r="AL632" i="3" s="1"/>
  <c r="AA629" i="3"/>
  <c r="AK628" i="3" s="1"/>
  <c r="AB629" i="3"/>
  <c r="AL628" i="3" s="1"/>
  <c r="AA625" i="3"/>
  <c r="AK624" i="3" s="1"/>
  <c r="AB625" i="3"/>
  <c r="AL624" i="3" s="1"/>
  <c r="AA621" i="3"/>
  <c r="AK620" i="3" s="1"/>
  <c r="AB621" i="3"/>
  <c r="AL620" i="3" s="1"/>
  <c r="AA617" i="3"/>
  <c r="AK616" i="3" s="1"/>
  <c r="AB617" i="3"/>
  <c r="AL616" i="3" s="1"/>
  <c r="AA613" i="3"/>
  <c r="AK612" i="3" s="1"/>
  <c r="AB613" i="3"/>
  <c r="AL612" i="3" s="1"/>
  <c r="AA609" i="3"/>
  <c r="AK608" i="3" s="1"/>
  <c r="AB609" i="3"/>
  <c r="AL608" i="3" s="1"/>
  <c r="AA605" i="3"/>
  <c r="AK604" i="3" s="1"/>
  <c r="AB605" i="3"/>
  <c r="AL604" i="3" s="1"/>
  <c r="AA601" i="3"/>
  <c r="AK600" i="3" s="1"/>
  <c r="AB601" i="3"/>
  <c r="AL600" i="3" s="1"/>
  <c r="AA597" i="3"/>
  <c r="AK596" i="3" s="1"/>
  <c r="AB597" i="3"/>
  <c r="AL596" i="3" s="1"/>
  <c r="AA593" i="3"/>
  <c r="AK592" i="3" s="1"/>
  <c r="AB593" i="3"/>
  <c r="AL592" i="3" s="1"/>
  <c r="AA589" i="3"/>
  <c r="AK588" i="3" s="1"/>
  <c r="AB589" i="3"/>
  <c r="AL588" i="3" s="1"/>
  <c r="AA585" i="3"/>
  <c r="AK584" i="3" s="1"/>
  <c r="AB585" i="3"/>
  <c r="AL584" i="3" s="1"/>
  <c r="AA581" i="3"/>
  <c r="AK580" i="3" s="1"/>
  <c r="AB581" i="3"/>
  <c r="AL580" i="3" s="1"/>
  <c r="AA577" i="3"/>
  <c r="AK576" i="3" s="1"/>
  <c r="AB577" i="3"/>
  <c r="AL576" i="3" s="1"/>
  <c r="AA573" i="3"/>
  <c r="AK572" i="3" s="1"/>
  <c r="AB573" i="3"/>
  <c r="AL572" i="3" s="1"/>
  <c r="AA569" i="3"/>
  <c r="AK568" i="3" s="1"/>
  <c r="AB569" i="3"/>
  <c r="AL568" i="3" s="1"/>
  <c r="AA565" i="3"/>
  <c r="AK564" i="3" s="1"/>
  <c r="AB565" i="3"/>
  <c r="AL564" i="3" s="1"/>
  <c r="AA561" i="3"/>
  <c r="AK560" i="3" s="1"/>
  <c r="AB561" i="3"/>
  <c r="AL560" i="3" s="1"/>
  <c r="AA557" i="3"/>
  <c r="AK556" i="3" s="1"/>
  <c r="AB557" i="3"/>
  <c r="AL556" i="3" s="1"/>
  <c r="AA553" i="3"/>
  <c r="AK552" i="3" s="1"/>
  <c r="AB553" i="3"/>
  <c r="AL552" i="3" s="1"/>
  <c r="AA549" i="3"/>
  <c r="AK548" i="3" s="1"/>
  <c r="AB549" i="3"/>
  <c r="AL548" i="3" s="1"/>
  <c r="AA545" i="3"/>
  <c r="AK544" i="3" s="1"/>
  <c r="AB545" i="3"/>
  <c r="AL544" i="3" s="1"/>
  <c r="AA541" i="3"/>
  <c r="AK540" i="3" s="1"/>
  <c r="AB541" i="3"/>
  <c r="AL540" i="3" s="1"/>
  <c r="AA537" i="3"/>
  <c r="AK536" i="3" s="1"/>
  <c r="AB537" i="3"/>
  <c r="AL536" i="3" s="1"/>
  <c r="AA533" i="3"/>
  <c r="AK532" i="3" s="1"/>
  <c r="AB533" i="3"/>
  <c r="AL532" i="3" s="1"/>
  <c r="AA529" i="3"/>
  <c r="AK528" i="3" s="1"/>
  <c r="AB529" i="3"/>
  <c r="AL528" i="3" s="1"/>
  <c r="AA525" i="3"/>
  <c r="AK524" i="3" s="1"/>
  <c r="AB525" i="3"/>
  <c r="AL524" i="3" s="1"/>
  <c r="AA521" i="3"/>
  <c r="AK520" i="3" s="1"/>
  <c r="AB521" i="3"/>
  <c r="AL520" i="3" s="1"/>
  <c r="AA517" i="3"/>
  <c r="AK516" i="3" s="1"/>
  <c r="AB517" i="3"/>
  <c r="AL516" i="3" s="1"/>
  <c r="AA513" i="3"/>
  <c r="AK512" i="3" s="1"/>
  <c r="AB513" i="3"/>
  <c r="AL512" i="3" s="1"/>
  <c r="AA509" i="3"/>
  <c r="AK508" i="3" s="1"/>
  <c r="AB509" i="3"/>
  <c r="AL508" i="3" s="1"/>
  <c r="AA505" i="3"/>
  <c r="AK504" i="3" s="1"/>
  <c r="AB505" i="3"/>
  <c r="AL504" i="3" s="1"/>
  <c r="AA872" i="3"/>
  <c r="AK871" i="3" s="1"/>
  <c r="AA856" i="3"/>
  <c r="AK855" i="3" s="1"/>
  <c r="AA996" i="3"/>
  <c r="AK995" i="3" s="1"/>
  <c r="AB996" i="3"/>
  <c r="AL995" i="3" s="1"/>
  <c r="AA992" i="3"/>
  <c r="AK991" i="3" s="1"/>
  <c r="AA988" i="3"/>
  <c r="AK987" i="3" s="1"/>
  <c r="AB988" i="3"/>
  <c r="AL987" i="3" s="1"/>
  <c r="AA980" i="3"/>
  <c r="AK979" i="3" s="1"/>
  <c r="AB980" i="3"/>
  <c r="AL979" i="3" s="1"/>
  <c r="AA976" i="3"/>
  <c r="AK975" i="3" s="1"/>
  <c r="AA972" i="3"/>
  <c r="AK971" i="3" s="1"/>
  <c r="AB972" i="3"/>
  <c r="AL971" i="3" s="1"/>
  <c r="AA968" i="3"/>
  <c r="AK967" i="3" s="1"/>
  <c r="AA964" i="3"/>
  <c r="AK963" i="3" s="1"/>
  <c r="AB964" i="3"/>
  <c r="AL963" i="3" s="1"/>
  <c r="AA960" i="3"/>
  <c r="AK959" i="3" s="1"/>
  <c r="AA956" i="3"/>
  <c r="AK955" i="3" s="1"/>
  <c r="AB956" i="3"/>
  <c r="AL955" i="3" s="1"/>
  <c r="AA952" i="3"/>
  <c r="AK951" i="3" s="1"/>
  <c r="AU952" i="3" s="1"/>
  <c r="AA948" i="3"/>
  <c r="AK947" i="3" s="1"/>
  <c r="AB948" i="3"/>
  <c r="AL947" i="3" s="1"/>
  <c r="AA944" i="3"/>
  <c r="AK943" i="3" s="1"/>
  <c r="AA940" i="3"/>
  <c r="AK939" i="3" s="1"/>
  <c r="AB940" i="3"/>
  <c r="AL939" i="3" s="1"/>
  <c r="AA936" i="3"/>
  <c r="AK935" i="3" s="1"/>
  <c r="AA932" i="3"/>
  <c r="AK931" i="3" s="1"/>
  <c r="AB932" i="3"/>
  <c r="AL931" i="3" s="1"/>
  <c r="AA928" i="3"/>
  <c r="AK927" i="3" s="1"/>
  <c r="AA924" i="3"/>
  <c r="AK923" i="3" s="1"/>
  <c r="AB924" i="3"/>
  <c r="AL923" i="3" s="1"/>
  <c r="AA920" i="3"/>
  <c r="AK919" i="3" s="1"/>
  <c r="AA916" i="3"/>
  <c r="AK915" i="3" s="1"/>
  <c r="AB916" i="3"/>
  <c r="AL915" i="3" s="1"/>
  <c r="AA912" i="3"/>
  <c r="AK911" i="3" s="1"/>
  <c r="AA908" i="3"/>
  <c r="AK907" i="3" s="1"/>
  <c r="AB908" i="3"/>
  <c r="AL907" i="3" s="1"/>
  <c r="AA904" i="3"/>
  <c r="AK903" i="3" s="1"/>
  <c r="AA900" i="3"/>
  <c r="AK899" i="3" s="1"/>
  <c r="AB900" i="3"/>
  <c r="AL899" i="3" s="1"/>
  <c r="AA896" i="3"/>
  <c r="AK895" i="3" s="1"/>
  <c r="AA892" i="3"/>
  <c r="AK891" i="3" s="1"/>
  <c r="AB892" i="3"/>
  <c r="AL891" i="3" s="1"/>
  <c r="AA888" i="3"/>
  <c r="AK887" i="3" s="1"/>
  <c r="AU888" i="3" s="1"/>
  <c r="AA884" i="3"/>
  <c r="AK883" i="3" s="1"/>
  <c r="AB884" i="3"/>
  <c r="AL883" i="3" s="1"/>
  <c r="AA880" i="3"/>
  <c r="AK879" i="3" s="1"/>
  <c r="AA876" i="3"/>
  <c r="AK875" i="3" s="1"/>
  <c r="AB876" i="3"/>
  <c r="AL875" i="3" s="1"/>
  <c r="AA868" i="3"/>
  <c r="AK867" i="3" s="1"/>
  <c r="AB868" i="3"/>
  <c r="AL867" i="3" s="1"/>
  <c r="AA864" i="3"/>
  <c r="AK863" i="3" s="1"/>
  <c r="AA860" i="3"/>
  <c r="AK859" i="3" s="1"/>
  <c r="AB860" i="3"/>
  <c r="AL859" i="3" s="1"/>
  <c r="AA852" i="3"/>
  <c r="AK851" i="3" s="1"/>
  <c r="AB852" i="3"/>
  <c r="AL851" i="3" s="1"/>
  <c r="AA848" i="3"/>
  <c r="AK847" i="3" s="1"/>
  <c r="AA844" i="3"/>
  <c r="AK843" i="3" s="1"/>
  <c r="AB844" i="3"/>
  <c r="AL843" i="3" s="1"/>
  <c r="AA840" i="3"/>
  <c r="AK839" i="3" s="1"/>
  <c r="AA836" i="3"/>
  <c r="AK835" i="3" s="1"/>
  <c r="AB836" i="3"/>
  <c r="AL835" i="3" s="1"/>
  <c r="AA832" i="3"/>
  <c r="AK831" i="3" s="1"/>
  <c r="AA828" i="3"/>
  <c r="AK827" i="3" s="1"/>
  <c r="AB828" i="3"/>
  <c r="AL827" i="3" s="1"/>
  <c r="AA260" i="3"/>
  <c r="AK259" i="3" s="1"/>
  <c r="AB992" i="3"/>
  <c r="AL991" i="3" s="1"/>
  <c r="AB976" i="3"/>
  <c r="AL975" i="3" s="1"/>
  <c r="AB960" i="3"/>
  <c r="AL959" i="3" s="1"/>
  <c r="AB944" i="3"/>
  <c r="AL943" i="3" s="1"/>
  <c r="AB928" i="3"/>
  <c r="AL927" i="3" s="1"/>
  <c r="AB912" i="3"/>
  <c r="AL911" i="3" s="1"/>
  <c r="AB896" i="3"/>
  <c r="AL895" i="3" s="1"/>
  <c r="AB880" i="3"/>
  <c r="AL879" i="3" s="1"/>
  <c r="AB864" i="3"/>
  <c r="AL863" i="3" s="1"/>
  <c r="AB848" i="3"/>
  <c r="AL847" i="3" s="1"/>
  <c r="AB832" i="3"/>
  <c r="AL831" i="3" s="1"/>
  <c r="AA1003" i="3"/>
  <c r="AK1002" i="3" s="1"/>
  <c r="AB1003" i="3"/>
  <c r="AL1002" i="3" s="1"/>
  <c r="AA999" i="3"/>
  <c r="AK998" i="3" s="1"/>
  <c r="AA995" i="3"/>
  <c r="AK994" i="3" s="1"/>
  <c r="AB995" i="3"/>
  <c r="AL994" i="3" s="1"/>
  <c r="AA991" i="3"/>
  <c r="AK990" i="3" s="1"/>
  <c r="AA987" i="3"/>
  <c r="AK986" i="3" s="1"/>
  <c r="AB987" i="3"/>
  <c r="AL986" i="3" s="1"/>
  <c r="AA983" i="3"/>
  <c r="AK982" i="3" s="1"/>
  <c r="AA979" i="3"/>
  <c r="AK978" i="3" s="1"/>
  <c r="AB979" i="3"/>
  <c r="AL978" i="3" s="1"/>
  <c r="AA975" i="3"/>
  <c r="AK974" i="3" s="1"/>
  <c r="AA971" i="3"/>
  <c r="AK970" i="3" s="1"/>
  <c r="AB971" i="3"/>
  <c r="AL970" i="3" s="1"/>
  <c r="AA967" i="3"/>
  <c r="AK966" i="3" s="1"/>
  <c r="AA963" i="3"/>
  <c r="AK962" i="3" s="1"/>
  <c r="AB963" i="3"/>
  <c r="AL962" i="3" s="1"/>
  <c r="AA959" i="3"/>
  <c r="AK958" i="3" s="1"/>
  <c r="AA955" i="3"/>
  <c r="AK954" i="3" s="1"/>
  <c r="AB955" i="3"/>
  <c r="AL954" i="3" s="1"/>
  <c r="AA951" i="3"/>
  <c r="AK950" i="3" s="1"/>
  <c r="AA947" i="3"/>
  <c r="AK946" i="3" s="1"/>
  <c r="AB947" i="3"/>
  <c r="AL946" i="3" s="1"/>
  <c r="AA943" i="3"/>
  <c r="AK942" i="3" s="1"/>
  <c r="AA939" i="3"/>
  <c r="AK938" i="3" s="1"/>
  <c r="AB939" i="3"/>
  <c r="AL938" i="3" s="1"/>
  <c r="AA935" i="3"/>
  <c r="AK934" i="3" s="1"/>
  <c r="AA931" i="3"/>
  <c r="AK930" i="3" s="1"/>
  <c r="AB931" i="3"/>
  <c r="AL930" i="3" s="1"/>
  <c r="AA927" i="3"/>
  <c r="AK926" i="3" s="1"/>
  <c r="AA923" i="3"/>
  <c r="AK922" i="3" s="1"/>
  <c r="AB923" i="3"/>
  <c r="AL922" i="3" s="1"/>
  <c r="AA919" i="3"/>
  <c r="AK918" i="3" s="1"/>
  <c r="AA915" i="3"/>
  <c r="AK914" i="3" s="1"/>
  <c r="AB915" i="3"/>
  <c r="AL914" i="3" s="1"/>
  <c r="AA911" i="3"/>
  <c r="AK910" i="3" s="1"/>
  <c r="AA907" i="3"/>
  <c r="AK906" i="3" s="1"/>
  <c r="AB907" i="3"/>
  <c r="AL906" i="3" s="1"/>
  <c r="AA903" i="3"/>
  <c r="AK902" i="3" s="1"/>
  <c r="AA899" i="3"/>
  <c r="AK898" i="3" s="1"/>
  <c r="AB899" i="3"/>
  <c r="AL898" i="3" s="1"/>
  <c r="AA895" i="3"/>
  <c r="AK894" i="3" s="1"/>
  <c r="AA891" i="3"/>
  <c r="AK890" i="3" s="1"/>
  <c r="AB891" i="3"/>
  <c r="AL890" i="3" s="1"/>
  <c r="AA887" i="3"/>
  <c r="AK886" i="3" s="1"/>
  <c r="AA883" i="3"/>
  <c r="AK882" i="3" s="1"/>
  <c r="AB883" i="3"/>
  <c r="AL882" i="3" s="1"/>
  <c r="AA879" i="3"/>
  <c r="AK878" i="3" s="1"/>
  <c r="AA875" i="3"/>
  <c r="AK874" i="3" s="1"/>
  <c r="AB875" i="3"/>
  <c r="AL874" i="3" s="1"/>
  <c r="AA871" i="3"/>
  <c r="AK870" i="3" s="1"/>
  <c r="AA867" i="3"/>
  <c r="AK866" i="3" s="1"/>
  <c r="AB867" i="3"/>
  <c r="AL866" i="3" s="1"/>
  <c r="AA863" i="3"/>
  <c r="AK862" i="3" s="1"/>
  <c r="AA859" i="3"/>
  <c r="AK858" i="3" s="1"/>
  <c r="AB859" i="3"/>
  <c r="AL858" i="3" s="1"/>
  <c r="AA855" i="3"/>
  <c r="AK854" i="3" s="1"/>
  <c r="AA851" i="3"/>
  <c r="AK850" i="3" s="1"/>
  <c r="AU851" i="3" s="1"/>
  <c r="AB851" i="3"/>
  <c r="AL850" i="3" s="1"/>
  <c r="AA847" i="3"/>
  <c r="AK846" i="3" s="1"/>
  <c r="AA843" i="3"/>
  <c r="AK842" i="3" s="1"/>
  <c r="AB843" i="3"/>
  <c r="AL842" i="3" s="1"/>
  <c r="AA839" i="3"/>
  <c r="AK838" i="3" s="1"/>
  <c r="AA835" i="3"/>
  <c r="AK834" i="3" s="1"/>
  <c r="AB835" i="3"/>
  <c r="AL834" i="3" s="1"/>
  <c r="AA831" i="3"/>
  <c r="AK830" i="3" s="1"/>
  <c r="AA827" i="3"/>
  <c r="AK826" i="3" s="1"/>
  <c r="AB827" i="3"/>
  <c r="AL826" i="3" s="1"/>
  <c r="AA823" i="3"/>
  <c r="AK822" i="3" s="1"/>
  <c r="AA819" i="3"/>
  <c r="AK818" i="3" s="1"/>
  <c r="AB819" i="3"/>
  <c r="AL818" i="3" s="1"/>
  <c r="AA815" i="3"/>
  <c r="AK814" i="3" s="1"/>
  <c r="AA811" i="3"/>
  <c r="AK810" i="3" s="1"/>
  <c r="AB811" i="3"/>
  <c r="AL810" i="3" s="1"/>
  <c r="AA807" i="3"/>
  <c r="AK806" i="3" s="1"/>
  <c r="AA803" i="3"/>
  <c r="AK802" i="3" s="1"/>
  <c r="AB803" i="3"/>
  <c r="AL802" i="3" s="1"/>
  <c r="AA799" i="3"/>
  <c r="AK798" i="3" s="1"/>
  <c r="AA795" i="3"/>
  <c r="AK794" i="3" s="1"/>
  <c r="AB795" i="3"/>
  <c r="AL794" i="3" s="1"/>
  <c r="AA791" i="3"/>
  <c r="AK790" i="3" s="1"/>
  <c r="AA787" i="3"/>
  <c r="AK786" i="3" s="1"/>
  <c r="AB787" i="3"/>
  <c r="AL786" i="3" s="1"/>
  <c r="AA783" i="3"/>
  <c r="AK782" i="3" s="1"/>
  <c r="AA779" i="3"/>
  <c r="AK778" i="3" s="1"/>
  <c r="AB779" i="3"/>
  <c r="AL778" i="3" s="1"/>
  <c r="AA775" i="3"/>
  <c r="AK774" i="3" s="1"/>
  <c r="AA771" i="3"/>
  <c r="AK770" i="3" s="1"/>
  <c r="AB771" i="3"/>
  <c r="AL770" i="3" s="1"/>
  <c r="AA767" i="3"/>
  <c r="AK766" i="3" s="1"/>
  <c r="AA763" i="3"/>
  <c r="AK762" i="3" s="1"/>
  <c r="AB763" i="3"/>
  <c r="AL762" i="3" s="1"/>
  <c r="AA759" i="3"/>
  <c r="AK758" i="3" s="1"/>
  <c r="AA755" i="3"/>
  <c r="AK754" i="3" s="1"/>
  <c r="AB755" i="3"/>
  <c r="AL754" i="3" s="1"/>
  <c r="AA751" i="3"/>
  <c r="AK750" i="3" s="1"/>
  <c r="AA747" i="3"/>
  <c r="AK746" i="3" s="1"/>
  <c r="AB747" i="3"/>
  <c r="AL746" i="3" s="1"/>
  <c r="AA743" i="3"/>
  <c r="AK742" i="3" s="1"/>
  <c r="AA739" i="3"/>
  <c r="AK738" i="3" s="1"/>
  <c r="AB739" i="3"/>
  <c r="AL738" i="3" s="1"/>
  <c r="AA735" i="3"/>
  <c r="AK734" i="3" s="1"/>
  <c r="AA731" i="3"/>
  <c r="AK730" i="3" s="1"/>
  <c r="AB731" i="3"/>
  <c r="AL730" i="3" s="1"/>
  <c r="AA727" i="3"/>
  <c r="AK726" i="3" s="1"/>
  <c r="AA723" i="3"/>
  <c r="AK722" i="3" s="1"/>
  <c r="AB723" i="3"/>
  <c r="AL722" i="3" s="1"/>
  <c r="AA719" i="3"/>
  <c r="AK718" i="3" s="1"/>
  <c r="AA715" i="3"/>
  <c r="AK714" i="3" s="1"/>
  <c r="AB715" i="3"/>
  <c r="AL714" i="3" s="1"/>
  <c r="AA711" i="3"/>
  <c r="AK710" i="3" s="1"/>
  <c r="AA707" i="3"/>
  <c r="AK706" i="3" s="1"/>
  <c r="AB707" i="3"/>
  <c r="AL706" i="3" s="1"/>
  <c r="AA703" i="3"/>
  <c r="AK702" i="3" s="1"/>
  <c r="AA699" i="3"/>
  <c r="AK698" i="3" s="1"/>
  <c r="AB699" i="3"/>
  <c r="AL698" i="3" s="1"/>
  <c r="AA695" i="3"/>
  <c r="AK694" i="3" s="1"/>
  <c r="AA691" i="3"/>
  <c r="AK690" i="3" s="1"/>
  <c r="AB691" i="3"/>
  <c r="AL690" i="3" s="1"/>
  <c r="AA687" i="3"/>
  <c r="AK686" i="3" s="1"/>
  <c r="AA683" i="3"/>
  <c r="AK682" i="3" s="1"/>
  <c r="AB683" i="3"/>
  <c r="AL682" i="3" s="1"/>
  <c r="AA679" i="3"/>
  <c r="AK678" i="3" s="1"/>
  <c r="AA675" i="3"/>
  <c r="AK674" i="3" s="1"/>
  <c r="AB675" i="3"/>
  <c r="AL674" i="3" s="1"/>
  <c r="AA671" i="3"/>
  <c r="AK670" i="3" s="1"/>
  <c r="AA667" i="3"/>
  <c r="AK666" i="3" s="1"/>
  <c r="AB667" i="3"/>
  <c r="AL666" i="3" s="1"/>
  <c r="AA663" i="3"/>
  <c r="AK662" i="3" s="1"/>
  <c r="AA659" i="3"/>
  <c r="AK658" i="3" s="1"/>
  <c r="AB659" i="3"/>
  <c r="AL658" i="3" s="1"/>
  <c r="AA655" i="3"/>
  <c r="AK654" i="3" s="1"/>
  <c r="AA651" i="3"/>
  <c r="AK650" i="3" s="1"/>
  <c r="AB651" i="3"/>
  <c r="AL650" i="3" s="1"/>
  <c r="AA647" i="3"/>
  <c r="AK646" i="3" s="1"/>
  <c r="AA643" i="3"/>
  <c r="AK642" i="3" s="1"/>
  <c r="AB643" i="3"/>
  <c r="AL642" i="3" s="1"/>
  <c r="AB991" i="3"/>
  <c r="AL990" i="3" s="1"/>
  <c r="AB975" i="3"/>
  <c r="AL974" i="3" s="1"/>
  <c r="AB959" i="3"/>
  <c r="AL958" i="3" s="1"/>
  <c r="AB943" i="3"/>
  <c r="AL942" i="3" s="1"/>
  <c r="AB927" i="3"/>
  <c r="AL926" i="3" s="1"/>
  <c r="AB911" i="3"/>
  <c r="AL910" i="3" s="1"/>
  <c r="AB895" i="3"/>
  <c r="AL894" i="3" s="1"/>
  <c r="AB879" i="3"/>
  <c r="AL878" i="3" s="1"/>
  <c r="AB863" i="3"/>
  <c r="AL862" i="3" s="1"/>
  <c r="AB847" i="3"/>
  <c r="AL846" i="3" s="1"/>
  <c r="AB831" i="3"/>
  <c r="AL830" i="3" s="1"/>
  <c r="AB815" i="3"/>
  <c r="AL814" i="3" s="1"/>
  <c r="AB799" i="3"/>
  <c r="AL798" i="3" s="1"/>
  <c r="AB783" i="3"/>
  <c r="AL782" i="3" s="1"/>
  <c r="AB767" i="3"/>
  <c r="AL766" i="3" s="1"/>
  <c r="AB751" i="3"/>
  <c r="AL750" i="3" s="1"/>
  <c r="AB735" i="3"/>
  <c r="AL734" i="3" s="1"/>
  <c r="AB719" i="3"/>
  <c r="AL718" i="3" s="1"/>
  <c r="AB703" i="3"/>
  <c r="AL702" i="3" s="1"/>
  <c r="AB687" i="3"/>
  <c r="AL686" i="3" s="1"/>
  <c r="AB671" i="3"/>
  <c r="AL670" i="3" s="1"/>
  <c r="AB655" i="3"/>
  <c r="AL654" i="3" s="1"/>
  <c r="AA824" i="3"/>
  <c r="AK823" i="3" s="1"/>
  <c r="AA820" i="3"/>
  <c r="AK819" i="3" s="1"/>
  <c r="AA816" i="3"/>
  <c r="AK815" i="3" s="1"/>
  <c r="AA812" i="3"/>
  <c r="AK811" i="3" s="1"/>
  <c r="AA808" i="3"/>
  <c r="AK807" i="3" s="1"/>
  <c r="AA804" i="3"/>
  <c r="AK803" i="3" s="1"/>
  <c r="AA800" i="3"/>
  <c r="AK799" i="3" s="1"/>
  <c r="AU799" i="3" s="1"/>
  <c r="AA796" i="3"/>
  <c r="AK795" i="3" s="1"/>
  <c r="AU795" i="3" s="1"/>
  <c r="AA792" i="3"/>
  <c r="AK791" i="3" s="1"/>
  <c r="AA788" i="3"/>
  <c r="AK787" i="3" s="1"/>
  <c r="AA784" i="3"/>
  <c r="AK783" i="3" s="1"/>
  <c r="AA780" i="3"/>
  <c r="AK779" i="3" s="1"/>
  <c r="AA776" i="3"/>
  <c r="AK775" i="3" s="1"/>
  <c r="AA772" i="3"/>
  <c r="AK771" i="3" s="1"/>
  <c r="AA768" i="3"/>
  <c r="AK767" i="3" s="1"/>
  <c r="AU767" i="3" s="1"/>
  <c r="AA764" i="3"/>
  <c r="AK763" i="3" s="1"/>
  <c r="AU763" i="3" s="1"/>
  <c r="AA760" i="3"/>
  <c r="AK759" i="3" s="1"/>
  <c r="AA756" i="3"/>
  <c r="AK755" i="3" s="1"/>
  <c r="AA752" i="3"/>
  <c r="AK751" i="3" s="1"/>
  <c r="AA748" i="3"/>
  <c r="AK747" i="3" s="1"/>
  <c r="AA744" i="3"/>
  <c r="AK743" i="3" s="1"/>
  <c r="AA740" i="3"/>
  <c r="AK739" i="3" s="1"/>
  <c r="AA736" i="3"/>
  <c r="AK735" i="3" s="1"/>
  <c r="AU735" i="3" s="1"/>
  <c r="AA732" i="3"/>
  <c r="AK731" i="3" s="1"/>
  <c r="AU731" i="3" s="1"/>
  <c r="AA728" i="3"/>
  <c r="AK727" i="3" s="1"/>
  <c r="AA724" i="3"/>
  <c r="AK723" i="3" s="1"/>
  <c r="AA720" i="3"/>
  <c r="AK719" i="3" s="1"/>
  <c r="AA716" i="3"/>
  <c r="AK715" i="3" s="1"/>
  <c r="AA712" i="3"/>
  <c r="AK711" i="3" s="1"/>
  <c r="AA708" i="3"/>
  <c r="AK707" i="3" s="1"/>
  <c r="AA704" i="3"/>
  <c r="AK703" i="3" s="1"/>
  <c r="AU703" i="3" s="1"/>
  <c r="AA700" i="3"/>
  <c r="AK699" i="3" s="1"/>
  <c r="AU699" i="3" s="1"/>
  <c r="AA696" i="3"/>
  <c r="AK695" i="3" s="1"/>
  <c r="AA692" i="3"/>
  <c r="AK691" i="3" s="1"/>
  <c r="AA688" i="3"/>
  <c r="AK687" i="3" s="1"/>
  <c r="AA684" i="3"/>
  <c r="AK683" i="3" s="1"/>
  <c r="AA680" i="3"/>
  <c r="AK679" i="3" s="1"/>
  <c r="AA676" i="3"/>
  <c r="AK675" i="3" s="1"/>
  <c r="AA672" i="3"/>
  <c r="AK671" i="3" s="1"/>
  <c r="AU671" i="3" s="1"/>
  <c r="AA668" i="3"/>
  <c r="AK667" i="3" s="1"/>
  <c r="AU667" i="3" s="1"/>
  <c r="AA664" i="3"/>
  <c r="AK663" i="3" s="1"/>
  <c r="AA660" i="3"/>
  <c r="AK659" i="3" s="1"/>
  <c r="AA656" i="3"/>
  <c r="AK655" i="3" s="1"/>
  <c r="AA652" i="3"/>
  <c r="AK651" i="3" s="1"/>
  <c r="AA648" i="3"/>
  <c r="AK647" i="3" s="1"/>
  <c r="AA644" i="3"/>
  <c r="AK643" i="3" s="1"/>
  <c r="AA640" i="3"/>
  <c r="AK639" i="3" s="1"/>
  <c r="AA636" i="3"/>
  <c r="AK635" i="3" s="1"/>
  <c r="AA632" i="3"/>
  <c r="AK631" i="3" s="1"/>
  <c r="AA628" i="3"/>
  <c r="AK627" i="3" s="1"/>
  <c r="AA624" i="3"/>
  <c r="AK623" i="3" s="1"/>
  <c r="AA620" i="3"/>
  <c r="AK619" i="3" s="1"/>
  <c r="AA616" i="3"/>
  <c r="AK615" i="3" s="1"/>
  <c r="AA612" i="3"/>
  <c r="AK611" i="3" s="1"/>
  <c r="AA608" i="3"/>
  <c r="AK607" i="3" s="1"/>
  <c r="AA604" i="3"/>
  <c r="AK603" i="3" s="1"/>
  <c r="AA600" i="3"/>
  <c r="AK599" i="3" s="1"/>
  <c r="AA596" i="3"/>
  <c r="AK595" i="3" s="1"/>
  <c r="AA592" i="3"/>
  <c r="AK591" i="3" s="1"/>
  <c r="AA588" i="3"/>
  <c r="AK587" i="3" s="1"/>
  <c r="AA584" i="3"/>
  <c r="AK583" i="3" s="1"/>
  <c r="AA580" i="3"/>
  <c r="AK579" i="3" s="1"/>
  <c r="AA576" i="3"/>
  <c r="AK575" i="3" s="1"/>
  <c r="AA572" i="3"/>
  <c r="AK571" i="3" s="1"/>
  <c r="AA568" i="3"/>
  <c r="AK567" i="3" s="1"/>
  <c r="AA564" i="3"/>
  <c r="AK563" i="3" s="1"/>
  <c r="AA560" i="3"/>
  <c r="AK559" i="3" s="1"/>
  <c r="AA556" i="3"/>
  <c r="AK555" i="3" s="1"/>
  <c r="AA552" i="3"/>
  <c r="AK551" i="3" s="1"/>
  <c r="AA548" i="3"/>
  <c r="AK547" i="3" s="1"/>
  <c r="AA544" i="3"/>
  <c r="AK543" i="3" s="1"/>
  <c r="AA540" i="3"/>
  <c r="AK539" i="3" s="1"/>
  <c r="AA536" i="3"/>
  <c r="AK535" i="3" s="1"/>
  <c r="AA532" i="3"/>
  <c r="AK531" i="3" s="1"/>
  <c r="AA528" i="3"/>
  <c r="AK527" i="3" s="1"/>
  <c r="AA524" i="3"/>
  <c r="AK523" i="3" s="1"/>
  <c r="AA520" i="3"/>
  <c r="AK519" i="3" s="1"/>
  <c r="AA516" i="3"/>
  <c r="AK515" i="3" s="1"/>
  <c r="AA512" i="3"/>
  <c r="AK511" i="3" s="1"/>
  <c r="AB512" i="3"/>
  <c r="AL511" i="3" s="1"/>
  <c r="AA508" i="3"/>
  <c r="AK507" i="3" s="1"/>
  <c r="AB508" i="3"/>
  <c r="AL507" i="3" s="1"/>
  <c r="AA504" i="3"/>
  <c r="AK503" i="3" s="1"/>
  <c r="AB504" i="3"/>
  <c r="AL503" i="3" s="1"/>
  <c r="AA500" i="3"/>
  <c r="AK499" i="3" s="1"/>
  <c r="AB500" i="3"/>
  <c r="AL499" i="3" s="1"/>
  <c r="AA496" i="3"/>
  <c r="AK495" i="3" s="1"/>
  <c r="AB496" i="3"/>
  <c r="AL495" i="3" s="1"/>
  <c r="AA492" i="3"/>
  <c r="AK491" i="3" s="1"/>
  <c r="AB492" i="3"/>
  <c r="AL491" i="3" s="1"/>
  <c r="AA488" i="3"/>
  <c r="AK487" i="3" s="1"/>
  <c r="AB488" i="3"/>
  <c r="AL487" i="3" s="1"/>
  <c r="AA484" i="3"/>
  <c r="AK483" i="3" s="1"/>
  <c r="AB484" i="3"/>
  <c r="AL483" i="3" s="1"/>
  <c r="AA480" i="3"/>
  <c r="AK479" i="3" s="1"/>
  <c r="AB480" i="3"/>
  <c r="AL479" i="3" s="1"/>
  <c r="AA476" i="3"/>
  <c r="AK475" i="3" s="1"/>
  <c r="AB476" i="3"/>
  <c r="AL475" i="3" s="1"/>
  <c r="AA472" i="3"/>
  <c r="AK471" i="3" s="1"/>
  <c r="AB472" i="3"/>
  <c r="AL471" i="3" s="1"/>
  <c r="AA468" i="3"/>
  <c r="AK467" i="3" s="1"/>
  <c r="AB468" i="3"/>
  <c r="AL467" i="3" s="1"/>
  <c r="AA464" i="3"/>
  <c r="AK463" i="3" s="1"/>
  <c r="AB464" i="3"/>
  <c r="AL463" i="3" s="1"/>
  <c r="AA460" i="3"/>
  <c r="AK459" i="3" s="1"/>
  <c r="AB460" i="3"/>
  <c r="AL459" i="3" s="1"/>
  <c r="AA456" i="3"/>
  <c r="AK455" i="3" s="1"/>
  <c r="AB456" i="3"/>
  <c r="AL455" i="3" s="1"/>
  <c r="AA452" i="3"/>
  <c r="AK451" i="3" s="1"/>
  <c r="AB452" i="3"/>
  <c r="AL451" i="3" s="1"/>
  <c r="AA448" i="3"/>
  <c r="AK447" i="3" s="1"/>
  <c r="AB448" i="3"/>
  <c r="AL447" i="3" s="1"/>
  <c r="AA444" i="3"/>
  <c r="AK443" i="3" s="1"/>
  <c r="AB444" i="3"/>
  <c r="AL443" i="3" s="1"/>
  <c r="AA440" i="3"/>
  <c r="AK439" i="3" s="1"/>
  <c r="AB440" i="3"/>
  <c r="AL439" i="3" s="1"/>
  <c r="AA436" i="3"/>
  <c r="AK435" i="3" s="1"/>
  <c r="AB436" i="3"/>
  <c r="AL435" i="3" s="1"/>
  <c r="AA432" i="3"/>
  <c r="AK431" i="3" s="1"/>
  <c r="AB432" i="3"/>
  <c r="AL431" i="3" s="1"/>
  <c r="AA428" i="3"/>
  <c r="AK427" i="3" s="1"/>
  <c r="AB428" i="3"/>
  <c r="AL427" i="3" s="1"/>
  <c r="AA424" i="3"/>
  <c r="AK423" i="3" s="1"/>
  <c r="AB424" i="3"/>
  <c r="AL423" i="3" s="1"/>
  <c r="AA420" i="3"/>
  <c r="AK419" i="3" s="1"/>
  <c r="AB420" i="3"/>
  <c r="AL419" i="3" s="1"/>
  <c r="AA416" i="3"/>
  <c r="AK415" i="3" s="1"/>
  <c r="AB416" i="3"/>
  <c r="AL415" i="3" s="1"/>
  <c r="AA412" i="3"/>
  <c r="AK411" i="3" s="1"/>
  <c r="AB412" i="3"/>
  <c r="AL411" i="3" s="1"/>
  <c r="AA408" i="3"/>
  <c r="AK407" i="3" s="1"/>
  <c r="AB408" i="3"/>
  <c r="AL407" i="3" s="1"/>
  <c r="AA404" i="3"/>
  <c r="AK403" i="3" s="1"/>
  <c r="AB404" i="3"/>
  <c r="AL403" i="3" s="1"/>
  <c r="AA400" i="3"/>
  <c r="AK399" i="3" s="1"/>
  <c r="AB400" i="3"/>
  <c r="AL399" i="3" s="1"/>
  <c r="AA396" i="3"/>
  <c r="AK395" i="3" s="1"/>
  <c r="AB396" i="3"/>
  <c r="AL395" i="3" s="1"/>
  <c r="AA392" i="3"/>
  <c r="AK391" i="3" s="1"/>
  <c r="AB392" i="3"/>
  <c r="AL391" i="3" s="1"/>
  <c r="AA388" i="3"/>
  <c r="AK387" i="3" s="1"/>
  <c r="AB388" i="3"/>
  <c r="AL387" i="3" s="1"/>
  <c r="AA384" i="3"/>
  <c r="AK383" i="3" s="1"/>
  <c r="AB384" i="3"/>
  <c r="AL383" i="3" s="1"/>
  <c r="AA380" i="3"/>
  <c r="AK379" i="3" s="1"/>
  <c r="AB380" i="3"/>
  <c r="AL379" i="3" s="1"/>
  <c r="AA376" i="3"/>
  <c r="AK375" i="3" s="1"/>
  <c r="AB376" i="3"/>
  <c r="AL375" i="3" s="1"/>
  <c r="AA372" i="3"/>
  <c r="AK371" i="3" s="1"/>
  <c r="AB372" i="3"/>
  <c r="AL371" i="3" s="1"/>
  <c r="AA368" i="3"/>
  <c r="AK367" i="3" s="1"/>
  <c r="AB368" i="3"/>
  <c r="AL367" i="3" s="1"/>
  <c r="AA364" i="3"/>
  <c r="AK363" i="3" s="1"/>
  <c r="AB364" i="3"/>
  <c r="AL363" i="3" s="1"/>
  <c r="AA360" i="3"/>
  <c r="AK359" i="3" s="1"/>
  <c r="AB360" i="3"/>
  <c r="AL359" i="3" s="1"/>
  <c r="AA356" i="3"/>
  <c r="AK355" i="3" s="1"/>
  <c r="AB356" i="3"/>
  <c r="AL355" i="3" s="1"/>
  <c r="AA352" i="3"/>
  <c r="AK351" i="3" s="1"/>
  <c r="AB352" i="3"/>
  <c r="AL351" i="3" s="1"/>
  <c r="AA348" i="3"/>
  <c r="AK347" i="3" s="1"/>
  <c r="AB348" i="3"/>
  <c r="AL347" i="3" s="1"/>
  <c r="AA344" i="3"/>
  <c r="AK343" i="3" s="1"/>
  <c r="AB344" i="3"/>
  <c r="AL343" i="3" s="1"/>
  <c r="AA340" i="3"/>
  <c r="AK339" i="3" s="1"/>
  <c r="AA336" i="3"/>
  <c r="AK335" i="3" s="1"/>
  <c r="AB336" i="3"/>
  <c r="AL335" i="3" s="1"/>
  <c r="AA332" i="3"/>
  <c r="AK331" i="3" s="1"/>
  <c r="AB332" i="3"/>
  <c r="AL331" i="3" s="1"/>
  <c r="AA328" i="3"/>
  <c r="AK327" i="3" s="1"/>
  <c r="AB328" i="3"/>
  <c r="AL327" i="3" s="1"/>
  <c r="AA324" i="3"/>
  <c r="AK323" i="3" s="1"/>
  <c r="AA320" i="3"/>
  <c r="AK319" i="3" s="1"/>
  <c r="AB320" i="3"/>
  <c r="AL319" i="3" s="1"/>
  <c r="AA316" i="3"/>
  <c r="AK315" i="3" s="1"/>
  <c r="AB316" i="3"/>
  <c r="AL315" i="3" s="1"/>
  <c r="AA312" i="3"/>
  <c r="AK311" i="3" s="1"/>
  <c r="AB312" i="3"/>
  <c r="AL311" i="3" s="1"/>
  <c r="AA308" i="3"/>
  <c r="AK307" i="3" s="1"/>
  <c r="AA304" i="3"/>
  <c r="AK303" i="3" s="1"/>
  <c r="AB304" i="3"/>
  <c r="AL303" i="3" s="1"/>
  <c r="AA300" i="3"/>
  <c r="AK299" i="3" s="1"/>
  <c r="AB300" i="3"/>
  <c r="AL299" i="3" s="1"/>
  <c r="AA296" i="3"/>
  <c r="AK295" i="3" s="1"/>
  <c r="AB296" i="3"/>
  <c r="AL295" i="3" s="1"/>
  <c r="AA292" i="3"/>
  <c r="AK291" i="3" s="1"/>
  <c r="AA288" i="3"/>
  <c r="AK287" i="3" s="1"/>
  <c r="AB288" i="3"/>
  <c r="AL287" i="3" s="1"/>
  <c r="AA284" i="3"/>
  <c r="AK283" i="3" s="1"/>
  <c r="AB284" i="3"/>
  <c r="AL283" i="3" s="1"/>
  <c r="AA280" i="3"/>
  <c r="AK279" i="3" s="1"/>
  <c r="AB280" i="3"/>
  <c r="AL279" i="3" s="1"/>
  <c r="AA276" i="3"/>
  <c r="AK275" i="3" s="1"/>
  <c r="AA272" i="3"/>
  <c r="AK271" i="3" s="1"/>
  <c r="AB272" i="3"/>
  <c r="AL271" i="3" s="1"/>
  <c r="AA268" i="3"/>
  <c r="AK267" i="3" s="1"/>
  <c r="AB268" i="3"/>
  <c r="AL267" i="3" s="1"/>
  <c r="AA264" i="3"/>
  <c r="AK263" i="3" s="1"/>
  <c r="AB264" i="3"/>
  <c r="AL263" i="3" s="1"/>
  <c r="AA256" i="3"/>
  <c r="AK255" i="3" s="1"/>
  <c r="AB256" i="3"/>
  <c r="AL255" i="3" s="1"/>
  <c r="AA252" i="3"/>
  <c r="AK251" i="3" s="1"/>
  <c r="AB252" i="3"/>
  <c r="AL251" i="3" s="1"/>
  <c r="AA248" i="3"/>
  <c r="AB248" i="3"/>
  <c r="AA244" i="3"/>
  <c r="AA240" i="3"/>
  <c r="AB240" i="3"/>
  <c r="AA236" i="3"/>
  <c r="AB236" i="3"/>
  <c r="AA232" i="3"/>
  <c r="AB232" i="3"/>
  <c r="AA228" i="3"/>
  <c r="AA224" i="3"/>
  <c r="AB224" i="3"/>
  <c r="AA220" i="3"/>
  <c r="AB220" i="3"/>
  <c r="AA216" i="3"/>
  <c r="AB216" i="3"/>
  <c r="AA212" i="3"/>
  <c r="AA208" i="3"/>
  <c r="AB208" i="3"/>
  <c r="AA204" i="3"/>
  <c r="AB204" i="3"/>
  <c r="AA200" i="3"/>
  <c r="AB200" i="3"/>
  <c r="AA196" i="3"/>
  <c r="AA192" i="3"/>
  <c r="AB192" i="3"/>
  <c r="AA188" i="3"/>
  <c r="AB188" i="3"/>
  <c r="AA184" i="3"/>
  <c r="AB184" i="3"/>
  <c r="AA180" i="3"/>
  <c r="AA176" i="3"/>
  <c r="AB176" i="3"/>
  <c r="AA172" i="3"/>
  <c r="AB172" i="3"/>
  <c r="AA168" i="3"/>
  <c r="AB168" i="3"/>
  <c r="AA164" i="3"/>
  <c r="AA160" i="3"/>
  <c r="AB160" i="3"/>
  <c r="AA156" i="3"/>
  <c r="AB156" i="3"/>
  <c r="AA152" i="3"/>
  <c r="AB152" i="3"/>
  <c r="AA148" i="3"/>
  <c r="AA144" i="3"/>
  <c r="AB144" i="3"/>
  <c r="AA140" i="3"/>
  <c r="AB140" i="3"/>
  <c r="AA136" i="3"/>
  <c r="AB136" i="3"/>
  <c r="AA132" i="3"/>
  <c r="AA128" i="3"/>
  <c r="AB128" i="3"/>
  <c r="AA124" i="3"/>
  <c r="AB124" i="3"/>
  <c r="AA120" i="3"/>
  <c r="AB120" i="3"/>
  <c r="AA116" i="3"/>
  <c r="AA112" i="3"/>
  <c r="AB112" i="3"/>
  <c r="AA108" i="3"/>
  <c r="AB108" i="3"/>
  <c r="AA104" i="3"/>
  <c r="AB104" i="3"/>
  <c r="AA100" i="3"/>
  <c r="AA96" i="3"/>
  <c r="AB96" i="3"/>
  <c r="AA92" i="3"/>
  <c r="AB92" i="3"/>
  <c r="AA88" i="3"/>
  <c r="AB88" i="3"/>
  <c r="AA84" i="3"/>
  <c r="AA80" i="3"/>
  <c r="AB80" i="3"/>
  <c r="AA76" i="3"/>
  <c r="AB76" i="3"/>
  <c r="AA72" i="3"/>
  <c r="AB72" i="3"/>
  <c r="AA68" i="3"/>
  <c r="AA64" i="3"/>
  <c r="AB64" i="3"/>
  <c r="AA60" i="3"/>
  <c r="AB60" i="3"/>
  <c r="AA56" i="3"/>
  <c r="AB56" i="3"/>
  <c r="AA52" i="3"/>
  <c r="AA48" i="3"/>
  <c r="AB48" i="3"/>
  <c r="AA44" i="3"/>
  <c r="AB44" i="3"/>
  <c r="AA40" i="3"/>
  <c r="AB40" i="3"/>
  <c r="AA36" i="3"/>
  <c r="AA32" i="3"/>
  <c r="AB32" i="3"/>
  <c r="AA28" i="3"/>
  <c r="AB28" i="3"/>
  <c r="AA24" i="3"/>
  <c r="AB24" i="3"/>
  <c r="AB820" i="3"/>
  <c r="AL819" i="3" s="1"/>
  <c r="AV819" i="3" s="1"/>
  <c r="AB812" i="3"/>
  <c r="AL811" i="3" s="1"/>
  <c r="AB804" i="3"/>
  <c r="AL803" i="3" s="1"/>
  <c r="AV803" i="3" s="1"/>
  <c r="AB796" i="3"/>
  <c r="AL795" i="3" s="1"/>
  <c r="AB788" i="3"/>
  <c r="AL787" i="3" s="1"/>
  <c r="AV787" i="3" s="1"/>
  <c r="AB780" i="3"/>
  <c r="AL779" i="3" s="1"/>
  <c r="AB772" i="3"/>
  <c r="AL771" i="3" s="1"/>
  <c r="AV771" i="3" s="1"/>
  <c r="AB764" i="3"/>
  <c r="AL763" i="3" s="1"/>
  <c r="AB756" i="3"/>
  <c r="AL755" i="3" s="1"/>
  <c r="AV755" i="3" s="1"/>
  <c r="AB748" i="3"/>
  <c r="AL747" i="3" s="1"/>
  <c r="AB740" i="3"/>
  <c r="AL739" i="3" s="1"/>
  <c r="AV739" i="3" s="1"/>
  <c r="AB732" i="3"/>
  <c r="AL731" i="3" s="1"/>
  <c r="AB724" i="3"/>
  <c r="AL723" i="3" s="1"/>
  <c r="AV723" i="3" s="1"/>
  <c r="AB716" i="3"/>
  <c r="AL715" i="3" s="1"/>
  <c r="AB708" i="3"/>
  <c r="AL707" i="3" s="1"/>
  <c r="AV707" i="3" s="1"/>
  <c r="AB700" i="3"/>
  <c r="AL699" i="3" s="1"/>
  <c r="AB692" i="3"/>
  <c r="AL691" i="3" s="1"/>
  <c r="AV691" i="3" s="1"/>
  <c r="AB684" i="3"/>
  <c r="AL683" i="3" s="1"/>
  <c r="AB676" i="3"/>
  <c r="AL675" i="3" s="1"/>
  <c r="AV675" i="3" s="1"/>
  <c r="AB668" i="3"/>
  <c r="AL667" i="3" s="1"/>
  <c r="AB660" i="3"/>
  <c r="AL659" i="3" s="1"/>
  <c r="AV659" i="3" s="1"/>
  <c r="AB652" i="3"/>
  <c r="AL651" i="3" s="1"/>
  <c r="AB644" i="3"/>
  <c r="AL643" i="3" s="1"/>
  <c r="AV643" i="3" s="1"/>
  <c r="AB636" i="3"/>
  <c r="AL635" i="3" s="1"/>
  <c r="AB628" i="3"/>
  <c r="AL627" i="3" s="1"/>
  <c r="AB620" i="3"/>
  <c r="AL619" i="3" s="1"/>
  <c r="AB612" i="3"/>
  <c r="AL611" i="3" s="1"/>
  <c r="AB604" i="3"/>
  <c r="AL603" i="3" s="1"/>
  <c r="AB596" i="3"/>
  <c r="AL595" i="3" s="1"/>
  <c r="AB588" i="3"/>
  <c r="AL587" i="3" s="1"/>
  <c r="AB580" i="3"/>
  <c r="AL579" i="3" s="1"/>
  <c r="AB572" i="3"/>
  <c r="AL571" i="3" s="1"/>
  <c r="AB564" i="3"/>
  <c r="AL563" i="3" s="1"/>
  <c r="AB556" i="3"/>
  <c r="AL555" i="3" s="1"/>
  <c r="AB548" i="3"/>
  <c r="AL547" i="3" s="1"/>
  <c r="AB540" i="3"/>
  <c r="AL539" i="3" s="1"/>
  <c r="AB532" i="3"/>
  <c r="AL531" i="3" s="1"/>
  <c r="AB524" i="3"/>
  <c r="AL523" i="3" s="1"/>
  <c r="AB516" i="3"/>
  <c r="AL515" i="3" s="1"/>
  <c r="AB340" i="3"/>
  <c r="AL339" i="3" s="1"/>
  <c r="AB308" i="3"/>
  <c r="AL307" i="3" s="1"/>
  <c r="AB276" i="3"/>
  <c r="AL275" i="3" s="1"/>
  <c r="AB244" i="3"/>
  <c r="AB212" i="3"/>
  <c r="AB180" i="3"/>
  <c r="AB148" i="3"/>
  <c r="AB116" i="3"/>
  <c r="AB84" i="3"/>
  <c r="AB52" i="3"/>
  <c r="AA639" i="3"/>
  <c r="AK638" i="3" s="1"/>
  <c r="AA635" i="3"/>
  <c r="AK634" i="3" s="1"/>
  <c r="AA631" i="3"/>
  <c r="AK630" i="3" s="1"/>
  <c r="AA627" i="3"/>
  <c r="AK626" i="3" s="1"/>
  <c r="AA623" i="3"/>
  <c r="AK622" i="3" s="1"/>
  <c r="AA619" i="3"/>
  <c r="AK618" i="3" s="1"/>
  <c r="AA615" i="3"/>
  <c r="AK614" i="3" s="1"/>
  <c r="AA611" i="3"/>
  <c r="AK610" i="3" s="1"/>
  <c r="AA607" i="3"/>
  <c r="AK606" i="3" s="1"/>
  <c r="AA603" i="3"/>
  <c r="AK602" i="3" s="1"/>
  <c r="AA599" i="3"/>
  <c r="AK598" i="3" s="1"/>
  <c r="AA595" i="3"/>
  <c r="AK594" i="3" s="1"/>
  <c r="AA591" i="3"/>
  <c r="AK590" i="3" s="1"/>
  <c r="AA587" i="3"/>
  <c r="AK586" i="3" s="1"/>
  <c r="AA583" i="3"/>
  <c r="AK582" i="3" s="1"/>
  <c r="AA579" i="3"/>
  <c r="AK578" i="3" s="1"/>
  <c r="AA575" i="3"/>
  <c r="AK574" i="3" s="1"/>
  <c r="AA571" i="3"/>
  <c r="AK570" i="3" s="1"/>
  <c r="AA567" i="3"/>
  <c r="AK566" i="3" s="1"/>
  <c r="AA563" i="3"/>
  <c r="AK562" i="3" s="1"/>
  <c r="AA559" i="3"/>
  <c r="AK558" i="3" s="1"/>
  <c r="AA555" i="3"/>
  <c r="AK554" i="3" s="1"/>
  <c r="AA551" i="3"/>
  <c r="AK550" i="3" s="1"/>
  <c r="AA547" i="3"/>
  <c r="AK546" i="3" s="1"/>
  <c r="AA543" i="3"/>
  <c r="AK542" i="3" s="1"/>
  <c r="AA539" i="3"/>
  <c r="AK538" i="3" s="1"/>
  <c r="AA535" i="3"/>
  <c r="AK534" i="3" s="1"/>
  <c r="AA531" i="3"/>
  <c r="AK530" i="3" s="1"/>
  <c r="AA527" i="3"/>
  <c r="AK526" i="3" s="1"/>
  <c r="AA523" i="3"/>
  <c r="AK522" i="3" s="1"/>
  <c r="AA519" i="3"/>
  <c r="AK518" i="3" s="1"/>
  <c r="AA515" i="3"/>
  <c r="AK514" i="3" s="1"/>
  <c r="AA511" i="3"/>
  <c r="AK510" i="3" s="1"/>
  <c r="AB511" i="3"/>
  <c r="AL510" i="3" s="1"/>
  <c r="AA507" i="3"/>
  <c r="AK506" i="3" s="1"/>
  <c r="AB507" i="3"/>
  <c r="AL506" i="3" s="1"/>
  <c r="AA503" i="3"/>
  <c r="AK502" i="3" s="1"/>
  <c r="AB503" i="3"/>
  <c r="AL502" i="3" s="1"/>
  <c r="AA499" i="3"/>
  <c r="AK498" i="3" s="1"/>
  <c r="AB499" i="3"/>
  <c r="AL498" i="3" s="1"/>
  <c r="AA495" i="3"/>
  <c r="AK494" i="3" s="1"/>
  <c r="AB495" i="3"/>
  <c r="AL494" i="3" s="1"/>
  <c r="AA491" i="3"/>
  <c r="AK490" i="3" s="1"/>
  <c r="AB491" i="3"/>
  <c r="AL490" i="3" s="1"/>
  <c r="AA487" i="3"/>
  <c r="AK486" i="3" s="1"/>
  <c r="AB487" i="3"/>
  <c r="AL486" i="3" s="1"/>
  <c r="AA483" i="3"/>
  <c r="AK482" i="3" s="1"/>
  <c r="AB483" i="3"/>
  <c r="AL482" i="3" s="1"/>
  <c r="AA479" i="3"/>
  <c r="AK478" i="3" s="1"/>
  <c r="AB479" i="3"/>
  <c r="AL478" i="3" s="1"/>
  <c r="AA475" i="3"/>
  <c r="AK474" i="3" s="1"/>
  <c r="AB475" i="3"/>
  <c r="AL474" i="3" s="1"/>
  <c r="AA471" i="3"/>
  <c r="AK470" i="3" s="1"/>
  <c r="AB471" i="3"/>
  <c r="AL470" i="3" s="1"/>
  <c r="AA467" i="3"/>
  <c r="AK466" i="3" s="1"/>
  <c r="AB467" i="3"/>
  <c r="AL466" i="3" s="1"/>
  <c r="AA463" i="3"/>
  <c r="AK462" i="3" s="1"/>
  <c r="AB463" i="3"/>
  <c r="AL462" i="3" s="1"/>
  <c r="AA459" i="3"/>
  <c r="AK458" i="3" s="1"/>
  <c r="AB459" i="3"/>
  <c r="AL458" i="3" s="1"/>
  <c r="AA455" i="3"/>
  <c r="AK454" i="3" s="1"/>
  <c r="AB455" i="3"/>
  <c r="AL454" i="3" s="1"/>
  <c r="AA451" i="3"/>
  <c r="AK450" i="3" s="1"/>
  <c r="AB451" i="3"/>
  <c r="AL450" i="3" s="1"/>
  <c r="AA447" i="3"/>
  <c r="AK446" i="3" s="1"/>
  <c r="AB447" i="3"/>
  <c r="AL446" i="3" s="1"/>
  <c r="AA443" i="3"/>
  <c r="AK442" i="3" s="1"/>
  <c r="AB443" i="3"/>
  <c r="AL442" i="3" s="1"/>
  <c r="AA439" i="3"/>
  <c r="AK438" i="3" s="1"/>
  <c r="AB439" i="3"/>
  <c r="AL438" i="3" s="1"/>
  <c r="AA435" i="3"/>
  <c r="AK434" i="3" s="1"/>
  <c r="AB435" i="3"/>
  <c r="AL434" i="3" s="1"/>
  <c r="AA431" i="3"/>
  <c r="AK430" i="3" s="1"/>
  <c r="AB431" i="3"/>
  <c r="AL430" i="3" s="1"/>
  <c r="AA427" i="3"/>
  <c r="AK426" i="3" s="1"/>
  <c r="AB427" i="3"/>
  <c r="AL426" i="3" s="1"/>
  <c r="AA423" i="3"/>
  <c r="AK422" i="3" s="1"/>
  <c r="AB423" i="3"/>
  <c r="AL422" i="3" s="1"/>
  <c r="AA419" i="3"/>
  <c r="AK418" i="3" s="1"/>
  <c r="AB419" i="3"/>
  <c r="AL418" i="3" s="1"/>
  <c r="AA415" i="3"/>
  <c r="AK414" i="3" s="1"/>
  <c r="AB415" i="3"/>
  <c r="AL414" i="3" s="1"/>
  <c r="AA411" i="3"/>
  <c r="AK410" i="3" s="1"/>
  <c r="AB411" i="3"/>
  <c r="AL410" i="3" s="1"/>
  <c r="AA407" i="3"/>
  <c r="AK406" i="3" s="1"/>
  <c r="AB407" i="3"/>
  <c r="AL406" i="3" s="1"/>
  <c r="AA403" i="3"/>
  <c r="AK402" i="3" s="1"/>
  <c r="AB403" i="3"/>
  <c r="AL402" i="3" s="1"/>
  <c r="AA399" i="3"/>
  <c r="AK398" i="3" s="1"/>
  <c r="AB399" i="3"/>
  <c r="AL398" i="3" s="1"/>
  <c r="AA395" i="3"/>
  <c r="AK394" i="3" s="1"/>
  <c r="AB395" i="3"/>
  <c r="AL394" i="3" s="1"/>
  <c r="AA391" i="3"/>
  <c r="AK390" i="3" s="1"/>
  <c r="AB391" i="3"/>
  <c r="AL390" i="3" s="1"/>
  <c r="AA387" i="3"/>
  <c r="AK386" i="3" s="1"/>
  <c r="AB387" i="3"/>
  <c r="AL386" i="3" s="1"/>
  <c r="AA383" i="3"/>
  <c r="AK382" i="3" s="1"/>
  <c r="AB383" i="3"/>
  <c r="AL382" i="3" s="1"/>
  <c r="AA379" i="3"/>
  <c r="AK378" i="3" s="1"/>
  <c r="AB379" i="3"/>
  <c r="AL378" i="3" s="1"/>
  <c r="AA375" i="3"/>
  <c r="AK374" i="3" s="1"/>
  <c r="AB375" i="3"/>
  <c r="AL374" i="3" s="1"/>
  <c r="AA371" i="3"/>
  <c r="AK370" i="3" s="1"/>
  <c r="AB371" i="3"/>
  <c r="AL370" i="3" s="1"/>
  <c r="AA367" i="3"/>
  <c r="AK366" i="3" s="1"/>
  <c r="AB367" i="3"/>
  <c r="AL366" i="3" s="1"/>
  <c r="AA363" i="3"/>
  <c r="AK362" i="3" s="1"/>
  <c r="AB363" i="3"/>
  <c r="AL362" i="3" s="1"/>
  <c r="AA359" i="3"/>
  <c r="AK358" i="3" s="1"/>
  <c r="AB359" i="3"/>
  <c r="AL358" i="3" s="1"/>
  <c r="AA355" i="3"/>
  <c r="AK354" i="3" s="1"/>
  <c r="AB355" i="3"/>
  <c r="AL354" i="3" s="1"/>
  <c r="AA351" i="3"/>
  <c r="AK350" i="3" s="1"/>
  <c r="AB351" i="3"/>
  <c r="AL350" i="3" s="1"/>
  <c r="AA347" i="3"/>
  <c r="AK346" i="3" s="1"/>
  <c r="AB347" i="3"/>
  <c r="AL346" i="3" s="1"/>
  <c r="AA343" i="3"/>
  <c r="AK342" i="3" s="1"/>
  <c r="AB343" i="3"/>
  <c r="AL342" i="3" s="1"/>
  <c r="AA339" i="3"/>
  <c r="AK338" i="3" s="1"/>
  <c r="AA335" i="3"/>
  <c r="AK334" i="3" s="1"/>
  <c r="AB335" i="3"/>
  <c r="AL334" i="3" s="1"/>
  <c r="AA331" i="3"/>
  <c r="AK330" i="3" s="1"/>
  <c r="AB331" i="3"/>
  <c r="AL330" i="3" s="1"/>
  <c r="AA327" i="3"/>
  <c r="AK326" i="3" s="1"/>
  <c r="AB327" i="3"/>
  <c r="AL326" i="3" s="1"/>
  <c r="AA323" i="3"/>
  <c r="AK322" i="3" s="1"/>
  <c r="AA319" i="3"/>
  <c r="AK318" i="3" s="1"/>
  <c r="AB319" i="3"/>
  <c r="AL318" i="3" s="1"/>
  <c r="AA315" i="3"/>
  <c r="AK314" i="3" s="1"/>
  <c r="AB315" i="3"/>
  <c r="AL314" i="3" s="1"/>
  <c r="AA311" i="3"/>
  <c r="AK310" i="3" s="1"/>
  <c r="AB311" i="3"/>
  <c r="AL310" i="3" s="1"/>
  <c r="AA307" i="3"/>
  <c r="AK306" i="3" s="1"/>
  <c r="AA303" i="3"/>
  <c r="AK302" i="3" s="1"/>
  <c r="AB303" i="3"/>
  <c r="AL302" i="3" s="1"/>
  <c r="AA299" i="3"/>
  <c r="AK298" i="3" s="1"/>
  <c r="AB299" i="3"/>
  <c r="AL298" i="3" s="1"/>
  <c r="AA295" i="3"/>
  <c r="AK294" i="3" s="1"/>
  <c r="AB295" i="3"/>
  <c r="AL294" i="3" s="1"/>
  <c r="AA291" i="3"/>
  <c r="AK290" i="3" s="1"/>
  <c r="AA287" i="3"/>
  <c r="AK286" i="3" s="1"/>
  <c r="AB287" i="3"/>
  <c r="AL286" i="3" s="1"/>
  <c r="AA283" i="3"/>
  <c r="AK282" i="3" s="1"/>
  <c r="AB283" i="3"/>
  <c r="AL282" i="3" s="1"/>
  <c r="AA279" i="3"/>
  <c r="AK278" i="3" s="1"/>
  <c r="AB279" i="3"/>
  <c r="AL278" i="3" s="1"/>
  <c r="AA275" i="3"/>
  <c r="AK274" i="3" s="1"/>
  <c r="AA271" i="3"/>
  <c r="AK270" i="3" s="1"/>
  <c r="AB271" i="3"/>
  <c r="AL270" i="3" s="1"/>
  <c r="AA267" i="3"/>
  <c r="AK266" i="3" s="1"/>
  <c r="AB267" i="3"/>
  <c r="AL266" i="3" s="1"/>
  <c r="AA263" i="3"/>
  <c r="AK262" i="3" s="1"/>
  <c r="AB263" i="3"/>
  <c r="AL262" i="3" s="1"/>
  <c r="AA259" i="3"/>
  <c r="AK258" i="3" s="1"/>
  <c r="AA255" i="3"/>
  <c r="AK254" i="3" s="1"/>
  <c r="AB255" i="3"/>
  <c r="AL254" i="3" s="1"/>
  <c r="AA251" i="3"/>
  <c r="AB251" i="3"/>
  <c r="AA247" i="3"/>
  <c r="AB247" i="3"/>
  <c r="AA243" i="3"/>
  <c r="AA239" i="3"/>
  <c r="AB239" i="3"/>
  <c r="AA235" i="3"/>
  <c r="AB235" i="3"/>
  <c r="AA231" i="3"/>
  <c r="AB231" i="3"/>
  <c r="AA227" i="3"/>
  <c r="AA223" i="3"/>
  <c r="AB223" i="3"/>
  <c r="AA219" i="3"/>
  <c r="AB219" i="3"/>
  <c r="AA215" i="3"/>
  <c r="AB215" i="3"/>
  <c r="AA211" i="3"/>
  <c r="AA207" i="3"/>
  <c r="AB207" i="3"/>
  <c r="AA203" i="3"/>
  <c r="AB203" i="3"/>
  <c r="AA199" i="3"/>
  <c r="AB199" i="3"/>
  <c r="AA195" i="3"/>
  <c r="AA191" i="3"/>
  <c r="AB191" i="3"/>
  <c r="AA187" i="3"/>
  <c r="AB187" i="3"/>
  <c r="AA183" i="3"/>
  <c r="AB183" i="3"/>
  <c r="AA179" i="3"/>
  <c r="AA175" i="3"/>
  <c r="AB175" i="3"/>
  <c r="AA171" i="3"/>
  <c r="AB171" i="3"/>
  <c r="AA167" i="3"/>
  <c r="AB167" i="3"/>
  <c r="AA163" i="3"/>
  <c r="AA159" i="3"/>
  <c r="AB159" i="3"/>
  <c r="AA155" i="3"/>
  <c r="AB155" i="3"/>
  <c r="AA151" i="3"/>
  <c r="AB151" i="3"/>
  <c r="AA147" i="3"/>
  <c r="AA143" i="3"/>
  <c r="AB143" i="3"/>
  <c r="AA139" i="3"/>
  <c r="AB139" i="3"/>
  <c r="AA135" i="3"/>
  <c r="AB135" i="3"/>
  <c r="AA131" i="3"/>
  <c r="AA127" i="3"/>
  <c r="AB127" i="3"/>
  <c r="AA123" i="3"/>
  <c r="AB123" i="3"/>
  <c r="AA119" i="3"/>
  <c r="AB119" i="3"/>
  <c r="AA115" i="3"/>
  <c r="AA111" i="3"/>
  <c r="AB111" i="3"/>
  <c r="AA107" i="3"/>
  <c r="AB107" i="3"/>
  <c r="AA103" i="3"/>
  <c r="AB103" i="3"/>
  <c r="AA99" i="3"/>
  <c r="AA95" i="3"/>
  <c r="AB95" i="3"/>
  <c r="AA91" i="3"/>
  <c r="AB91" i="3"/>
  <c r="AA87" i="3"/>
  <c r="AB87" i="3"/>
  <c r="AA83" i="3"/>
  <c r="AA79" i="3"/>
  <c r="AB79" i="3"/>
  <c r="AA75" i="3"/>
  <c r="AB75" i="3"/>
  <c r="AA71" i="3"/>
  <c r="AB71" i="3"/>
  <c r="AA67" i="3"/>
  <c r="AA63" i="3"/>
  <c r="AB63" i="3"/>
  <c r="AA59" i="3"/>
  <c r="AB59" i="3"/>
  <c r="AA55" i="3"/>
  <c r="AB55" i="3"/>
  <c r="AA51" i="3"/>
  <c r="AA47" i="3"/>
  <c r="AB47" i="3"/>
  <c r="AA43" i="3"/>
  <c r="AB43" i="3"/>
  <c r="AA39" i="3"/>
  <c r="AB39" i="3"/>
  <c r="AA35" i="3"/>
  <c r="AA31" i="3"/>
  <c r="AB31" i="3"/>
  <c r="AA27" i="3"/>
  <c r="AB27" i="3"/>
  <c r="AA23" i="3"/>
  <c r="AB23" i="3"/>
  <c r="AB635" i="3"/>
  <c r="AL634" i="3" s="1"/>
  <c r="AB627" i="3"/>
  <c r="AL626" i="3" s="1"/>
  <c r="AB619" i="3"/>
  <c r="AL618" i="3" s="1"/>
  <c r="AB611" i="3"/>
  <c r="AL610" i="3" s="1"/>
  <c r="AB603" i="3"/>
  <c r="AL602" i="3" s="1"/>
  <c r="AB595" i="3"/>
  <c r="AL594" i="3" s="1"/>
  <c r="AB587" i="3"/>
  <c r="AL586" i="3" s="1"/>
  <c r="AB579" i="3"/>
  <c r="AL578" i="3" s="1"/>
  <c r="AB571" i="3"/>
  <c r="AL570" i="3" s="1"/>
  <c r="AB563" i="3"/>
  <c r="AL562" i="3" s="1"/>
  <c r="AB555" i="3"/>
  <c r="AL554" i="3" s="1"/>
  <c r="AB547" i="3"/>
  <c r="AL546" i="3" s="1"/>
  <c r="AB539" i="3"/>
  <c r="AL538" i="3" s="1"/>
  <c r="AB531" i="3"/>
  <c r="AL530" i="3" s="1"/>
  <c r="AB523" i="3"/>
  <c r="AL522" i="3" s="1"/>
  <c r="AB515" i="3"/>
  <c r="AL514" i="3" s="1"/>
  <c r="AB339" i="3"/>
  <c r="AL338" i="3" s="1"/>
  <c r="AB307" i="3"/>
  <c r="AL306" i="3" s="1"/>
  <c r="AB275" i="3"/>
  <c r="AL274" i="3" s="1"/>
  <c r="AB243" i="3"/>
  <c r="AB211" i="3"/>
  <c r="AB179" i="3"/>
  <c r="AB147" i="3"/>
  <c r="AB115" i="3"/>
  <c r="AB83" i="3"/>
  <c r="AB51" i="3"/>
  <c r="AA20" i="3"/>
  <c r="AA16" i="3"/>
  <c r="AB16" i="3"/>
  <c r="AA12" i="3"/>
  <c r="AA8" i="3"/>
  <c r="AB8" i="3"/>
  <c r="AB12" i="3"/>
  <c r="AA19" i="3"/>
  <c r="AA15" i="3"/>
  <c r="AB15" i="3"/>
  <c r="AA11" i="3"/>
  <c r="AA7" i="3"/>
  <c r="AB7" i="3"/>
  <c r="AB11" i="3"/>
  <c r="AA501" i="3"/>
  <c r="AK500" i="3" s="1"/>
  <c r="AA497" i="3"/>
  <c r="AK496" i="3" s="1"/>
  <c r="AA493" i="3"/>
  <c r="AK492" i="3" s="1"/>
  <c r="AA489" i="3"/>
  <c r="AK488" i="3" s="1"/>
  <c r="AA485" i="3"/>
  <c r="AK484" i="3" s="1"/>
  <c r="AA481" i="3"/>
  <c r="AK480" i="3" s="1"/>
  <c r="AA477" i="3"/>
  <c r="AK476" i="3" s="1"/>
  <c r="AA473" i="3"/>
  <c r="AK472" i="3" s="1"/>
  <c r="AA469" i="3"/>
  <c r="AK468" i="3" s="1"/>
  <c r="AA465" i="3"/>
  <c r="AK464" i="3" s="1"/>
  <c r="AA461" i="3"/>
  <c r="AK460" i="3" s="1"/>
  <c r="AA457" i="3"/>
  <c r="AK456" i="3" s="1"/>
  <c r="AA453" i="3"/>
  <c r="AK452" i="3" s="1"/>
  <c r="AA449" i="3"/>
  <c r="AK448" i="3" s="1"/>
  <c r="AA445" i="3"/>
  <c r="AK444" i="3" s="1"/>
  <c r="AA441" i="3"/>
  <c r="AK440" i="3" s="1"/>
  <c r="AA406" i="3"/>
  <c r="AK405" i="3" s="1"/>
  <c r="AA402" i="3"/>
  <c r="AK401" i="3" s="1"/>
  <c r="AA398" i="3"/>
  <c r="AK397" i="3" s="1"/>
  <c r="AA394" i="3"/>
  <c r="AK393" i="3" s="1"/>
  <c r="AA390" i="3"/>
  <c r="AK389" i="3" s="1"/>
  <c r="AA386" i="3"/>
  <c r="AK385" i="3" s="1"/>
  <c r="AA382" i="3"/>
  <c r="AK381" i="3" s="1"/>
  <c r="AA378" i="3"/>
  <c r="AK377" i="3" s="1"/>
  <c r="AA374" i="3"/>
  <c r="AK373" i="3" s="1"/>
  <c r="AA370" i="3"/>
  <c r="AK369" i="3" s="1"/>
  <c r="AA366" i="3"/>
  <c r="AK365" i="3" s="1"/>
  <c r="AA362" i="3"/>
  <c r="AK361" i="3" s="1"/>
  <c r="AA358" i="3"/>
  <c r="AK357" i="3" s="1"/>
  <c r="AA354" i="3"/>
  <c r="AK353" i="3" s="1"/>
  <c r="AA350" i="3"/>
  <c r="AK349" i="3" s="1"/>
  <c r="AA346" i="3"/>
  <c r="AK345" i="3" s="1"/>
  <c r="AA342" i="3"/>
  <c r="AK341" i="3" s="1"/>
  <c r="AA338" i="3"/>
  <c r="AK337" i="3" s="1"/>
  <c r="AA334" i="3"/>
  <c r="AK333" i="3" s="1"/>
  <c r="AA330" i="3"/>
  <c r="AK329" i="3" s="1"/>
  <c r="AA326" i="3"/>
  <c r="AK325" i="3" s="1"/>
  <c r="AA322" i="3"/>
  <c r="AK321" i="3" s="1"/>
  <c r="AA318" i="3"/>
  <c r="AK317" i="3" s="1"/>
  <c r="AA314" i="3"/>
  <c r="AK313" i="3" s="1"/>
  <c r="AA310" i="3"/>
  <c r="AK309" i="3" s="1"/>
  <c r="AA306" i="3"/>
  <c r="AK305" i="3" s="1"/>
  <c r="AA302" i="3"/>
  <c r="AK301" i="3" s="1"/>
  <c r="AA298" i="3"/>
  <c r="AK297" i="3" s="1"/>
  <c r="AA294" i="3"/>
  <c r="AK293" i="3" s="1"/>
  <c r="AA290" i="3"/>
  <c r="AK289" i="3" s="1"/>
  <c r="AA286" i="3"/>
  <c r="AK285" i="3" s="1"/>
  <c r="AA282" i="3"/>
  <c r="AK281" i="3" s="1"/>
  <c r="AA278" i="3"/>
  <c r="AK277" i="3" s="1"/>
  <c r="AA274" i="3"/>
  <c r="AK273" i="3" s="1"/>
  <c r="AA270" i="3"/>
  <c r="AK269" i="3" s="1"/>
  <c r="AA266" i="3"/>
  <c r="AK265" i="3" s="1"/>
  <c r="AA262" i="3"/>
  <c r="AK261" i="3" s="1"/>
  <c r="AA258" i="3"/>
  <c r="AK257" i="3" s="1"/>
  <c r="AA254" i="3"/>
  <c r="AK253" i="3" s="1"/>
  <c r="AA250" i="3"/>
  <c r="AA246" i="3"/>
  <c r="AA242" i="3"/>
  <c r="AA238" i="3"/>
  <c r="AA234" i="3"/>
  <c r="AA230" i="3"/>
  <c r="AA226" i="3"/>
  <c r="AA222" i="3"/>
  <c r="AA218" i="3"/>
  <c r="AA214" i="3"/>
  <c r="AA210" i="3"/>
  <c r="AA206" i="3"/>
  <c r="AA202" i="3"/>
  <c r="AA198" i="3"/>
  <c r="AA194" i="3"/>
  <c r="AA190" i="3"/>
  <c r="AA186" i="3"/>
  <c r="AA182" i="3"/>
  <c r="AA178" i="3"/>
  <c r="AA174" i="3"/>
  <c r="AA170" i="3"/>
  <c r="AA166" i="3"/>
  <c r="AA162" i="3"/>
  <c r="AA158" i="3"/>
  <c r="AA154" i="3"/>
  <c r="AA150" i="3"/>
  <c r="AA146" i="3"/>
  <c r="AA142" i="3"/>
  <c r="AA138" i="3"/>
  <c r="AA134" i="3"/>
  <c r="AA130" i="3"/>
  <c r="AA126" i="3"/>
  <c r="AA122" i="3"/>
  <c r="AA118" i="3"/>
  <c r="AA114" i="3"/>
  <c r="AA110" i="3"/>
  <c r="AA106" i="3"/>
  <c r="AA102" i="3"/>
  <c r="AA98" i="3"/>
  <c r="AA94" i="3"/>
  <c r="AA90" i="3"/>
  <c r="AA86" i="3"/>
  <c r="AA82" i="3"/>
  <c r="AA78" i="3"/>
  <c r="AA74" i="3"/>
  <c r="AA70" i="3"/>
  <c r="AA66" i="3"/>
  <c r="AA62" i="3"/>
  <c r="AA58" i="3"/>
  <c r="AA54" i="3"/>
  <c r="AA50" i="3"/>
  <c r="AA46" i="3"/>
  <c r="AA42" i="3"/>
  <c r="AA38" i="3"/>
  <c r="AA34" i="3"/>
  <c r="AA30" i="3"/>
  <c r="AA26" i="3"/>
  <c r="AA22" i="3"/>
  <c r="AA18" i="3"/>
  <c r="AA14" i="3"/>
  <c r="AA10" i="3"/>
  <c r="AA6" i="3"/>
  <c r="AA437" i="3"/>
  <c r="AK436" i="3" s="1"/>
  <c r="AA433" i="3"/>
  <c r="AK432" i="3" s="1"/>
  <c r="AA429" i="3"/>
  <c r="AK428" i="3" s="1"/>
  <c r="AA425" i="3"/>
  <c r="AK424" i="3" s="1"/>
  <c r="AA421" i="3"/>
  <c r="AK420" i="3" s="1"/>
  <c r="AA417" i="3"/>
  <c r="AK416" i="3" s="1"/>
  <c r="AA413" i="3"/>
  <c r="AK412" i="3" s="1"/>
  <c r="AA409" i="3"/>
  <c r="AK408" i="3" s="1"/>
  <c r="AA405" i="3"/>
  <c r="AK404" i="3" s="1"/>
  <c r="AA401" i="3"/>
  <c r="AK400" i="3" s="1"/>
  <c r="AA397" i="3"/>
  <c r="AK396" i="3" s="1"/>
  <c r="AA393" i="3"/>
  <c r="AK392" i="3" s="1"/>
  <c r="AA389" i="3"/>
  <c r="AK388" i="3" s="1"/>
  <c r="AA385" i="3"/>
  <c r="AK384" i="3" s="1"/>
  <c r="AA381" i="3"/>
  <c r="AK380" i="3" s="1"/>
  <c r="AA377" i="3"/>
  <c r="AK376" i="3" s="1"/>
  <c r="AA373" i="3"/>
  <c r="AK372" i="3" s="1"/>
  <c r="AA369" i="3"/>
  <c r="AK368" i="3" s="1"/>
  <c r="AA365" i="3"/>
  <c r="AK364" i="3" s="1"/>
  <c r="AA361" i="3"/>
  <c r="AK360" i="3" s="1"/>
  <c r="AA357" i="3"/>
  <c r="AK356" i="3" s="1"/>
  <c r="AA353" i="3"/>
  <c r="AK352" i="3" s="1"/>
  <c r="AA349" i="3"/>
  <c r="AK348" i="3" s="1"/>
  <c r="AA345" i="3"/>
  <c r="AK344" i="3" s="1"/>
  <c r="AA341" i="3"/>
  <c r="AK340" i="3" s="1"/>
  <c r="AA337" i="3"/>
  <c r="AK336" i="3" s="1"/>
  <c r="AA333" i="3"/>
  <c r="AK332" i="3" s="1"/>
  <c r="AA329" i="3"/>
  <c r="AK328" i="3" s="1"/>
  <c r="AA325" i="3"/>
  <c r="AK324" i="3" s="1"/>
  <c r="AA321" i="3"/>
  <c r="AK320" i="3" s="1"/>
  <c r="AA317" i="3"/>
  <c r="AK316" i="3" s="1"/>
  <c r="AA313" i="3"/>
  <c r="AK312" i="3" s="1"/>
  <c r="AA309" i="3"/>
  <c r="AK308" i="3" s="1"/>
  <c r="AA305" i="3"/>
  <c r="AK304" i="3" s="1"/>
  <c r="AA301" i="3"/>
  <c r="AK300" i="3" s="1"/>
  <c r="AA297" i="3"/>
  <c r="AK296" i="3" s="1"/>
  <c r="AA293" i="3"/>
  <c r="AK292" i="3" s="1"/>
  <c r="AA289" i="3"/>
  <c r="AK288" i="3" s="1"/>
  <c r="AA285" i="3"/>
  <c r="AK284" i="3" s="1"/>
  <c r="AA281" i="3"/>
  <c r="AK280" i="3" s="1"/>
  <c r="AA277" i="3"/>
  <c r="AK276" i="3" s="1"/>
  <c r="AA273" i="3"/>
  <c r="AK272" i="3" s="1"/>
  <c r="AA269" i="3"/>
  <c r="AK268" i="3" s="1"/>
  <c r="AA265" i="3"/>
  <c r="AK264" i="3" s="1"/>
  <c r="AA261" i="3"/>
  <c r="AK260" i="3" s="1"/>
  <c r="AA257" i="3"/>
  <c r="AK256" i="3" s="1"/>
  <c r="AA253" i="3"/>
  <c r="AK252" i="3" s="1"/>
  <c r="AA249" i="3"/>
  <c r="AA245" i="3"/>
  <c r="AA241" i="3"/>
  <c r="AA237" i="3"/>
  <c r="AA233" i="3"/>
  <c r="AA229" i="3"/>
  <c r="AA225" i="3"/>
  <c r="AA221" i="3"/>
  <c r="AA217" i="3"/>
  <c r="AA213" i="3"/>
  <c r="AA209" i="3"/>
  <c r="AA205" i="3"/>
  <c r="AA201" i="3"/>
  <c r="AA197" i="3"/>
  <c r="AA193" i="3"/>
  <c r="AA189" i="3"/>
  <c r="AA185" i="3"/>
  <c r="AA181" i="3"/>
  <c r="AA177" i="3"/>
  <c r="AA173" i="3"/>
  <c r="AA169" i="3"/>
  <c r="AA165" i="3"/>
  <c r="AA161" i="3"/>
  <c r="AA157" i="3"/>
  <c r="AA153" i="3"/>
  <c r="AA149" i="3"/>
  <c r="AA145" i="3"/>
  <c r="AA141" i="3"/>
  <c r="AA137" i="3"/>
  <c r="AA133" i="3"/>
  <c r="AA129" i="3"/>
  <c r="AA125" i="3"/>
  <c r="AA121" i="3"/>
  <c r="AA117" i="3"/>
  <c r="AA113" i="3"/>
  <c r="AA109" i="3"/>
  <c r="AA105" i="3"/>
  <c r="AA101" i="3"/>
  <c r="AA97" i="3"/>
  <c r="AA93" i="3"/>
  <c r="AA89" i="3"/>
  <c r="AA85" i="3"/>
  <c r="AA81" i="3"/>
  <c r="AA77" i="3"/>
  <c r="AA73" i="3"/>
  <c r="AA69" i="3"/>
  <c r="AA65" i="3"/>
  <c r="AA61" i="3"/>
  <c r="AA57" i="3"/>
  <c r="AA53" i="3"/>
  <c r="AA49" i="3"/>
  <c r="AA45" i="3"/>
  <c r="AA41" i="3"/>
  <c r="AA37" i="3"/>
  <c r="AA33" i="3"/>
  <c r="AA29" i="3"/>
  <c r="AA25" i="3"/>
  <c r="AA21" i="3"/>
  <c r="AA17" i="3"/>
  <c r="AA13" i="3"/>
  <c r="AA9" i="3"/>
  <c r="AA5" i="3"/>
  <c r="AH4" i="3"/>
  <c r="AG4" i="3"/>
  <c r="AF4" i="3"/>
  <c r="Y18" i="3"/>
  <c r="X18" i="3"/>
  <c r="X17" i="3"/>
  <c r="W18" i="3"/>
  <c r="W17" i="3"/>
  <c r="W16" i="3"/>
  <c r="V16" i="3" a="1"/>
  <c r="V18" i="3" s="1"/>
  <c r="Y4" i="3"/>
  <c r="X3" i="3" a="1"/>
  <c r="X3" i="3" s="1"/>
  <c r="V3" i="3" a="1"/>
  <c r="V3" i="3" s="1"/>
  <c r="V4" i="3"/>
  <c r="V5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3" i="3"/>
  <c r="I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3" i="3"/>
  <c r="U19" i="2"/>
  <c r="T18" i="2" a="1"/>
  <c r="T18" i="2" s="1"/>
  <c r="R18" i="2" a="1"/>
  <c r="R19" i="2" s="1"/>
  <c r="AA6" i="2"/>
  <c r="AA7" i="2" s="1"/>
  <c r="Z6" i="2"/>
  <c r="Z7" i="2" s="1"/>
  <c r="Y6" i="2"/>
  <c r="Y7" i="2" s="1"/>
  <c r="Q19" i="2" a="1"/>
  <c r="Q19" i="2" s="1"/>
  <c r="S89" i="13" l="1"/>
  <c r="U42" i="13"/>
  <c r="T42" i="13"/>
  <c r="U72" i="13"/>
  <c r="S72" i="13"/>
  <c r="T72" i="13"/>
  <c r="U166" i="13"/>
  <c r="T166" i="13"/>
  <c r="S166" i="13"/>
  <c r="U149" i="13"/>
  <c r="T149" i="13"/>
  <c r="S149" i="13"/>
  <c r="U37" i="13"/>
  <c r="S37" i="13"/>
  <c r="T37" i="13"/>
  <c r="U14" i="13"/>
  <c r="T14" i="13"/>
  <c r="S14" i="13"/>
  <c r="U30" i="13"/>
  <c r="T30" i="13"/>
  <c r="S30" i="13"/>
  <c r="U46" i="13"/>
  <c r="T46" i="13"/>
  <c r="S46" i="13"/>
  <c r="U62" i="13"/>
  <c r="T62" i="13"/>
  <c r="S62" i="13"/>
  <c r="U5" i="13"/>
  <c r="S5" i="13"/>
  <c r="X24" i="13" s="1"/>
  <c r="X26" i="13" s="1"/>
  <c r="T5" i="13"/>
  <c r="U83" i="13"/>
  <c r="T83" i="13"/>
  <c r="S83" i="13"/>
  <c r="U99" i="13"/>
  <c r="T99" i="13"/>
  <c r="S99" i="13"/>
  <c r="U115" i="13"/>
  <c r="T115" i="13"/>
  <c r="S115" i="13"/>
  <c r="U131" i="13"/>
  <c r="T131" i="13"/>
  <c r="S131" i="13"/>
  <c r="U147" i="13"/>
  <c r="S147" i="13"/>
  <c r="T147" i="13"/>
  <c r="U163" i="13"/>
  <c r="T163" i="13"/>
  <c r="S163" i="13"/>
  <c r="U179" i="13"/>
  <c r="S179" i="13"/>
  <c r="T179" i="13"/>
  <c r="U194" i="13"/>
  <c r="S194" i="13"/>
  <c r="T194" i="13"/>
  <c r="U211" i="13"/>
  <c r="T211" i="13"/>
  <c r="S211" i="13"/>
  <c r="U231" i="13"/>
  <c r="T231" i="13"/>
  <c r="S231" i="13"/>
  <c r="U247" i="13"/>
  <c r="S247" i="13"/>
  <c r="T247" i="13"/>
  <c r="U49" i="13"/>
  <c r="T49" i="13"/>
  <c r="S49" i="13"/>
  <c r="U81" i="13"/>
  <c r="T81" i="13"/>
  <c r="S81" i="13"/>
  <c r="U113" i="13"/>
  <c r="T113" i="13"/>
  <c r="S113" i="13"/>
  <c r="U145" i="13"/>
  <c r="T145" i="13"/>
  <c r="S145" i="13"/>
  <c r="U177" i="13"/>
  <c r="T177" i="13"/>
  <c r="S177" i="13"/>
  <c r="U241" i="13"/>
  <c r="S241" i="13"/>
  <c r="U180" i="13"/>
  <c r="S180" i="13"/>
  <c r="T180" i="13"/>
  <c r="U224" i="13"/>
  <c r="S224" i="13"/>
  <c r="U40" i="13"/>
  <c r="S40" i="13"/>
  <c r="T40" i="13"/>
  <c r="U235" i="13"/>
  <c r="T235" i="13"/>
  <c r="U8" i="13"/>
  <c r="S8" i="13"/>
  <c r="U242" i="13"/>
  <c r="T242" i="13"/>
  <c r="S242" i="13"/>
  <c r="U16" i="13"/>
  <c r="S16" i="13"/>
  <c r="T16" i="13"/>
  <c r="U134" i="13"/>
  <c r="S134" i="13"/>
  <c r="T134" i="13"/>
  <c r="U85" i="13"/>
  <c r="S85" i="13"/>
  <c r="T85" i="13"/>
  <c r="U181" i="13"/>
  <c r="T181" i="13"/>
  <c r="S181" i="13"/>
  <c r="U6" i="13"/>
  <c r="S6" i="13"/>
  <c r="T6" i="13"/>
  <c r="Y24" i="13" s="1"/>
  <c r="Y26" i="13" s="1"/>
  <c r="U22" i="13"/>
  <c r="T22" i="13"/>
  <c r="S22" i="13"/>
  <c r="U38" i="13"/>
  <c r="T38" i="13"/>
  <c r="S38" i="13"/>
  <c r="U54" i="13"/>
  <c r="T54" i="13"/>
  <c r="S54" i="13"/>
  <c r="U70" i="13"/>
  <c r="T70" i="13"/>
  <c r="S70" i="13"/>
  <c r="U21" i="13"/>
  <c r="T21" i="13"/>
  <c r="S21" i="13"/>
  <c r="U91" i="13"/>
  <c r="T91" i="13"/>
  <c r="S91" i="13"/>
  <c r="U107" i="13"/>
  <c r="S107" i="13"/>
  <c r="T107" i="13"/>
  <c r="U123" i="13"/>
  <c r="S123" i="13"/>
  <c r="T123" i="13"/>
  <c r="U139" i="13"/>
  <c r="T139" i="13"/>
  <c r="S139" i="13"/>
  <c r="U155" i="13"/>
  <c r="S155" i="13"/>
  <c r="T155" i="13"/>
  <c r="U171" i="13"/>
  <c r="T171" i="13"/>
  <c r="S171" i="13"/>
  <c r="U187" i="13"/>
  <c r="T187" i="13"/>
  <c r="S187" i="13"/>
  <c r="U203" i="13"/>
  <c r="S203" i="13"/>
  <c r="T203" i="13"/>
  <c r="U219" i="13"/>
  <c r="T219" i="13"/>
  <c r="S219" i="13"/>
  <c r="U239" i="13"/>
  <c r="S239" i="13"/>
  <c r="T239" i="13"/>
  <c r="U33" i="13"/>
  <c r="S33" i="13"/>
  <c r="T33" i="13"/>
  <c r="U65" i="13"/>
  <c r="S65" i="13"/>
  <c r="T65" i="13"/>
  <c r="U97" i="13"/>
  <c r="S97" i="13"/>
  <c r="T97" i="13"/>
  <c r="U129" i="13"/>
  <c r="S129" i="13"/>
  <c r="T129" i="13"/>
  <c r="U161" i="13"/>
  <c r="S161" i="13"/>
  <c r="T161" i="13"/>
  <c r="U193" i="13"/>
  <c r="S193" i="13"/>
  <c r="T193" i="13"/>
  <c r="U225" i="13"/>
  <c r="S225" i="13"/>
  <c r="U208" i="13"/>
  <c r="T208" i="13"/>
  <c r="U32" i="13"/>
  <c r="T32" i="13"/>
  <c r="U102" i="13"/>
  <c r="T102" i="13"/>
  <c r="S102" i="13"/>
  <c r="U196" i="13"/>
  <c r="T196" i="13"/>
  <c r="S196" i="13"/>
  <c r="U117" i="13"/>
  <c r="S117" i="13"/>
  <c r="T117" i="13"/>
  <c r="Z24" i="13"/>
  <c r="X14" i="12"/>
  <c r="X12" i="12"/>
  <c r="X13" i="12"/>
  <c r="AV792" i="3"/>
  <c r="AW486" i="3"/>
  <c r="AW967" i="3"/>
  <c r="AW966" i="3"/>
  <c r="AW872" i="3"/>
  <c r="AW931" i="3"/>
  <c r="AW695" i="3"/>
  <c r="AW814" i="3"/>
  <c r="AW942" i="3"/>
  <c r="AW628" i="3"/>
  <c r="AW644" i="3"/>
  <c r="AW680" i="3"/>
  <c r="AW768" i="3"/>
  <c r="AW800" i="3"/>
  <c r="AW828" i="3"/>
  <c r="AW864" i="3"/>
  <c r="AW896" i="3"/>
  <c r="AW932" i="3"/>
  <c r="AW968" i="3"/>
  <c r="AW1000" i="3"/>
  <c r="AW832" i="3"/>
  <c r="AW868" i="3"/>
  <c r="AW900" i="3"/>
  <c r="AW936" i="3"/>
  <c r="AW429" i="3"/>
  <c r="AW776" i="3"/>
  <c r="AW959" i="3"/>
  <c r="AU920" i="3"/>
  <c r="AU843" i="3"/>
  <c r="AW998" i="3"/>
  <c r="AU294" i="3"/>
  <c r="AU438" i="3"/>
  <c r="AU446" i="3"/>
  <c r="AU454" i="3"/>
  <c r="AU462" i="3"/>
  <c r="AU470" i="3"/>
  <c r="AU478" i="3"/>
  <c r="AU486" i="3"/>
  <c r="AU642" i="3"/>
  <c r="AU674" i="3"/>
  <c r="AU706" i="3"/>
  <c r="AU738" i="3"/>
  <c r="AU770" i="3"/>
  <c r="AU802" i="3"/>
  <c r="AU834" i="3"/>
  <c r="AU734" i="3"/>
  <c r="AW382" i="3"/>
  <c r="AW252" i="3"/>
  <c r="AW360" i="3"/>
  <c r="AW392" i="3"/>
  <c r="AW424" i="3"/>
  <c r="AW456" i="3"/>
  <c r="AW488" i="3"/>
  <c r="AW601" i="3"/>
  <c r="AW761" i="3"/>
  <c r="AW793" i="3"/>
  <c r="AW857" i="3"/>
  <c r="AW889" i="3"/>
  <c r="AW539" i="3"/>
  <c r="AW598" i="3"/>
  <c r="AW675" i="3"/>
  <c r="AW691" i="3"/>
  <c r="AW723" i="3"/>
  <c r="AW854" i="3"/>
  <c r="AV306" i="3"/>
  <c r="AV282" i="3"/>
  <c r="AV346" i="3"/>
  <c r="AV378" i="3"/>
  <c r="AU984" i="3"/>
  <c r="AV477" i="3"/>
  <c r="AW290" i="3"/>
  <c r="AV365" i="3"/>
  <c r="AW295" i="3"/>
  <c r="AV527" i="3"/>
  <c r="AW513" i="3"/>
  <c r="AW673" i="3"/>
  <c r="AW961" i="3"/>
  <c r="AW993" i="3"/>
  <c r="AW446" i="3"/>
  <c r="AV461" i="3"/>
  <c r="AW509" i="3"/>
  <c r="AW355" i="3"/>
  <c r="AW387" i="3"/>
  <c r="AW545" i="3"/>
  <c r="AW737" i="3"/>
  <c r="AU550" i="3"/>
  <c r="AU504" i="3"/>
  <c r="AU512" i="3"/>
  <c r="AU544" i="3"/>
  <c r="AU560" i="3"/>
  <c r="AU592" i="3"/>
  <c r="AU608" i="3"/>
  <c r="AU624" i="3"/>
  <c r="AU640" i="3"/>
  <c r="AU656" i="3"/>
  <c r="AU688" i="3"/>
  <c r="AU720" i="3"/>
  <c r="AU752" i="3"/>
  <c r="AW264" i="3"/>
  <c r="AW280" i="3"/>
  <c r="AW296" i="3"/>
  <c r="AW312" i="3"/>
  <c r="AW328" i="3"/>
  <c r="AW344" i="3"/>
  <c r="AW376" i="3"/>
  <c r="AW408" i="3"/>
  <c r="AW440" i="3"/>
  <c r="AW472" i="3"/>
  <c r="AW371" i="3"/>
  <c r="AW577" i="3"/>
  <c r="AW705" i="3"/>
  <c r="AW833" i="3"/>
  <c r="AW515" i="3"/>
  <c r="AV281" i="3"/>
  <c r="AV389" i="3"/>
  <c r="AW529" i="3"/>
  <c r="AW657" i="3"/>
  <c r="AW945" i="3"/>
  <c r="AW977" i="3"/>
  <c r="AW534" i="3"/>
  <c r="AW566" i="3"/>
  <c r="AW779" i="3"/>
  <c r="AW822" i="3"/>
  <c r="AW883" i="3"/>
  <c r="AW915" i="3"/>
  <c r="AW600" i="3"/>
  <c r="AW549" i="3"/>
  <c r="AW581" i="3"/>
  <c r="AW693" i="3"/>
  <c r="AW725" i="3"/>
  <c r="AW837" i="3"/>
  <c r="AW504" i="3"/>
  <c r="AW520" i="3"/>
  <c r="AW556" i="3"/>
  <c r="AW572" i="3"/>
  <c r="AW784" i="3"/>
  <c r="AW648" i="3"/>
  <c r="AW614" i="3"/>
  <c r="AW525" i="3"/>
  <c r="AW632" i="3"/>
  <c r="AW668" i="3"/>
  <c r="AW736" i="3"/>
  <c r="AW772" i="3"/>
  <c r="AW804" i="3"/>
  <c r="AW972" i="3"/>
  <c r="AW951" i="3"/>
  <c r="AW672" i="3"/>
  <c r="AW740" i="3"/>
  <c r="AV935" i="3"/>
  <c r="AV264" i="3"/>
  <c r="AV272" i="3"/>
  <c r="AV336" i="3"/>
  <c r="AU880" i="3"/>
  <c r="AU912" i="3"/>
  <c r="AU976" i="3"/>
  <c r="AU856" i="3"/>
  <c r="AW430" i="3"/>
  <c r="AW558" i="3"/>
  <c r="AW590" i="3"/>
  <c r="AW662" i="3"/>
  <c r="AW771" i="3"/>
  <c r="AW846" i="3"/>
  <c r="AW875" i="3"/>
  <c r="AW918" i="3"/>
  <c r="AW487" i="3"/>
  <c r="AW852" i="3"/>
  <c r="AW777" i="3"/>
  <c r="AW809" i="3"/>
  <c r="AW873" i="3"/>
  <c r="AW905" i="3"/>
  <c r="AW638" i="3"/>
  <c r="AW742" i="3"/>
  <c r="AW894" i="3"/>
  <c r="AW792" i="3"/>
  <c r="AW605" i="3"/>
  <c r="AW568" i="3"/>
  <c r="AW608" i="3"/>
  <c r="AW624" i="3"/>
  <c r="AW780" i="3"/>
  <c r="AW652" i="3"/>
  <c r="AW912" i="3"/>
  <c r="AW948" i="3"/>
  <c r="AW980" i="3"/>
  <c r="AW908" i="3"/>
  <c r="AU316" i="3"/>
  <c r="AU440" i="3"/>
  <c r="AU472" i="3"/>
  <c r="AV590" i="3"/>
  <c r="AW996" i="3"/>
  <c r="AV256" i="3"/>
  <c r="AV830" i="3"/>
  <c r="AV894" i="3"/>
  <c r="AV958" i="3"/>
  <c r="AV544" i="3"/>
  <c r="AV576" i="3"/>
  <c r="AV616" i="3"/>
  <c r="AV648" i="3"/>
  <c r="AV664" i="3"/>
  <c r="AV688" i="3"/>
  <c r="AV720" i="3"/>
  <c r="AV760" i="3"/>
  <c r="AV800" i="3"/>
  <c r="AV840" i="3"/>
  <c r="AV936" i="3"/>
  <c r="AV1000" i="3"/>
  <c r="AV409" i="3"/>
  <c r="AV453" i="3"/>
  <c r="AV485" i="3"/>
  <c r="AV638" i="3"/>
  <c r="AV806" i="3"/>
  <c r="AW651" i="3"/>
  <c r="AW739" i="3"/>
  <c r="AW589" i="3"/>
  <c r="AW688" i="3"/>
  <c r="AW704" i="3"/>
  <c r="AW720" i="3"/>
  <c r="AW756" i="3"/>
  <c r="AW816" i="3"/>
  <c r="AW884" i="3"/>
  <c r="AW988" i="3"/>
  <c r="AW259" i="3"/>
  <c r="AW584" i="3"/>
  <c r="AW947" i="3"/>
  <c r="AW979" i="3"/>
  <c r="AW934" i="3"/>
  <c r="AW696" i="3"/>
  <c r="AW963" i="3"/>
  <c r="AU456" i="3"/>
  <c r="AU488" i="3"/>
  <c r="AU614" i="3"/>
  <c r="AU822" i="3"/>
  <c r="AV323" i="3"/>
  <c r="AW902" i="3"/>
  <c r="AW460" i="3"/>
  <c r="AW848" i="3"/>
  <c r="AW880" i="3"/>
  <c r="AW916" i="3"/>
  <c r="AW952" i="3"/>
  <c r="AW844" i="3"/>
  <c r="AU260" i="3"/>
  <c r="AU292" i="3"/>
  <c r="AU672" i="3"/>
  <c r="AU271" i="3"/>
  <c r="AV370" i="3"/>
  <c r="AV402" i="3"/>
  <c r="AV434" i="3"/>
  <c r="AV442" i="3"/>
  <c r="AV450" i="3"/>
  <c r="AV458" i="3"/>
  <c r="AV466" i="3"/>
  <c r="AV474" i="3"/>
  <c r="AV482" i="3"/>
  <c r="AV490" i="3"/>
  <c r="AV368" i="3"/>
  <c r="AV432" i="3"/>
  <c r="AU779" i="3"/>
  <c r="AU811" i="3"/>
  <c r="AV846" i="3"/>
  <c r="AV910" i="3"/>
  <c r="AV974" i="3"/>
  <c r="AU987" i="3"/>
  <c r="AU528" i="3"/>
  <c r="AU944" i="3"/>
  <c r="AW622" i="3"/>
  <c r="AW636" i="3"/>
  <c r="AW588" i="3"/>
  <c r="AU282" i="3"/>
  <c r="AU346" i="3"/>
  <c r="AU378" i="3"/>
  <c r="AU394" i="3"/>
  <c r="AU646" i="3"/>
  <c r="AU678" i="3"/>
  <c r="AU710" i="3"/>
  <c r="AU742" i="3"/>
  <c r="AU774" i="3"/>
  <c r="AU806" i="3"/>
  <c r="AU838" i="3"/>
  <c r="AU870" i="3"/>
  <c r="AU902" i="3"/>
  <c r="AU934" i="3"/>
  <c r="AU966" i="3"/>
  <c r="AU998" i="3"/>
  <c r="AU474" i="3"/>
  <c r="AU566" i="3"/>
  <c r="AU670" i="3"/>
  <c r="AU798" i="3"/>
  <c r="AW463" i="3"/>
  <c r="AW749" i="3"/>
  <c r="AW982" i="3"/>
  <c r="AW656" i="3"/>
  <c r="AW692" i="3"/>
  <c r="AW708" i="3"/>
  <c r="AW724" i="3"/>
  <c r="AW820" i="3"/>
  <c r="AW924" i="3"/>
  <c r="AW960" i="3"/>
  <c r="AW992" i="3"/>
  <c r="AW540" i="3"/>
  <c r="AW877" i="3"/>
  <c r="AW955" i="3"/>
  <c r="AW991" i="3"/>
  <c r="AW808" i="3"/>
  <c r="AW907" i="3"/>
  <c r="AW943" i="3"/>
  <c r="AW684" i="3"/>
  <c r="AW836" i="3"/>
  <c r="AW904" i="3"/>
  <c r="AU442" i="3"/>
  <c r="AU518" i="3"/>
  <c r="AU582" i="3"/>
  <c r="AU630" i="3"/>
  <c r="AU702" i="3"/>
  <c r="AU766" i="3"/>
  <c r="AU830" i="3"/>
  <c r="AV397" i="3"/>
  <c r="AV260" i="3"/>
  <c r="AW787" i="3"/>
  <c r="AW788" i="3"/>
  <c r="AW956" i="3"/>
  <c r="AW603" i="3"/>
  <c r="AU280" i="3"/>
  <c r="AU296" i="3"/>
  <c r="AU344" i="3"/>
  <c r="AV262" i="3"/>
  <c r="AV270" i="3"/>
  <c r="AV326" i="3"/>
  <c r="AV334" i="3"/>
  <c r="AU399" i="3"/>
  <c r="AU430" i="3"/>
  <c r="AU526" i="3"/>
  <c r="AU590" i="3"/>
  <c r="AU319" i="3"/>
  <c r="AU347" i="3"/>
  <c r="AU427" i="3"/>
  <c r="AU520" i="3"/>
  <c r="AU584" i="3"/>
  <c r="AU616" i="3"/>
  <c r="AU648" i="3"/>
  <c r="AU664" i="3"/>
  <c r="AU680" i="3"/>
  <c r="AU712" i="3"/>
  <c r="AU728" i="3"/>
  <c r="AU744" i="3"/>
  <c r="AU654" i="3"/>
  <c r="AU516" i="3"/>
  <c r="AU532" i="3"/>
  <c r="AU548" i="3"/>
  <c r="AU564" i="3"/>
  <c r="AU580" i="3"/>
  <c r="AU596" i="3"/>
  <c r="AU612" i="3"/>
  <c r="AU628" i="3"/>
  <c r="AU644" i="3"/>
  <c r="AU660" i="3"/>
  <c r="AU668" i="3"/>
  <c r="AU676" i="3"/>
  <c r="AU692" i="3"/>
  <c r="AU708" i="3"/>
  <c r="AU724" i="3"/>
  <c r="AU740" i="3"/>
  <c r="AU756" i="3"/>
  <c r="AU852" i="3"/>
  <c r="AU900" i="3"/>
  <c r="AU932" i="3"/>
  <c r="AU964" i="3"/>
  <c r="AU988" i="3"/>
  <c r="AV662" i="3"/>
  <c r="AW461" i="3"/>
  <c r="AW573" i="3"/>
  <c r="AW645" i="3"/>
  <c r="AW717" i="3"/>
  <c r="AW829" i="3"/>
  <c r="AW933" i="3"/>
  <c r="AW640" i="3"/>
  <c r="AW660" i="3"/>
  <c r="AW676" i="3"/>
  <c r="AW712" i="3"/>
  <c r="AW744" i="3"/>
  <c r="AW796" i="3"/>
  <c r="AW824" i="3"/>
  <c r="AW860" i="3"/>
  <c r="AW928" i="3"/>
  <c r="AW964" i="3"/>
  <c r="AW999" i="3"/>
  <c r="AU276" i="3"/>
  <c r="AU340" i="3"/>
  <c r="AU356" i="3"/>
  <c r="AU372" i="3"/>
  <c r="AU388" i="3"/>
  <c r="AU404" i="3"/>
  <c r="AU420" i="3"/>
  <c r="AU436" i="3"/>
  <c r="AV354" i="3"/>
  <c r="AV386" i="3"/>
  <c r="AV308" i="3"/>
  <c r="AU255" i="3"/>
  <c r="AU331" i="3"/>
  <c r="AV352" i="3"/>
  <c r="AV360" i="3"/>
  <c r="AV384" i="3"/>
  <c r="AV416" i="3"/>
  <c r="AV448" i="3"/>
  <c r="AV480" i="3"/>
  <c r="AV520" i="3"/>
  <c r="AV536" i="3"/>
  <c r="AV560" i="3"/>
  <c r="AV592" i="3"/>
  <c r="AV632" i="3"/>
  <c r="AV672" i="3"/>
  <c r="AV704" i="3"/>
  <c r="AV744" i="3"/>
  <c r="AV776" i="3"/>
  <c r="AV816" i="3"/>
  <c r="AV888" i="3"/>
  <c r="AY888" i="3" s="1"/>
  <c r="AV920" i="3"/>
  <c r="AV968" i="3"/>
  <c r="AU1000" i="3"/>
  <c r="AU410" i="3"/>
  <c r="AU522" i="3"/>
  <c r="AU538" i="3"/>
  <c r="AU554" i="3"/>
  <c r="AU570" i="3"/>
  <c r="AU586" i="3"/>
  <c r="AU602" i="3"/>
  <c r="AU618" i="3"/>
  <c r="AU634" i="3"/>
  <c r="AU650" i="3"/>
  <c r="AU682" i="3"/>
  <c r="AU714" i="3"/>
  <c r="AU746" i="3"/>
  <c r="AW356" i="3"/>
  <c r="AW388" i="3"/>
  <c r="AW420" i="3"/>
  <c r="AW452" i="3"/>
  <c r="AW484" i="3"/>
  <c r="AW617" i="3"/>
  <c r="AW649" i="3"/>
  <c r="AW937" i="3"/>
  <c r="AW518" i="3"/>
  <c r="AW774" i="3"/>
  <c r="AW920" i="3"/>
  <c r="AW944" i="3"/>
  <c r="AW976" i="3"/>
  <c r="AW975" i="3"/>
  <c r="AW935" i="3"/>
  <c r="AV967" i="3"/>
  <c r="AU568" i="3"/>
  <c r="AU576" i="3"/>
  <c r="AU864" i="3"/>
  <c r="AV413" i="3"/>
  <c r="AV449" i="3"/>
  <c r="AV457" i="3"/>
  <c r="AV481" i="3"/>
  <c r="AV489" i="3"/>
  <c r="AV501" i="3"/>
  <c r="AV726" i="3"/>
  <c r="AV886" i="3"/>
  <c r="AV349" i="3"/>
  <c r="AW561" i="3"/>
  <c r="AW689" i="3"/>
  <c r="AW721" i="3"/>
  <c r="AW817" i="3"/>
  <c r="AW397" i="3"/>
  <c r="AW541" i="3"/>
  <c r="AW757" i="3"/>
  <c r="AW789" i="3"/>
  <c r="AW901" i="3"/>
  <c r="AW516" i="3"/>
  <c r="AW552" i="3"/>
  <c r="AW764" i="3"/>
  <c r="AW840" i="3"/>
  <c r="AW876" i="3"/>
  <c r="AW396" i="3"/>
  <c r="AW428" i="3"/>
  <c r="AW475" i="3"/>
  <c r="AW508" i="3"/>
  <c r="AW560" i="3"/>
  <c r="AW940" i="3"/>
  <c r="AW939" i="3"/>
  <c r="AW971" i="3"/>
  <c r="AU790" i="3"/>
  <c r="AV253" i="3"/>
  <c r="AV261" i="3"/>
  <c r="AV269" i="3"/>
  <c r="AV277" i="3"/>
  <c r="AV285" i="3"/>
  <c r="AV293" i="3"/>
  <c r="AV301" i="3"/>
  <c r="AV309" i="3"/>
  <c r="AV317" i="3"/>
  <c r="AV325" i="3"/>
  <c r="AV333" i="3"/>
  <c r="AV341" i="3"/>
  <c r="AV361" i="3"/>
  <c r="AW630" i="3"/>
  <c r="AW734" i="3"/>
  <c r="AW886" i="3"/>
  <c r="AW869" i="3"/>
  <c r="AW909" i="3"/>
  <c r="AW700" i="3"/>
  <c r="AW716" i="3"/>
  <c r="AW752" i="3"/>
  <c r="AW685" i="3"/>
  <c r="AW926" i="3"/>
  <c r="AU508" i="3"/>
  <c r="AW459" i="3"/>
  <c r="AV340" i="3"/>
  <c r="AV252" i="3"/>
  <c r="AV926" i="3"/>
  <c r="AW390" i="3"/>
  <c r="AW958" i="3"/>
  <c r="AW990" i="3"/>
  <c r="AW765" i="3"/>
  <c r="AW664" i="3"/>
  <c r="AW271" i="3"/>
  <c r="AW447" i="3"/>
  <c r="AW941" i="3"/>
  <c r="AW927" i="3"/>
  <c r="AW887" i="3"/>
  <c r="AW892" i="3"/>
  <c r="AW893" i="3"/>
  <c r="AU506" i="3"/>
  <c r="AV300" i="3"/>
  <c r="AV862" i="3"/>
  <c r="AV990" i="3"/>
  <c r="AV366" i="3"/>
  <c r="AV398" i="3"/>
  <c r="AV878" i="3"/>
  <c r="AV942" i="3"/>
  <c r="AV417" i="3"/>
  <c r="AV425" i="3"/>
  <c r="AV437" i="3"/>
  <c r="AV445" i="3"/>
  <c r="AV469" i="3"/>
  <c r="AV497" i="3"/>
  <c r="AV381" i="3"/>
  <c r="AW282" i="3"/>
  <c r="AW346" i="3"/>
  <c r="AW378" i="3"/>
  <c r="AW410" i="3"/>
  <c r="AW412" i="3"/>
  <c r="AV582" i="3"/>
  <c r="AV758" i="3"/>
  <c r="AV838" i="3"/>
  <c r="AV291" i="3"/>
  <c r="AV575" i="3"/>
  <c r="AV999" i="3"/>
  <c r="AW593" i="3"/>
  <c r="AW753" i="3"/>
  <c r="AW785" i="3"/>
  <c r="AW849" i="3"/>
  <c r="AW881" i="3"/>
  <c r="AW878" i="3"/>
  <c r="AW845" i="3"/>
  <c r="AW524" i="3"/>
  <c r="AW616" i="3"/>
  <c r="AW499" i="3"/>
  <c r="AW604" i="3"/>
  <c r="AV373" i="3"/>
  <c r="AV393" i="3"/>
  <c r="AV405" i="3"/>
  <c r="AV429" i="3"/>
  <c r="AW505" i="3"/>
  <c r="AW350" i="3"/>
  <c r="AW366" i="3"/>
  <c r="AW414" i="3"/>
  <c r="AW444" i="3"/>
  <c r="AV518" i="3"/>
  <c r="AV559" i="3"/>
  <c r="AV591" i="3"/>
  <c r="AV630" i="3"/>
  <c r="AV774" i="3"/>
  <c r="AV623" i="3"/>
  <c r="AV807" i="3"/>
  <c r="AV871" i="3"/>
  <c r="AW260" i="3"/>
  <c r="AW268" i="3"/>
  <c r="AW276" i="3"/>
  <c r="AW284" i="3"/>
  <c r="AW292" i="3"/>
  <c r="AW300" i="3"/>
  <c r="AW308" i="3"/>
  <c r="AW316" i="3"/>
  <c r="AW324" i="3"/>
  <c r="AW332" i="3"/>
  <c r="AW340" i="3"/>
  <c r="AW352" i="3"/>
  <c r="AW372" i="3"/>
  <c r="AW384" i="3"/>
  <c r="AW404" i="3"/>
  <c r="AW416" i="3"/>
  <c r="AW436" i="3"/>
  <c r="AW448" i="3"/>
  <c r="AW468" i="3"/>
  <c r="AW480" i="3"/>
  <c r="AW500" i="3"/>
  <c r="AW537" i="3"/>
  <c r="AW569" i="3"/>
  <c r="AW633" i="3"/>
  <c r="AW665" i="3"/>
  <c r="AW697" i="3"/>
  <c r="AW729" i="3"/>
  <c r="AW825" i="3"/>
  <c r="AW921" i="3"/>
  <c r="AW953" i="3"/>
  <c r="AW274" i="3"/>
  <c r="AW490" i="3"/>
  <c r="AW523" i="3"/>
  <c r="AW550" i="3"/>
  <c r="AV598" i="3"/>
  <c r="AW610" i="3"/>
  <c r="AW642" i="3"/>
  <c r="AW702" i="3"/>
  <c r="AW718" i="3"/>
  <c r="AW790" i="3"/>
  <c r="AW866" i="3"/>
  <c r="AW898" i="3"/>
  <c r="AW536" i="3"/>
  <c r="AW597" i="3"/>
  <c r="AW669" i="3"/>
  <c r="AW853" i="3"/>
  <c r="AW620" i="3"/>
  <c r="AW985" i="3"/>
  <c r="AW986" i="3"/>
  <c r="AU312" i="3"/>
  <c r="AV318" i="3"/>
  <c r="AU666" i="3"/>
  <c r="AU762" i="3"/>
  <c r="AU794" i="3"/>
  <c r="AU826" i="3"/>
  <c r="AU827" i="3"/>
  <c r="AU572" i="3"/>
  <c r="AU604" i="3"/>
  <c r="AU636" i="3"/>
  <c r="AU700" i="3"/>
  <c r="AU732" i="3"/>
  <c r="AU860" i="3"/>
  <c r="AU916" i="3"/>
  <c r="AW730" i="3"/>
  <c r="AW806" i="3"/>
  <c r="AW807" i="3"/>
  <c r="AW838" i="3"/>
  <c r="AW839" i="3"/>
  <c r="AV294" i="3"/>
  <c r="AU362" i="3"/>
  <c r="AU379" i="3"/>
  <c r="AV558" i="3"/>
  <c r="AW253" i="3"/>
  <c r="AW261" i="3"/>
  <c r="AW269" i="3"/>
  <c r="AW277" i="3"/>
  <c r="AW285" i="3"/>
  <c r="AW293" i="3"/>
  <c r="AW301" i="3"/>
  <c r="AW309" i="3"/>
  <c r="AW317" i="3"/>
  <c r="AW325" i="3"/>
  <c r="AW333" i="3"/>
  <c r="AW341" i="3"/>
  <c r="AW361" i="3"/>
  <c r="AW393" i="3"/>
  <c r="AW425" i="3"/>
  <c r="AV288" i="3"/>
  <c r="AV328" i="3"/>
  <c r="AV400" i="3"/>
  <c r="AV464" i="3"/>
  <c r="AW481" i="3"/>
  <c r="AW625" i="3"/>
  <c r="AW913" i="3"/>
  <c r="AW797" i="3"/>
  <c r="AW395" i="3"/>
  <c r="AW415" i="3"/>
  <c r="AW653" i="3"/>
  <c r="AW949" i="3"/>
  <c r="AW950" i="3"/>
  <c r="AW981" i="3"/>
  <c r="AW364" i="3"/>
  <c r="AW592" i="3"/>
  <c r="AW612" i="3"/>
  <c r="AW732" i="3"/>
  <c r="AW733" i="3"/>
  <c r="AW812" i="3"/>
  <c r="AW813" i="3"/>
  <c r="AW351" i="3"/>
  <c r="AW367" i="3"/>
  <c r="AW495" i="3"/>
  <c r="AW511" i="3"/>
  <c r="AW954" i="3"/>
  <c r="AV254" i="3"/>
  <c r="AV310" i="3"/>
  <c r="AV362" i="3"/>
  <c r="AV394" i="3"/>
  <c r="AU698" i="3"/>
  <c r="AU730" i="3"/>
  <c r="AU836" i="3"/>
  <c r="AU884" i="3"/>
  <c r="AU948" i="3"/>
  <c r="AU980" i="3"/>
  <c r="AW438" i="3"/>
  <c r="AW506" i="3"/>
  <c r="AW686" i="3"/>
  <c r="AW687" i="3"/>
  <c r="AW762" i="3"/>
  <c r="AV302" i="3"/>
  <c r="AU426" i="3"/>
  <c r="AU459" i="3"/>
  <c r="AU287" i="3"/>
  <c r="AU367" i="3"/>
  <c r="AU431" i="3"/>
  <c r="AU463" i="3"/>
  <c r="AV552" i="3"/>
  <c r="AV584" i="3"/>
  <c r="AV624" i="3"/>
  <c r="AV656" i="3"/>
  <c r="AV696" i="3"/>
  <c r="AV728" i="3"/>
  <c r="AV736" i="3"/>
  <c r="AV768" i="3"/>
  <c r="AV808" i="3"/>
  <c r="AV856" i="3"/>
  <c r="AV872" i="3"/>
  <c r="AV952" i="3"/>
  <c r="AY952" i="3" s="1"/>
  <c r="AV984" i="3"/>
  <c r="AW646" i="3"/>
  <c r="AW647" i="3"/>
  <c r="AW750" i="3"/>
  <c r="AW751" i="3"/>
  <c r="AW766" i="3"/>
  <c r="AW767" i="3"/>
  <c r="AW870" i="3"/>
  <c r="AW871" i="3"/>
  <c r="AW551" i="3"/>
  <c r="AW643" i="3"/>
  <c r="AW615" i="3"/>
  <c r="AW973" i="3"/>
  <c r="AW974" i="3"/>
  <c r="AW532" i="3"/>
  <c r="AW533" i="3"/>
  <c r="AW363" i="3"/>
  <c r="AV982" i="3"/>
  <c r="AW457" i="3"/>
  <c r="AW489" i="3"/>
  <c r="AW255" i="3"/>
  <c r="AW335" i="3"/>
  <c r="AW348" i="3"/>
  <c r="AW496" i="3"/>
  <c r="AW609" i="3"/>
  <c r="AW641" i="3"/>
  <c r="AW769" i="3"/>
  <c r="AW801" i="3"/>
  <c r="AW865" i="3"/>
  <c r="AW897" i="3"/>
  <c r="AW929" i="3"/>
  <c r="AW462" i="3"/>
  <c r="AW498" i="3"/>
  <c r="AW574" i="3"/>
  <c r="AW678" i="3"/>
  <c r="AW694" i="3"/>
  <c r="AW830" i="3"/>
  <c r="AW855" i="3"/>
  <c r="AV663" i="3"/>
  <c r="AW365" i="3"/>
  <c r="AW517" i="3"/>
  <c r="AW557" i="3"/>
  <c r="AW629" i="3"/>
  <c r="AW661" i="3"/>
  <c r="AW701" i="3"/>
  <c r="AW917" i="3"/>
  <c r="AW544" i="3"/>
  <c r="AW576" i="3"/>
  <c r="AW596" i="3"/>
  <c r="AW291" i="3"/>
  <c r="AW323" i="3"/>
  <c r="AW621" i="3"/>
  <c r="AU360" i="3"/>
  <c r="AU376" i="3"/>
  <c r="AU392" i="3"/>
  <c r="AU408" i="3"/>
  <c r="AU424" i="3"/>
  <c r="AU326" i="3"/>
  <c r="AU390" i="3"/>
  <c r="AU452" i="3"/>
  <c r="AU468" i="3"/>
  <c r="AU484" i="3"/>
  <c r="AU500" i="3"/>
  <c r="AV278" i="3"/>
  <c r="AV286" i="3"/>
  <c r="AV342" i="3"/>
  <c r="AV374" i="3"/>
  <c r="AV406" i="3"/>
  <c r="AV414" i="3"/>
  <c r="AV422" i="3"/>
  <c r="AV430" i="3"/>
  <c r="AV494" i="3"/>
  <c r="AV502" i="3"/>
  <c r="AV510" i="3"/>
  <c r="AU643" i="3"/>
  <c r="AY643" i="3" s="1"/>
  <c r="AU675" i="3"/>
  <c r="AU707" i="3"/>
  <c r="AU739" i="3"/>
  <c r="AU771" i="3"/>
  <c r="AU803" i="3"/>
  <c r="AU778" i="3"/>
  <c r="AU810" i="3"/>
  <c r="AU842" i="3"/>
  <c r="AU413" i="3"/>
  <c r="AU422" i="3"/>
  <c r="AU458" i="3"/>
  <c r="AU473" i="3"/>
  <c r="AU490" i="3"/>
  <c r="AU510" i="3"/>
  <c r="AU534" i="3"/>
  <c r="AU542" i="3"/>
  <c r="AU558" i="3"/>
  <c r="AU574" i="3"/>
  <c r="AU598" i="3"/>
  <c r="AU606" i="3"/>
  <c r="AU622" i="3"/>
  <c r="AU638" i="3"/>
  <c r="AU686" i="3"/>
  <c r="AU718" i="3"/>
  <c r="AU750" i="3"/>
  <c r="AV257" i="3"/>
  <c r="AV265" i="3"/>
  <c r="AV273" i="3"/>
  <c r="AV289" i="3"/>
  <c r="AV297" i="3"/>
  <c r="AV305" i="3"/>
  <c r="AV313" i="3"/>
  <c r="AV321" i="3"/>
  <c r="AV329" i="3"/>
  <c r="AV337" i="3"/>
  <c r="AV345" i="3"/>
  <c r="AV357" i="3"/>
  <c r="AV377" i="3"/>
  <c r="AW417" i="3"/>
  <c r="AW298" i="3"/>
  <c r="AW318" i="3"/>
  <c r="AW358" i="3"/>
  <c r="AW374" i="3"/>
  <c r="AW380" i="3"/>
  <c r="AV543" i="3"/>
  <c r="AV574" i="3"/>
  <c r="AV614" i="3"/>
  <c r="AV646" i="3"/>
  <c r="AV742" i="3"/>
  <c r="AV902" i="3"/>
  <c r="AV998" i="3"/>
  <c r="AV567" i="3"/>
  <c r="AV607" i="3"/>
  <c r="AV679" i="3"/>
  <c r="AV711" i="3"/>
  <c r="AW256" i="3"/>
  <c r="AW272" i="3"/>
  <c r="AW288" i="3"/>
  <c r="AW304" i="3"/>
  <c r="AW320" i="3"/>
  <c r="AW336" i="3"/>
  <c r="AW368" i="3"/>
  <c r="AW400" i="3"/>
  <c r="AW432" i="3"/>
  <c r="AW464" i="3"/>
  <c r="AW492" i="3"/>
  <c r="AW476" i="3"/>
  <c r="AW405" i="3"/>
  <c r="AW469" i="3"/>
  <c r="AW521" i="3"/>
  <c r="AW553" i="3"/>
  <c r="AW585" i="3"/>
  <c r="AW681" i="3"/>
  <c r="AW713" i="3"/>
  <c r="AW745" i="3"/>
  <c r="AW841" i="3"/>
  <c r="AW969" i="3"/>
  <c r="AW1001" i="3"/>
  <c r="AW450" i="3"/>
  <c r="AW482" i="3"/>
  <c r="AW502" i="3"/>
  <c r="AW546" i="3"/>
  <c r="AW562" i="3"/>
  <c r="AW578" i="3"/>
  <c r="AW594" i="3"/>
  <c r="AW666" i="3"/>
  <c r="AW726" i="3"/>
  <c r="AW758" i="3"/>
  <c r="AV790" i="3"/>
  <c r="AW802" i="3"/>
  <c r="AW818" i="3"/>
  <c r="AW834" i="3"/>
  <c r="AW850" i="3"/>
  <c r="AW862" i="3"/>
  <c r="AV599" i="3"/>
  <c r="AV919" i="3"/>
  <c r="AW781" i="3"/>
  <c r="AW965" i="3"/>
  <c r="AW997" i="3"/>
  <c r="AW512" i="3"/>
  <c r="AW528" i="3"/>
  <c r="AW548" i="3"/>
  <c r="AW564" i="3"/>
  <c r="AW580" i="3"/>
  <c r="AU588" i="3"/>
  <c r="AU780" i="3"/>
  <c r="AU796" i="3"/>
  <c r="AU812" i="3"/>
  <c r="AU828" i="3"/>
  <c r="AU876" i="3"/>
  <c r="AU908" i="3"/>
  <c r="AU940" i="3"/>
  <c r="AV258" i="3"/>
  <c r="AV290" i="3"/>
  <c r="AV823" i="3"/>
  <c r="AW434" i="3"/>
  <c r="AW466" i="3"/>
  <c r="AW698" i="3"/>
  <c r="AW699" i="3"/>
  <c r="AW714" i="3"/>
  <c r="AW922" i="3"/>
  <c r="AW923" i="3"/>
  <c r="AW938" i="3"/>
  <c r="AW970" i="3"/>
  <c r="AW727" i="3"/>
  <c r="AW547" i="3"/>
  <c r="AW595" i="3"/>
  <c r="AW639" i="3"/>
  <c r="AW863" i="3"/>
  <c r="AU298" i="3"/>
  <c r="AV330" i="3"/>
  <c r="AU434" i="3"/>
  <c r="AU466" i="3"/>
  <c r="AU482" i="3"/>
  <c r="AU862" i="3"/>
  <c r="AU926" i="3"/>
  <c r="AV504" i="3"/>
  <c r="AV568" i="3"/>
  <c r="AV600" i="3"/>
  <c r="AV680" i="3"/>
  <c r="AV712" i="3"/>
  <c r="AV824" i="3"/>
  <c r="AV912" i="3"/>
  <c r="AV928" i="3"/>
  <c r="AV542" i="3"/>
  <c r="AV513" i="3"/>
  <c r="AV537" i="3"/>
  <c r="AV553" i="3"/>
  <c r="AV569" i="3"/>
  <c r="AV585" i="3"/>
  <c r="AV601" i="3"/>
  <c r="AV617" i="3"/>
  <c r="AV633" i="3"/>
  <c r="AV649" i="3"/>
  <c r="AV665" i="3"/>
  <c r="AV681" i="3"/>
  <c r="AV697" i="3"/>
  <c r="AV713" i="3"/>
  <c r="AV729" i="3"/>
  <c r="AV745" i="3"/>
  <c r="AV761" i="3"/>
  <c r="AV777" i="3"/>
  <c r="AV793" i="3"/>
  <c r="AV809" i="3"/>
  <c r="AV825" i="3"/>
  <c r="AV841" i="3"/>
  <c r="AV857" i="3"/>
  <c r="AV873" i="3"/>
  <c r="AV889" i="3"/>
  <c r="AV905" i="3"/>
  <c r="AV921" i="3"/>
  <c r="AV937" i="3"/>
  <c r="AV953" i="3"/>
  <c r="AV969" i="3"/>
  <c r="AV985" i="3"/>
  <c r="AV1001" i="3"/>
  <c r="AW473" i="3"/>
  <c r="AW262" i="3"/>
  <c r="AW302" i="3"/>
  <c r="AV322" i="3"/>
  <c r="AV647" i="3"/>
  <c r="AW421" i="3"/>
  <c r="AW422" i="3"/>
  <c r="AW454" i="3"/>
  <c r="AW455" i="3"/>
  <c r="AW626" i="3"/>
  <c r="AW658" i="3"/>
  <c r="AW746" i="3"/>
  <c r="AW882" i="3"/>
  <c r="AW1002" i="3"/>
  <c r="AV791" i="3"/>
  <c r="AW275" i="3"/>
  <c r="AW503" i="3"/>
  <c r="AW563" i="3"/>
  <c r="AW731" i="3"/>
  <c r="AW379" i="3"/>
  <c r="AW719" i="3"/>
  <c r="AW819" i="3"/>
  <c r="AU256" i="3"/>
  <c r="AU288" i="3"/>
  <c r="AU304" i="3"/>
  <c r="AU352" i="3"/>
  <c r="AU368" i="3"/>
  <c r="AU384" i="3"/>
  <c r="AU400" i="3"/>
  <c r="AU416" i="3"/>
  <c r="AU432" i="3"/>
  <c r="AU736" i="3"/>
  <c r="AV514" i="3"/>
  <c r="AV546" i="3"/>
  <c r="AV578" i="3"/>
  <c r="AV610" i="3"/>
  <c r="AU266" i="3"/>
  <c r="AU303" i="3"/>
  <c r="AV314" i="3"/>
  <c r="AU330" i="3"/>
  <c r="AV350" i="3"/>
  <c r="AV358" i="3"/>
  <c r="AV382" i="3"/>
  <c r="AV390" i="3"/>
  <c r="AV438" i="3"/>
  <c r="AV446" i="3"/>
  <c r="AV454" i="3"/>
  <c r="AV462" i="3"/>
  <c r="AV470" i="3"/>
  <c r="AV478" i="3"/>
  <c r="AV486" i="3"/>
  <c r="AU263" i="3"/>
  <c r="AV283" i="3"/>
  <c r="AU291" i="3"/>
  <c r="AU299" i="3"/>
  <c r="AV311" i="3"/>
  <c r="AV319" i="3"/>
  <c r="AU327" i="3"/>
  <c r="AU335" i="3"/>
  <c r="AV347" i="3"/>
  <c r="AV355" i="3"/>
  <c r="AV363" i="3"/>
  <c r="AV371" i="3"/>
  <c r="AV379" i="3"/>
  <c r="AV387" i="3"/>
  <c r="AV395" i="3"/>
  <c r="AV403" i="3"/>
  <c r="AV411" i="3"/>
  <c r="AV419" i="3"/>
  <c r="AV427" i="3"/>
  <c r="AV435" i="3"/>
  <c r="AV443" i="3"/>
  <c r="AV451" i="3"/>
  <c r="AV459" i="3"/>
  <c r="AV467" i="3"/>
  <c r="AV475" i="3"/>
  <c r="AV483" i="3"/>
  <c r="AV491" i="3"/>
  <c r="AV499" i="3"/>
  <c r="AV507" i="3"/>
  <c r="AU515" i="3"/>
  <c r="AU531" i="3"/>
  <c r="AU547" i="3"/>
  <c r="AU563" i="3"/>
  <c r="AU579" i="3"/>
  <c r="AU595" i="3"/>
  <c r="AU611" i="3"/>
  <c r="AU627" i="3"/>
  <c r="AU659" i="3"/>
  <c r="AU691" i="3"/>
  <c r="AU723" i="3"/>
  <c r="AU755" i="3"/>
  <c r="AU787" i="3"/>
  <c r="AU819" i="3"/>
  <c r="AV642" i="3"/>
  <c r="AU662" i="3"/>
  <c r="AV674" i="3"/>
  <c r="AU694" i="3"/>
  <c r="AV706" i="3"/>
  <c r="AU726" i="3"/>
  <c r="AV738" i="3"/>
  <c r="AU758" i="3"/>
  <c r="AV770" i="3"/>
  <c r="AV802" i="3"/>
  <c r="AV834" i="3"/>
  <c r="AU854" i="3"/>
  <c r="AV866" i="3"/>
  <c r="AU886" i="3"/>
  <c r="AV898" i="3"/>
  <c r="AU918" i="3"/>
  <c r="AV930" i="3"/>
  <c r="AU939" i="3"/>
  <c r="AU950" i="3"/>
  <c r="AV962" i="3"/>
  <c r="AU971" i="3"/>
  <c r="AU982" i="3"/>
  <c r="AV994" i="3"/>
  <c r="AV859" i="3"/>
  <c r="AV883" i="3"/>
  <c r="AU903" i="3"/>
  <c r="AV915" i="3"/>
  <c r="AU935" i="3"/>
  <c r="AV947" i="3"/>
  <c r="AU967" i="3"/>
  <c r="AV979" i="3"/>
  <c r="AU991" i="3"/>
  <c r="AU871" i="3"/>
  <c r="AU505" i="3"/>
  <c r="AU513" i="3"/>
  <c r="AU521" i="3"/>
  <c r="AU529" i="3"/>
  <c r="AU537" i="3"/>
  <c r="AU545" i="3"/>
  <c r="AU553" i="3"/>
  <c r="AU561" i="3"/>
  <c r="AU569" i="3"/>
  <c r="AU577" i="3"/>
  <c r="AU585" i="3"/>
  <c r="AU593" i="3"/>
  <c r="AU601" i="3"/>
  <c r="AU609" i="3"/>
  <c r="AU617" i="3"/>
  <c r="AU625" i="3"/>
  <c r="AU633" i="3"/>
  <c r="AU641" i="3"/>
  <c r="AU649" i="3"/>
  <c r="AU657" i="3"/>
  <c r="AU665" i="3"/>
  <c r="AU673" i="3"/>
  <c r="AU681" i="3"/>
  <c r="AU689" i="3"/>
  <c r="AU697" i="3"/>
  <c r="AU705" i="3"/>
  <c r="AU713" i="3"/>
  <c r="AU721" i="3"/>
  <c r="AU729" i="3"/>
  <c r="AU737" i="3"/>
  <c r="AU745" i="3"/>
  <c r="AU753" i="3"/>
  <c r="AU761" i="3"/>
  <c r="AU769" i="3"/>
  <c r="AU777" i="3"/>
  <c r="AU785" i="3"/>
  <c r="AU793" i="3"/>
  <c r="AU801" i="3"/>
  <c r="AU809" i="3"/>
  <c r="AU817" i="3"/>
  <c r="AU825" i="3"/>
  <c r="AU833" i="3"/>
  <c r="AU841" i="3"/>
  <c r="AU849" i="3"/>
  <c r="AU857" i="3"/>
  <c r="AU865" i="3"/>
  <c r="AU873" i="3"/>
  <c r="AU881" i="3"/>
  <c r="AU889" i="3"/>
  <c r="AU897" i="3"/>
  <c r="AU905" i="3"/>
  <c r="AW477" i="3"/>
  <c r="AW266" i="3"/>
  <c r="AW286" i="3"/>
  <c r="AW287" i="3"/>
  <c r="AW310" i="3"/>
  <c r="AW330" i="3"/>
  <c r="AW398" i="3"/>
  <c r="AW399" i="3"/>
  <c r="AV551" i="3"/>
  <c r="AV583" i="3"/>
  <c r="AV695" i="3"/>
  <c r="AV951" i="3"/>
  <c r="AW373" i="3"/>
  <c r="AW437" i="3"/>
  <c r="AW501" i="3"/>
  <c r="AW306" i="3"/>
  <c r="AW426" i="3"/>
  <c r="AW442" i="3"/>
  <c r="AW443" i="3"/>
  <c r="AW458" i="3"/>
  <c r="AW474" i="3"/>
  <c r="AW494" i="3"/>
  <c r="AW510" i="3"/>
  <c r="AW526" i="3"/>
  <c r="AW527" i="3"/>
  <c r="AW538" i="3"/>
  <c r="AW554" i="3"/>
  <c r="AW570" i="3"/>
  <c r="AW571" i="3"/>
  <c r="AW586" i="3"/>
  <c r="AW674" i="3"/>
  <c r="AW690" i="3"/>
  <c r="AW706" i="3"/>
  <c r="AW722" i="3"/>
  <c r="AW782" i="3"/>
  <c r="AW783" i="3"/>
  <c r="AW794" i="3"/>
  <c r="AW810" i="3"/>
  <c r="AW826" i="3"/>
  <c r="AW827" i="3"/>
  <c r="AW842" i="3"/>
  <c r="AW930" i="3"/>
  <c r="AW946" i="3"/>
  <c r="AW962" i="3"/>
  <c r="AW978" i="3"/>
  <c r="AW307" i="3"/>
  <c r="AW451" i="3"/>
  <c r="AW575" i="3"/>
  <c r="AW611" i="3"/>
  <c r="AW659" i="3"/>
  <c r="AW703" i="3"/>
  <c r="AW791" i="3"/>
  <c r="AW815" i="3"/>
  <c r="AW843" i="3"/>
  <c r="AW485" i="3"/>
  <c r="AW445" i="3"/>
  <c r="AW423" i="3"/>
  <c r="AV535" i="3"/>
  <c r="AW579" i="3"/>
  <c r="AW623" i="3"/>
  <c r="AW663" i="3"/>
  <c r="AW707" i="3"/>
  <c r="AW919" i="3"/>
  <c r="AW347" i="3"/>
  <c r="AW831" i="3"/>
  <c r="AW319" i="3"/>
  <c r="AW795" i="3"/>
  <c r="AW267" i="3"/>
  <c r="AW743" i="3"/>
  <c r="AW775" i="3"/>
  <c r="AW507" i="3"/>
  <c r="AW851" i="3"/>
  <c r="AW299" i="3"/>
  <c r="AW903" i="3"/>
  <c r="AW263" i="3"/>
  <c r="AW427" i="3"/>
  <c r="AW591" i="3"/>
  <c r="AW867" i="3"/>
  <c r="AW763" i="3"/>
  <c r="AW491" i="3"/>
  <c r="AW555" i="3"/>
  <c r="AU485" i="3"/>
  <c r="AU524" i="3"/>
  <c r="AU540" i="3"/>
  <c r="AU556" i="3"/>
  <c r="AU620" i="3"/>
  <c r="AU652" i="3"/>
  <c r="AU684" i="3"/>
  <c r="AU716" i="3"/>
  <c r="AU748" i="3"/>
  <c r="AU764" i="3"/>
  <c r="AU972" i="3"/>
  <c r="AU996" i="3"/>
  <c r="AW278" i="3"/>
  <c r="AW279" i="3"/>
  <c r="AW342" i="3"/>
  <c r="AW343" i="3"/>
  <c r="AW406" i="3"/>
  <c r="AW407" i="3"/>
  <c r="AW418" i="3"/>
  <c r="AW606" i="3"/>
  <c r="AW607" i="3"/>
  <c r="AW654" i="3"/>
  <c r="AW655" i="3"/>
  <c r="AW682" i="3"/>
  <c r="AW683" i="3"/>
  <c r="AW910" i="3"/>
  <c r="AW911" i="3"/>
  <c r="AW419" i="3"/>
  <c r="AW483" i="3"/>
  <c r="AW879" i="3"/>
  <c r="AW381" i="3"/>
  <c r="AW359" i="3"/>
  <c r="AW983" i="3"/>
  <c r="AW895" i="3"/>
  <c r="AW519" i="3"/>
  <c r="AW835" i="3"/>
  <c r="AU268" i="3"/>
  <c r="AU332" i="3"/>
  <c r="AV338" i="3"/>
  <c r="AV266" i="3"/>
  <c r="AU450" i="3"/>
  <c r="AU894" i="3"/>
  <c r="AU958" i="3"/>
  <c r="AU990" i="3"/>
  <c r="AV512" i="3"/>
  <c r="AV528" i="3"/>
  <c r="AV608" i="3"/>
  <c r="AV640" i="3"/>
  <c r="AV752" i="3"/>
  <c r="AV784" i="3"/>
  <c r="AV848" i="3"/>
  <c r="AV864" i="3"/>
  <c r="AV904" i="3"/>
  <c r="AV976" i="3"/>
  <c r="AV992" i="3"/>
  <c r="AV505" i="3"/>
  <c r="AV521" i="3"/>
  <c r="AV529" i="3"/>
  <c r="AV545" i="3"/>
  <c r="AV561" i="3"/>
  <c r="AV577" i="3"/>
  <c r="AV593" i="3"/>
  <c r="AV609" i="3"/>
  <c r="AV625" i="3"/>
  <c r="AV641" i="3"/>
  <c r="AV657" i="3"/>
  <c r="AV673" i="3"/>
  <c r="AV689" i="3"/>
  <c r="AV705" i="3"/>
  <c r="AV721" i="3"/>
  <c r="AV737" i="3"/>
  <c r="AV753" i="3"/>
  <c r="AV769" i="3"/>
  <c r="AV785" i="3"/>
  <c r="AV801" i="3"/>
  <c r="AV817" i="3"/>
  <c r="AV833" i="3"/>
  <c r="AV849" i="3"/>
  <c r="AV865" i="3"/>
  <c r="AV881" i="3"/>
  <c r="AV897" i="3"/>
  <c r="AV913" i="3"/>
  <c r="AV929" i="3"/>
  <c r="AV945" i="3"/>
  <c r="AV961" i="3"/>
  <c r="AV977" i="3"/>
  <c r="AV993" i="3"/>
  <c r="AW441" i="3"/>
  <c r="AW326" i="3"/>
  <c r="AW327" i="3"/>
  <c r="AW362" i="3"/>
  <c r="AW394" i="3"/>
  <c r="AV615" i="3"/>
  <c r="AV759" i="3"/>
  <c r="AV839" i="3"/>
  <c r="AW357" i="3"/>
  <c r="AW470" i="3"/>
  <c r="AW471" i="3"/>
  <c r="AW522" i="3"/>
  <c r="AW582" i="3"/>
  <c r="AW583" i="3"/>
  <c r="AW670" i="3"/>
  <c r="AW671" i="3"/>
  <c r="AW778" i="3"/>
  <c r="AW914" i="3"/>
  <c r="AW435" i="3"/>
  <c r="AW567" i="3"/>
  <c r="AW413" i="3"/>
  <c r="AW375" i="3"/>
  <c r="AW283" i="3"/>
  <c r="AU308" i="3"/>
  <c r="AU324" i="3"/>
  <c r="AU274" i="3"/>
  <c r="AU290" i="3"/>
  <c r="AU402" i="3"/>
  <c r="AU448" i="3"/>
  <c r="AU464" i="3"/>
  <c r="AU480" i="3"/>
  <c r="AU496" i="3"/>
  <c r="AU704" i="3"/>
  <c r="AV274" i="3"/>
  <c r="AV298" i="3"/>
  <c r="AU315" i="3"/>
  <c r="AU351" i="3"/>
  <c r="AU358" i="3"/>
  <c r="AU383" i="3"/>
  <c r="AU414" i="3"/>
  <c r="AU494" i="3"/>
  <c r="AU502" i="3"/>
  <c r="AV651" i="3"/>
  <c r="AV683" i="3"/>
  <c r="AV715" i="3"/>
  <c r="AV747" i="3"/>
  <c r="AV779" i="3"/>
  <c r="AV811" i="3"/>
  <c r="AV255" i="3"/>
  <c r="AV267" i="3"/>
  <c r="AU275" i="3"/>
  <c r="AU283" i="3"/>
  <c r="AV295" i="3"/>
  <c r="AV303" i="3"/>
  <c r="AU311" i="3"/>
  <c r="AV331" i="3"/>
  <c r="AU339" i="3"/>
  <c r="AU355" i="3"/>
  <c r="AU363" i="3"/>
  <c r="AU371" i="3"/>
  <c r="AU387" i="3"/>
  <c r="AU395" i="3"/>
  <c r="AU403" i="3"/>
  <c r="AU411" i="3"/>
  <c r="AU419" i="3"/>
  <c r="AU435" i="3"/>
  <c r="AU443" i="3"/>
  <c r="AU451" i="3"/>
  <c r="AU467" i="3"/>
  <c r="AU475" i="3"/>
  <c r="AU483" i="3"/>
  <c r="AU491" i="3"/>
  <c r="AU499" i="3"/>
  <c r="AU507" i="3"/>
  <c r="AU519" i="3"/>
  <c r="AU535" i="3"/>
  <c r="AU551" i="3"/>
  <c r="AU567" i="3"/>
  <c r="AU583" i="3"/>
  <c r="AU599" i="3"/>
  <c r="AU615" i="3"/>
  <c r="AU631" i="3"/>
  <c r="AU647" i="3"/>
  <c r="AU679" i="3"/>
  <c r="AU711" i="3"/>
  <c r="AU743" i="3"/>
  <c r="AU775" i="3"/>
  <c r="AU807" i="3"/>
  <c r="AU782" i="3"/>
  <c r="AU814" i="3"/>
  <c r="AU846" i="3"/>
  <c r="AU878" i="3"/>
  <c r="AU910" i="3"/>
  <c r="AU931" i="3"/>
  <c r="AU942" i="3"/>
  <c r="AU963" i="3"/>
  <c r="AU974" i="3"/>
  <c r="AU995" i="3"/>
  <c r="AU835" i="3"/>
  <c r="AV875" i="3"/>
  <c r="AU895" i="3"/>
  <c r="AV907" i="3"/>
  <c r="AU927" i="3"/>
  <c r="AV939" i="3"/>
  <c r="AU959" i="3"/>
  <c r="AV971" i="3"/>
  <c r="AV493" i="3"/>
  <c r="AV421" i="3"/>
  <c r="AV433" i="3"/>
  <c r="AV441" i="3"/>
  <c r="AV465" i="3"/>
  <c r="AV473" i="3"/>
  <c r="AV259" i="3"/>
  <c r="AW257" i="3"/>
  <c r="AW258" i="3"/>
  <c r="AW265" i="3"/>
  <c r="AW273" i="3"/>
  <c r="AW281" i="3"/>
  <c r="AW289" i="3"/>
  <c r="AW297" i="3"/>
  <c r="AW305" i="3"/>
  <c r="AW313" i="3"/>
  <c r="AW321" i="3"/>
  <c r="AW322" i="3"/>
  <c r="AW329" i="3"/>
  <c r="AW337" i="3"/>
  <c r="AW345" i="3"/>
  <c r="AW377" i="3"/>
  <c r="AW409" i="3"/>
  <c r="AW254" i="3"/>
  <c r="AW270" i="3"/>
  <c r="AW294" i="3"/>
  <c r="AW314" i="3"/>
  <c r="AW315" i="3"/>
  <c r="AW334" i="3"/>
  <c r="AW354" i="3"/>
  <c r="AW370" i="3"/>
  <c r="AW386" i="3"/>
  <c r="AW402" i="3"/>
  <c r="AV639" i="3"/>
  <c r="AV519" i="3"/>
  <c r="AV631" i="3"/>
  <c r="AV743" i="3"/>
  <c r="AV775" i="3"/>
  <c r="AV887" i="3"/>
  <c r="AV292" i="3"/>
  <c r="AV324" i="3"/>
  <c r="AW389" i="3"/>
  <c r="AW453" i="3"/>
  <c r="AW338" i="3"/>
  <c r="AW478" i="3"/>
  <c r="AW514" i="3"/>
  <c r="AW530" i="3"/>
  <c r="AW542" i="3"/>
  <c r="AW543" i="3"/>
  <c r="AW602" i="3"/>
  <c r="AW618" i="3"/>
  <c r="AW634" i="3"/>
  <c r="AW635" i="3"/>
  <c r="AW650" i="3"/>
  <c r="AW710" i="3"/>
  <c r="AW711" i="3"/>
  <c r="AW738" i="3"/>
  <c r="AW754" i="3"/>
  <c r="AW770" i="3"/>
  <c r="AW786" i="3"/>
  <c r="AW798" i="3"/>
  <c r="AW799" i="3"/>
  <c r="AW858" i="3"/>
  <c r="AW874" i="3"/>
  <c r="AW890" i="3"/>
  <c r="AW906" i="3"/>
  <c r="AW994" i="3"/>
  <c r="AW728" i="3"/>
  <c r="AW856" i="3"/>
  <c r="AW984" i="3"/>
  <c r="AW339" i="3"/>
  <c r="AW403" i="3"/>
  <c r="AW467" i="3"/>
  <c r="AW531" i="3"/>
  <c r="AW599" i="3"/>
  <c r="AW627" i="3"/>
  <c r="AW679" i="3"/>
  <c r="AV727" i="3"/>
  <c r="AV855" i="3"/>
  <c r="AW411" i="3"/>
  <c r="AW759" i="3"/>
  <c r="AW349" i="3"/>
  <c r="AW497" i="3"/>
  <c r="AW311" i="3"/>
  <c r="AW439" i="3"/>
  <c r="AW535" i="3"/>
  <c r="AW587" i="3"/>
  <c r="AW631" i="3"/>
  <c r="AW667" i="3"/>
  <c r="AW715" i="3"/>
  <c r="AV983" i="3"/>
  <c r="AW431" i="3"/>
  <c r="AW383" i="3"/>
  <c r="AW859" i="3"/>
  <c r="AW331" i="3"/>
  <c r="AW823" i="3"/>
  <c r="AW391" i="3"/>
  <c r="AW559" i="3"/>
  <c r="AW755" i="3"/>
  <c r="AW747" i="3"/>
  <c r="AW735" i="3"/>
  <c r="AW303" i="3"/>
  <c r="AW479" i="3"/>
  <c r="AW619" i="3"/>
  <c r="AW803" i="3"/>
  <c r="AW899" i="3"/>
  <c r="AW847" i="3"/>
  <c r="AW811" i="3"/>
  <c r="AW891" i="3"/>
  <c r="AU481" i="3"/>
  <c r="AV547" i="3"/>
  <c r="AV611" i="3"/>
  <c r="AV750" i="3"/>
  <c r="AV751" i="3"/>
  <c r="AU875" i="3"/>
  <c r="AU874" i="3"/>
  <c r="AU907" i="3"/>
  <c r="AU906" i="3"/>
  <c r="AV879" i="3"/>
  <c r="AU259" i="3"/>
  <c r="AV396" i="3"/>
  <c r="AV500" i="3"/>
  <c r="AU772" i="3"/>
  <c r="AU844" i="3"/>
  <c r="AU924" i="3"/>
  <c r="AV312" i="3"/>
  <c r="AU983" i="3"/>
  <c r="AU264" i="3"/>
  <c r="AU328" i="3"/>
  <c r="AV522" i="3"/>
  <c r="AV586" i="3"/>
  <c r="AV275" i="3"/>
  <c r="AV555" i="3"/>
  <c r="AV619" i="3"/>
  <c r="AU695" i="3"/>
  <c r="AU759" i="3"/>
  <c r="AU791" i="3"/>
  <c r="AU823" i="3"/>
  <c r="AV766" i="3"/>
  <c r="AV767" i="3"/>
  <c r="AV666" i="3"/>
  <c r="AV730" i="3"/>
  <c r="AV794" i="3"/>
  <c r="AV858" i="3"/>
  <c r="AU899" i="3"/>
  <c r="AU898" i="3"/>
  <c r="AV922" i="3"/>
  <c r="AV895" i="3"/>
  <c r="AV827" i="3"/>
  <c r="AV332" i="3"/>
  <c r="AU922" i="3"/>
  <c r="AU921" i="3"/>
  <c r="AU938" i="3"/>
  <c r="AU937" i="3"/>
  <c r="AU954" i="3"/>
  <c r="AU953" i="3"/>
  <c r="AU970" i="3"/>
  <c r="AU969" i="3"/>
  <c r="AU978" i="3"/>
  <c r="AU977" i="3"/>
  <c r="AU994" i="3"/>
  <c r="AU993" i="3"/>
  <c r="AU1002" i="3"/>
  <c r="AU1001" i="3"/>
  <c r="AV492" i="3"/>
  <c r="AU252" i="3"/>
  <c r="AU284" i="3"/>
  <c r="AU300" i="3"/>
  <c r="AU348" i="3"/>
  <c r="AU364" i="3"/>
  <c r="AU380" i="3"/>
  <c r="AU396" i="3"/>
  <c r="AU412" i="3"/>
  <c r="AU428" i="3"/>
  <c r="AU314" i="3"/>
  <c r="AU850" i="3"/>
  <c r="AU896" i="3"/>
  <c r="AU928" i="3"/>
  <c r="AU960" i="3"/>
  <c r="AU992" i="3"/>
  <c r="AU536" i="3"/>
  <c r="AU600" i="3"/>
  <c r="AU632" i="3"/>
  <c r="AU696" i="3"/>
  <c r="AU760" i="3"/>
  <c r="AU415" i="3"/>
  <c r="AU495" i="3"/>
  <c r="AU514" i="3"/>
  <c r="AU530" i="3"/>
  <c r="AU546" i="3"/>
  <c r="AU562" i="3"/>
  <c r="AU578" i="3"/>
  <c r="AU594" i="3"/>
  <c r="AU610" i="3"/>
  <c r="AU626" i="3"/>
  <c r="AU658" i="3"/>
  <c r="AU690" i="3"/>
  <c r="AU722" i="3"/>
  <c r="AU754" i="3"/>
  <c r="AV530" i="3"/>
  <c r="AV562" i="3"/>
  <c r="AV594" i="3"/>
  <c r="AV626" i="3"/>
  <c r="AV410" i="3"/>
  <c r="AV418" i="3"/>
  <c r="AV426" i="3"/>
  <c r="AV498" i="3"/>
  <c r="AV506" i="3"/>
  <c r="AV307" i="3"/>
  <c r="AV531" i="3"/>
  <c r="AV563" i="3"/>
  <c r="AV595" i="3"/>
  <c r="AV627" i="3"/>
  <c r="AU267" i="3"/>
  <c r="AV279" i="3"/>
  <c r="AV287" i="3"/>
  <c r="AU295" i="3"/>
  <c r="AV315" i="3"/>
  <c r="AU323" i="3"/>
  <c r="AV343" i="3"/>
  <c r="AV351" i="3"/>
  <c r="AV359" i="3"/>
  <c r="AV367" i="3"/>
  <c r="AV375" i="3"/>
  <c r="AV383" i="3"/>
  <c r="AV391" i="3"/>
  <c r="AV399" i="3"/>
  <c r="AV407" i="3"/>
  <c r="AV415" i="3"/>
  <c r="AV423" i="3"/>
  <c r="AV431" i="3"/>
  <c r="AV439" i="3"/>
  <c r="AV447" i="3"/>
  <c r="AV455" i="3"/>
  <c r="AV463" i="3"/>
  <c r="AV471" i="3"/>
  <c r="AV479" i="3"/>
  <c r="AV487" i="3"/>
  <c r="AV495" i="3"/>
  <c r="AV503" i="3"/>
  <c r="AV511" i="3"/>
  <c r="AU523" i="3"/>
  <c r="AU539" i="3"/>
  <c r="AU555" i="3"/>
  <c r="AU571" i="3"/>
  <c r="AU587" i="3"/>
  <c r="AU603" i="3"/>
  <c r="AU619" i="3"/>
  <c r="AU635" i="3"/>
  <c r="AU651" i="3"/>
  <c r="AU683" i="3"/>
  <c r="AU715" i="3"/>
  <c r="AU747" i="3"/>
  <c r="AV654" i="3"/>
  <c r="AV655" i="3"/>
  <c r="AV718" i="3"/>
  <c r="AV719" i="3"/>
  <c r="AV782" i="3"/>
  <c r="AV783" i="3"/>
  <c r="AV658" i="3"/>
  <c r="AV690" i="3"/>
  <c r="AV722" i="3"/>
  <c r="AV754" i="3"/>
  <c r="AV786" i="3"/>
  <c r="AV818" i="3"/>
  <c r="AV850" i="3"/>
  <c r="AU859" i="3"/>
  <c r="AU858" i="3"/>
  <c r="AV882" i="3"/>
  <c r="AU891" i="3"/>
  <c r="AU890" i="3"/>
  <c r="AV914" i="3"/>
  <c r="AU923" i="3"/>
  <c r="AV946" i="3"/>
  <c r="AU955" i="3"/>
  <c r="AV978" i="3"/>
  <c r="AV847" i="3"/>
  <c r="AV911" i="3"/>
  <c r="AV975" i="3"/>
  <c r="AU839" i="3"/>
  <c r="AV851" i="3"/>
  <c r="AU863" i="3"/>
  <c r="AU887" i="3"/>
  <c r="AV899" i="3"/>
  <c r="AU919" i="3"/>
  <c r="AV931" i="3"/>
  <c r="AU951" i="3"/>
  <c r="AV963" i="3"/>
  <c r="AV987" i="3"/>
  <c r="AV304" i="3"/>
  <c r="AV372" i="3"/>
  <c r="AV388" i="3"/>
  <c r="AV404" i="3"/>
  <c r="AV420" i="3"/>
  <c r="AV440" i="3"/>
  <c r="AV456" i="3"/>
  <c r="AV472" i="3"/>
  <c r="AV488" i="3"/>
  <c r="AU768" i="3"/>
  <c r="AU776" i="3"/>
  <c r="AU784" i="3"/>
  <c r="AU792" i="3"/>
  <c r="AU800" i="3"/>
  <c r="AU808" i="3"/>
  <c r="AU816" i="3"/>
  <c r="AU824" i="3"/>
  <c r="AU832" i="3"/>
  <c r="AU840" i="3"/>
  <c r="AU848" i="3"/>
  <c r="AV344" i="3"/>
  <c r="AV509" i="3"/>
  <c r="AV517" i="3"/>
  <c r="AV525" i="3"/>
  <c r="AV533" i="3"/>
  <c r="AV541" i="3"/>
  <c r="AV549" i="3"/>
  <c r="AV557" i="3"/>
  <c r="AV565" i="3"/>
  <c r="AV573" i="3"/>
  <c r="AV581" i="3"/>
  <c r="AV589" i="3"/>
  <c r="AV597" i="3"/>
  <c r="AV605" i="3"/>
  <c r="AV613" i="3"/>
  <c r="AV621" i="3"/>
  <c r="AV629" i="3"/>
  <c r="AV637" i="3"/>
  <c r="AV645" i="3"/>
  <c r="AV653" i="3"/>
  <c r="AV661" i="3"/>
  <c r="AV669" i="3"/>
  <c r="AV677" i="3"/>
  <c r="AV685" i="3"/>
  <c r="AV693" i="3"/>
  <c r="AV701" i="3"/>
  <c r="AV709" i="3"/>
  <c r="AV717" i="3"/>
  <c r="AV725" i="3"/>
  <c r="AV733" i="3"/>
  <c r="AV741" i="3"/>
  <c r="AV749" i="3"/>
  <c r="AV757" i="3"/>
  <c r="AV765" i="3"/>
  <c r="AV773" i="3"/>
  <c r="AV781" i="3"/>
  <c r="AV789" i="3"/>
  <c r="AV797" i="3"/>
  <c r="AV805" i="3"/>
  <c r="AV813" i="3"/>
  <c r="AV821" i="3"/>
  <c r="AV829" i="3"/>
  <c r="AV837" i="3"/>
  <c r="AV845" i="3"/>
  <c r="AV853" i="3"/>
  <c r="AV861" i="3"/>
  <c r="AV869" i="3"/>
  <c r="AV877" i="3"/>
  <c r="AV885" i="3"/>
  <c r="AV893" i="3"/>
  <c r="AV901" i="3"/>
  <c r="AV909" i="3"/>
  <c r="AV917" i="3"/>
  <c r="AV925" i="3"/>
  <c r="AV933" i="3"/>
  <c r="AV941" i="3"/>
  <c r="AV949" i="3"/>
  <c r="AV957" i="3"/>
  <c r="AV965" i="3"/>
  <c r="AV973" i="3"/>
  <c r="AV981" i="3"/>
  <c r="AV989" i="3"/>
  <c r="AV997" i="3"/>
  <c r="AV428" i="3"/>
  <c r="AV534" i="3"/>
  <c r="AV606" i="3"/>
  <c r="AV678" i="3"/>
  <c r="AV854" i="3"/>
  <c r="AV822" i="3"/>
  <c r="AV966" i="3"/>
  <c r="AV566" i="3"/>
  <c r="AV364" i="3"/>
  <c r="AV515" i="3"/>
  <c r="AV579" i="3"/>
  <c r="AV686" i="3"/>
  <c r="AV687" i="3"/>
  <c r="AV814" i="3"/>
  <c r="AV815" i="3"/>
  <c r="AV943" i="3"/>
  <c r="AV835" i="3"/>
  <c r="AV320" i="3"/>
  <c r="AV380" i="3"/>
  <c r="AV412" i="3"/>
  <c r="AU788" i="3"/>
  <c r="AU804" i="3"/>
  <c r="AU820" i="3"/>
  <c r="AU868" i="3"/>
  <c r="AU892" i="3"/>
  <c r="AU956" i="3"/>
  <c r="AV554" i="3"/>
  <c r="AV618" i="3"/>
  <c r="AV523" i="3"/>
  <c r="AV587" i="3"/>
  <c r="AU663" i="3"/>
  <c r="AU727" i="3"/>
  <c r="AV702" i="3"/>
  <c r="AV703" i="3"/>
  <c r="AV698" i="3"/>
  <c r="AV762" i="3"/>
  <c r="AV826" i="3"/>
  <c r="AU867" i="3"/>
  <c r="AU866" i="3"/>
  <c r="AV890" i="3"/>
  <c r="AV954" i="3"/>
  <c r="AV986" i="3"/>
  <c r="AV831" i="3"/>
  <c r="AV959" i="3"/>
  <c r="AU847" i="3"/>
  <c r="AV995" i="3"/>
  <c r="AV268" i="3"/>
  <c r="AV436" i="3"/>
  <c r="AV452" i="3"/>
  <c r="AV468" i="3"/>
  <c r="AV484" i="3"/>
  <c r="AV832" i="3"/>
  <c r="AV880" i="3"/>
  <c r="AV896" i="3"/>
  <c r="AV944" i="3"/>
  <c r="AV960" i="3"/>
  <c r="AU914" i="3"/>
  <c r="AU913" i="3"/>
  <c r="AU930" i="3"/>
  <c r="AU929" i="3"/>
  <c r="AU946" i="3"/>
  <c r="AU945" i="3"/>
  <c r="AU962" i="3"/>
  <c r="AU961" i="3"/>
  <c r="AU986" i="3"/>
  <c r="AU985" i="3"/>
  <c r="AA4" i="3"/>
  <c r="AK3" i="3" s="1"/>
  <c r="AU272" i="3"/>
  <c r="AU320" i="3"/>
  <c r="AU336" i="3"/>
  <c r="AU253" i="3"/>
  <c r="AU269" i="3"/>
  <c r="AU285" i="3"/>
  <c r="AU301" i="3"/>
  <c r="AU317" i="3"/>
  <c r="AU333" i="3"/>
  <c r="AU349" i="3"/>
  <c r="AU365" i="3"/>
  <c r="AU381" i="3"/>
  <c r="AU397" i="3"/>
  <c r="AU444" i="3"/>
  <c r="AU460" i="3"/>
  <c r="AU476" i="3"/>
  <c r="AU492" i="3"/>
  <c r="AU872" i="3"/>
  <c r="AU904" i="3"/>
  <c r="AU936" i="3"/>
  <c r="AY936" i="3" s="1"/>
  <c r="AU968" i="3"/>
  <c r="AU552" i="3"/>
  <c r="AU441" i="3"/>
  <c r="AU786" i="3"/>
  <c r="AU818" i="3"/>
  <c r="AU421" i="3"/>
  <c r="AU447" i="3"/>
  <c r="AU479" i="3"/>
  <c r="AV538" i="3"/>
  <c r="AV570" i="3"/>
  <c r="AV602" i="3"/>
  <c r="AV634" i="3"/>
  <c r="AU418" i="3"/>
  <c r="AU498" i="3"/>
  <c r="AV339" i="3"/>
  <c r="AV539" i="3"/>
  <c r="AV571" i="3"/>
  <c r="AV603" i="3"/>
  <c r="AV635" i="3"/>
  <c r="AV667" i="3"/>
  <c r="AV699" i="3"/>
  <c r="AV731" i="3"/>
  <c r="AV763" i="3"/>
  <c r="AV795" i="3"/>
  <c r="AV263" i="3"/>
  <c r="AV271" i="3"/>
  <c r="AU279" i="3"/>
  <c r="AV299" i="3"/>
  <c r="AU307" i="3"/>
  <c r="AV327" i="3"/>
  <c r="AV335" i="3"/>
  <c r="AU343" i="3"/>
  <c r="AU359" i="3"/>
  <c r="AU375" i="3"/>
  <c r="AU391" i="3"/>
  <c r="AU407" i="3"/>
  <c r="AU423" i="3"/>
  <c r="AU439" i="3"/>
  <c r="AU455" i="3"/>
  <c r="AU471" i="3"/>
  <c r="AU487" i="3"/>
  <c r="AU503" i="3"/>
  <c r="AU511" i="3"/>
  <c r="AU527" i="3"/>
  <c r="AU543" i="3"/>
  <c r="AU559" i="3"/>
  <c r="AU575" i="3"/>
  <c r="AU591" i="3"/>
  <c r="AU607" i="3"/>
  <c r="AU623" i="3"/>
  <c r="AU639" i="3"/>
  <c r="AU655" i="3"/>
  <c r="AU687" i="3"/>
  <c r="AU719" i="3"/>
  <c r="AU751" i="3"/>
  <c r="AU783" i="3"/>
  <c r="AU815" i="3"/>
  <c r="AV670" i="3"/>
  <c r="AV671" i="3"/>
  <c r="AV734" i="3"/>
  <c r="AV735" i="3"/>
  <c r="AV798" i="3"/>
  <c r="AV799" i="3"/>
  <c r="AV650" i="3"/>
  <c r="AV682" i="3"/>
  <c r="AV714" i="3"/>
  <c r="AV746" i="3"/>
  <c r="AV778" i="3"/>
  <c r="AV810" i="3"/>
  <c r="AV842" i="3"/>
  <c r="AV874" i="3"/>
  <c r="AU883" i="3"/>
  <c r="AU882" i="3"/>
  <c r="AV906" i="3"/>
  <c r="AU915" i="3"/>
  <c r="AV938" i="3"/>
  <c r="AU947" i="3"/>
  <c r="AV970" i="3"/>
  <c r="AU979" i="3"/>
  <c r="AV1002" i="3"/>
  <c r="AV863" i="3"/>
  <c r="AV927" i="3"/>
  <c r="AV991" i="3"/>
  <c r="AU831" i="3"/>
  <c r="AV843" i="3"/>
  <c r="AV867" i="3"/>
  <c r="AU879" i="3"/>
  <c r="AV891" i="3"/>
  <c r="AU911" i="3"/>
  <c r="AV923" i="3"/>
  <c r="AU943" i="3"/>
  <c r="AV955" i="3"/>
  <c r="AU975" i="3"/>
  <c r="AU855" i="3"/>
  <c r="AV284" i="3"/>
  <c r="AV316" i="3"/>
  <c r="AV348" i="3"/>
  <c r="AV376" i="3"/>
  <c r="AV392" i="3"/>
  <c r="AV408" i="3"/>
  <c r="AV424" i="3"/>
  <c r="AV444" i="3"/>
  <c r="AV460" i="3"/>
  <c r="AV476" i="3"/>
  <c r="AV496" i="3"/>
  <c r="AV508" i="3"/>
  <c r="AV516" i="3"/>
  <c r="AV524" i="3"/>
  <c r="AV532" i="3"/>
  <c r="AV540" i="3"/>
  <c r="AV548" i="3"/>
  <c r="AV556" i="3"/>
  <c r="AV564" i="3"/>
  <c r="AV572" i="3"/>
  <c r="AV580" i="3"/>
  <c r="AV588" i="3"/>
  <c r="AV596" i="3"/>
  <c r="AV604" i="3"/>
  <c r="AV612" i="3"/>
  <c r="AV620" i="3"/>
  <c r="AV628" i="3"/>
  <c r="AV636" i="3"/>
  <c r="AV644" i="3"/>
  <c r="AV652" i="3"/>
  <c r="AV660" i="3"/>
  <c r="AV668" i="3"/>
  <c r="AV676" i="3"/>
  <c r="AV684" i="3"/>
  <c r="AV692" i="3"/>
  <c r="AV700" i="3"/>
  <c r="AV708" i="3"/>
  <c r="AV716" i="3"/>
  <c r="AV724" i="3"/>
  <c r="AV732" i="3"/>
  <c r="AV740" i="3"/>
  <c r="AV748" i="3"/>
  <c r="AV756" i="3"/>
  <c r="AV764" i="3"/>
  <c r="AV772" i="3"/>
  <c r="AV780" i="3"/>
  <c r="AV788" i="3"/>
  <c r="AV796" i="3"/>
  <c r="AV804" i="3"/>
  <c r="AV812" i="3"/>
  <c r="AV820" i="3"/>
  <c r="AV828" i="3"/>
  <c r="AV836" i="3"/>
  <c r="AV844" i="3"/>
  <c r="AV852" i="3"/>
  <c r="AV860" i="3"/>
  <c r="AV868" i="3"/>
  <c r="AV876" i="3"/>
  <c r="AV884" i="3"/>
  <c r="AV892" i="3"/>
  <c r="AV900" i="3"/>
  <c r="AY900" i="3" s="1"/>
  <c r="AV908" i="3"/>
  <c r="AV916" i="3"/>
  <c r="AV924" i="3"/>
  <c r="AV932" i="3"/>
  <c r="AV940" i="3"/>
  <c r="AV948" i="3"/>
  <c r="AV956" i="3"/>
  <c r="AV964" i="3"/>
  <c r="AV972" i="3"/>
  <c r="AV980" i="3"/>
  <c r="AV988" i="3"/>
  <c r="AV996" i="3"/>
  <c r="AV356" i="3"/>
  <c r="AV526" i="3"/>
  <c r="AU999" i="3"/>
  <c r="AU509" i="3"/>
  <c r="AU517" i="3"/>
  <c r="AU525" i="3"/>
  <c r="AU533" i="3"/>
  <c r="AU541" i="3"/>
  <c r="AU549" i="3"/>
  <c r="AU557" i="3"/>
  <c r="AU565" i="3"/>
  <c r="AU573" i="3"/>
  <c r="AU581" i="3"/>
  <c r="AU589" i="3"/>
  <c r="AU597" i="3"/>
  <c r="AU605" i="3"/>
  <c r="AU613" i="3"/>
  <c r="AU621" i="3"/>
  <c r="AU629" i="3"/>
  <c r="AU637" i="3"/>
  <c r="AU645" i="3"/>
  <c r="AU653" i="3"/>
  <c r="AU661" i="3"/>
  <c r="AU669" i="3"/>
  <c r="AU677" i="3"/>
  <c r="AU685" i="3"/>
  <c r="AU693" i="3"/>
  <c r="AU701" i="3"/>
  <c r="AU709" i="3"/>
  <c r="AU717" i="3"/>
  <c r="AU725" i="3"/>
  <c r="AU733" i="3"/>
  <c r="AU741" i="3"/>
  <c r="AU749" i="3"/>
  <c r="AU757" i="3"/>
  <c r="AU765" i="3"/>
  <c r="AU773" i="3"/>
  <c r="AU781" i="3"/>
  <c r="AU789" i="3"/>
  <c r="AU797" i="3"/>
  <c r="AU805" i="3"/>
  <c r="AU813" i="3"/>
  <c r="AU821" i="3"/>
  <c r="AU829" i="3"/>
  <c r="AU837" i="3"/>
  <c r="AU845" i="3"/>
  <c r="AU853" i="3"/>
  <c r="AU861" i="3"/>
  <c r="AU869" i="3"/>
  <c r="AU877" i="3"/>
  <c r="AU885" i="3"/>
  <c r="AU893" i="3"/>
  <c r="AU901" i="3"/>
  <c r="AU909" i="3"/>
  <c r="AU917" i="3"/>
  <c r="AU925" i="3"/>
  <c r="AU933" i="3"/>
  <c r="AU941" i="3"/>
  <c r="AU949" i="3"/>
  <c r="AU957" i="3"/>
  <c r="AU965" i="3"/>
  <c r="AU973" i="3"/>
  <c r="AU981" i="3"/>
  <c r="AU989" i="3"/>
  <c r="AU997" i="3"/>
  <c r="AV296" i="3"/>
  <c r="AV276" i="3"/>
  <c r="AV280" i="3"/>
  <c r="AV550" i="3"/>
  <c r="AV622" i="3"/>
  <c r="AV710" i="3"/>
  <c r="AV934" i="3"/>
  <c r="AV950" i="3"/>
  <c r="AV918" i="3"/>
  <c r="AV694" i="3"/>
  <c r="AV870" i="3"/>
  <c r="AU382" i="3"/>
  <c r="AU257" i="3"/>
  <c r="AU273" i="3"/>
  <c r="AU289" i="3"/>
  <c r="AU305" i="3"/>
  <c r="AU321" i="3"/>
  <c r="AU337" i="3"/>
  <c r="AU353" i="3"/>
  <c r="AY353" i="3" s="1"/>
  <c r="AU369" i="3"/>
  <c r="AY369" i="3" s="1"/>
  <c r="AU385" i="3"/>
  <c r="AY385" i="3" s="1"/>
  <c r="AU401" i="3"/>
  <c r="AY401" i="3" s="1"/>
  <c r="AU270" i="3"/>
  <c r="AU334" i="3"/>
  <c r="AU398" i="3"/>
  <c r="AU469" i="3"/>
  <c r="AU322" i="3"/>
  <c r="AU429" i="3"/>
  <c r="AU489" i="3"/>
  <c r="AU465" i="3"/>
  <c r="AY465" i="3" s="1"/>
  <c r="AU306" i="3"/>
  <c r="AU461" i="3"/>
  <c r="AU254" i="3"/>
  <c r="AU261" i="3"/>
  <c r="AU262" i="3"/>
  <c r="AU277" i="3"/>
  <c r="AU278" i="3"/>
  <c r="AU293" i="3"/>
  <c r="AU309" i="3"/>
  <c r="AU325" i="3"/>
  <c r="AU341" i="3"/>
  <c r="AU357" i="3"/>
  <c r="AU373" i="3"/>
  <c r="AU389" i="3"/>
  <c r="AU405" i="3"/>
  <c r="AU286" i="3"/>
  <c r="AU350" i="3"/>
  <c r="AU409" i="3"/>
  <c r="AU453" i="3"/>
  <c r="AU354" i="3"/>
  <c r="AU445" i="3"/>
  <c r="AU310" i="3"/>
  <c r="AU342" i="3"/>
  <c r="AU374" i="3"/>
  <c r="AU406" i="3"/>
  <c r="AU449" i="3"/>
  <c r="AU338" i="3"/>
  <c r="AU493" i="3"/>
  <c r="AY493" i="3" s="1"/>
  <c r="AU318" i="3"/>
  <c r="AU417" i="3"/>
  <c r="AU265" i="3"/>
  <c r="AU281" i="3"/>
  <c r="AU297" i="3"/>
  <c r="AU313" i="3"/>
  <c r="AU329" i="3"/>
  <c r="AU345" i="3"/>
  <c r="AU361" i="3"/>
  <c r="AU377" i="3"/>
  <c r="AU393" i="3"/>
  <c r="AU302" i="3"/>
  <c r="AU366" i="3"/>
  <c r="AU425" i="3"/>
  <c r="AU437" i="3"/>
  <c r="AU501" i="3"/>
  <c r="AU386" i="3"/>
  <c r="AU477" i="3"/>
  <c r="AU433" i="3"/>
  <c r="AU497" i="3"/>
  <c r="AU258" i="3"/>
  <c r="AU370" i="3"/>
  <c r="AU457" i="3"/>
  <c r="AM90" i="3"/>
  <c r="AM245" i="3"/>
  <c r="AM233" i="3"/>
  <c r="AM225" i="3"/>
  <c r="AM217" i="3"/>
  <c r="AM209" i="3"/>
  <c r="AM201" i="3"/>
  <c r="AM193" i="3"/>
  <c r="AM185" i="3"/>
  <c r="AM181" i="3"/>
  <c r="AM169" i="3"/>
  <c r="AM161" i="3"/>
  <c r="AM153" i="3"/>
  <c r="AM149" i="3"/>
  <c r="AM141" i="3"/>
  <c r="AM133" i="3"/>
  <c r="AM121" i="3"/>
  <c r="AM113" i="3"/>
  <c r="AM109" i="3"/>
  <c r="AM101" i="3"/>
  <c r="AM97" i="3"/>
  <c r="AM93" i="3"/>
  <c r="AM89" i="3"/>
  <c r="AM81" i="3"/>
  <c r="AM77" i="3"/>
  <c r="AM73" i="3"/>
  <c r="AM69" i="3"/>
  <c r="AM65" i="3"/>
  <c r="AM61" i="3"/>
  <c r="AM57" i="3"/>
  <c r="AM53" i="3"/>
  <c r="AM49" i="3"/>
  <c r="AM45" i="3"/>
  <c r="AM41" i="3"/>
  <c r="AM37" i="3"/>
  <c r="AM33" i="3"/>
  <c r="AM29" i="3"/>
  <c r="AM25" i="3"/>
  <c r="AM21" i="3"/>
  <c r="AM17" i="3"/>
  <c r="AM13" i="3"/>
  <c r="AM9" i="3"/>
  <c r="AM5" i="3"/>
  <c r="AM249" i="3"/>
  <c r="AM241" i="3"/>
  <c r="AM237" i="3"/>
  <c r="AM229" i="3"/>
  <c r="AM221" i="3"/>
  <c r="AM213" i="3"/>
  <c r="AM205" i="3"/>
  <c r="AM197" i="3"/>
  <c r="AM189" i="3"/>
  <c r="AM177" i="3"/>
  <c r="AM173" i="3"/>
  <c r="AM165" i="3"/>
  <c r="AM157" i="3"/>
  <c r="AM145" i="3"/>
  <c r="AM137" i="3"/>
  <c r="AM129" i="3"/>
  <c r="AM125" i="3"/>
  <c r="AM117" i="3"/>
  <c r="AM105" i="3"/>
  <c r="AM85" i="3"/>
  <c r="AM46" i="3"/>
  <c r="AM131" i="3"/>
  <c r="AK4" i="3"/>
  <c r="AM250" i="3"/>
  <c r="AM246" i="3"/>
  <c r="AM242" i="3"/>
  <c r="AW242" i="3" s="1"/>
  <c r="AM238" i="3"/>
  <c r="AW238" i="3" s="1"/>
  <c r="AM234" i="3"/>
  <c r="AW234" i="3" s="1"/>
  <c r="AM230" i="3"/>
  <c r="AM226" i="3"/>
  <c r="AM222" i="3"/>
  <c r="AM218" i="3"/>
  <c r="AM214" i="3"/>
  <c r="AM210" i="3"/>
  <c r="AM206" i="3"/>
  <c r="AW206" i="3" s="1"/>
  <c r="AM202" i="3"/>
  <c r="AW202" i="3" s="1"/>
  <c r="AM198" i="3"/>
  <c r="AM194" i="3"/>
  <c r="AM190" i="3"/>
  <c r="AM186" i="3"/>
  <c r="AM182" i="3"/>
  <c r="AM178" i="3"/>
  <c r="AW178" i="3" s="1"/>
  <c r="AM174" i="3"/>
  <c r="AW174" i="3" s="1"/>
  <c r="AM170" i="3"/>
  <c r="AW170" i="3" s="1"/>
  <c r="AM166" i="3"/>
  <c r="AM162" i="3"/>
  <c r="AM158" i="3"/>
  <c r="AM154" i="3"/>
  <c r="AM150" i="3"/>
  <c r="AM146" i="3"/>
  <c r="AW146" i="3" s="1"/>
  <c r="AM142" i="3"/>
  <c r="AM138" i="3"/>
  <c r="AM134" i="3"/>
  <c r="AW134" i="3" s="1"/>
  <c r="AM130" i="3"/>
  <c r="AM126" i="3"/>
  <c r="AM122" i="3"/>
  <c r="AM118" i="3"/>
  <c r="AM114" i="3"/>
  <c r="AM110" i="3"/>
  <c r="AM106" i="3"/>
  <c r="AM102" i="3"/>
  <c r="AW102" i="3" s="1"/>
  <c r="AM98" i="3"/>
  <c r="AW98" i="3" s="1"/>
  <c r="AM94" i="3"/>
  <c r="AW94" i="3" s="1"/>
  <c r="AM86" i="3"/>
  <c r="AW86" i="3" s="1"/>
  <c r="AM82" i="3"/>
  <c r="AW82" i="3" s="1"/>
  <c r="AM78" i="3"/>
  <c r="AW78" i="3" s="1"/>
  <c r="AM74" i="3"/>
  <c r="AW74" i="3" s="1"/>
  <c r="AM70" i="3"/>
  <c r="AW70" i="3" s="1"/>
  <c r="AM66" i="3"/>
  <c r="AW66" i="3" s="1"/>
  <c r="AM62" i="3"/>
  <c r="AW62" i="3" s="1"/>
  <c r="AM58" i="3"/>
  <c r="AW58" i="3" s="1"/>
  <c r="AM54" i="3"/>
  <c r="AW54" i="3" s="1"/>
  <c r="AM50" i="3"/>
  <c r="AW50" i="3" s="1"/>
  <c r="AM42" i="3"/>
  <c r="AM38" i="3"/>
  <c r="AM34" i="3"/>
  <c r="AM30" i="3"/>
  <c r="AM26" i="3"/>
  <c r="AM22" i="3"/>
  <c r="AM18" i="3"/>
  <c r="AM14" i="3"/>
  <c r="AM10" i="3"/>
  <c r="AM6" i="3"/>
  <c r="AM227" i="3"/>
  <c r="AM163" i="3"/>
  <c r="AM99" i="3"/>
  <c r="AW99" i="3" s="1"/>
  <c r="AM67" i="3"/>
  <c r="AM35" i="3"/>
  <c r="AW35" i="3" s="1"/>
  <c r="AM243" i="3"/>
  <c r="AL211" i="3"/>
  <c r="AM203" i="3"/>
  <c r="AM199" i="3"/>
  <c r="AL195" i="3"/>
  <c r="AM187" i="3"/>
  <c r="AM183" i="3"/>
  <c r="AM179" i="3"/>
  <c r="AM175" i="3"/>
  <c r="AM171" i="3"/>
  <c r="AM167" i="3"/>
  <c r="AM159" i="3"/>
  <c r="AM155" i="3"/>
  <c r="AM147" i="3"/>
  <c r="AW147" i="3" s="1"/>
  <c r="AM139" i="3"/>
  <c r="AM123" i="3"/>
  <c r="AW123" i="3" s="1"/>
  <c r="AM115" i="3"/>
  <c r="AM107" i="3"/>
  <c r="AM91" i="3"/>
  <c r="AM83" i="3"/>
  <c r="AM75" i="3"/>
  <c r="AM59" i="3"/>
  <c r="AM51" i="3"/>
  <c r="AM43" i="3"/>
  <c r="AM27" i="3"/>
  <c r="AL19" i="3"/>
  <c r="AM11" i="3"/>
  <c r="AM235" i="3"/>
  <c r="AW235" i="3" s="1"/>
  <c r="AM219" i="3"/>
  <c r="AM207" i="3"/>
  <c r="AM191" i="3"/>
  <c r="AW191" i="3" s="1"/>
  <c r="AM195" i="3"/>
  <c r="AK247" i="3"/>
  <c r="AK243" i="3"/>
  <c r="AK235" i="3"/>
  <c r="AK231" i="3"/>
  <c r="AK227" i="3"/>
  <c r="AK219" i="3"/>
  <c r="AL131" i="3"/>
  <c r="AM103" i="3"/>
  <c r="AM95" i="3"/>
  <c r="AM87" i="3"/>
  <c r="AL83" i="3"/>
  <c r="AM79" i="3"/>
  <c r="AM71" i="3"/>
  <c r="AL67" i="3"/>
  <c r="AM63" i="3"/>
  <c r="AM55" i="3"/>
  <c r="AW55" i="3" s="1"/>
  <c r="AM47" i="3"/>
  <c r="AM39" i="3"/>
  <c r="AM31" i="3"/>
  <c r="AM23" i="3"/>
  <c r="AM15" i="3"/>
  <c r="AW15" i="3" s="1"/>
  <c r="AM7" i="3"/>
  <c r="AL147" i="3"/>
  <c r="AM211" i="3"/>
  <c r="AM19" i="3"/>
  <c r="AM248" i="3"/>
  <c r="AM240" i="3"/>
  <c r="AM232" i="3"/>
  <c r="AM224" i="3"/>
  <c r="AM216" i="3"/>
  <c r="AM208" i="3"/>
  <c r="AM200" i="3"/>
  <c r="AW200" i="3" s="1"/>
  <c r="AM192" i="3"/>
  <c r="AM184" i="3"/>
  <c r="AM176" i="3"/>
  <c r="AM168" i="3"/>
  <c r="AM160" i="3"/>
  <c r="AM152" i="3"/>
  <c r="AM144" i="3"/>
  <c r="AM136" i="3"/>
  <c r="AM128" i="3"/>
  <c r="AM120" i="3"/>
  <c r="AM112" i="3"/>
  <c r="AM104" i="3"/>
  <c r="AW104" i="3" s="1"/>
  <c r="AM96" i="3"/>
  <c r="AW96" i="3" s="1"/>
  <c r="AM88" i="3"/>
  <c r="AW88" i="3" s="1"/>
  <c r="AM80" i="3"/>
  <c r="AM72" i="3"/>
  <c r="AM64" i="3"/>
  <c r="AM56" i="3"/>
  <c r="AM48" i="3"/>
  <c r="AM40" i="3"/>
  <c r="AM32" i="3"/>
  <c r="AM24" i="3"/>
  <c r="AM16" i="3"/>
  <c r="AM8" i="3"/>
  <c r="AL247" i="3"/>
  <c r="AL239" i="3"/>
  <c r="AL231" i="3"/>
  <c r="AL223" i="3"/>
  <c r="AL215" i="3"/>
  <c r="AL203" i="3"/>
  <c r="AL187" i="3"/>
  <c r="AL179" i="3"/>
  <c r="AL171" i="3"/>
  <c r="AL163" i="3"/>
  <c r="AL155" i="3"/>
  <c r="AL151" i="3"/>
  <c r="AL143" i="3"/>
  <c r="AL135" i="3"/>
  <c r="AL127" i="3"/>
  <c r="AL123" i="3"/>
  <c r="AL119" i="3"/>
  <c r="AL115" i="3"/>
  <c r="AL111" i="3"/>
  <c r="AL107" i="3"/>
  <c r="AL99" i="3"/>
  <c r="AL51" i="3"/>
  <c r="AL35" i="3"/>
  <c r="AM247" i="3"/>
  <c r="AM239" i="3"/>
  <c r="AM231" i="3"/>
  <c r="AM223" i="3"/>
  <c r="AW223" i="3" s="1"/>
  <c r="AM215" i="3"/>
  <c r="AM151" i="3"/>
  <c r="AW151" i="3" s="1"/>
  <c r="AM143" i="3"/>
  <c r="AM135" i="3"/>
  <c r="AM127" i="3"/>
  <c r="AM119" i="3"/>
  <c r="AW119" i="3" s="1"/>
  <c r="AM111" i="3"/>
  <c r="AM244" i="3"/>
  <c r="AM236" i="3"/>
  <c r="AW236" i="3" s="1"/>
  <c r="AM228" i="3"/>
  <c r="AM220" i="3"/>
  <c r="AM212" i="3"/>
  <c r="AM204" i="3"/>
  <c r="AM196" i="3"/>
  <c r="AM188" i="3"/>
  <c r="AW188" i="3" s="1"/>
  <c r="AM180" i="3"/>
  <c r="AM172" i="3"/>
  <c r="AM164" i="3"/>
  <c r="AW164" i="3" s="1"/>
  <c r="AM156" i="3"/>
  <c r="AM148" i="3"/>
  <c r="AM140" i="3"/>
  <c r="AM132" i="3"/>
  <c r="AM124" i="3"/>
  <c r="AM116" i="3"/>
  <c r="AM108" i="3"/>
  <c r="AM100" i="3"/>
  <c r="AM92" i="3"/>
  <c r="AM84" i="3"/>
  <c r="AM76" i="3"/>
  <c r="AM68" i="3"/>
  <c r="AM60" i="3"/>
  <c r="AW60" i="3" s="1"/>
  <c r="AM52" i="3"/>
  <c r="AW52" i="3" s="1"/>
  <c r="AM44" i="3"/>
  <c r="AW44" i="3" s="1"/>
  <c r="AM36" i="3"/>
  <c r="AM28" i="3"/>
  <c r="AM20" i="3"/>
  <c r="AM12" i="3"/>
  <c r="AM4" i="3"/>
  <c r="AL243" i="3"/>
  <c r="AL235" i="3"/>
  <c r="AL227" i="3"/>
  <c r="AL219" i="3"/>
  <c r="AK207" i="3"/>
  <c r="AL199" i="3"/>
  <c r="AL191" i="3"/>
  <c r="AL183" i="3"/>
  <c r="AL175" i="3"/>
  <c r="AL167" i="3"/>
  <c r="AL159" i="3"/>
  <c r="AL139" i="3"/>
  <c r="AL103" i="3"/>
  <c r="AL95" i="3"/>
  <c r="AL91" i="3"/>
  <c r="AL87" i="3"/>
  <c r="AL79" i="3"/>
  <c r="AL75" i="3"/>
  <c r="AL71" i="3"/>
  <c r="AL63" i="3"/>
  <c r="AL59" i="3"/>
  <c r="AL55" i="3"/>
  <c r="AL47" i="3"/>
  <c r="AL43" i="3"/>
  <c r="AL39" i="3"/>
  <c r="AL31" i="3"/>
  <c r="AL27" i="3"/>
  <c r="AL23" i="3"/>
  <c r="AL15" i="3"/>
  <c r="AL11" i="3"/>
  <c r="AL7" i="3"/>
  <c r="AK249" i="3"/>
  <c r="AL249" i="3"/>
  <c r="AK241" i="3"/>
  <c r="AL241" i="3"/>
  <c r="AK229" i="3"/>
  <c r="AL229" i="3"/>
  <c r="AK217" i="3"/>
  <c r="AL217" i="3"/>
  <c r="AK205" i="3"/>
  <c r="AL205" i="3"/>
  <c r="AK193" i="3"/>
  <c r="AL193" i="3"/>
  <c r="AK177" i="3"/>
  <c r="AL177" i="3"/>
  <c r="AK165" i="3"/>
  <c r="AL165" i="3"/>
  <c r="AK153" i="3"/>
  <c r="AL153" i="3"/>
  <c r="AK141" i="3"/>
  <c r="AL141" i="3"/>
  <c r="AK129" i="3"/>
  <c r="AL129" i="3"/>
  <c r="AK121" i="3"/>
  <c r="AL121" i="3"/>
  <c r="AK109" i="3"/>
  <c r="AL109" i="3"/>
  <c r="AK97" i="3"/>
  <c r="AL97" i="3"/>
  <c r="AK81" i="3"/>
  <c r="AL81" i="3"/>
  <c r="AK69" i="3"/>
  <c r="AL69" i="3"/>
  <c r="AK57" i="3"/>
  <c r="AL57" i="3"/>
  <c r="AK49" i="3"/>
  <c r="AL49" i="3"/>
  <c r="AK37" i="3"/>
  <c r="AL37" i="3"/>
  <c r="AK25" i="3"/>
  <c r="AL25" i="3"/>
  <c r="AK13" i="3"/>
  <c r="AL13" i="3"/>
  <c r="AK248" i="3"/>
  <c r="AL248" i="3"/>
  <c r="AK236" i="3"/>
  <c r="AL236" i="3"/>
  <c r="AK224" i="3"/>
  <c r="AL224" i="3"/>
  <c r="AV224" i="3" s="1"/>
  <c r="AK212" i="3"/>
  <c r="AL212" i="3"/>
  <c r="AV212" i="3" s="1"/>
  <c r="AK200" i="3"/>
  <c r="AL200" i="3"/>
  <c r="AK188" i="3"/>
  <c r="AL188" i="3"/>
  <c r="AK176" i="3"/>
  <c r="AL176" i="3"/>
  <c r="AK164" i="3"/>
  <c r="AL164" i="3"/>
  <c r="AV164" i="3" s="1"/>
  <c r="AK152" i="3"/>
  <c r="AL152" i="3"/>
  <c r="AV152" i="3" s="1"/>
  <c r="AK140" i="3"/>
  <c r="AL140" i="3"/>
  <c r="AK128" i="3"/>
  <c r="AL128" i="3"/>
  <c r="AK116" i="3"/>
  <c r="AL116" i="3"/>
  <c r="AV116" i="3" s="1"/>
  <c r="AK104" i="3"/>
  <c r="AL104" i="3"/>
  <c r="AK92" i="3"/>
  <c r="AL92" i="3"/>
  <c r="AK76" i="3"/>
  <c r="AL76" i="3"/>
  <c r="AK64" i="3"/>
  <c r="AL64" i="3"/>
  <c r="AK52" i="3"/>
  <c r="AL52" i="3"/>
  <c r="AK36" i="3"/>
  <c r="AL36" i="3"/>
  <c r="AK24" i="3"/>
  <c r="AL24" i="3"/>
  <c r="AK12" i="3"/>
  <c r="AL12" i="3"/>
  <c r="AK215" i="3"/>
  <c r="AK211" i="3"/>
  <c r="AK203" i="3"/>
  <c r="AK199" i="3"/>
  <c r="AK195" i="3"/>
  <c r="AK191" i="3"/>
  <c r="AK187" i="3"/>
  <c r="AK183" i="3"/>
  <c r="AK179" i="3"/>
  <c r="AK175" i="3"/>
  <c r="AK171" i="3"/>
  <c r="AK167" i="3"/>
  <c r="AK163" i="3"/>
  <c r="AK159" i="3"/>
  <c r="AK155" i="3"/>
  <c r="AK151" i="3"/>
  <c r="AK147" i="3"/>
  <c r="AK143" i="3"/>
  <c r="AK139" i="3"/>
  <c r="AK135" i="3"/>
  <c r="AK131" i="3"/>
  <c r="AK127" i="3"/>
  <c r="AK123" i="3"/>
  <c r="AK119" i="3"/>
  <c r="AK115" i="3"/>
  <c r="AK111" i="3"/>
  <c r="AK107" i="3"/>
  <c r="AK103" i="3"/>
  <c r="AK99" i="3"/>
  <c r="AK95" i="3"/>
  <c r="AL207" i="3"/>
  <c r="AK245" i="3"/>
  <c r="AL245" i="3"/>
  <c r="AK233" i="3"/>
  <c r="AL233" i="3"/>
  <c r="AK221" i="3"/>
  <c r="AL221" i="3"/>
  <c r="AK209" i="3"/>
  <c r="AL209" i="3"/>
  <c r="AK197" i="3"/>
  <c r="AL197" i="3"/>
  <c r="AK185" i="3"/>
  <c r="AL185" i="3"/>
  <c r="AK173" i="3"/>
  <c r="AL173" i="3"/>
  <c r="AK161" i="3"/>
  <c r="AL161" i="3"/>
  <c r="AK149" i="3"/>
  <c r="AL149" i="3"/>
  <c r="AK137" i="3"/>
  <c r="AL137" i="3"/>
  <c r="AK125" i="3"/>
  <c r="AL125" i="3"/>
  <c r="AK117" i="3"/>
  <c r="AL117" i="3"/>
  <c r="AK105" i="3"/>
  <c r="AL105" i="3"/>
  <c r="AK93" i="3"/>
  <c r="AL93" i="3"/>
  <c r="AK85" i="3"/>
  <c r="AL85" i="3"/>
  <c r="AK73" i="3"/>
  <c r="AL73" i="3"/>
  <c r="AK61" i="3"/>
  <c r="AL61" i="3"/>
  <c r="AK45" i="3"/>
  <c r="AL45" i="3"/>
  <c r="AK33" i="3"/>
  <c r="AL33" i="3"/>
  <c r="AK21" i="3"/>
  <c r="AL21" i="3"/>
  <c r="AK5" i="3"/>
  <c r="AL5" i="3"/>
  <c r="AK244" i="3"/>
  <c r="AL244" i="3"/>
  <c r="AK232" i="3"/>
  <c r="AL232" i="3"/>
  <c r="AV232" i="3" s="1"/>
  <c r="AK220" i="3"/>
  <c r="AL220" i="3"/>
  <c r="AV220" i="3" s="1"/>
  <c r="AK208" i="3"/>
  <c r="AU208" i="3" s="1"/>
  <c r="AL208" i="3"/>
  <c r="AK196" i="3"/>
  <c r="AL196" i="3"/>
  <c r="AV196" i="3" s="1"/>
  <c r="AK184" i="3"/>
  <c r="AU184" i="3" s="1"/>
  <c r="AL184" i="3"/>
  <c r="AK172" i="3"/>
  <c r="AL172" i="3"/>
  <c r="AV172" i="3" s="1"/>
  <c r="AK156" i="3"/>
  <c r="AL156" i="3"/>
  <c r="AV156" i="3" s="1"/>
  <c r="AK144" i="3"/>
  <c r="AU144" i="3" s="1"/>
  <c r="AL144" i="3"/>
  <c r="AV144" i="3" s="1"/>
  <c r="AK132" i="3"/>
  <c r="AL132" i="3"/>
  <c r="AV132" i="3" s="1"/>
  <c r="AK120" i="3"/>
  <c r="AL120" i="3"/>
  <c r="AV120" i="3" s="1"/>
  <c r="AK108" i="3"/>
  <c r="AL108" i="3"/>
  <c r="AK100" i="3"/>
  <c r="AL100" i="3"/>
  <c r="AV100" i="3" s="1"/>
  <c r="AK88" i="3"/>
  <c r="AL88" i="3"/>
  <c r="AK80" i="3"/>
  <c r="AL80" i="3"/>
  <c r="AK68" i="3"/>
  <c r="AL68" i="3"/>
  <c r="AK56" i="3"/>
  <c r="AL56" i="3"/>
  <c r="AK44" i="3"/>
  <c r="AL44" i="3"/>
  <c r="AK32" i="3"/>
  <c r="AL32" i="3"/>
  <c r="AK20" i="3"/>
  <c r="AL20" i="3"/>
  <c r="AK8" i="3"/>
  <c r="AL8" i="3"/>
  <c r="AK239" i="3"/>
  <c r="AK223" i="3"/>
  <c r="AK237" i="3"/>
  <c r="AL237" i="3"/>
  <c r="AK225" i="3"/>
  <c r="AL225" i="3"/>
  <c r="AK213" i="3"/>
  <c r="AL213" i="3"/>
  <c r="AK201" i="3"/>
  <c r="AL201" i="3"/>
  <c r="AK189" i="3"/>
  <c r="AL189" i="3"/>
  <c r="AK181" i="3"/>
  <c r="AL181" i="3"/>
  <c r="AK169" i="3"/>
  <c r="AL169" i="3"/>
  <c r="AK157" i="3"/>
  <c r="AU157" i="3" s="1"/>
  <c r="AL157" i="3"/>
  <c r="AV157" i="3" s="1"/>
  <c r="AK145" i="3"/>
  <c r="AU145" i="3" s="1"/>
  <c r="AL145" i="3"/>
  <c r="AV145" i="3" s="1"/>
  <c r="AK133" i="3"/>
  <c r="AU133" i="3" s="1"/>
  <c r="AL133" i="3"/>
  <c r="AV133" i="3" s="1"/>
  <c r="AK113" i="3"/>
  <c r="AL113" i="3"/>
  <c r="AK101" i="3"/>
  <c r="AL101" i="3"/>
  <c r="AK89" i="3"/>
  <c r="AL89" i="3"/>
  <c r="AK77" i="3"/>
  <c r="AL77" i="3"/>
  <c r="AK65" i="3"/>
  <c r="AL65" i="3"/>
  <c r="AK53" i="3"/>
  <c r="AL53" i="3"/>
  <c r="AK41" i="3"/>
  <c r="AL41" i="3"/>
  <c r="AK29" i="3"/>
  <c r="AL29" i="3"/>
  <c r="AK17" i="3"/>
  <c r="AL17" i="3"/>
  <c r="AK9" i="3"/>
  <c r="AL9" i="3"/>
  <c r="AK240" i="3"/>
  <c r="AL240" i="3"/>
  <c r="AK228" i="3"/>
  <c r="AL228" i="3"/>
  <c r="AK216" i="3"/>
  <c r="AL216" i="3"/>
  <c r="AV216" i="3" s="1"/>
  <c r="AK204" i="3"/>
  <c r="AL204" i="3"/>
  <c r="AK192" i="3"/>
  <c r="AU192" i="3" s="1"/>
  <c r="AL192" i="3"/>
  <c r="AK180" i="3"/>
  <c r="AL180" i="3"/>
  <c r="AK168" i="3"/>
  <c r="AL168" i="3"/>
  <c r="AK160" i="3"/>
  <c r="AL160" i="3"/>
  <c r="AK148" i="3"/>
  <c r="AL148" i="3"/>
  <c r="AK136" i="3"/>
  <c r="AU136" i="3" s="1"/>
  <c r="AL136" i="3"/>
  <c r="AK124" i="3"/>
  <c r="AL124" i="3"/>
  <c r="AK112" i="3"/>
  <c r="AL112" i="3"/>
  <c r="AV112" i="3" s="1"/>
  <c r="AK96" i="3"/>
  <c r="AU96" i="3" s="1"/>
  <c r="AL96" i="3"/>
  <c r="AK84" i="3"/>
  <c r="AL84" i="3"/>
  <c r="AV84" i="3" s="1"/>
  <c r="AK72" i="3"/>
  <c r="AL72" i="3"/>
  <c r="AK60" i="3"/>
  <c r="AL60" i="3"/>
  <c r="AK48" i="3"/>
  <c r="AL48" i="3"/>
  <c r="AK40" i="3"/>
  <c r="AL40" i="3"/>
  <c r="AK28" i="3"/>
  <c r="AL28" i="3"/>
  <c r="AK16" i="3"/>
  <c r="AL16" i="3"/>
  <c r="AL4" i="3"/>
  <c r="AK250" i="3"/>
  <c r="AL250" i="3"/>
  <c r="AK246" i="3"/>
  <c r="AL246" i="3"/>
  <c r="AK242" i="3"/>
  <c r="AL242" i="3"/>
  <c r="AK238" i="3"/>
  <c r="AL238" i="3"/>
  <c r="AK234" i="3"/>
  <c r="AL234" i="3"/>
  <c r="AK230" i="3"/>
  <c r="AL230" i="3"/>
  <c r="AK226" i="3"/>
  <c r="AL226" i="3"/>
  <c r="AK222" i="3"/>
  <c r="AL222" i="3"/>
  <c r="AK218" i="3"/>
  <c r="AL218" i="3"/>
  <c r="AK214" i="3"/>
  <c r="AL214" i="3"/>
  <c r="AK210" i="3"/>
  <c r="AL210" i="3"/>
  <c r="AK206" i="3"/>
  <c r="AL206" i="3"/>
  <c r="AK202" i="3"/>
  <c r="AL202" i="3"/>
  <c r="AK198" i="3"/>
  <c r="AL198" i="3"/>
  <c r="AK194" i="3"/>
  <c r="AL194" i="3"/>
  <c r="AK190" i="3"/>
  <c r="AL190" i="3"/>
  <c r="AK186" i="3"/>
  <c r="AL186" i="3"/>
  <c r="AK182" i="3"/>
  <c r="AL182" i="3"/>
  <c r="AK178" i="3"/>
  <c r="AU178" i="3" s="1"/>
  <c r="AL178" i="3"/>
  <c r="AV178" i="3" s="1"/>
  <c r="AK174" i="3"/>
  <c r="AL174" i="3"/>
  <c r="AK170" i="3"/>
  <c r="AL170" i="3"/>
  <c r="AK166" i="3"/>
  <c r="AU166" i="3" s="1"/>
  <c r="AL166" i="3"/>
  <c r="AV166" i="3" s="1"/>
  <c r="AK162" i="3"/>
  <c r="AL162" i="3"/>
  <c r="AK158" i="3"/>
  <c r="AL158" i="3"/>
  <c r="AK154" i="3"/>
  <c r="AU154" i="3" s="1"/>
  <c r="AL154" i="3"/>
  <c r="AV154" i="3" s="1"/>
  <c r="AK150" i="3"/>
  <c r="AL150" i="3"/>
  <c r="AK146" i="3"/>
  <c r="AL146" i="3"/>
  <c r="AK142" i="3"/>
  <c r="AU142" i="3" s="1"/>
  <c r="AL142" i="3"/>
  <c r="AV142" i="3" s="1"/>
  <c r="AK138" i="3"/>
  <c r="AL138" i="3"/>
  <c r="AK134" i="3"/>
  <c r="AL134" i="3"/>
  <c r="AK130" i="3"/>
  <c r="AU130" i="3" s="1"/>
  <c r="AL130" i="3"/>
  <c r="AV130" i="3" s="1"/>
  <c r="AK126" i="3"/>
  <c r="AL126" i="3"/>
  <c r="AK122" i="3"/>
  <c r="AL122" i="3"/>
  <c r="AK118" i="3"/>
  <c r="AL118" i="3"/>
  <c r="AK114" i="3"/>
  <c r="AL114" i="3"/>
  <c r="AK110" i="3"/>
  <c r="AL110" i="3"/>
  <c r="AK106" i="3"/>
  <c r="AL106" i="3"/>
  <c r="AK102" i="3"/>
  <c r="AL102" i="3"/>
  <c r="AK98" i="3"/>
  <c r="AL98" i="3"/>
  <c r="AK94" i="3"/>
  <c r="AL94" i="3"/>
  <c r="AK90" i="3"/>
  <c r="AL90" i="3"/>
  <c r="AK86" i="3"/>
  <c r="AL86" i="3"/>
  <c r="AK82" i="3"/>
  <c r="AU82" i="3" s="1"/>
  <c r="AL82" i="3"/>
  <c r="AV82" i="3" s="1"/>
  <c r="AK78" i="3"/>
  <c r="AL78" i="3"/>
  <c r="AK74" i="3"/>
  <c r="AL74" i="3"/>
  <c r="AK70" i="3"/>
  <c r="AU70" i="3" s="1"/>
  <c r="AL70" i="3"/>
  <c r="AV70" i="3" s="1"/>
  <c r="AK66" i="3"/>
  <c r="AL66" i="3"/>
  <c r="AK62" i="3"/>
  <c r="AL62" i="3"/>
  <c r="AK58" i="3"/>
  <c r="AU58" i="3" s="1"/>
  <c r="AL58" i="3"/>
  <c r="AV58" i="3" s="1"/>
  <c r="AK54" i="3"/>
  <c r="AL54" i="3"/>
  <c r="AK50" i="3"/>
  <c r="AL50" i="3"/>
  <c r="AK46" i="3"/>
  <c r="AL46" i="3"/>
  <c r="AK42" i="3"/>
  <c r="AL42" i="3"/>
  <c r="AK38" i="3"/>
  <c r="AL38" i="3"/>
  <c r="AK34" i="3"/>
  <c r="AL34" i="3"/>
  <c r="AK30" i="3"/>
  <c r="AL30" i="3"/>
  <c r="AK26" i="3"/>
  <c r="AL26" i="3"/>
  <c r="AK22" i="3"/>
  <c r="AL22" i="3"/>
  <c r="AK18" i="3"/>
  <c r="AL18" i="3"/>
  <c r="AK14" i="3"/>
  <c r="AL14" i="3"/>
  <c r="AK10" i="3"/>
  <c r="AL10" i="3"/>
  <c r="AK6" i="3"/>
  <c r="AL6" i="3"/>
  <c r="AK91" i="3"/>
  <c r="AU91" i="3" s="1"/>
  <c r="AK87" i="3"/>
  <c r="AK83" i="3"/>
  <c r="AK79" i="3"/>
  <c r="AK75" i="3"/>
  <c r="AU75" i="3" s="1"/>
  <c r="AK71" i="3"/>
  <c r="AK67" i="3"/>
  <c r="AK63" i="3"/>
  <c r="AK59" i="3"/>
  <c r="AK55" i="3"/>
  <c r="AK51" i="3"/>
  <c r="AK47" i="3"/>
  <c r="AK43" i="3"/>
  <c r="AU43" i="3" s="1"/>
  <c r="AK39" i="3"/>
  <c r="AK35" i="3"/>
  <c r="AK31" i="3"/>
  <c r="AK27" i="3"/>
  <c r="AU27" i="3" s="1"/>
  <c r="AK23" i="3"/>
  <c r="AK19" i="3"/>
  <c r="AK15" i="3"/>
  <c r="AK11" i="3"/>
  <c r="AU11" i="3" s="1"/>
  <c r="AK7" i="3"/>
  <c r="AC4" i="3"/>
  <c r="AM3" i="3" s="1"/>
  <c r="AB4" i="3"/>
  <c r="AL3" i="3" s="1"/>
  <c r="V16" i="3"/>
  <c r="V17" i="3"/>
  <c r="Y3" i="3"/>
  <c r="R18" i="2"/>
  <c r="U18" i="2"/>
  <c r="R20" i="2"/>
  <c r="Q21" i="2"/>
  <c r="Q20" i="2"/>
  <c r="Z26" i="13" l="1"/>
  <c r="AY1002" i="3"/>
  <c r="AY1000" i="3"/>
  <c r="AU59" i="3"/>
  <c r="AY642" i="3"/>
  <c r="AY723" i="3"/>
  <c r="AW47" i="3"/>
  <c r="AY967" i="3"/>
  <c r="AY544" i="3"/>
  <c r="AY624" i="3"/>
  <c r="AY734" i="3"/>
  <c r="AY800" i="3"/>
  <c r="AY387" i="3"/>
  <c r="AY486" i="3"/>
  <c r="AY752" i="3"/>
  <c r="AY691" i="3"/>
  <c r="AY977" i="3"/>
  <c r="AY264" i="3"/>
  <c r="AY881" i="3"/>
  <c r="AY256" i="3"/>
  <c r="AY312" i="3"/>
  <c r="AY446" i="3"/>
  <c r="AY386" i="3"/>
  <c r="AY688" i="3"/>
  <c r="AY880" i="3"/>
  <c r="AY864" i="3"/>
  <c r="AY438" i="3"/>
  <c r="AY504" i="3"/>
  <c r="AY675" i="3"/>
  <c r="AY664" i="3"/>
  <c r="AY528" i="3"/>
  <c r="AY469" i="3"/>
  <c r="AY828" i="3"/>
  <c r="AY668" i="3"/>
  <c r="AY670" i="3"/>
  <c r="AY910" i="3"/>
  <c r="AY442" i="3"/>
  <c r="AY662" i="3"/>
  <c r="AY282" i="3"/>
  <c r="AY254" i="3"/>
  <c r="AY944" i="3"/>
  <c r="AY515" i="3"/>
  <c r="AY822" i="3"/>
  <c r="AY344" i="3"/>
  <c r="AY792" i="3"/>
  <c r="AY283" i="3"/>
  <c r="AY704" i="3"/>
  <c r="AY413" i="3"/>
  <c r="AY394" i="3"/>
  <c r="AY640" i="3"/>
  <c r="AY990" i="3"/>
  <c r="AY474" i="3"/>
  <c r="AY706" i="3"/>
  <c r="AY435" i="3"/>
  <c r="AY912" i="3"/>
  <c r="AY614" i="3"/>
  <c r="AY774" i="3"/>
  <c r="AY518" i="3"/>
  <c r="AY281" i="3"/>
  <c r="AY276" i="3"/>
  <c r="AY636" i="3"/>
  <c r="AY440" i="3"/>
  <c r="AY784" i="3"/>
  <c r="AY472" i="3"/>
  <c r="AY328" i="3"/>
  <c r="AY907" i="3"/>
  <c r="AY750" i="3"/>
  <c r="AY942" i="3"/>
  <c r="AY846" i="3"/>
  <c r="AY308" i="3"/>
  <c r="AY360" i="3"/>
  <c r="AY520" i="3"/>
  <c r="AY680" i="3"/>
  <c r="AY346" i="3"/>
  <c r="AY884" i="3"/>
  <c r="AY756" i="3"/>
  <c r="AY724" i="3"/>
  <c r="AY692" i="3"/>
  <c r="AY735" i="3"/>
  <c r="AY966" i="3"/>
  <c r="AY794" i="3"/>
  <c r="AY766" i="3"/>
  <c r="AY608" i="3"/>
  <c r="AY902" i="3"/>
  <c r="AY638" i="3"/>
  <c r="AY378" i="3"/>
  <c r="AY482" i="3"/>
  <c r="AY739" i="3"/>
  <c r="AY720" i="3"/>
  <c r="AY894" i="3"/>
  <c r="AY667" i="3"/>
  <c r="AY634" i="3"/>
  <c r="AY484" i="3"/>
  <c r="AY534" i="3"/>
  <c r="AY488" i="3"/>
  <c r="AY931" i="3"/>
  <c r="AY993" i="3"/>
  <c r="AY787" i="3"/>
  <c r="AY712" i="3"/>
  <c r="AY598" i="3"/>
  <c r="AY270" i="3"/>
  <c r="AY280" i="3"/>
  <c r="AY989" i="3"/>
  <c r="AY957" i="3"/>
  <c r="AY925" i="3"/>
  <c r="AY861" i="3"/>
  <c r="AY765" i="3"/>
  <c r="AY733" i="3"/>
  <c r="AY637" i="3"/>
  <c r="AY605" i="3"/>
  <c r="AY573" i="3"/>
  <c r="AY509" i="3"/>
  <c r="AY964" i="3"/>
  <c r="AY644" i="3"/>
  <c r="AY786" i="3"/>
  <c r="AY995" i="3"/>
  <c r="AY816" i="3"/>
  <c r="AY987" i="3"/>
  <c r="AY760" i="3"/>
  <c r="AY878" i="3"/>
  <c r="AY926" i="3"/>
  <c r="AY771" i="3"/>
  <c r="AY430" i="3"/>
  <c r="AY648" i="3"/>
  <c r="AY916" i="3"/>
  <c r="AY628" i="3"/>
  <c r="AY564" i="3"/>
  <c r="AY301" i="3"/>
  <c r="AY930" i="3"/>
  <c r="AY404" i="3"/>
  <c r="AY919" i="3"/>
  <c r="AY747" i="3"/>
  <c r="AY536" i="3"/>
  <c r="AY454" i="3"/>
  <c r="AY432" i="3"/>
  <c r="AY584" i="3"/>
  <c r="AY590" i="3"/>
  <c r="AY461" i="3"/>
  <c r="AY429" i="3"/>
  <c r="AY566" i="3"/>
  <c r="AY776" i="3"/>
  <c r="AY456" i="3"/>
  <c r="AY388" i="3"/>
  <c r="AY450" i="3"/>
  <c r="AY873" i="3"/>
  <c r="AY809" i="3"/>
  <c r="AY617" i="3"/>
  <c r="AY478" i="3"/>
  <c r="AY806" i="3"/>
  <c r="AY260" i="3"/>
  <c r="AY616" i="3"/>
  <c r="AY838" i="3"/>
  <c r="AY582" i="3"/>
  <c r="AY366" i="3"/>
  <c r="AY262" i="3"/>
  <c r="AY934" i="3"/>
  <c r="AY829" i="3"/>
  <c r="AY797" i="3"/>
  <c r="AY541" i="3"/>
  <c r="AY932" i="3"/>
  <c r="AY740" i="3"/>
  <c r="AY708" i="3"/>
  <c r="AY676" i="3"/>
  <c r="AY580" i="3"/>
  <c r="AY516" i="3"/>
  <c r="AY392" i="3"/>
  <c r="AY943" i="3"/>
  <c r="AY979" i="3"/>
  <c r="AY968" i="3"/>
  <c r="AY333" i="3"/>
  <c r="AY269" i="3"/>
  <c r="AY632" i="3"/>
  <c r="AY403" i="3"/>
  <c r="AY779" i="3"/>
  <c r="AY505" i="3"/>
  <c r="AY641" i="3"/>
  <c r="AY834" i="3"/>
  <c r="AY674" i="3"/>
  <c r="AY576" i="3"/>
  <c r="AY730" i="3"/>
  <c r="AY560" i="3"/>
  <c r="AY672" i="3"/>
  <c r="AY497" i="3"/>
  <c r="AY302" i="3"/>
  <c r="AY345" i="3"/>
  <c r="AY273" i="3"/>
  <c r="AY710" i="3"/>
  <c r="AY999" i="3"/>
  <c r="AY988" i="3"/>
  <c r="AY764" i="3"/>
  <c r="AY700" i="3"/>
  <c r="AY508" i="3"/>
  <c r="AY915" i="3"/>
  <c r="AY795" i="3"/>
  <c r="AY678" i="3"/>
  <c r="AY718" i="3"/>
  <c r="AY619" i="3"/>
  <c r="AY767" i="3"/>
  <c r="AY473" i="3"/>
  <c r="AY485" i="3"/>
  <c r="AY857" i="3"/>
  <c r="AY729" i="3"/>
  <c r="AY601" i="3"/>
  <c r="AY886" i="3"/>
  <c r="AY416" i="3"/>
  <c r="AY352" i="3"/>
  <c r="AY998" i="3"/>
  <c r="AY646" i="3"/>
  <c r="AY856" i="3"/>
  <c r="AY457" i="3"/>
  <c r="AY341" i="3"/>
  <c r="AY398" i="3"/>
  <c r="AY296" i="3"/>
  <c r="AY852" i="3"/>
  <c r="AY660" i="3"/>
  <c r="AY532" i="3"/>
  <c r="AY763" i="3"/>
  <c r="AY872" i="3"/>
  <c r="AY554" i="3"/>
  <c r="AY323" i="3"/>
  <c r="AY695" i="3"/>
  <c r="AY480" i="3"/>
  <c r="AY849" i="3"/>
  <c r="AY817" i="3"/>
  <c r="AY785" i="3"/>
  <c r="AY721" i="3"/>
  <c r="AY657" i="3"/>
  <c r="AY593" i="3"/>
  <c r="AY561" i="3"/>
  <c r="AY529" i="3"/>
  <c r="AY390" i="3"/>
  <c r="AY736" i="3"/>
  <c r="AY830" i="3"/>
  <c r="AY340" i="3"/>
  <c r="AY630" i="3"/>
  <c r="AY568" i="3"/>
  <c r="AY920" i="3"/>
  <c r="AY744" i="3"/>
  <c r="AY592" i="3"/>
  <c r="AY425" i="3"/>
  <c r="AY313" i="3"/>
  <c r="AY652" i="3"/>
  <c r="AY524" i="3"/>
  <c r="AY316" i="3"/>
  <c r="AY714" i="3"/>
  <c r="AY420" i="3"/>
  <c r="AY654" i="3"/>
  <c r="AY332" i="3"/>
  <c r="AY326" i="3"/>
  <c r="AY897" i="3"/>
  <c r="AY705" i="3"/>
  <c r="AY512" i="3"/>
  <c r="AY935" i="3"/>
  <c r="AY758" i="3"/>
  <c r="AY434" i="3"/>
  <c r="AY790" i="3"/>
  <c r="AY742" i="3"/>
  <c r="AY558" i="3"/>
  <c r="AY490" i="3"/>
  <c r="AY656" i="3"/>
  <c r="AY417" i="3"/>
  <c r="AY449" i="3"/>
  <c r="AY356" i="3"/>
  <c r="AY426" i="3"/>
  <c r="AY611" i="3"/>
  <c r="AY753" i="3"/>
  <c r="AY689" i="3"/>
  <c r="AY458" i="3"/>
  <c r="AY745" i="3"/>
  <c r="AY553" i="3"/>
  <c r="AY666" i="3"/>
  <c r="AY368" i="3"/>
  <c r="AY510" i="3"/>
  <c r="AY350" i="3"/>
  <c r="AY373" i="3"/>
  <c r="AY893" i="3"/>
  <c r="AY669" i="3"/>
  <c r="AY810" i="3"/>
  <c r="AY397" i="3"/>
  <c r="AY840" i="3"/>
  <c r="AY728" i="3"/>
  <c r="AY501" i="3"/>
  <c r="AY374" i="3"/>
  <c r="AY337" i="3"/>
  <c r="AY732" i="3"/>
  <c r="AY572" i="3"/>
  <c r="AY540" i="3"/>
  <c r="AY376" i="3"/>
  <c r="AY855" i="3"/>
  <c r="AY927" i="3"/>
  <c r="AY883" i="3"/>
  <c r="AY591" i="3"/>
  <c r="AY527" i="3"/>
  <c r="AY299" i="3"/>
  <c r="AY818" i="3"/>
  <c r="AY381" i="3"/>
  <c r="AY961" i="3"/>
  <c r="AY372" i="3"/>
  <c r="AY959" i="3"/>
  <c r="AY974" i="3"/>
  <c r="AY351" i="3"/>
  <c r="AY290" i="3"/>
  <c r="AY976" i="3"/>
  <c r="AY606" i="3"/>
  <c r="AY982" i="3"/>
  <c r="AY726" i="3"/>
  <c r="AY355" i="3"/>
  <c r="AY319" i="3"/>
  <c r="AY459" i="3"/>
  <c r="AY384" i="3"/>
  <c r="AY286" i="3"/>
  <c r="AY293" i="3"/>
  <c r="AY604" i="3"/>
  <c r="AY702" i="3"/>
  <c r="AY252" i="3"/>
  <c r="AY823" i="3"/>
  <c r="AY583" i="3"/>
  <c r="AY483" i="3"/>
  <c r="AY363" i="3"/>
  <c r="AY414" i="3"/>
  <c r="AY958" i="3"/>
  <c r="AY625" i="3"/>
  <c r="AY437" i="3"/>
  <c r="AY393" i="3"/>
  <c r="AY342" i="3"/>
  <c r="AY405" i="3"/>
  <c r="AY489" i="3"/>
  <c r="AY321" i="3"/>
  <c r="AY622" i="3"/>
  <c r="AY980" i="3"/>
  <c r="AY948" i="3"/>
  <c r="AY975" i="3"/>
  <c r="AY843" i="3"/>
  <c r="AY947" i="3"/>
  <c r="AY391" i="3"/>
  <c r="AY279" i="3"/>
  <c r="AY538" i="3"/>
  <c r="AY436" i="3"/>
  <c r="AY762" i="3"/>
  <c r="AY824" i="3"/>
  <c r="AY304" i="3"/>
  <c r="AY863" i="3"/>
  <c r="AY595" i="3"/>
  <c r="AY506" i="3"/>
  <c r="AY410" i="3"/>
  <c r="AY514" i="3"/>
  <c r="AY696" i="3"/>
  <c r="AY992" i="3"/>
  <c r="AY994" i="3"/>
  <c r="AY586" i="3"/>
  <c r="AY292" i="3"/>
  <c r="AY507" i="3"/>
  <c r="AY395" i="3"/>
  <c r="AY274" i="3"/>
  <c r="AY427" i="3"/>
  <c r="AY827" i="3"/>
  <c r="AY905" i="3"/>
  <c r="AY841" i="3"/>
  <c r="AY777" i="3"/>
  <c r="AY713" i="3"/>
  <c r="AY681" i="3"/>
  <c r="AY649" i="3"/>
  <c r="AY585" i="3"/>
  <c r="AY918" i="3"/>
  <c r="AY854" i="3"/>
  <c r="AY819" i="3"/>
  <c r="AY547" i="3"/>
  <c r="AY499" i="3"/>
  <c r="AY371" i="3"/>
  <c r="AY288" i="3"/>
  <c r="AY802" i="3"/>
  <c r="AY707" i="3"/>
  <c r="AY357" i="3"/>
  <c r="AY261" i="3"/>
  <c r="AY860" i="3"/>
  <c r="AY913" i="3"/>
  <c r="AY400" i="3"/>
  <c r="AY477" i="3"/>
  <c r="AY325" i="3"/>
  <c r="AY334" i="3"/>
  <c r="AY550" i="3"/>
  <c r="AY997" i="3"/>
  <c r="AY933" i="3"/>
  <c r="AY901" i="3"/>
  <c r="AY869" i="3"/>
  <c r="AY837" i="3"/>
  <c r="AY805" i="3"/>
  <c r="AY773" i="3"/>
  <c r="AY741" i="3"/>
  <c r="AY709" i="3"/>
  <c r="AY677" i="3"/>
  <c r="AY645" i="3"/>
  <c r="AY613" i="3"/>
  <c r="AY581" i="3"/>
  <c r="AY549" i="3"/>
  <c r="AY972" i="3"/>
  <c r="AY876" i="3"/>
  <c r="AY780" i="3"/>
  <c r="AY684" i="3"/>
  <c r="AY842" i="3"/>
  <c r="AY798" i="3"/>
  <c r="AY271" i="3"/>
  <c r="AY268" i="3"/>
  <c r="AY866" i="3"/>
  <c r="AY698" i="3"/>
  <c r="AY663" i="3"/>
  <c r="AY686" i="3"/>
  <c r="AY431" i="3"/>
  <c r="AY367" i="3"/>
  <c r="AY300" i="3"/>
  <c r="AY921" i="3"/>
  <c r="AY759" i="3"/>
  <c r="AY500" i="3"/>
  <c r="AY770" i="3"/>
  <c r="AY807" i="3"/>
  <c r="AY551" i="3"/>
  <c r="AY448" i="3"/>
  <c r="AY470" i="3"/>
  <c r="AY703" i="3"/>
  <c r="AY451" i="3"/>
  <c r="AY833" i="3"/>
  <c r="AY769" i="3"/>
  <c r="AY577" i="3"/>
  <c r="AY513" i="3"/>
  <c r="AY291" i="3"/>
  <c r="AY793" i="3"/>
  <c r="AY665" i="3"/>
  <c r="AY537" i="3"/>
  <c r="AY862" i="3"/>
  <c r="AY287" i="3"/>
  <c r="AY521" i="3"/>
  <c r="AY574" i="3"/>
  <c r="AY433" i="3"/>
  <c r="AY278" i="3"/>
  <c r="AY257" i="3"/>
  <c r="AY496" i="3"/>
  <c r="AY511" i="3"/>
  <c r="AY570" i="3"/>
  <c r="AY317" i="3"/>
  <c r="AY962" i="3"/>
  <c r="AY814" i="3"/>
  <c r="AY858" i="3"/>
  <c r="AY555" i="3"/>
  <c r="AY275" i="3"/>
  <c r="AY984" i="3"/>
  <c r="AY294" i="3"/>
  <c r="AY422" i="3"/>
  <c r="AY370" i="3"/>
  <c r="AY310" i="3"/>
  <c r="AY409" i="3"/>
  <c r="AY277" i="3"/>
  <c r="AY305" i="3"/>
  <c r="AY382" i="3"/>
  <c r="AY950" i="3"/>
  <c r="AY965" i="3"/>
  <c r="AY517" i="3"/>
  <c r="AY940" i="3"/>
  <c r="AY812" i="3"/>
  <c r="AY748" i="3"/>
  <c r="AY620" i="3"/>
  <c r="AY588" i="3"/>
  <c r="AY408" i="3"/>
  <c r="AY831" i="3"/>
  <c r="AY778" i="3"/>
  <c r="AY650" i="3"/>
  <c r="AY623" i="3"/>
  <c r="AY559" i="3"/>
  <c r="AY503" i="3"/>
  <c r="AY439" i="3"/>
  <c r="AY375" i="3"/>
  <c r="AY327" i="3"/>
  <c r="AY731" i="3"/>
  <c r="AY418" i="3"/>
  <c r="AY447" i="3"/>
  <c r="AY441" i="3"/>
  <c r="AY552" i="3"/>
  <c r="AY904" i="3"/>
  <c r="AY365" i="3"/>
  <c r="AY985" i="3"/>
  <c r="AY945" i="3"/>
  <c r="AY452" i="3"/>
  <c r="AY788" i="3"/>
  <c r="AY835" i="3"/>
  <c r="AY579" i="3"/>
  <c r="AY808" i="3"/>
  <c r="AY683" i="3"/>
  <c r="AY463" i="3"/>
  <c r="AY562" i="3"/>
  <c r="AY600" i="3"/>
  <c r="AY928" i="3"/>
  <c r="AY314" i="3"/>
  <c r="AY895" i="3"/>
  <c r="AY898" i="3"/>
  <c r="AY983" i="3"/>
  <c r="AY803" i="3"/>
  <c r="AY738" i="3"/>
  <c r="AY679" i="3"/>
  <c r="AY615" i="3"/>
  <c r="AY467" i="3"/>
  <c r="AY419" i="3"/>
  <c r="AY255" i="3"/>
  <c r="AY494" i="3"/>
  <c r="AY464" i="3"/>
  <c r="AY362" i="3"/>
  <c r="AY865" i="3"/>
  <c r="AY801" i="3"/>
  <c r="AY737" i="3"/>
  <c r="AY673" i="3"/>
  <c r="AY609" i="3"/>
  <c r="AY545" i="3"/>
  <c r="AY329" i="3"/>
  <c r="AY453" i="3"/>
  <c r="AY596" i="3"/>
  <c r="AY424" i="3"/>
  <c r="AY335" i="3"/>
  <c r="AY479" i="3"/>
  <c r="AY253" i="3"/>
  <c r="AY468" i="3"/>
  <c r="AY578" i="3"/>
  <c r="AY1001" i="3"/>
  <c r="AY259" i="3"/>
  <c r="AY502" i="3"/>
  <c r="AV16" i="3"/>
  <c r="AV40" i="3"/>
  <c r="AV60" i="3"/>
  <c r="AV136" i="3"/>
  <c r="AV204" i="3"/>
  <c r="AV20" i="3"/>
  <c r="AV68" i="3"/>
  <c r="AW148" i="3"/>
  <c r="AW63" i="3"/>
  <c r="AY258" i="3"/>
  <c r="AY361" i="3"/>
  <c r="AY297" i="3"/>
  <c r="AY318" i="3"/>
  <c r="AY406" i="3"/>
  <c r="AY445" i="3"/>
  <c r="AY309" i="3"/>
  <c r="AY306" i="3"/>
  <c r="AY322" i="3"/>
  <c r="AY289" i="3"/>
  <c r="AY870" i="3"/>
  <c r="AY701" i="3"/>
  <c r="AY996" i="3"/>
  <c r="AY836" i="3"/>
  <c r="AY612" i="3"/>
  <c r="AY548" i="3"/>
  <c r="AY991" i="3"/>
  <c r="AY746" i="3"/>
  <c r="AY607" i="3"/>
  <c r="AY543" i="3"/>
  <c r="AY307" i="3"/>
  <c r="AY285" i="3"/>
  <c r="AY336" i="3"/>
  <c r="AY272" i="3"/>
  <c r="AY946" i="3"/>
  <c r="AY914" i="3"/>
  <c r="AY826" i="3"/>
  <c r="AY618" i="3"/>
  <c r="AY768" i="3"/>
  <c r="AY887" i="3"/>
  <c r="AY923" i="3"/>
  <c r="AY782" i="3"/>
  <c r="AY651" i="3"/>
  <c r="AY315" i="3"/>
  <c r="AY546" i="3"/>
  <c r="AY969" i="3"/>
  <c r="AY937" i="3"/>
  <c r="AY481" i="3"/>
  <c r="AY331" i="3"/>
  <c r="AY811" i="3"/>
  <c r="AY358" i="3"/>
  <c r="AY871" i="3"/>
  <c r="AY755" i="3"/>
  <c r="AY627" i="3"/>
  <c r="AY379" i="3"/>
  <c r="AY347" i="3"/>
  <c r="AY311" i="3"/>
  <c r="AY263" i="3"/>
  <c r="AY462" i="3"/>
  <c r="AY330" i="3"/>
  <c r="AY889" i="3"/>
  <c r="AY825" i="3"/>
  <c r="AY761" i="3"/>
  <c r="AY697" i="3"/>
  <c r="AY633" i="3"/>
  <c r="AY569" i="3"/>
  <c r="AY542" i="3"/>
  <c r="AY466" i="3"/>
  <c r="AY775" i="3"/>
  <c r="AY354" i="3"/>
  <c r="AY694" i="3"/>
  <c r="AY796" i="3"/>
  <c r="AY799" i="3"/>
  <c r="AY671" i="3"/>
  <c r="AY699" i="3"/>
  <c r="AY444" i="3"/>
  <c r="AY349" i="3"/>
  <c r="AY848" i="3"/>
  <c r="AY851" i="3"/>
  <c r="AY603" i="3"/>
  <c r="AY539" i="3"/>
  <c r="AY399" i="3"/>
  <c r="AY563" i="3"/>
  <c r="AY754" i="3"/>
  <c r="AY970" i="3"/>
  <c r="AY938" i="3"/>
  <c r="AY791" i="3"/>
  <c r="AY522" i="3"/>
  <c r="AY743" i="3"/>
  <c r="AY599" i="3"/>
  <c r="AY535" i="3"/>
  <c r="AY491" i="3"/>
  <c r="AY411" i="3"/>
  <c r="AY298" i="3"/>
  <c r="AY265" i="3"/>
  <c r="AY338" i="3"/>
  <c r="AY526" i="3"/>
  <c r="AY882" i="3"/>
  <c r="AY751" i="3"/>
  <c r="AY471" i="3"/>
  <c r="AY407" i="3"/>
  <c r="AY343" i="3"/>
  <c r="AY727" i="3"/>
  <c r="AY956" i="3"/>
  <c r="AY963" i="3"/>
  <c r="AY839" i="3"/>
  <c r="AY267" i="3"/>
  <c r="AY531" i="3"/>
  <c r="AY722" i="3"/>
  <c r="AY610" i="3"/>
  <c r="AY953" i="3"/>
  <c r="AY874" i="3"/>
  <c r="AY647" i="3"/>
  <c r="AY519" i="3"/>
  <c r="AY443" i="3"/>
  <c r="AY402" i="3"/>
  <c r="AY324" i="3"/>
  <c r="AY903" i="3"/>
  <c r="AY939" i="3"/>
  <c r="AY303" i="3"/>
  <c r="AY460" i="3"/>
  <c r="AY377" i="3"/>
  <c r="AY389" i="3"/>
  <c r="AY908" i="3"/>
  <c r="AY716" i="3"/>
  <c r="AY556" i="3"/>
  <c r="AY682" i="3"/>
  <c r="AY815" i="3"/>
  <c r="AY719" i="3"/>
  <c r="AY639" i="3"/>
  <c r="AY575" i="3"/>
  <c r="AY455" i="3"/>
  <c r="AY339" i="3"/>
  <c r="AY602" i="3"/>
  <c r="AY421" i="3"/>
  <c r="AY929" i="3"/>
  <c r="AY892" i="3"/>
  <c r="AY951" i="3"/>
  <c r="AY859" i="3"/>
  <c r="AY715" i="3"/>
  <c r="AY383" i="3"/>
  <c r="AY295" i="3"/>
  <c r="AY875" i="3"/>
  <c r="AY711" i="3"/>
  <c r="AY631" i="3"/>
  <c r="AY567" i="3"/>
  <c r="AY475" i="3"/>
  <c r="AY971" i="3"/>
  <c r="AY659" i="3"/>
  <c r="AY266" i="3"/>
  <c r="AY380" i="3"/>
  <c r="AY687" i="3"/>
  <c r="AY498" i="3"/>
  <c r="AY891" i="3"/>
  <c r="AY523" i="3"/>
  <c r="AY960" i="3"/>
  <c r="AY364" i="3"/>
  <c r="AY981" i="3"/>
  <c r="AY949" i="3"/>
  <c r="AY917" i="3"/>
  <c r="AY885" i="3"/>
  <c r="AY853" i="3"/>
  <c r="AY821" i="3"/>
  <c r="AY789" i="3"/>
  <c r="AY757" i="3"/>
  <c r="AY725" i="3"/>
  <c r="AY693" i="3"/>
  <c r="AY661" i="3"/>
  <c r="AY629" i="3"/>
  <c r="AY597" i="3"/>
  <c r="AY565" i="3"/>
  <c r="AY533" i="3"/>
  <c r="AY487" i="3"/>
  <c r="AY423" i="3"/>
  <c r="AY359" i="3"/>
  <c r="AY492" i="3"/>
  <c r="AY986" i="3"/>
  <c r="AY847" i="3"/>
  <c r="AY867" i="3"/>
  <c r="AY820" i="3"/>
  <c r="AY955" i="3"/>
  <c r="AY635" i="3"/>
  <c r="AY571" i="3"/>
  <c r="AY690" i="3"/>
  <c r="AY594" i="3"/>
  <c r="AY530" i="3"/>
  <c r="AY495" i="3"/>
  <c r="AY412" i="3"/>
  <c r="AY348" i="3"/>
  <c r="AY284" i="3"/>
  <c r="AY899" i="3"/>
  <c r="AY924" i="3"/>
  <c r="AY906" i="3"/>
  <c r="AY890" i="3"/>
  <c r="AY626" i="3"/>
  <c r="AY879" i="3"/>
  <c r="AY587" i="3"/>
  <c r="AY428" i="3"/>
  <c r="AY973" i="3"/>
  <c r="AY941" i="3"/>
  <c r="AY909" i="3"/>
  <c r="AY877" i="3"/>
  <c r="AY845" i="3"/>
  <c r="AY813" i="3"/>
  <c r="AY781" i="3"/>
  <c r="AY749" i="3"/>
  <c r="AY717" i="3"/>
  <c r="AY685" i="3"/>
  <c r="AY653" i="3"/>
  <c r="AY621" i="3"/>
  <c r="AY589" i="3"/>
  <c r="AY557" i="3"/>
  <c r="AY525" i="3"/>
  <c r="AY911" i="3"/>
  <c r="AY783" i="3"/>
  <c r="AY655" i="3"/>
  <c r="AY476" i="3"/>
  <c r="AY320" i="3"/>
  <c r="AY868" i="3"/>
  <c r="AY804" i="3"/>
  <c r="AY832" i="3"/>
  <c r="AY658" i="3"/>
  <c r="AY415" i="3"/>
  <c r="AY896" i="3"/>
  <c r="AY850" i="3"/>
  <c r="AY396" i="3"/>
  <c r="AY978" i="3"/>
  <c r="AY954" i="3"/>
  <c r="AY922" i="3"/>
  <c r="AY844" i="3"/>
  <c r="AY772" i="3"/>
  <c r="AU6" i="3"/>
  <c r="AU62" i="3"/>
  <c r="AU86" i="3"/>
  <c r="AU126" i="3"/>
  <c r="AY58" i="3"/>
  <c r="AY82" i="3"/>
  <c r="AY178" i="3"/>
  <c r="AY70" i="3"/>
  <c r="AU18" i="3"/>
  <c r="AU42" i="3"/>
  <c r="AU66" i="3"/>
  <c r="AU74" i="3"/>
  <c r="AU90" i="3"/>
  <c r="AU98" i="3"/>
  <c r="AU114" i="3"/>
  <c r="AU138" i="3"/>
  <c r="AU146" i="3"/>
  <c r="AU162" i="3"/>
  <c r="AU170" i="3"/>
  <c r="AU186" i="3"/>
  <c r="AU210" i="3"/>
  <c r="AU234" i="3"/>
  <c r="AV28" i="3"/>
  <c r="AV48" i="3"/>
  <c r="AV72" i="3"/>
  <c r="AV124" i="3"/>
  <c r="AV192" i="3"/>
  <c r="AV8" i="3"/>
  <c r="AW91" i="3"/>
  <c r="AU7" i="3"/>
  <c r="AU23" i="3"/>
  <c r="AU39" i="3"/>
  <c r="AU55" i="3"/>
  <c r="AU71" i="3"/>
  <c r="AU87" i="3"/>
  <c r="AV10" i="3"/>
  <c r="AV34" i="3"/>
  <c r="AV106" i="3"/>
  <c r="AV202" i="3"/>
  <c r="AV226" i="3"/>
  <c r="AU180" i="3"/>
  <c r="AU53" i="3"/>
  <c r="AU77" i="3"/>
  <c r="AU201" i="3"/>
  <c r="AU225" i="3"/>
  <c r="AU132" i="3"/>
  <c r="AU5" i="3"/>
  <c r="AU105" i="3"/>
  <c r="AV12" i="3"/>
  <c r="AV36" i="3"/>
  <c r="AV188" i="3"/>
  <c r="AV236" i="3"/>
  <c r="AW92" i="3"/>
  <c r="AW111" i="3"/>
  <c r="AW143" i="3"/>
  <c r="AW184" i="3"/>
  <c r="AW7" i="3"/>
  <c r="AW39" i="3"/>
  <c r="AW207" i="3"/>
  <c r="AW59" i="3"/>
  <c r="AW10" i="3"/>
  <c r="AW26" i="3"/>
  <c r="AW42" i="3"/>
  <c r="AW114" i="3"/>
  <c r="AW210" i="3"/>
  <c r="AU10" i="3"/>
  <c r="AU26" i="3"/>
  <c r="AU34" i="3"/>
  <c r="AU50" i="3"/>
  <c r="AV56" i="3"/>
  <c r="AU106" i="3"/>
  <c r="AU122" i="3"/>
  <c r="AU194" i="3"/>
  <c r="AU202" i="3"/>
  <c r="AU218" i="3"/>
  <c r="AU226" i="3"/>
  <c r="AU242" i="3"/>
  <c r="AV96" i="3"/>
  <c r="AY96" i="3" s="1"/>
  <c r="AV148" i="3"/>
  <c r="AV168" i="3"/>
  <c r="AV240" i="3"/>
  <c r="AV17" i="3"/>
  <c r="AV41" i="3"/>
  <c r="AV65" i="3"/>
  <c r="AV89" i="3"/>
  <c r="AV113" i="3"/>
  <c r="AV189" i="3"/>
  <c r="AV213" i="3"/>
  <c r="AV237" i="3"/>
  <c r="AV32" i="3"/>
  <c r="AU15" i="3"/>
  <c r="AU31" i="3"/>
  <c r="AU47" i="3"/>
  <c r="AU63" i="3"/>
  <c r="AU79" i="3"/>
  <c r="AV6" i="3"/>
  <c r="AV14" i="3"/>
  <c r="AV30" i="3"/>
  <c r="AV38" i="3"/>
  <c r="AV54" i="3"/>
  <c r="AV62" i="3"/>
  <c r="AV78" i="3"/>
  <c r="AV86" i="3"/>
  <c r="AY86" i="3" s="1"/>
  <c r="AV102" i="3"/>
  <c r="AV110" i="3"/>
  <c r="AV126" i="3"/>
  <c r="AV134" i="3"/>
  <c r="AV150" i="3"/>
  <c r="AV158" i="3"/>
  <c r="AV174" i="3"/>
  <c r="AV182" i="3"/>
  <c r="AV198" i="3"/>
  <c r="AV206" i="3"/>
  <c r="AV222" i="3"/>
  <c r="AV230" i="3"/>
  <c r="AV246" i="3"/>
  <c r="AU148" i="3"/>
  <c r="AU168" i="3"/>
  <c r="AU216" i="3"/>
  <c r="AU240" i="3"/>
  <c r="AU89" i="3"/>
  <c r="AU100" i="3"/>
  <c r="AU120" i="3"/>
  <c r="AU196" i="3"/>
  <c r="AU220" i="3"/>
  <c r="AU244" i="3"/>
  <c r="AV52" i="3"/>
  <c r="AV76" i="3"/>
  <c r="AV104" i="3"/>
  <c r="AV128" i="3"/>
  <c r="AV176" i="3"/>
  <c r="AV200" i="3"/>
  <c r="AW12" i="3"/>
  <c r="AW108" i="3"/>
  <c r="AW140" i="3"/>
  <c r="AW172" i="3"/>
  <c r="AW204" i="3"/>
  <c r="AW127" i="3"/>
  <c r="AW8" i="3"/>
  <c r="AW40" i="3"/>
  <c r="AW168" i="3"/>
  <c r="AW211" i="3"/>
  <c r="AW23" i="3"/>
  <c r="AW79" i="3"/>
  <c r="AW195" i="3"/>
  <c r="AW43" i="3"/>
  <c r="AW159" i="3"/>
  <c r="AW179" i="3"/>
  <c r="AW227" i="3"/>
  <c r="AW106" i="3"/>
  <c r="AW122" i="3"/>
  <c r="AW138" i="3"/>
  <c r="AW154" i="3"/>
  <c r="AY154" i="3" s="1"/>
  <c r="AW186" i="3"/>
  <c r="AW218" i="3"/>
  <c r="AV80" i="3"/>
  <c r="AV244" i="3"/>
  <c r="AV21" i="3"/>
  <c r="AV45" i="3"/>
  <c r="AV93" i="3"/>
  <c r="AV117" i="3"/>
  <c r="AV137" i="3"/>
  <c r="AV161" i="3"/>
  <c r="AV185" i="3"/>
  <c r="AV209" i="3"/>
  <c r="AV233" i="3"/>
  <c r="AV207" i="3"/>
  <c r="AU36" i="3"/>
  <c r="AU64" i="3"/>
  <c r="AU116" i="3"/>
  <c r="AU164" i="3"/>
  <c r="AY164" i="3" s="1"/>
  <c r="AU212" i="3"/>
  <c r="AU236" i="3"/>
  <c r="AU57" i="3"/>
  <c r="AU81" i="3"/>
  <c r="AU109" i="3"/>
  <c r="AU129" i="3"/>
  <c r="AU153" i="3"/>
  <c r="AU177" i="3"/>
  <c r="AU205" i="3"/>
  <c r="AU229" i="3"/>
  <c r="AU249" i="3"/>
  <c r="AV23" i="3"/>
  <c r="AV43" i="3"/>
  <c r="AV63" i="3"/>
  <c r="AV87" i="3"/>
  <c r="AV139" i="3"/>
  <c r="AV183" i="3"/>
  <c r="AV219" i="3"/>
  <c r="AW36" i="3"/>
  <c r="AW68" i="3"/>
  <c r="AW100" i="3"/>
  <c r="AW132" i="3"/>
  <c r="AW196" i="3"/>
  <c r="AW228" i="3"/>
  <c r="AW239" i="3"/>
  <c r="AV99" i="3"/>
  <c r="AV119" i="3"/>
  <c r="AV143" i="3"/>
  <c r="AV171" i="3"/>
  <c r="AV215" i="3"/>
  <c r="AV247" i="3"/>
  <c r="AW32" i="3"/>
  <c r="AW64" i="3"/>
  <c r="AW128" i="3"/>
  <c r="AW160" i="3"/>
  <c r="AW192" i="3"/>
  <c r="AW224" i="3"/>
  <c r="AW19" i="3"/>
  <c r="AW71" i="3"/>
  <c r="AW95" i="3"/>
  <c r="AU247" i="3"/>
  <c r="AW219" i="3"/>
  <c r="AW27" i="3"/>
  <c r="AW75" i="3"/>
  <c r="AW115" i="3"/>
  <c r="AW155" i="3"/>
  <c r="AW175" i="3"/>
  <c r="AV195" i="3"/>
  <c r="AW243" i="3"/>
  <c r="AW163" i="3"/>
  <c r="AW14" i="3"/>
  <c r="AW30" i="3"/>
  <c r="AW118" i="3"/>
  <c r="AW150" i="3"/>
  <c r="AW166" i="3"/>
  <c r="AY166" i="3" s="1"/>
  <c r="AW182" i="3"/>
  <c r="AW198" i="3"/>
  <c r="AW214" i="3"/>
  <c r="AW230" i="3"/>
  <c r="AW246" i="3"/>
  <c r="AW46" i="3"/>
  <c r="AW125" i="3"/>
  <c r="AW157" i="3"/>
  <c r="AY157" i="3" s="1"/>
  <c r="AW189" i="3"/>
  <c r="AW221" i="3"/>
  <c r="AW249" i="3"/>
  <c r="AW17" i="3"/>
  <c r="AW49" i="3"/>
  <c r="AW81" i="3"/>
  <c r="AV69" i="3"/>
  <c r="AW136" i="3"/>
  <c r="AY136" i="3" s="1"/>
  <c r="AW232" i="3"/>
  <c r="AV141" i="3"/>
  <c r="AV165" i="3"/>
  <c r="AV27" i="3"/>
  <c r="AY27" i="3" s="1"/>
  <c r="AV91" i="3"/>
  <c r="AV227" i="3"/>
  <c r="AV107" i="3"/>
  <c r="AV123" i="3"/>
  <c r="AV179" i="3"/>
  <c r="AW85" i="3"/>
  <c r="AW21" i="3"/>
  <c r="AW53" i="3"/>
  <c r="AW89" i="3"/>
  <c r="AU30" i="3"/>
  <c r="AU54" i="3"/>
  <c r="AU78" i="3"/>
  <c r="AY78" i="3" s="1"/>
  <c r="AU102" i="3"/>
  <c r="AU134" i="3"/>
  <c r="AU150" i="3"/>
  <c r="AU158" i="3"/>
  <c r="AU174" i="3"/>
  <c r="AU182" i="3"/>
  <c r="AU198" i="3"/>
  <c r="AU222" i="3"/>
  <c r="AU246" i="3"/>
  <c r="AW208" i="3"/>
  <c r="AW11" i="3"/>
  <c r="AW65" i="3"/>
  <c r="AW101" i="3"/>
  <c r="AW133" i="3"/>
  <c r="AY133" i="3" s="1"/>
  <c r="AW161" i="3"/>
  <c r="AW193" i="3"/>
  <c r="AW225" i="3"/>
  <c r="AW215" i="3"/>
  <c r="AW83" i="3"/>
  <c r="AW199" i="3"/>
  <c r="AW18" i="3"/>
  <c r="AW165" i="3"/>
  <c r="AW229" i="3"/>
  <c r="AW109" i="3"/>
  <c r="AW141" i="3"/>
  <c r="AW169" i="3"/>
  <c r="AW233" i="3"/>
  <c r="AW20" i="3"/>
  <c r="AW84" i="3"/>
  <c r="AW116" i="3"/>
  <c r="AW180" i="3"/>
  <c r="AW212" i="3"/>
  <c r="AW244" i="3"/>
  <c r="AW135" i="3"/>
  <c r="AW16" i="3"/>
  <c r="AW48" i="3"/>
  <c r="AW80" i="3"/>
  <c r="AW112" i="3"/>
  <c r="AW144" i="3"/>
  <c r="AY144" i="3" s="1"/>
  <c r="AW176" i="3"/>
  <c r="AW240" i="3"/>
  <c r="AW31" i="3"/>
  <c r="AW51" i="3"/>
  <c r="AW139" i="3"/>
  <c r="AW167" i="3"/>
  <c r="AW183" i="3"/>
  <c r="AW203" i="3"/>
  <c r="AW67" i="3"/>
  <c r="AW6" i="3"/>
  <c r="AW22" i="3"/>
  <c r="AW38" i="3"/>
  <c r="AW110" i="3"/>
  <c r="AW126" i="3"/>
  <c r="AW142" i="3"/>
  <c r="AY142" i="3" s="1"/>
  <c r="AW158" i="3"/>
  <c r="AW190" i="3"/>
  <c r="AW222" i="3"/>
  <c r="AW105" i="3"/>
  <c r="AW137" i="3"/>
  <c r="AW173" i="3"/>
  <c r="AW205" i="3"/>
  <c r="AW237" i="3"/>
  <c r="AW9" i="3"/>
  <c r="AW25" i="3"/>
  <c r="AW41" i="3"/>
  <c r="AW57" i="3"/>
  <c r="AW73" i="3"/>
  <c r="AW93" i="3"/>
  <c r="AW113" i="3"/>
  <c r="AW149" i="3"/>
  <c r="AW181" i="3"/>
  <c r="AW209" i="3"/>
  <c r="AW245" i="3"/>
  <c r="AW33" i="3"/>
  <c r="AW76" i="3"/>
  <c r="AW247" i="3"/>
  <c r="AW72" i="3"/>
  <c r="AW103" i="3"/>
  <c r="AW34" i="3"/>
  <c r="AW250" i="3"/>
  <c r="AW251" i="3"/>
  <c r="AW129" i="3"/>
  <c r="AW197" i="3"/>
  <c r="AW5" i="3"/>
  <c r="AW37" i="3"/>
  <c r="AW69" i="3"/>
  <c r="AW201" i="3"/>
  <c r="AW28" i="3"/>
  <c r="AW124" i="3"/>
  <c r="AW156" i="3"/>
  <c r="AW220" i="3"/>
  <c r="AW231" i="3"/>
  <c r="AW24" i="3"/>
  <c r="AW56" i="3"/>
  <c r="AW120" i="3"/>
  <c r="AW152" i="3"/>
  <c r="AW216" i="3"/>
  <c r="AW248" i="3"/>
  <c r="AW87" i="3"/>
  <c r="AW107" i="3"/>
  <c r="AW171" i="3"/>
  <c r="AW187" i="3"/>
  <c r="AW130" i="3"/>
  <c r="AY130" i="3" s="1"/>
  <c r="AW162" i="3"/>
  <c r="AW194" i="3"/>
  <c r="AW226" i="3"/>
  <c r="AW131" i="3"/>
  <c r="AW117" i="3"/>
  <c r="AW145" i="3"/>
  <c r="AY145" i="3" s="1"/>
  <c r="AW177" i="3"/>
  <c r="AW213" i="3"/>
  <c r="AW241" i="3"/>
  <c r="AW13" i="3"/>
  <c r="AW29" i="3"/>
  <c r="AW45" i="3"/>
  <c r="AW61" i="3"/>
  <c r="AW77" i="3"/>
  <c r="AW97" i="3"/>
  <c r="AW121" i="3"/>
  <c r="AW153" i="3"/>
  <c r="AW185" i="3"/>
  <c r="AW217" i="3"/>
  <c r="AW90" i="3"/>
  <c r="AV169" i="3"/>
  <c r="AV22" i="3"/>
  <c r="AV118" i="3"/>
  <c r="AV214" i="3"/>
  <c r="AV24" i="3"/>
  <c r="AV25" i="3"/>
  <c r="AV121" i="3"/>
  <c r="AV217" i="3"/>
  <c r="AV7" i="3"/>
  <c r="AV47" i="3"/>
  <c r="AV191" i="3"/>
  <c r="AV151" i="3"/>
  <c r="AV223" i="3"/>
  <c r="AU22" i="3"/>
  <c r="AU46" i="3"/>
  <c r="AU94" i="3"/>
  <c r="AU118" i="3"/>
  <c r="AU190" i="3"/>
  <c r="AU214" i="3"/>
  <c r="AU238" i="3"/>
  <c r="AV160" i="3"/>
  <c r="AV180" i="3"/>
  <c r="AV228" i="3"/>
  <c r="AV9" i="3"/>
  <c r="AV29" i="3"/>
  <c r="AV53" i="3"/>
  <c r="AV77" i="3"/>
  <c r="AV101" i="3"/>
  <c r="AV181" i="3"/>
  <c r="AV201" i="3"/>
  <c r="AV225" i="3"/>
  <c r="AV44" i="3"/>
  <c r="AV88" i="3"/>
  <c r="AV108" i="3"/>
  <c r="AV184" i="3"/>
  <c r="AY184" i="3" s="1"/>
  <c r="AV208" i="3"/>
  <c r="AV5" i="3"/>
  <c r="AV33" i="3"/>
  <c r="AV61" i="3"/>
  <c r="AV85" i="3"/>
  <c r="AV105" i="3"/>
  <c r="AV125" i="3"/>
  <c r="AV149" i="3"/>
  <c r="AV173" i="3"/>
  <c r="AV197" i="3"/>
  <c r="AV221" i="3"/>
  <c r="AV245" i="3"/>
  <c r="AV11" i="3"/>
  <c r="AY11" i="3" s="1"/>
  <c r="AV31" i="3"/>
  <c r="AV55" i="3"/>
  <c r="AV75" i="3"/>
  <c r="AV95" i="3"/>
  <c r="AV167" i="3"/>
  <c r="AV199" i="3"/>
  <c r="AV235" i="3"/>
  <c r="AV35" i="3"/>
  <c r="AV111" i="3"/>
  <c r="AV127" i="3"/>
  <c r="AV155" i="3"/>
  <c r="AV187" i="3"/>
  <c r="AV231" i="3"/>
  <c r="AV147" i="3"/>
  <c r="AV83" i="3"/>
  <c r="AV131" i="3"/>
  <c r="AV73" i="3"/>
  <c r="AV46" i="3"/>
  <c r="AV94" i="3"/>
  <c r="AV190" i="3"/>
  <c r="AV238" i="3"/>
  <c r="AV248" i="3"/>
  <c r="AV49" i="3"/>
  <c r="AV97" i="3"/>
  <c r="AV193" i="3"/>
  <c r="AV241" i="3"/>
  <c r="AV71" i="3"/>
  <c r="AV159" i="3"/>
  <c r="AV18" i="3"/>
  <c r="AV26" i="3"/>
  <c r="AV42" i="3"/>
  <c r="AV50" i="3"/>
  <c r="AV66" i="3"/>
  <c r="AV74" i="3"/>
  <c r="AV90" i="3"/>
  <c r="AV98" i="3"/>
  <c r="AV114" i="3"/>
  <c r="AV122" i="3"/>
  <c r="AV138" i="3"/>
  <c r="AV146" i="3"/>
  <c r="AV162" i="3"/>
  <c r="AV170" i="3"/>
  <c r="AV186" i="3"/>
  <c r="AV194" i="3"/>
  <c r="AV210" i="3"/>
  <c r="AV218" i="3"/>
  <c r="AV234" i="3"/>
  <c r="AV242" i="3"/>
  <c r="AV250" i="3"/>
  <c r="AV251" i="3"/>
  <c r="AU112" i="3"/>
  <c r="AY112" i="3" s="1"/>
  <c r="AU160" i="3"/>
  <c r="AU9" i="3"/>
  <c r="AU101" i="3"/>
  <c r="AU232" i="3"/>
  <c r="AV64" i="3"/>
  <c r="AV92" i="3"/>
  <c r="AV140" i="3"/>
  <c r="AV13" i="3"/>
  <c r="AV37" i="3"/>
  <c r="AV57" i="3"/>
  <c r="AV81" i="3"/>
  <c r="AV109" i="3"/>
  <c r="AV129" i="3"/>
  <c r="AV153" i="3"/>
  <c r="AV177" i="3"/>
  <c r="AV205" i="3"/>
  <c r="AV229" i="3"/>
  <c r="AV249" i="3"/>
  <c r="AV15" i="3"/>
  <c r="AV39" i="3"/>
  <c r="AV59" i="3"/>
  <c r="AV79" i="3"/>
  <c r="AV103" i="3"/>
  <c r="AV175" i="3"/>
  <c r="AV243" i="3"/>
  <c r="AV51" i="3"/>
  <c r="AV115" i="3"/>
  <c r="AV135" i="3"/>
  <c r="AV163" i="3"/>
  <c r="AV203" i="3"/>
  <c r="AV239" i="3"/>
  <c r="AV67" i="3"/>
  <c r="AV19" i="3"/>
  <c r="AV211" i="3"/>
  <c r="AU250" i="3"/>
  <c r="AU251" i="3"/>
  <c r="AU123" i="3"/>
  <c r="AU171" i="3"/>
  <c r="AU188" i="3"/>
  <c r="AY188" i="3" s="1"/>
  <c r="AU13" i="3"/>
  <c r="AU28" i="3"/>
  <c r="AU48" i="3"/>
  <c r="AU72" i="3"/>
  <c r="AU124" i="3"/>
  <c r="AU17" i="3"/>
  <c r="AU41" i="3"/>
  <c r="AU65" i="3"/>
  <c r="AU113" i="3"/>
  <c r="AU169" i="3"/>
  <c r="AU189" i="3"/>
  <c r="AU213" i="3"/>
  <c r="AU237" i="3"/>
  <c r="AU8" i="3"/>
  <c r="AU32" i="3"/>
  <c r="AU56" i="3"/>
  <c r="AU80" i="3"/>
  <c r="AU172" i="3"/>
  <c r="AU21" i="3"/>
  <c r="AU45" i="3"/>
  <c r="AU73" i="3"/>
  <c r="AU93" i="3"/>
  <c r="AU117" i="3"/>
  <c r="AU137" i="3"/>
  <c r="AU161" i="3"/>
  <c r="AU185" i="3"/>
  <c r="AU209" i="3"/>
  <c r="AU233" i="3"/>
  <c r="AU95" i="3"/>
  <c r="AU111" i="3"/>
  <c r="AU127" i="3"/>
  <c r="AU143" i="3"/>
  <c r="AY143" i="3" s="1"/>
  <c r="AU159" i="3"/>
  <c r="AU175" i="3"/>
  <c r="AU191" i="3"/>
  <c r="AU211" i="3"/>
  <c r="AU231" i="3"/>
  <c r="AU139" i="3"/>
  <c r="AU187" i="3"/>
  <c r="AU12" i="3"/>
  <c r="AU92" i="3"/>
  <c r="AU35" i="3"/>
  <c r="AY35" i="3" s="1"/>
  <c r="AU51" i="3"/>
  <c r="AU67" i="3"/>
  <c r="AU83" i="3"/>
  <c r="AU14" i="3"/>
  <c r="AU38" i="3"/>
  <c r="AU110" i="3"/>
  <c r="AU206" i="3"/>
  <c r="AU230" i="3"/>
  <c r="AU223" i="3"/>
  <c r="AY223" i="3" s="1"/>
  <c r="AU99" i="3"/>
  <c r="AU115" i="3"/>
  <c r="AU131" i="3"/>
  <c r="AY131" i="3" s="1"/>
  <c r="AU147" i="3"/>
  <c r="AU163" i="3"/>
  <c r="AU179" i="3"/>
  <c r="AU195" i="3"/>
  <c r="AU215" i="3"/>
  <c r="AU24" i="3"/>
  <c r="AU52" i="3"/>
  <c r="AU76" i="3"/>
  <c r="AU104" i="3"/>
  <c r="AU128" i="3"/>
  <c r="AU152" i="3"/>
  <c r="AU176" i="3"/>
  <c r="AU200" i="3"/>
  <c r="AU224" i="3"/>
  <c r="AU248" i="3"/>
  <c r="AU25" i="3"/>
  <c r="AU49" i="3"/>
  <c r="AU69" i="3"/>
  <c r="AU97" i="3"/>
  <c r="AU121" i="3"/>
  <c r="AU141" i="3"/>
  <c r="AU165" i="3"/>
  <c r="AU193" i="3"/>
  <c r="AU217" i="3"/>
  <c r="AU241" i="3"/>
  <c r="AU235" i="3"/>
  <c r="AU107" i="3"/>
  <c r="AU155" i="3"/>
  <c r="AU203" i="3"/>
  <c r="AU140" i="3"/>
  <c r="AY140" i="3" s="1"/>
  <c r="AU37" i="3"/>
  <c r="AU227" i="3"/>
  <c r="AU19" i="3"/>
  <c r="AU16" i="3"/>
  <c r="AU40" i="3"/>
  <c r="AY40" i="3" s="1"/>
  <c r="AU60" i="3"/>
  <c r="AY60" i="3" s="1"/>
  <c r="AU84" i="3"/>
  <c r="AU204" i="3"/>
  <c r="AU228" i="3"/>
  <c r="AU29" i="3"/>
  <c r="AU181" i="3"/>
  <c r="AU239" i="3"/>
  <c r="AU20" i="3"/>
  <c r="AU44" i="3"/>
  <c r="AY44" i="3" s="1"/>
  <c r="AU68" i="3"/>
  <c r="AU88" i="3"/>
  <c r="AU108" i="3"/>
  <c r="AU156" i="3"/>
  <c r="AU33" i="3"/>
  <c r="AU61" i="3"/>
  <c r="AU85" i="3"/>
  <c r="AU125" i="3"/>
  <c r="AU149" i="3"/>
  <c r="AU173" i="3"/>
  <c r="AU197" i="3"/>
  <c r="AU221" i="3"/>
  <c r="AU245" i="3"/>
  <c r="AU103" i="3"/>
  <c r="AU119" i="3"/>
  <c r="AU135" i="3"/>
  <c r="AU151" i="3"/>
  <c r="AU167" i="3"/>
  <c r="AU183" i="3"/>
  <c r="AY183" i="3" s="1"/>
  <c r="AU199" i="3"/>
  <c r="AU207" i="3"/>
  <c r="AU219" i="3"/>
  <c r="AU243" i="3"/>
  <c r="AW4" i="3"/>
  <c r="AV4" i="3"/>
  <c r="AU4" i="3"/>
  <c r="W6" i="1"/>
  <c r="W7" i="1" s="1"/>
  <c r="W5" i="1"/>
  <c r="X5" i="1"/>
  <c r="X6" i="1" s="1"/>
  <c r="X7" i="1" s="1"/>
  <c r="V5" i="1"/>
  <c r="V6" i="1" s="1"/>
  <c r="V7" i="1" s="1"/>
  <c r="M5" i="2"/>
  <c r="N5" i="2"/>
  <c r="L5" i="2"/>
  <c r="I250" i="2"/>
  <c r="H250" i="2"/>
  <c r="G250" i="2"/>
  <c r="P250" i="2" s="1"/>
  <c r="I249" i="2"/>
  <c r="H249" i="2"/>
  <c r="G249" i="2"/>
  <c r="I248" i="2"/>
  <c r="H248" i="2"/>
  <c r="P248" i="2" s="1"/>
  <c r="G248" i="2"/>
  <c r="I247" i="2"/>
  <c r="H247" i="2"/>
  <c r="G247" i="2"/>
  <c r="P247" i="2" s="1"/>
  <c r="I246" i="2"/>
  <c r="H246" i="2"/>
  <c r="G246" i="2"/>
  <c r="P246" i="2" s="1"/>
  <c r="I245" i="2"/>
  <c r="H245" i="2"/>
  <c r="G245" i="2"/>
  <c r="I244" i="2"/>
  <c r="H244" i="2"/>
  <c r="G244" i="2"/>
  <c r="I243" i="2"/>
  <c r="H243" i="2"/>
  <c r="G243" i="2"/>
  <c r="P243" i="2" s="1"/>
  <c r="I242" i="2"/>
  <c r="H242" i="2"/>
  <c r="G242" i="2"/>
  <c r="P242" i="2" s="1"/>
  <c r="I241" i="2"/>
  <c r="H241" i="2"/>
  <c r="G241" i="2"/>
  <c r="I240" i="2"/>
  <c r="H240" i="2"/>
  <c r="G240" i="2"/>
  <c r="P240" i="2" s="1"/>
  <c r="I239" i="2"/>
  <c r="H239" i="2"/>
  <c r="G239" i="2"/>
  <c r="P239" i="2" s="1"/>
  <c r="I238" i="2"/>
  <c r="H238" i="2"/>
  <c r="G238" i="2"/>
  <c r="P238" i="2" s="1"/>
  <c r="I237" i="2"/>
  <c r="H237" i="2"/>
  <c r="G237" i="2"/>
  <c r="I236" i="2"/>
  <c r="H236" i="2"/>
  <c r="G236" i="2"/>
  <c r="I235" i="2"/>
  <c r="H235" i="2"/>
  <c r="G235" i="2"/>
  <c r="P235" i="2" s="1"/>
  <c r="I234" i="2"/>
  <c r="H234" i="2"/>
  <c r="G234" i="2"/>
  <c r="P234" i="2" s="1"/>
  <c r="I233" i="2"/>
  <c r="H233" i="2"/>
  <c r="G233" i="2"/>
  <c r="I232" i="2"/>
  <c r="H232" i="2"/>
  <c r="P232" i="2" s="1"/>
  <c r="G232" i="2"/>
  <c r="I231" i="2"/>
  <c r="H231" i="2"/>
  <c r="G231" i="2"/>
  <c r="P231" i="2" s="1"/>
  <c r="I230" i="2"/>
  <c r="H230" i="2"/>
  <c r="G230" i="2"/>
  <c r="P230" i="2" s="1"/>
  <c r="I229" i="2"/>
  <c r="H229" i="2"/>
  <c r="G229" i="2"/>
  <c r="I228" i="2"/>
  <c r="H228" i="2"/>
  <c r="G228" i="2"/>
  <c r="I227" i="2"/>
  <c r="H227" i="2"/>
  <c r="G227" i="2"/>
  <c r="P227" i="2" s="1"/>
  <c r="I226" i="2"/>
  <c r="H226" i="2"/>
  <c r="G226" i="2"/>
  <c r="P226" i="2" s="1"/>
  <c r="I225" i="2"/>
  <c r="H225" i="2"/>
  <c r="G225" i="2"/>
  <c r="I224" i="2"/>
  <c r="H224" i="2"/>
  <c r="G224" i="2"/>
  <c r="P224" i="2" s="1"/>
  <c r="I223" i="2"/>
  <c r="H223" i="2"/>
  <c r="G223" i="2"/>
  <c r="P223" i="2" s="1"/>
  <c r="I222" i="2"/>
  <c r="H222" i="2"/>
  <c r="G222" i="2"/>
  <c r="P222" i="2" s="1"/>
  <c r="I221" i="2"/>
  <c r="H221" i="2"/>
  <c r="G221" i="2"/>
  <c r="I220" i="2"/>
  <c r="H220" i="2"/>
  <c r="G220" i="2"/>
  <c r="I219" i="2"/>
  <c r="H219" i="2"/>
  <c r="G219" i="2"/>
  <c r="P219" i="2" s="1"/>
  <c r="I218" i="2"/>
  <c r="H218" i="2"/>
  <c r="G218" i="2"/>
  <c r="P218" i="2" s="1"/>
  <c r="I217" i="2"/>
  <c r="H217" i="2"/>
  <c r="G217" i="2"/>
  <c r="I216" i="2"/>
  <c r="H216" i="2"/>
  <c r="P216" i="2" s="1"/>
  <c r="G216" i="2"/>
  <c r="I215" i="2"/>
  <c r="H215" i="2"/>
  <c r="G215" i="2"/>
  <c r="P215" i="2" s="1"/>
  <c r="I214" i="2"/>
  <c r="H214" i="2"/>
  <c r="G214" i="2"/>
  <c r="P214" i="2" s="1"/>
  <c r="I213" i="2"/>
  <c r="H213" i="2"/>
  <c r="G213" i="2"/>
  <c r="I212" i="2"/>
  <c r="H212" i="2"/>
  <c r="G212" i="2"/>
  <c r="I211" i="2"/>
  <c r="H211" i="2"/>
  <c r="G211" i="2"/>
  <c r="P211" i="2" s="1"/>
  <c r="I210" i="2"/>
  <c r="H210" i="2"/>
  <c r="G210" i="2"/>
  <c r="P210" i="2" s="1"/>
  <c r="I209" i="2"/>
  <c r="H209" i="2"/>
  <c r="G209" i="2"/>
  <c r="I208" i="2"/>
  <c r="H208" i="2"/>
  <c r="G208" i="2"/>
  <c r="P208" i="2" s="1"/>
  <c r="I207" i="2"/>
  <c r="H207" i="2"/>
  <c r="G207" i="2"/>
  <c r="P207" i="2" s="1"/>
  <c r="I206" i="2"/>
  <c r="H206" i="2"/>
  <c r="G206" i="2"/>
  <c r="P206" i="2" s="1"/>
  <c r="I205" i="2"/>
  <c r="H205" i="2"/>
  <c r="G205" i="2"/>
  <c r="I204" i="2"/>
  <c r="H204" i="2"/>
  <c r="G204" i="2"/>
  <c r="I203" i="2"/>
  <c r="H203" i="2"/>
  <c r="G203" i="2"/>
  <c r="P203" i="2" s="1"/>
  <c r="I202" i="2"/>
  <c r="H202" i="2"/>
  <c r="G202" i="2"/>
  <c r="P202" i="2" s="1"/>
  <c r="I201" i="2"/>
  <c r="H201" i="2"/>
  <c r="G201" i="2"/>
  <c r="I200" i="2"/>
  <c r="H200" i="2"/>
  <c r="P200" i="2" s="1"/>
  <c r="G200" i="2"/>
  <c r="I199" i="2"/>
  <c r="H199" i="2"/>
  <c r="G199" i="2"/>
  <c r="P199" i="2" s="1"/>
  <c r="I198" i="2"/>
  <c r="H198" i="2"/>
  <c r="G198" i="2"/>
  <c r="P198" i="2" s="1"/>
  <c r="I197" i="2"/>
  <c r="H197" i="2"/>
  <c r="G197" i="2"/>
  <c r="I196" i="2"/>
  <c r="H196" i="2"/>
  <c r="G196" i="2"/>
  <c r="I195" i="2"/>
  <c r="H195" i="2"/>
  <c r="G195" i="2"/>
  <c r="P195" i="2" s="1"/>
  <c r="I194" i="2"/>
  <c r="H194" i="2"/>
  <c r="G194" i="2"/>
  <c r="P194" i="2" s="1"/>
  <c r="I193" i="2"/>
  <c r="H193" i="2"/>
  <c r="G193" i="2"/>
  <c r="I192" i="2"/>
  <c r="H192" i="2"/>
  <c r="G192" i="2"/>
  <c r="P192" i="2" s="1"/>
  <c r="I191" i="2"/>
  <c r="H191" i="2"/>
  <c r="G191" i="2"/>
  <c r="P191" i="2" s="1"/>
  <c r="I190" i="2"/>
  <c r="H190" i="2"/>
  <c r="G190" i="2"/>
  <c r="P190" i="2" s="1"/>
  <c r="I189" i="2"/>
  <c r="H189" i="2"/>
  <c r="G189" i="2"/>
  <c r="I188" i="2"/>
  <c r="H188" i="2"/>
  <c r="G188" i="2"/>
  <c r="I187" i="2"/>
  <c r="H187" i="2"/>
  <c r="G187" i="2"/>
  <c r="P187" i="2" s="1"/>
  <c r="I186" i="2"/>
  <c r="H186" i="2"/>
  <c r="G186" i="2"/>
  <c r="P186" i="2" s="1"/>
  <c r="I185" i="2"/>
  <c r="H185" i="2"/>
  <c r="G185" i="2"/>
  <c r="I184" i="2"/>
  <c r="H184" i="2"/>
  <c r="P184" i="2" s="1"/>
  <c r="G184" i="2"/>
  <c r="I183" i="2"/>
  <c r="H183" i="2"/>
  <c r="G183" i="2"/>
  <c r="P183" i="2" s="1"/>
  <c r="I182" i="2"/>
  <c r="H182" i="2"/>
  <c r="G182" i="2"/>
  <c r="P182" i="2" s="1"/>
  <c r="I181" i="2"/>
  <c r="H181" i="2"/>
  <c r="G181" i="2"/>
  <c r="I180" i="2"/>
  <c r="H180" i="2"/>
  <c r="G180" i="2"/>
  <c r="I179" i="2"/>
  <c r="H179" i="2"/>
  <c r="G179" i="2"/>
  <c r="P179" i="2" s="1"/>
  <c r="I178" i="2"/>
  <c r="H178" i="2"/>
  <c r="G178" i="2"/>
  <c r="P178" i="2" s="1"/>
  <c r="I177" i="2"/>
  <c r="H177" i="2"/>
  <c r="G177" i="2"/>
  <c r="I176" i="2"/>
  <c r="H176" i="2"/>
  <c r="G176" i="2"/>
  <c r="P176" i="2" s="1"/>
  <c r="I175" i="2"/>
  <c r="H175" i="2"/>
  <c r="G175" i="2"/>
  <c r="P175" i="2" s="1"/>
  <c r="I174" i="2"/>
  <c r="H174" i="2"/>
  <c r="G174" i="2"/>
  <c r="P174" i="2" s="1"/>
  <c r="I173" i="2"/>
  <c r="H173" i="2"/>
  <c r="G173" i="2"/>
  <c r="I172" i="2"/>
  <c r="H172" i="2"/>
  <c r="G172" i="2"/>
  <c r="I171" i="2"/>
  <c r="H171" i="2"/>
  <c r="G171" i="2"/>
  <c r="P171" i="2" s="1"/>
  <c r="I170" i="2"/>
  <c r="H170" i="2"/>
  <c r="G170" i="2"/>
  <c r="P170" i="2" s="1"/>
  <c r="I169" i="2"/>
  <c r="H169" i="2"/>
  <c r="G169" i="2"/>
  <c r="I168" i="2"/>
  <c r="H168" i="2"/>
  <c r="G168" i="2"/>
  <c r="I167" i="2"/>
  <c r="H167" i="2"/>
  <c r="G167" i="2"/>
  <c r="P167" i="2" s="1"/>
  <c r="I166" i="2"/>
  <c r="H166" i="2"/>
  <c r="G166" i="2"/>
  <c r="P166" i="2" s="1"/>
  <c r="I165" i="2"/>
  <c r="H165" i="2"/>
  <c r="G165" i="2"/>
  <c r="I164" i="2"/>
  <c r="H164" i="2"/>
  <c r="P164" i="2" s="1"/>
  <c r="G164" i="2"/>
  <c r="I163" i="2"/>
  <c r="H163" i="2"/>
  <c r="G163" i="2"/>
  <c r="P163" i="2" s="1"/>
  <c r="I162" i="2"/>
  <c r="H162" i="2"/>
  <c r="G162" i="2"/>
  <c r="P162" i="2" s="1"/>
  <c r="I161" i="2"/>
  <c r="H161" i="2"/>
  <c r="G161" i="2"/>
  <c r="I160" i="2"/>
  <c r="H160" i="2"/>
  <c r="P160" i="2" s="1"/>
  <c r="G160" i="2"/>
  <c r="I159" i="2"/>
  <c r="H159" i="2"/>
  <c r="G159" i="2"/>
  <c r="P159" i="2" s="1"/>
  <c r="I158" i="2"/>
  <c r="H158" i="2"/>
  <c r="G158" i="2"/>
  <c r="P158" i="2" s="1"/>
  <c r="I157" i="2"/>
  <c r="H157" i="2"/>
  <c r="G157" i="2"/>
  <c r="I156" i="2"/>
  <c r="H156" i="2"/>
  <c r="G156" i="2"/>
  <c r="I155" i="2"/>
  <c r="H155" i="2"/>
  <c r="G155" i="2"/>
  <c r="P155" i="2" s="1"/>
  <c r="I154" i="2"/>
  <c r="H154" i="2"/>
  <c r="G154" i="2"/>
  <c r="P154" i="2" s="1"/>
  <c r="I153" i="2"/>
  <c r="H153" i="2"/>
  <c r="G153" i="2"/>
  <c r="I152" i="2"/>
  <c r="H152" i="2"/>
  <c r="G152" i="2"/>
  <c r="I151" i="2"/>
  <c r="H151" i="2"/>
  <c r="G151" i="2"/>
  <c r="P151" i="2" s="1"/>
  <c r="I150" i="2"/>
  <c r="H150" i="2"/>
  <c r="G150" i="2"/>
  <c r="P150" i="2" s="1"/>
  <c r="I149" i="2"/>
  <c r="H149" i="2"/>
  <c r="G149" i="2"/>
  <c r="I148" i="2"/>
  <c r="H148" i="2"/>
  <c r="G148" i="2"/>
  <c r="P148" i="2" s="1"/>
  <c r="I147" i="2"/>
  <c r="H147" i="2"/>
  <c r="G147" i="2"/>
  <c r="P147" i="2" s="1"/>
  <c r="I146" i="2"/>
  <c r="H146" i="2"/>
  <c r="G146" i="2"/>
  <c r="P146" i="2" s="1"/>
  <c r="I145" i="2"/>
  <c r="H145" i="2"/>
  <c r="G145" i="2"/>
  <c r="I144" i="2"/>
  <c r="H144" i="2"/>
  <c r="G144" i="2"/>
  <c r="P144" i="2" s="1"/>
  <c r="I143" i="2"/>
  <c r="H143" i="2"/>
  <c r="G143" i="2"/>
  <c r="P143" i="2" s="1"/>
  <c r="I142" i="2"/>
  <c r="H142" i="2"/>
  <c r="G142" i="2"/>
  <c r="P142" i="2" s="1"/>
  <c r="I141" i="2"/>
  <c r="H141" i="2"/>
  <c r="G141" i="2"/>
  <c r="I140" i="2"/>
  <c r="H140" i="2"/>
  <c r="G140" i="2"/>
  <c r="I139" i="2"/>
  <c r="H139" i="2"/>
  <c r="G139" i="2"/>
  <c r="P139" i="2" s="1"/>
  <c r="I138" i="2"/>
  <c r="H138" i="2"/>
  <c r="G138" i="2"/>
  <c r="P138" i="2" s="1"/>
  <c r="I137" i="2"/>
  <c r="H137" i="2"/>
  <c r="G137" i="2"/>
  <c r="I136" i="2"/>
  <c r="H136" i="2"/>
  <c r="G136" i="2"/>
  <c r="I135" i="2"/>
  <c r="H135" i="2"/>
  <c r="G135" i="2"/>
  <c r="P135" i="2" s="1"/>
  <c r="I134" i="2"/>
  <c r="H134" i="2"/>
  <c r="G134" i="2"/>
  <c r="P134" i="2" s="1"/>
  <c r="I133" i="2"/>
  <c r="H133" i="2"/>
  <c r="G133" i="2"/>
  <c r="I132" i="2"/>
  <c r="H132" i="2"/>
  <c r="P132" i="2" s="1"/>
  <c r="G132" i="2"/>
  <c r="I131" i="2"/>
  <c r="H131" i="2"/>
  <c r="G131" i="2"/>
  <c r="P131" i="2" s="1"/>
  <c r="I130" i="2"/>
  <c r="H130" i="2"/>
  <c r="G130" i="2"/>
  <c r="P130" i="2" s="1"/>
  <c r="I129" i="2"/>
  <c r="H129" i="2"/>
  <c r="G129" i="2"/>
  <c r="I128" i="2"/>
  <c r="H128" i="2"/>
  <c r="P128" i="2" s="1"/>
  <c r="G128" i="2"/>
  <c r="I127" i="2"/>
  <c r="H127" i="2"/>
  <c r="G127" i="2"/>
  <c r="P127" i="2" s="1"/>
  <c r="I126" i="2"/>
  <c r="H126" i="2"/>
  <c r="G126" i="2"/>
  <c r="P126" i="2" s="1"/>
  <c r="I125" i="2"/>
  <c r="H125" i="2"/>
  <c r="G125" i="2"/>
  <c r="I124" i="2"/>
  <c r="H124" i="2"/>
  <c r="G124" i="2"/>
  <c r="I123" i="2"/>
  <c r="H123" i="2"/>
  <c r="G123" i="2"/>
  <c r="P123" i="2" s="1"/>
  <c r="I122" i="2"/>
  <c r="H122" i="2"/>
  <c r="G122" i="2"/>
  <c r="P122" i="2" s="1"/>
  <c r="I121" i="2"/>
  <c r="H121" i="2"/>
  <c r="G121" i="2"/>
  <c r="I120" i="2"/>
  <c r="H120" i="2"/>
  <c r="G120" i="2"/>
  <c r="I119" i="2"/>
  <c r="H119" i="2"/>
  <c r="G119" i="2"/>
  <c r="P119" i="2" s="1"/>
  <c r="I118" i="2"/>
  <c r="H118" i="2"/>
  <c r="G118" i="2"/>
  <c r="P118" i="2" s="1"/>
  <c r="I117" i="2"/>
  <c r="H117" i="2"/>
  <c r="G117" i="2"/>
  <c r="I116" i="2"/>
  <c r="H116" i="2"/>
  <c r="G116" i="2"/>
  <c r="P116" i="2" s="1"/>
  <c r="I115" i="2"/>
  <c r="H115" i="2"/>
  <c r="G115" i="2"/>
  <c r="P115" i="2" s="1"/>
  <c r="I114" i="2"/>
  <c r="H114" i="2"/>
  <c r="G114" i="2"/>
  <c r="P114" i="2" s="1"/>
  <c r="I113" i="2"/>
  <c r="H113" i="2"/>
  <c r="G113" i="2"/>
  <c r="I112" i="2"/>
  <c r="H112" i="2"/>
  <c r="G112" i="2"/>
  <c r="P112" i="2" s="1"/>
  <c r="I111" i="2"/>
  <c r="H111" i="2"/>
  <c r="G111" i="2"/>
  <c r="P111" i="2" s="1"/>
  <c r="I110" i="2"/>
  <c r="H110" i="2"/>
  <c r="G110" i="2"/>
  <c r="P110" i="2" s="1"/>
  <c r="I109" i="2"/>
  <c r="H109" i="2"/>
  <c r="G109" i="2"/>
  <c r="I108" i="2"/>
  <c r="H108" i="2"/>
  <c r="G108" i="2"/>
  <c r="I107" i="2"/>
  <c r="H107" i="2"/>
  <c r="G107" i="2"/>
  <c r="P107" i="2" s="1"/>
  <c r="I106" i="2"/>
  <c r="H106" i="2"/>
  <c r="G106" i="2"/>
  <c r="P106" i="2" s="1"/>
  <c r="I105" i="2"/>
  <c r="H105" i="2"/>
  <c r="G105" i="2"/>
  <c r="I104" i="2"/>
  <c r="H104" i="2"/>
  <c r="G104" i="2"/>
  <c r="I103" i="2"/>
  <c r="H103" i="2"/>
  <c r="G103" i="2"/>
  <c r="P103" i="2" s="1"/>
  <c r="I102" i="2"/>
  <c r="H102" i="2"/>
  <c r="G102" i="2"/>
  <c r="P102" i="2" s="1"/>
  <c r="I101" i="2"/>
  <c r="H101" i="2"/>
  <c r="G101" i="2"/>
  <c r="I100" i="2"/>
  <c r="H100" i="2"/>
  <c r="P100" i="2" s="1"/>
  <c r="G100" i="2"/>
  <c r="I99" i="2"/>
  <c r="H99" i="2"/>
  <c r="G99" i="2"/>
  <c r="P99" i="2" s="1"/>
  <c r="I98" i="2"/>
  <c r="H98" i="2"/>
  <c r="G98" i="2"/>
  <c r="P98" i="2" s="1"/>
  <c r="I97" i="2"/>
  <c r="H97" i="2"/>
  <c r="G97" i="2"/>
  <c r="I96" i="2"/>
  <c r="H96" i="2"/>
  <c r="P96" i="2" s="1"/>
  <c r="G96" i="2"/>
  <c r="I95" i="2"/>
  <c r="H95" i="2"/>
  <c r="G95" i="2"/>
  <c r="P95" i="2" s="1"/>
  <c r="I94" i="2"/>
  <c r="H94" i="2"/>
  <c r="G94" i="2"/>
  <c r="P94" i="2" s="1"/>
  <c r="I93" i="2"/>
  <c r="H93" i="2"/>
  <c r="G93" i="2"/>
  <c r="I92" i="2"/>
  <c r="H92" i="2"/>
  <c r="G92" i="2"/>
  <c r="I91" i="2"/>
  <c r="H91" i="2"/>
  <c r="G91" i="2"/>
  <c r="P91" i="2" s="1"/>
  <c r="I90" i="2"/>
  <c r="H90" i="2"/>
  <c r="G90" i="2"/>
  <c r="P90" i="2" s="1"/>
  <c r="I89" i="2"/>
  <c r="H89" i="2"/>
  <c r="G89" i="2"/>
  <c r="I88" i="2"/>
  <c r="H88" i="2"/>
  <c r="G88" i="2"/>
  <c r="I87" i="2"/>
  <c r="H87" i="2"/>
  <c r="G87" i="2"/>
  <c r="P87" i="2" s="1"/>
  <c r="I86" i="2"/>
  <c r="H86" i="2"/>
  <c r="G86" i="2"/>
  <c r="P86" i="2" s="1"/>
  <c r="I85" i="2"/>
  <c r="H85" i="2"/>
  <c r="G85" i="2"/>
  <c r="I84" i="2"/>
  <c r="H84" i="2"/>
  <c r="G84" i="2"/>
  <c r="P84" i="2" s="1"/>
  <c r="I83" i="2"/>
  <c r="H83" i="2"/>
  <c r="G83" i="2"/>
  <c r="P83" i="2" s="1"/>
  <c r="I82" i="2"/>
  <c r="H82" i="2"/>
  <c r="G82" i="2"/>
  <c r="P82" i="2" s="1"/>
  <c r="I81" i="2"/>
  <c r="H81" i="2"/>
  <c r="G81" i="2"/>
  <c r="I80" i="2"/>
  <c r="H80" i="2"/>
  <c r="G80" i="2"/>
  <c r="P80" i="2" s="1"/>
  <c r="I79" i="2"/>
  <c r="H79" i="2"/>
  <c r="G79" i="2"/>
  <c r="P79" i="2" s="1"/>
  <c r="I78" i="2"/>
  <c r="H78" i="2"/>
  <c r="G78" i="2"/>
  <c r="P78" i="2" s="1"/>
  <c r="I77" i="2"/>
  <c r="H77" i="2"/>
  <c r="G77" i="2"/>
  <c r="I76" i="2"/>
  <c r="H76" i="2"/>
  <c r="G76" i="2"/>
  <c r="I75" i="2"/>
  <c r="H75" i="2"/>
  <c r="G75" i="2"/>
  <c r="P75" i="2" s="1"/>
  <c r="I74" i="2"/>
  <c r="H74" i="2"/>
  <c r="G74" i="2"/>
  <c r="P74" i="2" s="1"/>
  <c r="I73" i="2"/>
  <c r="H73" i="2"/>
  <c r="G73" i="2"/>
  <c r="I72" i="2"/>
  <c r="H72" i="2"/>
  <c r="G72" i="2"/>
  <c r="I71" i="2"/>
  <c r="H71" i="2"/>
  <c r="G71" i="2"/>
  <c r="P71" i="2" s="1"/>
  <c r="I70" i="2"/>
  <c r="H70" i="2"/>
  <c r="G70" i="2"/>
  <c r="P70" i="2" s="1"/>
  <c r="I69" i="2"/>
  <c r="H69" i="2"/>
  <c r="G69" i="2"/>
  <c r="I68" i="2"/>
  <c r="H68" i="2"/>
  <c r="P68" i="2" s="1"/>
  <c r="G68" i="2"/>
  <c r="I67" i="2"/>
  <c r="H67" i="2"/>
  <c r="G67" i="2"/>
  <c r="P67" i="2" s="1"/>
  <c r="I66" i="2"/>
  <c r="H66" i="2"/>
  <c r="G66" i="2"/>
  <c r="P66" i="2" s="1"/>
  <c r="I65" i="2"/>
  <c r="H65" i="2"/>
  <c r="G65" i="2"/>
  <c r="I64" i="2"/>
  <c r="H64" i="2"/>
  <c r="P64" i="2" s="1"/>
  <c r="G64" i="2"/>
  <c r="I63" i="2"/>
  <c r="H63" i="2"/>
  <c r="G63" i="2"/>
  <c r="P63" i="2" s="1"/>
  <c r="I62" i="2"/>
  <c r="H62" i="2"/>
  <c r="G62" i="2"/>
  <c r="P62" i="2" s="1"/>
  <c r="I61" i="2"/>
  <c r="H61" i="2"/>
  <c r="G61" i="2"/>
  <c r="I60" i="2"/>
  <c r="H60" i="2"/>
  <c r="G60" i="2"/>
  <c r="I59" i="2"/>
  <c r="H59" i="2"/>
  <c r="G59" i="2"/>
  <c r="P59" i="2" s="1"/>
  <c r="I58" i="2"/>
  <c r="H58" i="2"/>
  <c r="G58" i="2"/>
  <c r="P58" i="2" s="1"/>
  <c r="I57" i="2"/>
  <c r="H57" i="2"/>
  <c r="G57" i="2"/>
  <c r="I56" i="2"/>
  <c r="H56" i="2"/>
  <c r="G56" i="2"/>
  <c r="I55" i="2"/>
  <c r="H55" i="2"/>
  <c r="G55" i="2"/>
  <c r="P55" i="2" s="1"/>
  <c r="I54" i="2"/>
  <c r="H54" i="2"/>
  <c r="G54" i="2"/>
  <c r="P54" i="2" s="1"/>
  <c r="I53" i="2"/>
  <c r="H53" i="2"/>
  <c r="G53" i="2"/>
  <c r="I52" i="2"/>
  <c r="H52" i="2"/>
  <c r="P52" i="2" s="1"/>
  <c r="G52" i="2"/>
  <c r="I51" i="2"/>
  <c r="H51" i="2"/>
  <c r="G51" i="2"/>
  <c r="P51" i="2" s="1"/>
  <c r="I50" i="2"/>
  <c r="H50" i="2"/>
  <c r="G50" i="2"/>
  <c r="P50" i="2" s="1"/>
  <c r="I49" i="2"/>
  <c r="H49" i="2"/>
  <c r="G49" i="2"/>
  <c r="I48" i="2"/>
  <c r="H48" i="2"/>
  <c r="P48" i="2" s="1"/>
  <c r="G48" i="2"/>
  <c r="I47" i="2"/>
  <c r="H47" i="2"/>
  <c r="G47" i="2"/>
  <c r="P47" i="2" s="1"/>
  <c r="I46" i="2"/>
  <c r="H46" i="2"/>
  <c r="G46" i="2"/>
  <c r="P46" i="2" s="1"/>
  <c r="I45" i="2"/>
  <c r="H45" i="2"/>
  <c r="G45" i="2"/>
  <c r="I44" i="2"/>
  <c r="H44" i="2"/>
  <c r="G44" i="2"/>
  <c r="I43" i="2"/>
  <c r="H43" i="2"/>
  <c r="G43" i="2"/>
  <c r="P43" i="2" s="1"/>
  <c r="I42" i="2"/>
  <c r="H42" i="2"/>
  <c r="G42" i="2"/>
  <c r="P42" i="2" s="1"/>
  <c r="I41" i="2"/>
  <c r="H41" i="2"/>
  <c r="G41" i="2"/>
  <c r="I40" i="2"/>
  <c r="H40" i="2"/>
  <c r="G40" i="2"/>
  <c r="I39" i="2"/>
  <c r="H39" i="2"/>
  <c r="G39" i="2"/>
  <c r="P39" i="2" s="1"/>
  <c r="I38" i="2"/>
  <c r="H38" i="2"/>
  <c r="G38" i="2"/>
  <c r="P38" i="2" s="1"/>
  <c r="I37" i="2"/>
  <c r="H37" i="2"/>
  <c r="G37" i="2"/>
  <c r="I36" i="2"/>
  <c r="H36" i="2"/>
  <c r="G36" i="2"/>
  <c r="P36" i="2" s="1"/>
  <c r="I35" i="2"/>
  <c r="H35" i="2"/>
  <c r="G35" i="2"/>
  <c r="P35" i="2" s="1"/>
  <c r="I34" i="2"/>
  <c r="H34" i="2"/>
  <c r="G34" i="2"/>
  <c r="P34" i="2" s="1"/>
  <c r="I33" i="2"/>
  <c r="H33" i="2"/>
  <c r="G33" i="2"/>
  <c r="I32" i="2"/>
  <c r="H32" i="2"/>
  <c r="P32" i="2" s="1"/>
  <c r="G32" i="2"/>
  <c r="I31" i="2"/>
  <c r="H31" i="2"/>
  <c r="G31" i="2"/>
  <c r="P31" i="2" s="1"/>
  <c r="I30" i="2"/>
  <c r="H30" i="2"/>
  <c r="G30" i="2"/>
  <c r="P30" i="2" s="1"/>
  <c r="I29" i="2"/>
  <c r="H29" i="2"/>
  <c r="G29" i="2"/>
  <c r="I28" i="2"/>
  <c r="H28" i="2"/>
  <c r="G28" i="2"/>
  <c r="I27" i="2"/>
  <c r="H27" i="2"/>
  <c r="G27" i="2"/>
  <c r="P27" i="2" s="1"/>
  <c r="I26" i="2"/>
  <c r="H26" i="2"/>
  <c r="G26" i="2"/>
  <c r="P26" i="2" s="1"/>
  <c r="I25" i="2"/>
  <c r="H25" i="2"/>
  <c r="G25" i="2"/>
  <c r="I24" i="2"/>
  <c r="H24" i="2"/>
  <c r="G24" i="2"/>
  <c r="I23" i="2"/>
  <c r="H23" i="2"/>
  <c r="G23" i="2"/>
  <c r="P23" i="2" s="1"/>
  <c r="I22" i="2"/>
  <c r="H22" i="2"/>
  <c r="G22" i="2"/>
  <c r="P22" i="2" s="1"/>
  <c r="I21" i="2"/>
  <c r="H21" i="2"/>
  <c r="G21" i="2"/>
  <c r="I20" i="2"/>
  <c r="H20" i="2"/>
  <c r="G20" i="2"/>
  <c r="P20" i="2" s="1"/>
  <c r="I19" i="2"/>
  <c r="H19" i="2"/>
  <c r="G19" i="2"/>
  <c r="P19" i="2" s="1"/>
  <c r="I18" i="2"/>
  <c r="H18" i="2"/>
  <c r="G18" i="2"/>
  <c r="P18" i="2" s="1"/>
  <c r="I17" i="2"/>
  <c r="H17" i="2"/>
  <c r="G17" i="2"/>
  <c r="I16" i="2"/>
  <c r="H16" i="2"/>
  <c r="P16" i="2" s="1"/>
  <c r="G16" i="2"/>
  <c r="I15" i="2"/>
  <c r="H15" i="2"/>
  <c r="G15" i="2"/>
  <c r="P15" i="2" s="1"/>
  <c r="I14" i="2"/>
  <c r="H14" i="2"/>
  <c r="G14" i="2"/>
  <c r="P14" i="2" s="1"/>
  <c r="I13" i="2"/>
  <c r="H13" i="2"/>
  <c r="G13" i="2"/>
  <c r="I12" i="2"/>
  <c r="H12" i="2"/>
  <c r="G12" i="2"/>
  <c r="I11" i="2"/>
  <c r="H11" i="2"/>
  <c r="G11" i="2"/>
  <c r="P11" i="2" s="1"/>
  <c r="I10" i="2"/>
  <c r="H10" i="2"/>
  <c r="G10" i="2"/>
  <c r="P10" i="2" s="1"/>
  <c r="I9" i="2"/>
  <c r="H9" i="2"/>
  <c r="G9" i="2"/>
  <c r="I8" i="2"/>
  <c r="H8" i="2"/>
  <c r="G8" i="2"/>
  <c r="I7" i="2"/>
  <c r="H7" i="2"/>
  <c r="G7" i="2"/>
  <c r="P7" i="2" s="1"/>
  <c r="I6" i="2"/>
  <c r="H6" i="2"/>
  <c r="G6" i="2"/>
  <c r="P6" i="2" s="1"/>
  <c r="I5" i="2"/>
  <c r="H5" i="2"/>
  <c r="G5" i="2"/>
  <c r="I4" i="2"/>
  <c r="H4" i="2"/>
  <c r="P4" i="2" s="1"/>
  <c r="G4" i="2"/>
  <c r="I3" i="2"/>
  <c r="H3" i="2"/>
  <c r="G3" i="2"/>
  <c r="AY228" i="3" l="1"/>
  <c r="AY80" i="3"/>
  <c r="AY13" i="3"/>
  <c r="AY232" i="3"/>
  <c r="AY75" i="3"/>
  <c r="AY203" i="3"/>
  <c r="AY104" i="3"/>
  <c r="AY51" i="3"/>
  <c r="AY209" i="3"/>
  <c r="AY117" i="3"/>
  <c r="AY21" i="3"/>
  <c r="AY62" i="3"/>
  <c r="AY248" i="3"/>
  <c r="AY52" i="3"/>
  <c r="AY179" i="3"/>
  <c r="AY115" i="3"/>
  <c r="AY251" i="3"/>
  <c r="AY182" i="3"/>
  <c r="AY134" i="3"/>
  <c r="AY207" i="3"/>
  <c r="AY68" i="3"/>
  <c r="AY84" i="3"/>
  <c r="AY241" i="3"/>
  <c r="AY38" i="3"/>
  <c r="AY125" i="3"/>
  <c r="AY195" i="3"/>
  <c r="AY59" i="3"/>
  <c r="AY151" i="3"/>
  <c r="AY181" i="3"/>
  <c r="AY19" i="3"/>
  <c r="AY9" i="3"/>
  <c r="AY158" i="3"/>
  <c r="AY126" i="3"/>
  <c r="AY199" i="3"/>
  <c r="AY176" i="3"/>
  <c r="AY14" i="3"/>
  <c r="AY139" i="3"/>
  <c r="AY17" i="3"/>
  <c r="AY123" i="3"/>
  <c r="AY243" i="3"/>
  <c r="AY119" i="3"/>
  <c r="AY197" i="3"/>
  <c r="AY85" i="3"/>
  <c r="AY108" i="3"/>
  <c r="AY20" i="3"/>
  <c r="AY37" i="3"/>
  <c r="AY107" i="3"/>
  <c r="AY193" i="3"/>
  <c r="AY97" i="3"/>
  <c r="AY152" i="3"/>
  <c r="AY206" i="3"/>
  <c r="AY83" i="3"/>
  <c r="AY92" i="3"/>
  <c r="AY231" i="3"/>
  <c r="AY159" i="3"/>
  <c r="AY95" i="3"/>
  <c r="AY161" i="3"/>
  <c r="AY73" i="3"/>
  <c r="AY237" i="3"/>
  <c r="AY113" i="3"/>
  <c r="AY124" i="3"/>
  <c r="AY214" i="3"/>
  <c r="AY46" i="3"/>
  <c r="AY208" i="3"/>
  <c r="AY30" i="3"/>
  <c r="AY247" i="3"/>
  <c r="AY43" i="3"/>
  <c r="AY212" i="3"/>
  <c r="AY36" i="3"/>
  <c r="AY196" i="3"/>
  <c r="AY240" i="3"/>
  <c r="AY6" i="3"/>
  <c r="AY122" i="3"/>
  <c r="AY34" i="3"/>
  <c r="AY201" i="3"/>
  <c r="AY74" i="3"/>
  <c r="AY230" i="3"/>
  <c r="AY111" i="3"/>
  <c r="AY28" i="3"/>
  <c r="AY160" i="3"/>
  <c r="AY4" i="3"/>
  <c r="AY219" i="3"/>
  <c r="AY167" i="3"/>
  <c r="AY173" i="3"/>
  <c r="AY88" i="3"/>
  <c r="AY204" i="3"/>
  <c r="AY16" i="3"/>
  <c r="AY128" i="3"/>
  <c r="AY24" i="3"/>
  <c r="AY163" i="3"/>
  <c r="AY99" i="3"/>
  <c r="AY110" i="3"/>
  <c r="AY12" i="3"/>
  <c r="AY211" i="3"/>
  <c r="AY233" i="3"/>
  <c r="AY137" i="3"/>
  <c r="AY45" i="3"/>
  <c r="AY72" i="3"/>
  <c r="AY250" i="3"/>
  <c r="AY101" i="3"/>
  <c r="AY190" i="3"/>
  <c r="AY174" i="3"/>
  <c r="AY91" i="3"/>
  <c r="AY120" i="3"/>
  <c r="AY106" i="3"/>
  <c r="AY87" i="3"/>
  <c r="AY192" i="3"/>
  <c r="AY109" i="3"/>
  <c r="AY31" i="3"/>
  <c r="AY39" i="3"/>
  <c r="AY103" i="3"/>
  <c r="AY239" i="3"/>
  <c r="AY235" i="3"/>
  <c r="AY165" i="3"/>
  <c r="AY69" i="3"/>
  <c r="AY224" i="3"/>
  <c r="AY67" i="3"/>
  <c r="AY56" i="3"/>
  <c r="AY213" i="3"/>
  <c r="AY65" i="3"/>
  <c r="AY22" i="3"/>
  <c r="AY246" i="3"/>
  <c r="AY102" i="3"/>
  <c r="AY177" i="3"/>
  <c r="AY81" i="3"/>
  <c r="AY216" i="3"/>
  <c r="AY79" i="3"/>
  <c r="AY15" i="3"/>
  <c r="AY218" i="3"/>
  <c r="AY26" i="3"/>
  <c r="AY5" i="3"/>
  <c r="AY77" i="3"/>
  <c r="AY23" i="3"/>
  <c r="AY170" i="3"/>
  <c r="AY114" i="3"/>
  <c r="AY66" i="3"/>
  <c r="AY205" i="3"/>
  <c r="AY226" i="3"/>
  <c r="AY245" i="3"/>
  <c r="AY33" i="3"/>
  <c r="AY215" i="3"/>
  <c r="AY147" i="3"/>
  <c r="AY187" i="3"/>
  <c r="AY191" i="3"/>
  <c r="AY127" i="3"/>
  <c r="AY32" i="3"/>
  <c r="AY189" i="3"/>
  <c r="AY41" i="3"/>
  <c r="AY48" i="3"/>
  <c r="AY171" i="3"/>
  <c r="AY118" i="3"/>
  <c r="AY222" i="3"/>
  <c r="AY249" i="3"/>
  <c r="AY153" i="3"/>
  <c r="AY57" i="3"/>
  <c r="AY116" i="3"/>
  <c r="AY244" i="3"/>
  <c r="AY100" i="3"/>
  <c r="AY168" i="3"/>
  <c r="AY63" i="3"/>
  <c r="AY202" i="3"/>
  <c r="AY10" i="3"/>
  <c r="AY132" i="3"/>
  <c r="AY53" i="3"/>
  <c r="AY71" i="3"/>
  <c r="AY7" i="3"/>
  <c r="AY234" i="3"/>
  <c r="AY162" i="3"/>
  <c r="AY98" i="3"/>
  <c r="AY42" i="3"/>
  <c r="AY105" i="3"/>
  <c r="AY186" i="3"/>
  <c r="AY138" i="3"/>
  <c r="AY61" i="3"/>
  <c r="AY149" i="3"/>
  <c r="AY141" i="3"/>
  <c r="AY49" i="3"/>
  <c r="AY200" i="3"/>
  <c r="AY135" i="3"/>
  <c r="AY221" i="3"/>
  <c r="AY156" i="3"/>
  <c r="AY29" i="3"/>
  <c r="AY227" i="3"/>
  <c r="AY155" i="3"/>
  <c r="AY217" i="3"/>
  <c r="AY121" i="3"/>
  <c r="AY25" i="3"/>
  <c r="AY76" i="3"/>
  <c r="AY175" i="3"/>
  <c r="AY185" i="3"/>
  <c r="AY93" i="3"/>
  <c r="AY172" i="3"/>
  <c r="AY8" i="3"/>
  <c r="AY169" i="3"/>
  <c r="AY238" i="3"/>
  <c r="AY94" i="3"/>
  <c r="AY198" i="3"/>
  <c r="AY150" i="3"/>
  <c r="AY54" i="3"/>
  <c r="AY229" i="3"/>
  <c r="AY129" i="3"/>
  <c r="AY236" i="3"/>
  <c r="AY64" i="3"/>
  <c r="AY220" i="3"/>
  <c r="AY89" i="3"/>
  <c r="AY148" i="3"/>
  <c r="AY47" i="3"/>
  <c r="AY242" i="3"/>
  <c r="AY194" i="3"/>
  <c r="AY50" i="3"/>
  <c r="AY225" i="3"/>
  <c r="AY180" i="3"/>
  <c r="AY55" i="3"/>
  <c r="AY210" i="3"/>
  <c r="AY146" i="3"/>
  <c r="AY90" i="3"/>
  <c r="AY18" i="3"/>
  <c r="S18" i="2"/>
  <c r="T19" i="2"/>
  <c r="P5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141" i="2"/>
  <c r="P145" i="2"/>
  <c r="P149" i="2"/>
  <c r="P153" i="2"/>
  <c r="P157" i="2"/>
  <c r="P161" i="2"/>
  <c r="P165" i="2"/>
  <c r="P169" i="2"/>
  <c r="P173" i="2"/>
  <c r="P177" i="2"/>
  <c r="P181" i="2"/>
  <c r="P185" i="2"/>
  <c r="P189" i="2"/>
  <c r="P193" i="2"/>
  <c r="P197" i="2"/>
  <c r="P201" i="2"/>
  <c r="P205" i="2"/>
  <c r="P209" i="2"/>
  <c r="P213" i="2"/>
  <c r="P217" i="2"/>
  <c r="P221" i="2"/>
  <c r="P225" i="2"/>
  <c r="P229" i="2"/>
  <c r="P233" i="2"/>
  <c r="P237" i="2"/>
  <c r="P241" i="2"/>
  <c r="P245" i="2"/>
  <c r="P249" i="2"/>
  <c r="U20" i="2"/>
  <c r="P9" i="2"/>
  <c r="P8" i="2"/>
  <c r="P12" i="2"/>
  <c r="P24" i="2"/>
  <c r="P28" i="2"/>
  <c r="P40" i="2"/>
  <c r="P44" i="2"/>
  <c r="P56" i="2"/>
  <c r="P60" i="2"/>
  <c r="P72" i="2"/>
  <c r="P76" i="2"/>
  <c r="P88" i="2"/>
  <c r="P92" i="2"/>
  <c r="P104" i="2"/>
  <c r="P108" i="2"/>
  <c r="P120" i="2"/>
  <c r="P124" i="2"/>
  <c r="P136" i="2"/>
  <c r="P140" i="2"/>
  <c r="P152" i="2"/>
  <c r="P156" i="2"/>
  <c r="P168" i="2"/>
  <c r="P172" i="2"/>
  <c r="P180" i="2"/>
  <c r="P188" i="2"/>
  <c r="P196" i="2"/>
  <c r="P204" i="2"/>
  <c r="P212" i="2"/>
  <c r="P220" i="2"/>
  <c r="P228" i="2"/>
  <c r="P236" i="2"/>
  <c r="P244" i="2"/>
  <c r="P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4" i="1"/>
  <c r="G5" i="1"/>
  <c r="G6" i="1"/>
  <c r="G7" i="1"/>
  <c r="H3" i="1"/>
  <c r="I3" i="1"/>
  <c r="G3" i="1"/>
  <c r="BB4" i="3" l="1"/>
  <c r="BB8" i="3"/>
  <c r="BB12" i="3"/>
  <c r="BB16" i="3"/>
  <c r="BB20" i="3"/>
  <c r="BB24" i="3"/>
  <c r="BB28" i="3"/>
  <c r="BB32" i="3"/>
  <c r="BB36" i="3"/>
  <c r="BB40" i="3"/>
  <c r="BB44" i="3"/>
  <c r="BB48" i="3"/>
  <c r="BB52" i="3"/>
  <c r="BB56" i="3"/>
  <c r="BB60" i="3"/>
  <c r="BB64" i="3"/>
  <c r="BB68" i="3"/>
  <c r="BB72" i="3"/>
  <c r="BB76" i="3"/>
  <c r="BB80" i="3"/>
  <c r="BB84" i="3"/>
  <c r="BB88" i="3"/>
  <c r="BB92" i="3"/>
  <c r="BB96" i="3"/>
  <c r="BB100" i="3"/>
  <c r="BB104" i="3"/>
  <c r="BB108" i="3"/>
  <c r="BB112" i="3"/>
  <c r="BB116" i="3"/>
  <c r="BB120" i="3"/>
  <c r="BB124" i="3"/>
  <c r="BB128" i="3"/>
  <c r="BB132" i="3"/>
  <c r="BB136" i="3"/>
  <c r="BB140" i="3"/>
  <c r="BB144" i="3"/>
  <c r="BB148" i="3"/>
  <c r="BB152" i="3"/>
  <c r="BB156" i="3"/>
  <c r="BB160" i="3"/>
  <c r="BB164" i="3"/>
  <c r="BB168" i="3"/>
  <c r="BB172" i="3"/>
  <c r="BB176" i="3"/>
  <c r="BB180" i="3"/>
  <c r="BB184" i="3"/>
  <c r="BB188" i="3"/>
  <c r="BB192" i="3"/>
  <c r="BB196" i="3"/>
  <c r="BB200" i="3"/>
  <c r="BB204" i="3"/>
  <c r="BB208" i="3"/>
  <c r="BB212" i="3"/>
  <c r="BB216" i="3"/>
  <c r="BB220" i="3"/>
  <c r="BB224" i="3"/>
  <c r="BB228" i="3"/>
  <c r="BB232" i="3"/>
  <c r="BB236" i="3"/>
  <c r="BB240" i="3"/>
  <c r="BB244" i="3"/>
  <c r="BB248" i="3"/>
  <c r="BB252" i="3"/>
  <c r="BB256" i="3"/>
  <c r="BB260" i="3"/>
  <c r="BB264" i="3"/>
  <c r="BB268" i="3"/>
  <c r="BB272" i="3"/>
  <c r="BB276" i="3"/>
  <c r="BB280" i="3"/>
  <c r="BB284" i="3"/>
  <c r="BB288" i="3"/>
  <c r="BB292" i="3"/>
  <c r="BB296" i="3"/>
  <c r="BB300" i="3"/>
  <c r="BB304" i="3"/>
  <c r="BB308" i="3"/>
  <c r="BB312" i="3"/>
  <c r="BB316" i="3"/>
  <c r="BB320" i="3"/>
  <c r="BB324" i="3"/>
  <c r="BB328" i="3"/>
  <c r="BB332" i="3"/>
  <c r="BB336" i="3"/>
  <c r="BB340" i="3"/>
  <c r="BB5" i="3"/>
  <c r="BB9" i="3"/>
  <c r="BB13" i="3"/>
  <c r="BB17" i="3"/>
  <c r="BB21" i="3"/>
  <c r="BB25" i="3"/>
  <c r="BB29" i="3"/>
  <c r="BB33" i="3"/>
  <c r="BB37" i="3"/>
  <c r="BB41" i="3"/>
  <c r="BB45" i="3"/>
  <c r="BB49" i="3"/>
  <c r="BB53" i="3"/>
  <c r="BB57" i="3"/>
  <c r="BB61" i="3"/>
  <c r="BB65" i="3"/>
  <c r="BB69" i="3"/>
  <c r="BB73" i="3"/>
  <c r="BB77" i="3"/>
  <c r="BB81" i="3"/>
  <c r="BB85" i="3"/>
  <c r="BB89" i="3"/>
  <c r="BB93" i="3"/>
  <c r="BB97" i="3"/>
  <c r="BB101" i="3"/>
  <c r="BB105" i="3"/>
  <c r="BB109" i="3"/>
  <c r="BB113" i="3"/>
  <c r="BB117" i="3"/>
  <c r="BB121" i="3"/>
  <c r="BB125" i="3"/>
  <c r="BB129" i="3"/>
  <c r="BB133" i="3"/>
  <c r="BB137" i="3"/>
  <c r="BB141" i="3"/>
  <c r="BB145" i="3"/>
  <c r="BB149" i="3"/>
  <c r="BB153" i="3"/>
  <c r="BB157" i="3"/>
  <c r="BB161" i="3"/>
  <c r="BB165" i="3"/>
  <c r="BB169" i="3"/>
  <c r="BB173" i="3"/>
  <c r="BB177" i="3"/>
  <c r="BB181" i="3"/>
  <c r="BB185" i="3"/>
  <c r="BB189" i="3"/>
  <c r="BB193" i="3"/>
  <c r="BB197" i="3"/>
  <c r="BB201" i="3"/>
  <c r="BB205" i="3"/>
  <c r="BB209" i="3"/>
  <c r="BB213" i="3"/>
  <c r="BB217" i="3"/>
  <c r="BB221" i="3"/>
  <c r="BB225" i="3"/>
  <c r="BB229" i="3"/>
  <c r="BB233" i="3"/>
  <c r="BB237" i="3"/>
  <c r="BB241" i="3"/>
  <c r="BB245" i="3"/>
  <c r="BB249" i="3"/>
  <c r="BB253" i="3"/>
  <c r="BB257" i="3"/>
  <c r="BB261" i="3"/>
  <c r="BB265" i="3"/>
  <c r="BB269" i="3"/>
  <c r="BB273" i="3"/>
  <c r="BB277" i="3"/>
  <c r="BB281" i="3"/>
  <c r="BB285" i="3"/>
  <c r="BB289" i="3"/>
  <c r="BB293" i="3"/>
  <c r="BB297" i="3"/>
  <c r="BB301" i="3"/>
  <c r="BB305" i="3"/>
  <c r="BB309" i="3"/>
  <c r="BB313" i="3"/>
  <c r="BB317" i="3"/>
  <c r="BB321" i="3"/>
  <c r="BB325" i="3"/>
  <c r="BB329" i="3"/>
  <c r="BB333" i="3"/>
  <c r="BB337" i="3"/>
  <c r="BB341" i="3"/>
  <c r="BB6" i="3"/>
  <c r="BB14" i="3"/>
  <c r="BB22" i="3"/>
  <c r="BB30" i="3"/>
  <c r="BB38" i="3"/>
  <c r="BB46" i="3"/>
  <c r="BB54" i="3"/>
  <c r="BB62" i="3"/>
  <c r="BB70" i="3"/>
  <c r="BB78" i="3"/>
  <c r="BB86" i="3"/>
  <c r="BB94" i="3"/>
  <c r="BB102" i="3"/>
  <c r="BB110" i="3"/>
  <c r="BB118" i="3"/>
  <c r="BB126" i="3"/>
  <c r="BB134" i="3"/>
  <c r="BB142" i="3"/>
  <c r="BB150" i="3"/>
  <c r="BB158" i="3"/>
  <c r="BB166" i="3"/>
  <c r="BB174" i="3"/>
  <c r="BB182" i="3"/>
  <c r="BB190" i="3"/>
  <c r="BB198" i="3"/>
  <c r="BB206" i="3"/>
  <c r="BB214" i="3"/>
  <c r="BB222" i="3"/>
  <c r="BB230" i="3"/>
  <c r="BB238" i="3"/>
  <c r="BB246" i="3"/>
  <c r="BB254" i="3"/>
  <c r="BB262" i="3"/>
  <c r="BB270" i="3"/>
  <c r="BB278" i="3"/>
  <c r="BB286" i="3"/>
  <c r="BB294" i="3"/>
  <c r="BB302" i="3"/>
  <c r="BB310" i="3"/>
  <c r="BB318" i="3"/>
  <c r="BB326" i="3"/>
  <c r="BB334" i="3"/>
  <c r="BB342" i="3"/>
  <c r="BB346" i="3"/>
  <c r="BB350" i="3"/>
  <c r="BB354" i="3"/>
  <c r="BB358" i="3"/>
  <c r="BB362" i="3"/>
  <c r="BB366" i="3"/>
  <c r="BB370" i="3"/>
  <c r="BB374" i="3"/>
  <c r="BB378" i="3"/>
  <c r="BB382" i="3"/>
  <c r="BB386" i="3"/>
  <c r="BB390" i="3"/>
  <c r="BB394" i="3"/>
  <c r="BB398" i="3"/>
  <c r="BB402" i="3"/>
  <c r="BB406" i="3"/>
  <c r="BB410" i="3"/>
  <c r="BB414" i="3"/>
  <c r="BB418" i="3"/>
  <c r="BB422" i="3"/>
  <c r="BB426" i="3"/>
  <c r="BB430" i="3"/>
  <c r="BB434" i="3"/>
  <c r="BB438" i="3"/>
  <c r="BB442" i="3"/>
  <c r="BB446" i="3"/>
  <c r="BB450" i="3"/>
  <c r="BB454" i="3"/>
  <c r="BB458" i="3"/>
  <c r="BB462" i="3"/>
  <c r="BB466" i="3"/>
  <c r="BB470" i="3"/>
  <c r="BB474" i="3"/>
  <c r="BB478" i="3"/>
  <c r="BB482" i="3"/>
  <c r="BB486" i="3"/>
  <c r="BB490" i="3"/>
  <c r="BB494" i="3"/>
  <c r="BB498" i="3"/>
  <c r="BB502" i="3"/>
  <c r="BB506" i="3"/>
  <c r="BB510" i="3"/>
  <c r="BB514" i="3"/>
  <c r="BB518" i="3"/>
  <c r="BB522" i="3"/>
  <c r="BB526" i="3"/>
  <c r="BB530" i="3"/>
  <c r="BB534" i="3"/>
  <c r="BB7" i="3"/>
  <c r="BB15" i="3"/>
  <c r="BB23" i="3"/>
  <c r="BB31" i="3"/>
  <c r="BB39" i="3"/>
  <c r="BB47" i="3"/>
  <c r="BB55" i="3"/>
  <c r="BB63" i="3"/>
  <c r="BB71" i="3"/>
  <c r="BB79" i="3"/>
  <c r="BB87" i="3"/>
  <c r="BB95" i="3"/>
  <c r="BB103" i="3"/>
  <c r="BB111" i="3"/>
  <c r="BB119" i="3"/>
  <c r="BB127" i="3"/>
  <c r="BB135" i="3"/>
  <c r="BB143" i="3"/>
  <c r="BB151" i="3"/>
  <c r="BB159" i="3"/>
  <c r="BB167" i="3"/>
  <c r="BB175" i="3"/>
  <c r="BB183" i="3"/>
  <c r="BB191" i="3"/>
  <c r="BB199" i="3"/>
  <c r="BB207" i="3"/>
  <c r="BB215" i="3"/>
  <c r="BB223" i="3"/>
  <c r="BB231" i="3"/>
  <c r="BB239" i="3"/>
  <c r="BB247" i="3"/>
  <c r="BB255" i="3"/>
  <c r="BB263" i="3"/>
  <c r="BB271" i="3"/>
  <c r="BB279" i="3"/>
  <c r="BB287" i="3"/>
  <c r="BB295" i="3"/>
  <c r="BB303" i="3"/>
  <c r="BB311" i="3"/>
  <c r="BB319" i="3"/>
  <c r="BB327" i="3"/>
  <c r="BB335" i="3"/>
  <c r="BB343" i="3"/>
  <c r="BB347" i="3"/>
  <c r="BB351" i="3"/>
  <c r="BB355" i="3"/>
  <c r="BB359" i="3"/>
  <c r="BB363" i="3"/>
  <c r="BB367" i="3"/>
  <c r="BB371" i="3"/>
  <c r="BB375" i="3"/>
  <c r="BB379" i="3"/>
  <c r="BB383" i="3"/>
  <c r="BB387" i="3"/>
  <c r="BB391" i="3"/>
  <c r="BB395" i="3"/>
  <c r="BB399" i="3"/>
  <c r="BB403" i="3"/>
  <c r="BB407" i="3"/>
  <c r="BB411" i="3"/>
  <c r="BB415" i="3"/>
  <c r="BB419" i="3"/>
  <c r="BB423" i="3"/>
  <c r="BB427" i="3"/>
  <c r="BB431" i="3"/>
  <c r="BB435" i="3"/>
  <c r="BB439" i="3"/>
  <c r="BB443" i="3"/>
  <c r="BB447" i="3"/>
  <c r="BB451" i="3"/>
  <c r="BB455" i="3"/>
  <c r="BB459" i="3"/>
  <c r="BB463" i="3"/>
  <c r="BB467" i="3"/>
  <c r="BB471" i="3"/>
  <c r="BB475" i="3"/>
  <c r="BB479" i="3"/>
  <c r="BB483" i="3"/>
  <c r="BB487" i="3"/>
  <c r="BB491" i="3"/>
  <c r="BB495" i="3"/>
  <c r="BB499" i="3"/>
  <c r="BB503" i="3"/>
  <c r="BB507" i="3"/>
  <c r="BB511" i="3"/>
  <c r="BB10" i="3"/>
  <c r="BB26" i="3"/>
  <c r="BB42" i="3"/>
  <c r="BB58" i="3"/>
  <c r="BB74" i="3"/>
  <c r="BB90" i="3"/>
  <c r="BB106" i="3"/>
  <c r="BB122" i="3"/>
  <c r="BB138" i="3"/>
  <c r="BB154" i="3"/>
  <c r="BB170" i="3"/>
  <c r="BB186" i="3"/>
  <c r="BB202" i="3"/>
  <c r="BB218" i="3"/>
  <c r="BB234" i="3"/>
  <c r="BB250" i="3"/>
  <c r="BB266" i="3"/>
  <c r="BB282" i="3"/>
  <c r="BB298" i="3"/>
  <c r="BB314" i="3"/>
  <c r="BB330" i="3"/>
  <c r="BB344" i="3"/>
  <c r="BB352" i="3"/>
  <c r="BB360" i="3"/>
  <c r="BB368" i="3"/>
  <c r="BB376" i="3"/>
  <c r="BB384" i="3"/>
  <c r="BB392" i="3"/>
  <c r="BB400" i="3"/>
  <c r="BB408" i="3"/>
  <c r="BB416" i="3"/>
  <c r="BB424" i="3"/>
  <c r="BB432" i="3"/>
  <c r="BB440" i="3"/>
  <c r="BB448" i="3"/>
  <c r="BB456" i="3"/>
  <c r="BB464" i="3"/>
  <c r="BB472" i="3"/>
  <c r="BB480" i="3"/>
  <c r="BB488" i="3"/>
  <c r="BB496" i="3"/>
  <c r="BB504" i="3"/>
  <c r="BB512" i="3"/>
  <c r="BB517" i="3"/>
  <c r="BB523" i="3"/>
  <c r="BB528" i="3"/>
  <c r="BB533" i="3"/>
  <c r="BB538" i="3"/>
  <c r="BB542" i="3"/>
  <c r="BB546" i="3"/>
  <c r="BB550" i="3"/>
  <c r="BB554" i="3"/>
  <c r="BB558" i="3"/>
  <c r="BB562" i="3"/>
  <c r="BB566" i="3"/>
  <c r="BB570" i="3"/>
  <c r="BB574" i="3"/>
  <c r="BB578" i="3"/>
  <c r="BB582" i="3"/>
  <c r="BB586" i="3"/>
  <c r="BB590" i="3"/>
  <c r="BB594" i="3"/>
  <c r="BB598" i="3"/>
  <c r="BB602" i="3"/>
  <c r="BB606" i="3"/>
  <c r="BB610" i="3"/>
  <c r="BB614" i="3"/>
  <c r="BB618" i="3"/>
  <c r="BB622" i="3"/>
  <c r="BB626" i="3"/>
  <c r="BB630" i="3"/>
  <c r="BB634" i="3"/>
  <c r="BB638" i="3"/>
  <c r="BB642" i="3"/>
  <c r="BB646" i="3"/>
  <c r="BB650" i="3"/>
  <c r="BB654" i="3"/>
  <c r="BB658" i="3"/>
  <c r="BB662" i="3"/>
  <c r="BB666" i="3"/>
  <c r="BB670" i="3"/>
  <c r="BB674" i="3"/>
  <c r="BB678" i="3"/>
  <c r="BB682" i="3"/>
  <c r="BB686" i="3"/>
  <c r="BB690" i="3"/>
  <c r="BB694" i="3"/>
  <c r="BB698" i="3"/>
  <c r="BB702" i="3"/>
  <c r="BB706" i="3"/>
  <c r="BB710" i="3"/>
  <c r="BB714" i="3"/>
  <c r="BB718" i="3"/>
  <c r="BB722" i="3"/>
  <c r="BB726" i="3"/>
  <c r="BB730" i="3"/>
  <c r="BB734" i="3"/>
  <c r="BB738" i="3"/>
  <c r="BB742" i="3"/>
  <c r="BB746" i="3"/>
  <c r="BB750" i="3"/>
  <c r="BB754" i="3"/>
  <c r="BB758" i="3"/>
  <c r="BB762" i="3"/>
  <c r="BB766" i="3"/>
  <c r="BB770" i="3"/>
  <c r="BB774" i="3"/>
  <c r="BB778" i="3"/>
  <c r="BB782" i="3"/>
  <c r="BB786" i="3"/>
  <c r="BB790" i="3"/>
  <c r="BB794" i="3"/>
  <c r="BB798" i="3"/>
  <c r="BB802" i="3"/>
  <c r="BB806" i="3"/>
  <c r="BB810" i="3"/>
  <c r="BB814" i="3"/>
  <c r="BB818" i="3"/>
  <c r="BB822" i="3"/>
  <c r="BB826" i="3"/>
  <c r="BB830" i="3"/>
  <c r="BB834" i="3"/>
  <c r="BB838" i="3"/>
  <c r="BB842" i="3"/>
  <c r="BB846" i="3"/>
  <c r="BB850" i="3"/>
  <c r="BB854" i="3"/>
  <c r="BB858" i="3"/>
  <c r="BB862" i="3"/>
  <c r="BB866" i="3"/>
  <c r="BB870" i="3"/>
  <c r="BB874" i="3"/>
  <c r="BB878" i="3"/>
  <c r="BB882" i="3"/>
  <c r="BB886" i="3"/>
  <c r="BB890" i="3"/>
  <c r="BB894" i="3"/>
  <c r="BB898" i="3"/>
  <c r="BB902" i="3"/>
  <c r="BB906" i="3"/>
  <c r="BB910" i="3"/>
  <c r="BB914" i="3"/>
  <c r="BB918" i="3"/>
  <c r="BB922" i="3"/>
  <c r="BB926" i="3"/>
  <c r="BB930" i="3"/>
  <c r="BB934" i="3"/>
  <c r="BB938" i="3"/>
  <c r="BB942" i="3"/>
  <c r="BB946" i="3"/>
  <c r="BB950" i="3"/>
  <c r="BB954" i="3"/>
  <c r="BB958" i="3"/>
  <c r="BB962" i="3"/>
  <c r="BB966" i="3"/>
  <c r="BB970" i="3"/>
  <c r="BB974" i="3"/>
  <c r="BB978" i="3"/>
  <c r="BB982" i="3"/>
  <c r="BB986" i="3"/>
  <c r="BB990" i="3"/>
  <c r="BB994" i="3"/>
  <c r="BB998" i="3"/>
  <c r="BB34" i="3"/>
  <c r="BB11" i="3"/>
  <c r="BB27" i="3"/>
  <c r="BB43" i="3"/>
  <c r="BB59" i="3"/>
  <c r="BB75" i="3"/>
  <c r="BB91" i="3"/>
  <c r="BB107" i="3"/>
  <c r="BB123" i="3"/>
  <c r="BB139" i="3"/>
  <c r="BB155" i="3"/>
  <c r="BB171" i="3"/>
  <c r="BB187" i="3"/>
  <c r="BB203" i="3"/>
  <c r="BB219" i="3"/>
  <c r="BB235" i="3"/>
  <c r="BB251" i="3"/>
  <c r="BB267" i="3"/>
  <c r="BB283" i="3"/>
  <c r="BB299" i="3"/>
  <c r="BB315" i="3"/>
  <c r="BB331" i="3"/>
  <c r="BB345" i="3"/>
  <c r="BB353" i="3"/>
  <c r="BB361" i="3"/>
  <c r="BB369" i="3"/>
  <c r="BB377" i="3"/>
  <c r="BB385" i="3"/>
  <c r="BB393" i="3"/>
  <c r="BB401" i="3"/>
  <c r="BB409" i="3"/>
  <c r="BB417" i="3"/>
  <c r="BB425" i="3"/>
  <c r="BB433" i="3"/>
  <c r="BB441" i="3"/>
  <c r="BB449" i="3"/>
  <c r="BB457" i="3"/>
  <c r="BB465" i="3"/>
  <c r="BB473" i="3"/>
  <c r="BB481" i="3"/>
  <c r="BB489" i="3"/>
  <c r="BB497" i="3"/>
  <c r="BB505" i="3"/>
  <c r="BB513" i="3"/>
  <c r="BB519" i="3"/>
  <c r="BB524" i="3"/>
  <c r="BB529" i="3"/>
  <c r="BB535" i="3"/>
  <c r="BB539" i="3"/>
  <c r="BB543" i="3"/>
  <c r="BB547" i="3"/>
  <c r="BB551" i="3"/>
  <c r="BB555" i="3"/>
  <c r="BB559" i="3"/>
  <c r="BB563" i="3"/>
  <c r="BB567" i="3"/>
  <c r="BB571" i="3"/>
  <c r="BB575" i="3"/>
  <c r="BB579" i="3"/>
  <c r="BB583" i="3"/>
  <c r="BB587" i="3"/>
  <c r="BB591" i="3"/>
  <c r="BB595" i="3"/>
  <c r="BB599" i="3"/>
  <c r="BB603" i="3"/>
  <c r="BB607" i="3"/>
  <c r="BB611" i="3"/>
  <c r="BB615" i="3"/>
  <c r="BB619" i="3"/>
  <c r="BB623" i="3"/>
  <c r="BB627" i="3"/>
  <c r="BB631" i="3"/>
  <c r="BB635" i="3"/>
  <c r="BB639" i="3"/>
  <c r="BB643" i="3"/>
  <c r="BB647" i="3"/>
  <c r="BB651" i="3"/>
  <c r="BB655" i="3"/>
  <c r="BB659" i="3"/>
  <c r="BB663" i="3"/>
  <c r="BB667" i="3"/>
  <c r="BB671" i="3"/>
  <c r="BB675" i="3"/>
  <c r="BB679" i="3"/>
  <c r="BB683" i="3"/>
  <c r="BB687" i="3"/>
  <c r="BB691" i="3"/>
  <c r="BB695" i="3"/>
  <c r="BB699" i="3"/>
  <c r="BB703" i="3"/>
  <c r="BB707" i="3"/>
  <c r="BB711" i="3"/>
  <c r="BB715" i="3"/>
  <c r="BB719" i="3"/>
  <c r="BB723" i="3"/>
  <c r="BB727" i="3"/>
  <c r="BB731" i="3"/>
  <c r="BB735" i="3"/>
  <c r="BB739" i="3"/>
  <c r="BB743" i="3"/>
  <c r="BB747" i="3"/>
  <c r="BB751" i="3"/>
  <c r="BB755" i="3"/>
  <c r="BB759" i="3"/>
  <c r="BB763" i="3"/>
  <c r="BB767" i="3"/>
  <c r="BB771" i="3"/>
  <c r="BB775" i="3"/>
  <c r="BB779" i="3"/>
  <c r="BB783" i="3"/>
  <c r="BB787" i="3"/>
  <c r="BB791" i="3"/>
  <c r="BB795" i="3"/>
  <c r="BB799" i="3"/>
  <c r="BB803" i="3"/>
  <c r="BB807" i="3"/>
  <c r="BB811" i="3"/>
  <c r="BB815" i="3"/>
  <c r="BB819" i="3"/>
  <c r="BB823" i="3"/>
  <c r="BB827" i="3"/>
  <c r="BB831" i="3"/>
  <c r="BB835" i="3"/>
  <c r="BB839" i="3"/>
  <c r="BB843" i="3"/>
  <c r="BB847" i="3"/>
  <c r="BB851" i="3"/>
  <c r="BB855" i="3"/>
  <c r="BB859" i="3"/>
  <c r="BB863" i="3"/>
  <c r="BB867" i="3"/>
  <c r="BB871" i="3"/>
  <c r="BB875" i="3"/>
  <c r="BB879" i="3"/>
  <c r="BB883" i="3"/>
  <c r="BB887" i="3"/>
  <c r="BB891" i="3"/>
  <c r="BB895" i="3"/>
  <c r="BB899" i="3"/>
  <c r="BB903" i="3"/>
  <c r="BB907" i="3"/>
  <c r="BB911" i="3"/>
  <c r="BB915" i="3"/>
  <c r="BB919" i="3"/>
  <c r="BB923" i="3"/>
  <c r="BB927" i="3"/>
  <c r="BB931" i="3"/>
  <c r="BB935" i="3"/>
  <c r="BB939" i="3"/>
  <c r="BB943" i="3"/>
  <c r="BB947" i="3"/>
  <c r="BB951" i="3"/>
  <c r="BB955" i="3"/>
  <c r="BB959" i="3"/>
  <c r="BB963" i="3"/>
  <c r="BB967" i="3"/>
  <c r="BB971" i="3"/>
  <c r="BB975" i="3"/>
  <c r="BB979" i="3"/>
  <c r="BB983" i="3"/>
  <c r="BB987" i="3"/>
  <c r="BB991" i="3"/>
  <c r="BB995" i="3"/>
  <c r="BB999" i="3"/>
  <c r="BB18" i="3"/>
  <c r="BB50" i="3"/>
  <c r="BB66" i="3"/>
  <c r="BB82" i="3"/>
  <c r="BB98" i="3"/>
  <c r="BB114" i="3"/>
  <c r="BB130" i="3"/>
  <c r="BB19" i="3"/>
  <c r="BB83" i="3"/>
  <c r="BB146" i="3"/>
  <c r="BB178" i="3"/>
  <c r="BB210" i="3"/>
  <c r="BB242" i="3"/>
  <c r="BB274" i="3"/>
  <c r="BB306" i="3"/>
  <c r="BB338" i="3"/>
  <c r="BB356" i="3"/>
  <c r="BB372" i="3"/>
  <c r="BB388" i="3"/>
  <c r="BB404" i="3"/>
  <c r="BB420" i="3"/>
  <c r="BB436" i="3"/>
  <c r="BB452" i="3"/>
  <c r="BB468" i="3"/>
  <c r="BB484" i="3"/>
  <c r="BB500" i="3"/>
  <c r="BB515" i="3"/>
  <c r="BB525" i="3"/>
  <c r="BB536" i="3"/>
  <c r="BB544" i="3"/>
  <c r="BB552" i="3"/>
  <c r="BB560" i="3"/>
  <c r="BB568" i="3"/>
  <c r="BB576" i="3"/>
  <c r="BB584" i="3"/>
  <c r="BB592" i="3"/>
  <c r="BB600" i="3"/>
  <c r="BB608" i="3"/>
  <c r="BB616" i="3"/>
  <c r="BB624" i="3"/>
  <c r="BB632" i="3"/>
  <c r="BB640" i="3"/>
  <c r="BB648" i="3"/>
  <c r="BB656" i="3"/>
  <c r="BB664" i="3"/>
  <c r="BB672" i="3"/>
  <c r="BB680" i="3"/>
  <c r="BB688" i="3"/>
  <c r="BB696" i="3"/>
  <c r="BB704" i="3"/>
  <c r="BB712" i="3"/>
  <c r="BB720" i="3"/>
  <c r="BB728" i="3"/>
  <c r="BB736" i="3"/>
  <c r="BB744" i="3"/>
  <c r="BB752" i="3"/>
  <c r="BB760" i="3"/>
  <c r="BB768" i="3"/>
  <c r="BB776" i="3"/>
  <c r="BB784" i="3"/>
  <c r="BB792" i="3"/>
  <c r="BB800" i="3"/>
  <c r="BB808" i="3"/>
  <c r="BB816" i="3"/>
  <c r="BB824" i="3"/>
  <c r="BB832" i="3"/>
  <c r="BB840" i="3"/>
  <c r="BB848" i="3"/>
  <c r="BB856" i="3"/>
  <c r="BB864" i="3"/>
  <c r="BB872" i="3"/>
  <c r="BB880" i="3"/>
  <c r="BB888" i="3"/>
  <c r="BB896" i="3"/>
  <c r="BB904" i="3"/>
  <c r="BB912" i="3"/>
  <c r="BB920" i="3"/>
  <c r="BB928" i="3"/>
  <c r="BB936" i="3"/>
  <c r="BB944" i="3"/>
  <c r="BB952" i="3"/>
  <c r="BB960" i="3"/>
  <c r="BB968" i="3"/>
  <c r="BB976" i="3"/>
  <c r="BB984" i="3"/>
  <c r="BB992" i="3"/>
  <c r="BB1000" i="3"/>
  <c r="BB115" i="3"/>
  <c r="BB364" i="3"/>
  <c r="BB396" i="3"/>
  <c r="BB428" i="3"/>
  <c r="BB460" i="3"/>
  <c r="BB492" i="3"/>
  <c r="BB531" i="3"/>
  <c r="BB548" i="3"/>
  <c r="BB564" i="3"/>
  <c r="BB580" i="3"/>
  <c r="BB588" i="3"/>
  <c r="BB604" i="3"/>
  <c r="BB620" i="3"/>
  <c r="BB636" i="3"/>
  <c r="BB652" i="3"/>
  <c r="BB668" i="3"/>
  <c r="BB684" i="3"/>
  <c r="BB700" i="3"/>
  <c r="BB716" i="3"/>
  <c r="BB732" i="3"/>
  <c r="BB748" i="3"/>
  <c r="BB764" i="3"/>
  <c r="BB780" i="3"/>
  <c r="BB796" i="3"/>
  <c r="BB812" i="3"/>
  <c r="BB828" i="3"/>
  <c r="BB844" i="3"/>
  <c r="BB860" i="3"/>
  <c r="BB876" i="3"/>
  <c r="BB900" i="3"/>
  <c r="BB916" i="3"/>
  <c r="BB924" i="3"/>
  <c r="BB940" i="3"/>
  <c r="BB956" i="3"/>
  <c r="BB972" i="3"/>
  <c r="BB988" i="3"/>
  <c r="BB131" i="3"/>
  <c r="BB381" i="3"/>
  <c r="BB413" i="3"/>
  <c r="BB445" i="3"/>
  <c r="BB477" i="3"/>
  <c r="BB509" i="3"/>
  <c r="BB532" i="3"/>
  <c r="BB549" i="3"/>
  <c r="BB565" i="3"/>
  <c r="BB581" i="3"/>
  <c r="BB597" i="3"/>
  <c r="BB613" i="3"/>
  <c r="BB629" i="3"/>
  <c r="BB645" i="3"/>
  <c r="BB661" i="3"/>
  <c r="BB677" i="3"/>
  <c r="BB693" i="3"/>
  <c r="BB709" i="3"/>
  <c r="BB725" i="3"/>
  <c r="BB741" i="3"/>
  <c r="BB749" i="3"/>
  <c r="BB765" i="3"/>
  <c r="BB781" i="3"/>
  <c r="BB797" i="3"/>
  <c r="BB813" i="3"/>
  <c r="BB829" i="3"/>
  <c r="BB845" i="3"/>
  <c r="BB861" i="3"/>
  <c r="BB877" i="3"/>
  <c r="BB893" i="3"/>
  <c r="BB909" i="3"/>
  <c r="BB925" i="3"/>
  <c r="BB941" i="3"/>
  <c r="BB957" i="3"/>
  <c r="BB973" i="3"/>
  <c r="BB989" i="3"/>
  <c r="BB35" i="3"/>
  <c r="BB99" i="3"/>
  <c r="BB147" i="3"/>
  <c r="BB179" i="3"/>
  <c r="BB211" i="3"/>
  <c r="BB243" i="3"/>
  <c r="BB275" i="3"/>
  <c r="BB307" i="3"/>
  <c r="BB339" i="3"/>
  <c r="BB357" i="3"/>
  <c r="BB373" i="3"/>
  <c r="BB389" i="3"/>
  <c r="BB405" i="3"/>
  <c r="BB421" i="3"/>
  <c r="BB437" i="3"/>
  <c r="BB453" i="3"/>
  <c r="BB469" i="3"/>
  <c r="BB485" i="3"/>
  <c r="BB501" i="3"/>
  <c r="BB516" i="3"/>
  <c r="BB527" i="3"/>
  <c r="BB537" i="3"/>
  <c r="BB545" i="3"/>
  <c r="BB553" i="3"/>
  <c r="BB561" i="3"/>
  <c r="BB569" i="3"/>
  <c r="BB577" i="3"/>
  <c r="BB585" i="3"/>
  <c r="BB593" i="3"/>
  <c r="BB601" i="3"/>
  <c r="BB609" i="3"/>
  <c r="BB617" i="3"/>
  <c r="BB625" i="3"/>
  <c r="BB633" i="3"/>
  <c r="BB641" i="3"/>
  <c r="BB649" i="3"/>
  <c r="BB657" i="3"/>
  <c r="BB665" i="3"/>
  <c r="BB673" i="3"/>
  <c r="BB681" i="3"/>
  <c r="BB689" i="3"/>
  <c r="BB697" i="3"/>
  <c r="BB705" i="3"/>
  <c r="BB713" i="3"/>
  <c r="BB721" i="3"/>
  <c r="BB729" i="3"/>
  <c r="BB737" i="3"/>
  <c r="BB745" i="3"/>
  <c r="BB753" i="3"/>
  <c r="BB761" i="3"/>
  <c r="BB769" i="3"/>
  <c r="BB777" i="3"/>
  <c r="BB785" i="3"/>
  <c r="BB793" i="3"/>
  <c r="BB801" i="3"/>
  <c r="BB809" i="3"/>
  <c r="BB817" i="3"/>
  <c r="BB825" i="3"/>
  <c r="BB833" i="3"/>
  <c r="BB841" i="3"/>
  <c r="BB849" i="3"/>
  <c r="BB857" i="3"/>
  <c r="BB865" i="3"/>
  <c r="BB873" i="3"/>
  <c r="BB881" i="3"/>
  <c r="BB889" i="3"/>
  <c r="BB897" i="3"/>
  <c r="BB905" i="3"/>
  <c r="BB913" i="3"/>
  <c r="BB921" i="3"/>
  <c r="BB929" i="3"/>
  <c r="BB937" i="3"/>
  <c r="BB945" i="3"/>
  <c r="BB953" i="3"/>
  <c r="BB961" i="3"/>
  <c r="BB969" i="3"/>
  <c r="BB977" i="3"/>
  <c r="BB985" i="3"/>
  <c r="BB993" i="3"/>
  <c r="BB1001" i="3"/>
  <c r="BB51" i="3"/>
  <c r="BB162" i="3"/>
  <c r="BB194" i="3"/>
  <c r="BB226" i="3"/>
  <c r="BB258" i="3"/>
  <c r="BB290" i="3"/>
  <c r="BB322" i="3"/>
  <c r="BB348" i="3"/>
  <c r="BB380" i="3"/>
  <c r="BB412" i="3"/>
  <c r="BB444" i="3"/>
  <c r="BB476" i="3"/>
  <c r="BB508" i="3"/>
  <c r="BB520" i="3"/>
  <c r="BB540" i="3"/>
  <c r="BB556" i="3"/>
  <c r="BB572" i="3"/>
  <c r="BB596" i="3"/>
  <c r="BB612" i="3"/>
  <c r="BB628" i="3"/>
  <c r="BB644" i="3"/>
  <c r="BB660" i="3"/>
  <c r="BB676" i="3"/>
  <c r="BB692" i="3"/>
  <c r="BB708" i="3"/>
  <c r="BB724" i="3"/>
  <c r="BB740" i="3"/>
  <c r="BB756" i="3"/>
  <c r="BB772" i="3"/>
  <c r="BB788" i="3"/>
  <c r="BB804" i="3"/>
  <c r="BB820" i="3"/>
  <c r="BB836" i="3"/>
  <c r="BB852" i="3"/>
  <c r="BB868" i="3"/>
  <c r="BB884" i="3"/>
  <c r="BB892" i="3"/>
  <c r="BB908" i="3"/>
  <c r="BB932" i="3"/>
  <c r="BB948" i="3"/>
  <c r="BB964" i="3"/>
  <c r="BB980" i="3"/>
  <c r="BB996" i="3"/>
  <c r="BB67" i="3"/>
  <c r="BB163" i="3"/>
  <c r="BB195" i="3"/>
  <c r="BB227" i="3"/>
  <c r="BB259" i="3"/>
  <c r="BB291" i="3"/>
  <c r="BB323" i="3"/>
  <c r="BB349" i="3"/>
  <c r="BB365" i="3"/>
  <c r="BB397" i="3"/>
  <c r="BB429" i="3"/>
  <c r="BB461" i="3"/>
  <c r="BB493" i="3"/>
  <c r="BB521" i="3"/>
  <c r="BB541" i="3"/>
  <c r="BB557" i="3"/>
  <c r="BB573" i="3"/>
  <c r="BB589" i="3"/>
  <c r="BB605" i="3"/>
  <c r="BB621" i="3"/>
  <c r="BB637" i="3"/>
  <c r="BB653" i="3"/>
  <c r="BB669" i="3"/>
  <c r="BB685" i="3"/>
  <c r="BB701" i="3"/>
  <c r="BB717" i="3"/>
  <c r="BB733" i="3"/>
  <c r="BB757" i="3"/>
  <c r="BB773" i="3"/>
  <c r="BB789" i="3"/>
  <c r="BB805" i="3"/>
  <c r="BB821" i="3"/>
  <c r="BB837" i="3"/>
  <c r="BB853" i="3"/>
  <c r="BB869" i="3"/>
  <c r="BB885" i="3"/>
  <c r="BB901" i="3"/>
  <c r="BB917" i="3"/>
  <c r="BB933" i="3"/>
  <c r="BB949" i="3"/>
  <c r="BB965" i="3"/>
  <c r="BB981" i="3"/>
  <c r="BB997" i="3"/>
  <c r="BB3" i="3"/>
  <c r="T22" i="2"/>
  <c r="Y3" i="2"/>
  <c r="T4" i="2"/>
  <c r="P6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7" i="1"/>
  <c r="P149" i="1"/>
  <c r="P137" i="1"/>
  <c r="P129" i="1"/>
  <c r="P125" i="1"/>
  <c r="P117" i="1"/>
  <c r="P109" i="1"/>
  <c r="P105" i="1"/>
  <c r="P97" i="1"/>
  <c r="P89" i="1"/>
  <c r="P81" i="1"/>
  <c r="P73" i="1"/>
  <c r="P65" i="1"/>
  <c r="P57" i="1"/>
  <c r="P49" i="1"/>
  <c r="P41" i="1"/>
  <c r="P37" i="1"/>
  <c r="P29" i="1"/>
  <c r="P21" i="1"/>
  <c r="P13" i="1"/>
  <c r="P5" i="1"/>
  <c r="P244" i="1"/>
  <c r="P236" i="1"/>
  <c r="P228" i="1"/>
  <c r="P220" i="1"/>
  <c r="P208" i="1"/>
  <c r="P200" i="1"/>
  <c r="P192" i="1"/>
  <c r="P188" i="1"/>
  <c r="P184" i="1"/>
  <c r="P176" i="1"/>
  <c r="P168" i="1"/>
  <c r="P160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8" i="1"/>
  <c r="P4" i="1"/>
  <c r="P243" i="1"/>
  <c r="P235" i="1"/>
  <c r="P227" i="1"/>
  <c r="P219" i="1"/>
  <c r="P215" i="1"/>
  <c r="P207" i="1"/>
  <c r="P199" i="1"/>
  <c r="P191" i="1"/>
  <c r="P183" i="1"/>
  <c r="P175" i="1"/>
  <c r="P171" i="1"/>
  <c r="P163" i="1"/>
  <c r="P151" i="1"/>
  <c r="P143" i="1"/>
  <c r="P135" i="1"/>
  <c r="P123" i="1"/>
  <c r="P115" i="1"/>
  <c r="P107" i="1"/>
  <c r="P99" i="1"/>
  <c r="P91" i="1"/>
  <c r="P83" i="1"/>
  <c r="P79" i="1"/>
  <c r="P71" i="1"/>
  <c r="P63" i="1"/>
  <c r="P55" i="1"/>
  <c r="P47" i="1"/>
  <c r="P35" i="1"/>
  <c r="P23" i="1"/>
  <c r="P11" i="1"/>
  <c r="P3" i="1"/>
  <c r="P245" i="1"/>
  <c r="P237" i="1"/>
  <c r="P229" i="1"/>
  <c r="P221" i="1"/>
  <c r="P213" i="1"/>
  <c r="P205" i="1"/>
  <c r="P197" i="1"/>
  <c r="P189" i="1"/>
  <c r="P181" i="1"/>
  <c r="P173" i="1"/>
  <c r="P165" i="1"/>
  <c r="P153" i="1"/>
  <c r="P145" i="1"/>
  <c r="P141" i="1"/>
  <c r="P133" i="1"/>
  <c r="P121" i="1"/>
  <c r="P113" i="1"/>
  <c r="P101" i="1"/>
  <c r="P93" i="1"/>
  <c r="P85" i="1"/>
  <c r="P77" i="1"/>
  <c r="P69" i="1"/>
  <c r="P61" i="1"/>
  <c r="P53" i="1"/>
  <c r="P45" i="1"/>
  <c r="P33" i="1"/>
  <c r="P25" i="1"/>
  <c r="P17" i="1"/>
  <c r="P9" i="1"/>
  <c r="P248" i="1"/>
  <c r="P240" i="1"/>
  <c r="P232" i="1"/>
  <c r="P224" i="1"/>
  <c r="P216" i="1"/>
  <c r="P212" i="1"/>
  <c r="P204" i="1"/>
  <c r="P196" i="1"/>
  <c r="P180" i="1"/>
  <c r="P172" i="1"/>
  <c r="P164" i="1"/>
  <c r="P156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12" i="1"/>
  <c r="P247" i="1"/>
  <c r="P239" i="1"/>
  <c r="P231" i="1"/>
  <c r="P223" i="1"/>
  <c r="P211" i="1"/>
  <c r="P203" i="1"/>
  <c r="P195" i="1"/>
  <c r="P187" i="1"/>
  <c r="P179" i="1"/>
  <c r="P167" i="1"/>
  <c r="P159" i="1"/>
  <c r="P155" i="1"/>
  <c r="P147" i="1"/>
  <c r="P139" i="1"/>
  <c r="P131" i="1"/>
  <c r="P127" i="1"/>
  <c r="P119" i="1"/>
  <c r="P111" i="1"/>
  <c r="P103" i="1"/>
  <c r="P95" i="1"/>
  <c r="P87" i="1"/>
  <c r="P75" i="1"/>
  <c r="P67" i="1"/>
  <c r="P59" i="1"/>
  <c r="P51" i="1"/>
  <c r="P43" i="1"/>
  <c r="P39" i="1"/>
  <c r="P31" i="1"/>
  <c r="P27" i="1"/>
  <c r="P19" i="1"/>
  <c r="P15" i="1"/>
  <c r="P7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AA3" i="2" l="1"/>
  <c r="Z3" i="2"/>
  <c r="Y4" i="2"/>
  <c r="Y9" i="2" s="1"/>
  <c r="AA4" i="2"/>
  <c r="AA9" i="2" s="1"/>
  <c r="Z4" i="2"/>
  <c r="R9" i="1"/>
  <c r="R5" i="1"/>
  <c r="V8" i="1" s="1"/>
  <c r="V10" i="1" s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6" i="1"/>
  <c r="R11" i="1"/>
  <c r="R15" i="1"/>
  <c r="W8" i="1" s="1"/>
  <c r="W10" i="1" s="1"/>
  <c r="R19" i="1"/>
  <c r="R23" i="1"/>
  <c r="R27" i="1"/>
  <c r="X8" i="1" s="1"/>
  <c r="X10" i="1" s="1"/>
  <c r="R31" i="1"/>
  <c r="R35" i="1"/>
  <c r="R39" i="1"/>
  <c r="R43" i="1"/>
  <c r="R47" i="1"/>
  <c r="R7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5" i="1"/>
  <c r="R140" i="1"/>
  <c r="R145" i="1"/>
  <c r="R151" i="1"/>
  <c r="R156" i="1"/>
  <c r="R161" i="1"/>
  <c r="R167" i="1"/>
  <c r="R172" i="1"/>
  <c r="R177" i="1"/>
  <c r="R183" i="1"/>
  <c r="R188" i="1"/>
  <c r="R193" i="1"/>
  <c r="R199" i="1"/>
  <c r="R204" i="1"/>
  <c r="R209" i="1"/>
  <c r="R215" i="1"/>
  <c r="R220" i="1"/>
  <c r="R225" i="1"/>
  <c r="R231" i="1"/>
  <c r="R236" i="1"/>
  <c r="R241" i="1"/>
  <c r="R247" i="1"/>
  <c r="R8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6" i="1"/>
  <c r="R141" i="1"/>
  <c r="R147" i="1"/>
  <c r="R152" i="1"/>
  <c r="R157" i="1"/>
  <c r="R163" i="1"/>
  <c r="R168" i="1"/>
  <c r="R173" i="1"/>
  <c r="R179" i="1"/>
  <c r="R184" i="1"/>
  <c r="R189" i="1"/>
  <c r="R195" i="1"/>
  <c r="R200" i="1"/>
  <c r="R205" i="1"/>
  <c r="R211" i="1"/>
  <c r="R216" i="1"/>
  <c r="R221" i="1"/>
  <c r="R227" i="1"/>
  <c r="R232" i="1"/>
  <c r="R237" i="1"/>
  <c r="R243" i="1"/>
  <c r="R248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37" i="1"/>
  <c r="R143" i="1"/>
  <c r="R148" i="1"/>
  <c r="R153" i="1"/>
  <c r="R159" i="1"/>
  <c r="R164" i="1"/>
  <c r="R169" i="1"/>
  <c r="R175" i="1"/>
  <c r="R180" i="1"/>
  <c r="R185" i="1"/>
  <c r="R191" i="1"/>
  <c r="R196" i="1"/>
  <c r="R201" i="1"/>
  <c r="R207" i="1"/>
  <c r="R212" i="1"/>
  <c r="R217" i="1"/>
  <c r="R223" i="1"/>
  <c r="R228" i="1"/>
  <c r="R233" i="1"/>
  <c r="R239" i="1"/>
  <c r="R244" i="1"/>
  <c r="R249" i="1"/>
  <c r="R4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39" i="1"/>
  <c r="R144" i="1"/>
  <c r="R149" i="1"/>
  <c r="R155" i="1"/>
  <c r="R160" i="1"/>
  <c r="R165" i="1"/>
  <c r="R171" i="1"/>
  <c r="R176" i="1"/>
  <c r="R181" i="1"/>
  <c r="R187" i="1"/>
  <c r="R192" i="1"/>
  <c r="R197" i="1"/>
  <c r="R203" i="1"/>
  <c r="R208" i="1"/>
  <c r="R213" i="1"/>
  <c r="R219" i="1"/>
  <c r="R224" i="1"/>
  <c r="R229" i="1"/>
  <c r="R235" i="1"/>
  <c r="R240" i="1"/>
  <c r="R245" i="1"/>
  <c r="R3" i="1"/>
  <c r="Z9" i="2" l="1"/>
</calcChain>
</file>

<file path=xl/sharedStrings.xml><?xml version="1.0" encoding="utf-8"?>
<sst xmlns="http://schemas.openxmlformats.org/spreadsheetml/2006/main" count="1041" uniqueCount="115">
  <si>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</si>
  <si>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</si>
  <si>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</si>
  <si>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</si>
  <si>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</si>
  <si>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</si>
  <si>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</si>
  <si>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</si>
  <si>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</si>
  <si>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</si>
  <si>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</si>
  <si>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</si>
  <si>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</si>
  <si>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</si>
  <si>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</si>
  <si>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Date</t>
  </si>
  <si>
    <t>HDFC</t>
  </si>
  <si>
    <t>ICICI</t>
  </si>
  <si>
    <t xml:space="preserve">Kotak </t>
  </si>
  <si>
    <t>Kotak</t>
  </si>
  <si>
    <t>Returns of Portfolio</t>
  </si>
  <si>
    <t>Assumption</t>
  </si>
  <si>
    <t>Weights</t>
  </si>
  <si>
    <t>Arranged Returns</t>
  </si>
  <si>
    <t>Rank</t>
  </si>
  <si>
    <t>Investment Amount</t>
  </si>
  <si>
    <t>Stocks Value</t>
  </si>
  <si>
    <t>Historical Price</t>
  </si>
  <si>
    <t>Returns</t>
  </si>
  <si>
    <t>Total No. of Days</t>
  </si>
  <si>
    <t>Confidence Interval (CI)</t>
  </si>
  <si>
    <t>Alpha</t>
  </si>
  <si>
    <t>Historic VaR is at Position</t>
  </si>
  <si>
    <t>Historic VaR is at Position (Rounded)</t>
  </si>
  <si>
    <t>Returns at specific position</t>
  </si>
  <si>
    <t>Portfolio Value</t>
  </si>
  <si>
    <t>VaR using Historical Simulation Method</t>
  </si>
  <si>
    <t>More</t>
  </si>
  <si>
    <t>Frequency</t>
  </si>
  <si>
    <t>Bins</t>
  </si>
  <si>
    <t>1 Day Value at Risk (VaR)</t>
  </si>
  <si>
    <t>Mean</t>
  </si>
  <si>
    <t>Standard Deviation</t>
  </si>
  <si>
    <t xml:space="preserve">Portfolio Mean </t>
  </si>
  <si>
    <t>Covariance Matrix</t>
  </si>
  <si>
    <t>Standard Deviation of Portfolio</t>
  </si>
  <si>
    <t>VaR using Variance Covariance Method</t>
  </si>
  <si>
    <t>Z Value</t>
  </si>
  <si>
    <t>Log Returns</t>
  </si>
  <si>
    <t>Geometric Brownian Motion</t>
  </si>
  <si>
    <t>Uncorrelated Random Variable</t>
  </si>
  <si>
    <t>W1</t>
  </si>
  <si>
    <t>W2</t>
  </si>
  <si>
    <t>W3</t>
  </si>
  <si>
    <t>Correlation</t>
  </si>
  <si>
    <t>Cholesky Decomposition Matrix</t>
  </si>
  <si>
    <t>Cholesky Decomposition</t>
  </si>
  <si>
    <t>Correlated Random Variable</t>
  </si>
  <si>
    <t>Wiener Process or Brownian Motion</t>
  </si>
  <si>
    <t>Drift (Average Return)</t>
  </si>
  <si>
    <t>Volatility</t>
  </si>
  <si>
    <t>Stock Price (as on 27-03-2025)</t>
  </si>
  <si>
    <t xml:space="preserve">risk free rate </t>
  </si>
  <si>
    <t>Simulation</t>
  </si>
  <si>
    <t>Simulate Stock Price</t>
  </si>
  <si>
    <t>Assumption on Weights of the Stocks</t>
  </si>
  <si>
    <t>Portfolio Return</t>
  </si>
  <si>
    <t>Arranging Returns in Ascending Order</t>
  </si>
  <si>
    <t>VaR is at Position</t>
  </si>
  <si>
    <t>VaR is at Position (Rounded)</t>
  </si>
  <si>
    <t>Variance Covariance Method</t>
  </si>
  <si>
    <t>Historical Simulation Method</t>
  </si>
  <si>
    <t>Monte Carlo Simulation Method</t>
  </si>
  <si>
    <t>Backtesting Value at Risk (VaR)</t>
  </si>
  <si>
    <t>99% CI</t>
  </si>
  <si>
    <t xml:space="preserve"> Value at Risk (VaR)</t>
  </si>
  <si>
    <t>1 Day VaR @ 99% CI</t>
  </si>
  <si>
    <t xml:space="preserve">Variance Covariance </t>
  </si>
  <si>
    <t xml:space="preserve">Historical Simulation </t>
  </si>
  <si>
    <t xml:space="preserve">Monte Carlo Simulation </t>
  </si>
  <si>
    <t xml:space="preserve">Note: Negative sign indicates that the loss in the portfolio </t>
  </si>
  <si>
    <t xml:space="preserve"> Value at Risk (VaR) Backtesting - Traffic Light Aproach</t>
  </si>
  <si>
    <t xml:space="preserve">1 Day VaR @ </t>
  </si>
  <si>
    <t>Backtest</t>
  </si>
  <si>
    <t>Basel Traffic Light Approach</t>
  </si>
  <si>
    <t>Green Zone</t>
  </si>
  <si>
    <t>Yellow Zone</t>
  </si>
  <si>
    <t>Red Zone</t>
  </si>
  <si>
    <t>0 to 4</t>
  </si>
  <si>
    <t>5 to 9</t>
  </si>
  <si>
    <t>Greater than 10</t>
  </si>
  <si>
    <t>Breach/Violation</t>
  </si>
  <si>
    <t>If losses &gt; VaR ----&gt; Breach</t>
  </si>
  <si>
    <t>Kupiec Test (1995)</t>
  </si>
  <si>
    <t>p (1%)</t>
  </si>
  <si>
    <t xml:space="preserve">p hat (p^) (Actual) </t>
  </si>
  <si>
    <t>x</t>
  </si>
  <si>
    <t>N</t>
  </si>
  <si>
    <t xml:space="preserve">is the expected probability of exceedances </t>
  </si>
  <si>
    <t>is the number of violations (failures)</t>
  </si>
  <si>
    <t>is the total number of obsevations</t>
  </si>
  <si>
    <t>is the observed probability of exceedances, calculated as x/n</t>
  </si>
  <si>
    <t>1 day VaR Backtest @99% CI</t>
  </si>
  <si>
    <t>p</t>
  </si>
  <si>
    <t>p^</t>
  </si>
  <si>
    <t>LR</t>
  </si>
  <si>
    <t>p value</t>
  </si>
  <si>
    <t>p  value &gt; 5%</t>
  </si>
  <si>
    <t>Note:</t>
  </si>
  <si>
    <t>If you hope to demonstratre that a model is adequate, you would prefer a p-value greater than 5 %</t>
  </si>
  <si>
    <t>A p-value less than 5% would indicate that the model may not be performing adequately at the tested confidence level</t>
  </si>
  <si>
    <t>95% VaR -&gt;  p = 5%</t>
  </si>
  <si>
    <t>99% VaR -&gt;  p = 1%</t>
  </si>
  <si>
    <t>90% VaR -&gt;  p = 10%</t>
  </si>
  <si>
    <t>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</si>
</sst>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₹-4009]\ * #,##0.00_ ;_ [$₹-4009]\ * \-#,##0.00_ ;_ [$₹-4009]\ * &quot;-&quot;??_ ;_ @_ "/>
    <numFmt numFmtId="165" formatCode="0.000%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4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9" fontId="0" fillId="2" borderId="2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9" fontId="0" fillId="2" borderId="12" xfId="0" applyNumberFormat="1" applyFill="1" applyBorder="1" applyAlignment="1">
      <alignment horizontal="center"/>
    </xf>
    <xf numFmtId="0" fontId="1" fillId="2" borderId="0" xfId="0" applyFont="1" applyFill="1" applyAlignment="1"/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2" borderId="8" xfId="0" applyNumberFormat="1" applyFill="1" applyBorder="1" applyAlignment="1">
      <alignment horizontal="center"/>
    </xf>
    <xf numFmtId="0" fontId="0" fillId="2" borderId="0" xfId="0" applyFill="1" applyAlignment="1"/>
    <xf numFmtId="9" fontId="1" fillId="2" borderId="0" xfId="0" applyNumberFormat="1" applyFont="1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/>
    <xf numFmtId="0" fontId="3" fillId="0" borderId="15" xfId="0" applyFont="1" applyFill="1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2" borderId="14" xfId="0" applyFill="1" applyBorder="1" applyAlignment="1"/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center"/>
    </xf>
    <xf numFmtId="0" fontId="1" fillId="3" borderId="10" xfId="0" applyFont="1" applyFill="1" applyBorder="1" applyAlignment="1"/>
    <xf numFmtId="0" fontId="1" fillId="3" borderId="18" xfId="0" applyFont="1" applyFill="1" applyBorder="1" applyAlignment="1"/>
    <xf numFmtId="9" fontId="4" fillId="2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2" fontId="0" fillId="2" borderId="0" xfId="0" applyNumberForma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0" fontId="1" fillId="2" borderId="0" xfId="0" applyFont="1" applyFill="1" applyBorder="1" applyAlignment="1"/>
    <xf numFmtId="0" fontId="5" fillId="2" borderId="0" xfId="0" applyFont="1" applyFill="1" applyAlignment="1">
      <alignment horizontal="right"/>
    </xf>
    <xf numFmtId="166" fontId="0" fillId="2" borderId="0" xfId="0" applyNumberFormat="1" applyFill="1" applyAlignment="1">
      <alignment horizontal="center"/>
    </xf>
    <xf numFmtId="2" fontId="0" fillId="2" borderId="14" xfId="0" applyNumberFormat="1" applyFill="1" applyBorder="1" applyAlignment="1">
      <alignment horizontal="center"/>
    </xf>
    <xf numFmtId="0" fontId="6" fillId="2" borderId="17" xfId="0" applyFont="1" applyFill="1" applyBorder="1" applyAlignment="1">
      <alignment horizontal="left"/>
    </xf>
    <xf numFmtId="1" fontId="0" fillId="2" borderId="0" xfId="0" applyNumberForma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9" fontId="0" fillId="2" borderId="0" xfId="0" applyNumberFormat="1" applyFill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10" fontId="0" fillId="2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9" fontId="0" fillId="2" borderId="0" xfId="0" applyNumberFormat="1" applyFill="1" applyAlignment="1">
      <alignment horizontal="left"/>
    </xf>
    <xf numFmtId="10" fontId="0" fillId="2" borderId="0" xfId="0" applyNumberFormat="1" applyFill="1" applyAlignment="1">
      <alignment horizontal="left"/>
    </xf>
    <xf numFmtId="10" fontId="0" fillId="2" borderId="0" xfId="1" applyNumberFormat="1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0" fontId="1" fillId="2" borderId="16" xfId="1" applyNumberFormat="1" applyFont="1" applyFill="1" applyBorder="1" applyAlignment="1">
      <alignment horizontal="center"/>
    </xf>
    <xf numFmtId="10" fontId="1" fillId="2" borderId="4" xfId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3" xfId="0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VaR using Historical Simulation Method </a:t>
            </a:r>
          </a:p>
        </c:rich>
      </c:tx>
      <c:layout>
        <c:manualLayout>
          <c:xMode val="edge"/>
          <c:yMode val="edge"/>
          <c:x val="0.26213243546576881"/>
          <c:y val="1.4476515783571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5033802592858"/>
          <c:y val="0.10634421792210638"/>
          <c:w val="0.88942213031451878"/>
          <c:h val="0.71214539620640627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FF0000"/>
            </a:solidFill>
            <a:ln w="3175">
              <a:solidFill>
                <a:schemeClr val="tx1">
                  <a:alpha val="95000"/>
                </a:schemeClr>
              </a:solidFill>
            </a:ln>
            <a:effectLst/>
          </c:spPr>
          <c:invertIfNegative val="0"/>
          <c:cat>
            <c:strRef>
              <c:f>'Historical Simulation'!$AA$3:$AA$25</c:f>
              <c:strCache>
                <c:ptCount val="23"/>
                <c:pt idx="0">
                  <c:v>-6.00%</c:v>
                </c:pt>
                <c:pt idx="1">
                  <c:v>-5.50%</c:v>
                </c:pt>
                <c:pt idx="2">
                  <c:v>-5.00%</c:v>
                </c:pt>
                <c:pt idx="3">
                  <c:v>-4.50%</c:v>
                </c:pt>
                <c:pt idx="4">
                  <c:v>-4.00%</c:v>
                </c:pt>
                <c:pt idx="5">
                  <c:v>-3.50%</c:v>
                </c:pt>
                <c:pt idx="6">
                  <c:v>-3.00%</c:v>
                </c:pt>
                <c:pt idx="7">
                  <c:v>-2.50%</c:v>
                </c:pt>
                <c:pt idx="8">
                  <c:v>-2.00%</c:v>
                </c:pt>
                <c:pt idx="9">
                  <c:v>-1.50%</c:v>
                </c:pt>
                <c:pt idx="10">
                  <c:v>-1.00%</c:v>
                </c:pt>
                <c:pt idx="11">
                  <c:v>-0.50%</c:v>
                </c:pt>
                <c:pt idx="12">
                  <c:v>0.00%</c:v>
                </c:pt>
                <c:pt idx="13">
                  <c:v>0.50%</c:v>
                </c:pt>
                <c:pt idx="14">
                  <c:v>1.00%</c:v>
                </c:pt>
                <c:pt idx="15">
                  <c:v>1.50%</c:v>
                </c:pt>
                <c:pt idx="16">
                  <c:v>2.00%</c:v>
                </c:pt>
                <c:pt idx="17">
                  <c:v>2.50%</c:v>
                </c:pt>
                <c:pt idx="18">
                  <c:v>3.00%</c:v>
                </c:pt>
                <c:pt idx="19">
                  <c:v>3.50%</c:v>
                </c:pt>
                <c:pt idx="20">
                  <c:v>4.00%</c:v>
                </c:pt>
                <c:pt idx="21">
                  <c:v>4.50%</c:v>
                </c:pt>
                <c:pt idx="22">
                  <c:v>More</c:v>
                </c:pt>
              </c:strCache>
            </c:strRef>
          </c:cat>
          <c:val>
            <c:numRef>
              <c:f>'Historical Simulation'!$AB$3:$AB$25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10</c:v>
                </c:pt>
                <c:pt idx="10">
                  <c:v>22</c:v>
                </c:pt>
                <c:pt idx="11">
                  <c:v>25</c:v>
                </c:pt>
                <c:pt idx="12">
                  <c:v>48</c:v>
                </c:pt>
                <c:pt idx="13">
                  <c:v>62</c:v>
                </c:pt>
                <c:pt idx="14">
                  <c:v>42</c:v>
                </c:pt>
                <c:pt idx="15">
                  <c:v>15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46444048"/>
        <c:axId val="1346421744"/>
      </c:barChart>
      <c:catAx>
        <c:axId val="134644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/>
                  <a:t>Returns</a:t>
                </a:r>
              </a:p>
            </c:rich>
          </c:tx>
          <c:layout>
            <c:manualLayout>
              <c:xMode val="edge"/>
              <c:yMode val="edge"/>
              <c:x val="0.49761481834972648"/>
              <c:y val="0.93710494751888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21744"/>
        <c:crosses val="autoZero"/>
        <c:auto val="1"/>
        <c:lblAlgn val="ctr"/>
        <c:lblOffset val="100"/>
        <c:noMultiLvlLbl val="0"/>
      </c:catAx>
      <c:valAx>
        <c:axId val="13464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/>
                  <a:t>Frequency</a:t>
                </a:r>
              </a:p>
            </c:rich>
          </c:tx>
          <c:layout>
            <c:manualLayout>
              <c:xMode val="edge"/>
              <c:yMode val="edge"/>
              <c:x val="1.3761033477452167E-2"/>
              <c:y val="0.33316070484099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4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VaR</a:t>
            </a:r>
            <a:r>
              <a:rPr lang="en-US" sz="1400" b="1" baseline="0"/>
              <a:t> using Monte Carlo Method; Simulation = 1000</a:t>
            </a:r>
            <a:endParaRPr lang="en-US" sz="1400" b="1"/>
          </a:p>
        </c:rich>
      </c:tx>
      <c:layout>
        <c:manualLayout>
          <c:xMode val="edge"/>
          <c:yMode val="edge"/>
          <c:x val="0.2387513234074024"/>
          <c:y val="2.068727913662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 Carlo Simulation'!$BJ$2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chemeClr val="tx1"/>
              </a:solidFill>
            </a:ln>
            <a:effectLst/>
          </c:spPr>
          <c:invertIfNegative val="0"/>
          <c:cat>
            <c:strRef>
              <c:f>'Monte Carlo Simulation'!$BI$3:$BI$23</c:f>
              <c:strCache>
                <c:ptCount val="21"/>
                <c:pt idx="0">
                  <c:v>-5.00%</c:v>
                </c:pt>
                <c:pt idx="1">
                  <c:v>-4.50%</c:v>
                </c:pt>
                <c:pt idx="2">
                  <c:v>-4.00%</c:v>
                </c:pt>
                <c:pt idx="3">
                  <c:v>-3.50%</c:v>
                </c:pt>
                <c:pt idx="4">
                  <c:v>-3.00%</c:v>
                </c:pt>
                <c:pt idx="5">
                  <c:v>-2.50%</c:v>
                </c:pt>
                <c:pt idx="6">
                  <c:v>-2.00%</c:v>
                </c:pt>
                <c:pt idx="7">
                  <c:v>-1.50%</c:v>
                </c:pt>
                <c:pt idx="8">
                  <c:v>-1.00%</c:v>
                </c:pt>
                <c:pt idx="9">
                  <c:v>-0.50%</c:v>
                </c:pt>
                <c:pt idx="10">
                  <c:v>0.00%</c:v>
                </c:pt>
                <c:pt idx="11">
                  <c:v>0.50%</c:v>
                </c:pt>
                <c:pt idx="12">
                  <c:v>1.00%</c:v>
                </c:pt>
                <c:pt idx="13">
                  <c:v>1.50%</c:v>
                </c:pt>
                <c:pt idx="14">
                  <c:v>2.00%</c:v>
                </c:pt>
                <c:pt idx="15">
                  <c:v>2.50%</c:v>
                </c:pt>
                <c:pt idx="16">
                  <c:v>3.00%</c:v>
                </c:pt>
                <c:pt idx="17">
                  <c:v>3.50%</c:v>
                </c:pt>
                <c:pt idx="18">
                  <c:v>4.00%</c:v>
                </c:pt>
                <c:pt idx="19">
                  <c:v>4.50%</c:v>
                </c:pt>
                <c:pt idx="20">
                  <c:v>More</c:v>
                </c:pt>
              </c:strCache>
            </c:strRef>
          </c:cat>
          <c:val>
            <c:numRef>
              <c:f>'Monte Carlo Simulation'!$BJ$3:$BJ$23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17</c:v>
                </c:pt>
                <c:pt idx="6">
                  <c:v>42</c:v>
                </c:pt>
                <c:pt idx="7">
                  <c:v>71</c:v>
                </c:pt>
                <c:pt idx="8">
                  <c:v>108</c:v>
                </c:pt>
                <c:pt idx="9">
                  <c:v>103</c:v>
                </c:pt>
                <c:pt idx="10">
                  <c:v>131</c:v>
                </c:pt>
                <c:pt idx="11">
                  <c:v>135</c:v>
                </c:pt>
                <c:pt idx="12">
                  <c:v>137</c:v>
                </c:pt>
                <c:pt idx="13">
                  <c:v>81</c:v>
                </c:pt>
                <c:pt idx="14">
                  <c:v>67</c:v>
                </c:pt>
                <c:pt idx="15">
                  <c:v>45</c:v>
                </c:pt>
                <c:pt idx="16">
                  <c:v>25</c:v>
                </c:pt>
                <c:pt idx="17">
                  <c:v>7</c:v>
                </c:pt>
                <c:pt idx="18">
                  <c:v>7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46418480"/>
        <c:axId val="1346417392"/>
      </c:barChart>
      <c:catAx>
        <c:axId val="134641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Returns</a:t>
                </a:r>
              </a:p>
            </c:rich>
          </c:tx>
          <c:layout>
            <c:manualLayout>
              <c:xMode val="edge"/>
              <c:yMode val="edge"/>
              <c:x val="0.51292323683059837"/>
              <c:y val="0.92281899824070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17392"/>
        <c:crosses val="autoZero"/>
        <c:auto val="1"/>
        <c:lblAlgn val="ctr"/>
        <c:lblOffset val="100"/>
        <c:noMultiLvlLbl val="0"/>
      </c:catAx>
      <c:valAx>
        <c:axId val="13464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Frequency</a:t>
                </a:r>
              </a:p>
            </c:rich>
          </c:tx>
          <c:layout>
            <c:manualLayout>
              <c:xMode val="edge"/>
              <c:yMode val="edge"/>
              <c:x val="1.2573692787719267E-2"/>
              <c:y val="0.35713354796104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1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1047750</xdr:colOff>
      <xdr:row>0</xdr:row>
      <xdr:rowOff>104775</xdr:rowOff>
    </xdr:from>
    <xdr:to>
      <xdr:col>19</xdr:col>
      <xdr:colOff>171451</xdr:colOff>
      <xdr:row>2</xdr:row>
      <xdr:rowOff>40298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104775"/>
          <a:ext cx="1543050" cy="31652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1247775</xdr:colOff>
      <xdr:row>5</xdr:row>
      <xdr:rowOff>47625</xdr:rowOff>
    </xdr:from>
    <xdr:to>
      <xdr:col>22</xdr:col>
      <xdr:colOff>1304926</xdr:colOff>
      <xdr:row>13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1775" y="1000125"/>
          <a:ext cx="4505325" cy="15621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250031</xdr:colOff>
      <xdr:row>8</xdr:row>
      <xdr:rowOff>135732</xdr:rowOff>
    </xdr:from>
    <xdr:to>
      <xdr:col>17</xdr:col>
      <xdr:colOff>1131093</xdr:colOff>
      <xdr:row>10</xdr:row>
      <xdr:rowOff>50007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1659732"/>
          <a:ext cx="2345531" cy="2952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48610</xdr:colOff>
      <xdr:row>11</xdr:row>
      <xdr:rowOff>174077</xdr:rowOff>
    </xdr:from>
    <xdr:to>
      <xdr:col>25</xdr:col>
      <xdr:colOff>111892</xdr:colOff>
      <xdr:row>31</xdr:row>
      <xdr:rowOff>110797</xdr:rowOff>
    </xdr:to>
    <xdr:graphicFrame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201558</xdr:colOff>
      <xdr:row>16</xdr:row>
      <xdr:rowOff>110796</xdr:rowOff>
    </xdr:from>
    <xdr:to>
      <xdr:col>21</xdr:col>
      <xdr:colOff>973083</xdr:colOff>
      <xdr:row>18</xdr:row>
      <xdr:rowOff>24305</xdr:rowOff>
    </xdr:to>
    <xdr:sp macro="" textlink="">
      <xdr:nvSpPr>
        <xdr:cNvPr id="8" name="TextBox 7"/>
        <xdr:cNvSpPr txBox="1"/>
      </xdr:nvSpPr>
      <xdr:spPr>
        <a:xfrm>
          <a:off x="16788196" y="2913555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 (90%)</a:t>
          </a:r>
        </a:p>
      </xdr:txBody>
    </xdr:sp>
    <xdr:clientData/>
  </xdr:twoCellAnchor>
  <xdr:twoCellAnchor>
    <xdr:from>
      <xdr:col>20</xdr:col>
      <xdr:colOff>2094405</xdr:colOff>
      <xdr:row>20</xdr:row>
      <xdr:rowOff>100726</xdr:rowOff>
    </xdr:from>
    <xdr:to>
      <xdr:col>21</xdr:col>
      <xdr:colOff>578726</xdr:colOff>
      <xdr:row>22</xdr:row>
      <xdr:rowOff>14234</xdr:rowOff>
    </xdr:to>
    <xdr:sp macro="" textlink="">
      <xdr:nvSpPr>
        <xdr:cNvPr id="9" name="TextBox 8"/>
        <xdr:cNvSpPr txBox="1"/>
      </xdr:nvSpPr>
      <xdr:spPr>
        <a:xfrm>
          <a:off x="16327164" y="3647967"/>
          <a:ext cx="838200" cy="28575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 (95%)</a:t>
          </a:r>
        </a:p>
      </xdr:txBody>
    </xdr:sp>
    <xdr:clientData/>
  </xdr:twoCellAnchor>
  <xdr:twoCellAnchor>
    <xdr:from>
      <xdr:col>21</xdr:col>
      <xdr:colOff>687770</xdr:colOff>
      <xdr:row>18</xdr:row>
      <xdr:rowOff>50034</xdr:rowOff>
    </xdr:from>
    <xdr:to>
      <xdr:col>21</xdr:col>
      <xdr:colOff>687770</xdr:colOff>
      <xdr:row>23</xdr:row>
      <xdr:rowOff>71931</xdr:rowOff>
    </xdr:to>
    <xdr:cxnSp macro="">
      <xdr:nvCxnSpPr>
        <xdr:cNvPr id="13" name="Straight Arrow Connector 12"/>
        <xdr:cNvCxnSpPr/>
      </xdr:nvCxnSpPr>
      <xdr:spPr>
        <a:xfrm>
          <a:off x="17274408" y="3225034"/>
          <a:ext cx="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448223</xdr:colOff>
      <xdr:row>22</xdr:row>
      <xdr:rowOff>55179</xdr:rowOff>
    </xdr:from>
    <xdr:to>
      <xdr:col>21</xdr:col>
      <xdr:colOff>457749</xdr:colOff>
      <xdr:row>25</xdr:row>
      <xdr:rowOff>134992</xdr:rowOff>
    </xdr:to>
    <xdr:cxnSp macro="">
      <xdr:nvCxnSpPr>
        <xdr:cNvPr id="16" name="Straight Arrow Connector 15"/>
        <xdr:cNvCxnSpPr/>
      </xdr:nvCxnSpPr>
      <xdr:spPr>
        <a:xfrm>
          <a:off x="17034861" y="3974662"/>
          <a:ext cx="9526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1827705</xdr:colOff>
      <xdr:row>24</xdr:row>
      <xdr:rowOff>109482</xdr:rowOff>
    </xdr:from>
    <xdr:to>
      <xdr:col>21</xdr:col>
      <xdr:colOff>254876</xdr:colOff>
      <xdr:row>25</xdr:row>
      <xdr:rowOff>152618</xdr:rowOff>
    </xdr:to>
    <xdr:sp macro="" textlink="">
      <xdr:nvSpPr>
        <xdr:cNvPr id="20" name="TextBox 19"/>
        <xdr:cNvSpPr txBox="1"/>
      </xdr:nvSpPr>
      <xdr:spPr>
        <a:xfrm>
          <a:off x="16060464" y="4401206"/>
          <a:ext cx="781050" cy="229257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</a:t>
          </a:r>
          <a:r>
            <a:rPr lang="en-IN" sz="1000" b="1" baseline="0"/>
            <a:t> (99%)</a:t>
          </a:r>
          <a:endParaRPr lang="en-IN" sz="1000" b="1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0.38576</cdr:x>
      <cdr:y>0.71192</cdr:y>
    </cdr:from>
    <cdr:to>
      <cdr:x>0.38576</cdr:x>
      <cdr:y>0.79497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2283920" y="2612807"/>
          <a:ext cx="0" cy="3048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2</xdr:row>
      <xdr:rowOff>104775</xdr:rowOff>
    </xdr:from>
    <xdr:to>
      <xdr:col>16</xdr:col>
      <xdr:colOff>512</xdr:colOff>
      <xdr:row>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485775"/>
          <a:ext cx="4020062" cy="78105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11</xdr:col>
      <xdr:colOff>438150</xdr:colOff>
      <xdr:row>9</xdr:row>
      <xdr:rowOff>76200</xdr:rowOff>
    </xdr:from>
    <xdr:to>
      <xdr:col>14</xdr:col>
      <xdr:colOff>209550</xdr:colOff>
      <xdr:row>11</xdr:row>
      <xdr:rowOff>0</xdr:rowOff>
    </xdr:to>
    <xdr:sp macro="" textlink="">
      <xdr:nvSpPr>
        <xdr:cNvPr id="3" name="TextBox 2"/>
        <xdr:cNvSpPr txBox="1"/>
      </xdr:nvSpPr>
      <xdr:spPr>
        <a:xfrm>
          <a:off x="8181975" y="1790700"/>
          <a:ext cx="1704975" cy="304800"/>
        </a:xfrm>
        <a:prstGeom prst="rect">
          <a:avLst/>
        </a:prstGeom>
        <a:solidFill>
          <a:schemeClr val="lt1"/>
        </a:solidFill>
        <a:ln w="19050" cmpd="sng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0"/>
            <a:t>=NORM.S.INV(RAND())</a:t>
          </a:r>
        </a:p>
      </xdr:txBody>
    </xdr:sp>
    <xdr:clientData/>
  </xdr:twoCellAnchor>
  <xdr:twoCellAnchor editAs="oneCell">
    <xdr:from>
      <xdr:col>21</xdr:col>
      <xdr:colOff>390525</xdr:colOff>
      <xdr:row>7</xdr:row>
      <xdr:rowOff>38100</xdr:rowOff>
    </xdr:from>
    <xdr:to>
      <xdr:col>24</xdr:col>
      <xdr:colOff>507331</xdr:colOff>
      <xdr:row>12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1390650"/>
          <a:ext cx="3952875" cy="1047750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362857</xdr:colOff>
      <xdr:row>4</xdr:row>
      <xdr:rowOff>68036</xdr:rowOff>
    </xdr:from>
    <xdr:to>
      <xdr:col>45</xdr:col>
      <xdr:colOff>124733</xdr:colOff>
      <xdr:row>8</xdr:row>
      <xdr:rowOff>156937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3214" y="850447"/>
          <a:ext cx="4014108" cy="87131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54</xdr:col>
      <xdr:colOff>261937</xdr:colOff>
      <xdr:row>11</xdr:row>
      <xdr:rowOff>123825</xdr:rowOff>
    </xdr:from>
    <xdr:to>
      <xdr:col>58</xdr:col>
      <xdr:colOff>1238249</xdr:colOff>
      <xdr:row>31</xdr:row>
      <xdr:rowOff>83344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1071563</xdr:colOff>
      <xdr:row>22</xdr:row>
      <xdr:rowOff>95250</xdr:rowOff>
    </xdr:from>
    <xdr:to>
      <xdr:col>55</xdr:col>
      <xdr:colOff>1869282</xdr:colOff>
      <xdr:row>23</xdr:row>
      <xdr:rowOff>166687</xdr:rowOff>
    </xdr:to>
    <xdr:sp macro="" textlink="">
      <xdr:nvSpPr>
        <xdr:cNvPr id="11" name="TextBox 10"/>
        <xdr:cNvSpPr txBox="1"/>
      </xdr:nvSpPr>
      <xdr:spPr>
        <a:xfrm>
          <a:off x="43791188" y="4333875"/>
          <a:ext cx="797719" cy="273843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 (99%)</a:t>
          </a:r>
        </a:p>
      </xdr:txBody>
    </xdr:sp>
    <xdr:clientData/>
  </xdr:twoCellAnchor>
  <xdr:twoCellAnchor>
    <xdr:from>
      <xdr:col>55</xdr:col>
      <xdr:colOff>1857375</xdr:colOff>
      <xdr:row>14</xdr:row>
      <xdr:rowOff>178594</xdr:rowOff>
    </xdr:from>
    <xdr:to>
      <xdr:col>56</xdr:col>
      <xdr:colOff>250031</xdr:colOff>
      <xdr:row>16</xdr:row>
      <xdr:rowOff>71438</xdr:rowOff>
    </xdr:to>
    <xdr:sp macro="" textlink="">
      <xdr:nvSpPr>
        <xdr:cNvPr id="12" name="TextBox 11"/>
        <xdr:cNvSpPr txBox="1"/>
      </xdr:nvSpPr>
      <xdr:spPr>
        <a:xfrm>
          <a:off x="44577000" y="2881313"/>
          <a:ext cx="869156" cy="273844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 (90%)</a:t>
          </a:r>
        </a:p>
      </xdr:txBody>
    </xdr:sp>
    <xdr:clientData/>
  </xdr:twoCellAnchor>
  <xdr:twoCellAnchor>
    <xdr:from>
      <xdr:col>55</xdr:col>
      <xdr:colOff>1333500</xdr:colOff>
      <xdr:row>19</xdr:row>
      <xdr:rowOff>0</xdr:rowOff>
    </xdr:from>
    <xdr:to>
      <xdr:col>55</xdr:col>
      <xdr:colOff>2143125</xdr:colOff>
      <xdr:row>20</xdr:row>
      <xdr:rowOff>107156</xdr:rowOff>
    </xdr:to>
    <xdr:sp macro="" textlink="">
      <xdr:nvSpPr>
        <xdr:cNvPr id="13" name="TextBox 12"/>
        <xdr:cNvSpPr txBox="1"/>
      </xdr:nvSpPr>
      <xdr:spPr>
        <a:xfrm>
          <a:off x="44053125" y="3667125"/>
          <a:ext cx="809625" cy="297656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/>
            <a:t>VaR (95%)</a:t>
          </a:r>
        </a:p>
      </xdr:txBody>
    </xdr:sp>
    <xdr:clientData/>
  </xdr:twoCellAnchor>
  <xdr:twoCellAnchor>
    <xdr:from>
      <xdr:col>55</xdr:col>
      <xdr:colOff>2214562</xdr:colOff>
      <xdr:row>16</xdr:row>
      <xdr:rowOff>107156</xdr:rowOff>
    </xdr:from>
    <xdr:to>
      <xdr:col>55</xdr:col>
      <xdr:colOff>2226469</xdr:colOff>
      <xdr:row>23</xdr:row>
      <xdr:rowOff>130969</xdr:rowOff>
    </xdr:to>
    <xdr:cxnSp macro="">
      <xdr:nvCxnSpPr>
        <xdr:cNvPr id="15" name="Straight Arrow Connector 14"/>
        <xdr:cNvCxnSpPr/>
      </xdr:nvCxnSpPr>
      <xdr:spPr>
        <a:xfrm>
          <a:off x="44934187" y="3190875"/>
          <a:ext cx="11907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1988344</xdr:colOff>
      <xdr:row>20</xdr:row>
      <xdr:rowOff>130969</xdr:rowOff>
    </xdr:from>
    <xdr:to>
      <xdr:col>55</xdr:col>
      <xdr:colOff>1988344</xdr:colOff>
      <xdr:row>25</xdr:row>
      <xdr:rowOff>130969</xdr:rowOff>
    </xdr:to>
    <xdr:cxnSp macro="">
      <xdr:nvCxnSpPr>
        <xdr:cNvPr id="20" name="Straight Arrow Connector 19"/>
        <xdr:cNvCxnSpPr/>
      </xdr:nvCxnSpPr>
      <xdr:spPr>
        <a:xfrm>
          <a:off x="44707969" y="3988594"/>
          <a:ext cx="0" cy="9644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1476375</xdr:colOff>
      <xdr:row>24</xdr:row>
      <xdr:rowOff>0</xdr:rowOff>
    </xdr:from>
    <xdr:to>
      <xdr:col>55</xdr:col>
      <xdr:colOff>1476375</xdr:colOff>
      <xdr:row>26</xdr:row>
      <xdr:rowOff>130969</xdr:rowOff>
    </xdr:to>
    <xdr:cxnSp macro="">
      <xdr:nvCxnSpPr>
        <xdr:cNvPr id="25" name="Straight Arrow Connector 24"/>
        <xdr:cNvCxnSpPr/>
      </xdr:nvCxnSpPr>
      <xdr:spPr>
        <a:xfrm>
          <a:off x="44196000" y="4631531"/>
          <a:ext cx="0" cy="5119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9</xdr:row>
      <xdr:rowOff>7908</xdr:rowOff>
    </xdr:from>
    <xdr:to>
      <xdr:col>24</xdr:col>
      <xdr:colOff>361950</xdr:colOff>
      <xdr:row>15</xdr:row>
      <xdr:rowOff>115738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850" y="1722408"/>
          <a:ext cx="4762500" cy="125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tabSelected="1" topLeftCell="S1" zoomScale="95" zoomScaleNormal="95" workbookViewId="0">
      <selection activeCell="B1" sqref="B1:D1"/>
    </sheetView>
  </sheetViews>
  <sheetFormatPr defaultRowHeight="15" x14ac:dyDescent="0.25"/>
  <cols>
    <col min="1" max="1" width="12.7109375" style="2" customWidth="1"/>
    <col min="2" max="2" width="13.28515625" style="2" customWidth="1"/>
    <col min="3" max="3" width="14.28515625" style="2" customWidth="1"/>
    <col min="4" max="4" width="13.85546875" style="2" customWidth="1"/>
    <col min="5" max="5" width="6.28515625" style="2" customWidth="1"/>
    <col min="6" max="6" width="10.85546875" style="2" customWidth="1"/>
    <col min="7" max="9" width="9.140625" style="2"/>
    <col min="10" max="10" width="3.85546875" style="2" customWidth="1"/>
    <col min="11" max="11" width="28.140625" style="2" customWidth="1"/>
    <col min="12" max="13" width="15.140625" style="2" customWidth="1"/>
    <col min="14" max="14" width="16.7109375" style="2" customWidth="1"/>
    <col min="15" max="15" width="4.28515625" style="2" customWidth="1"/>
    <col min="16" max="16" width="21.85546875" style="2" customWidth="1"/>
    <col min="17" max="17" width="22" style="2" customWidth="1"/>
    <col min="18" max="18" width="24.28515625" style="2" customWidth="1"/>
    <col min="19" max="21" width="12" style="2" bestFit="1" customWidth="1"/>
    <col min="22" max="22" width="6.42578125" style="2" customWidth="1"/>
    <col min="23" max="23" width="23.7109375" style="2" customWidth="1"/>
    <col min="24" max="24" width="29.42578125" style="2" customWidth="1"/>
    <col min="25" max="25" width="21.42578125" style="2" customWidth="1"/>
    <col min="26" max="26" width="24" style="2" customWidth="1"/>
    <col min="27" max="27" width="21.5703125" style="2" customWidth="1"/>
    <col min="28" max="1999" width="9.140625" style="2"/>
    <col min="2000" max="2000" width="2.7109375" style="2" customWidth="1"/>
    <col min="2001" max="16384" width="9.140625" style="2"/>
  </cols>
  <sheetData>
    <row r="1" spans="1:27" x14ac:dyDescent="0.25">
      <c r="B1" s="90" t="s">
        <v>27</v>
      </c>
      <c r="C1" s="90"/>
      <c r="D1" s="90"/>
      <c r="G1" s="90" t="s">
        <v>28</v>
      </c>
      <c r="H1" s="90"/>
      <c r="I1" s="90"/>
      <c r="X1" s="98" t="s">
        <v>46</v>
      </c>
      <c r="Y1" s="98"/>
      <c r="Z1" s="98"/>
      <c r="AA1" s="98"/>
    </row>
    <row r="2" spans="1:27" x14ac:dyDescent="0.25">
      <c r="A2" s="3" t="s">
        <v>15</v>
      </c>
      <c r="B2" s="3" t="s">
        <v>16</v>
      </c>
      <c r="C2" s="3" t="s">
        <v>17</v>
      </c>
      <c r="D2" s="3" t="s">
        <v>18</v>
      </c>
      <c r="F2" s="3" t="s">
        <v>15</v>
      </c>
      <c r="G2" s="3" t="s">
        <v>16</v>
      </c>
      <c r="H2" s="3" t="s">
        <v>17</v>
      </c>
      <c r="I2" s="3" t="s">
        <v>19</v>
      </c>
      <c r="K2" s="10" t="s">
        <v>21</v>
      </c>
      <c r="L2" s="19" t="s">
        <v>16</v>
      </c>
      <c r="M2" s="19" t="s">
        <v>17</v>
      </c>
      <c r="N2" s="12" t="s">
        <v>19</v>
      </c>
      <c r="P2" s="3" t="s">
        <v>20</v>
      </c>
      <c r="X2" s="39"/>
      <c r="Y2" s="40" t="s">
        <v>16</v>
      </c>
      <c r="Z2" s="40" t="s">
        <v>17</v>
      </c>
      <c r="AA2" s="40" t="s">
        <v>19</v>
      </c>
    </row>
    <row r="3" spans="1:27" x14ac:dyDescent="0.25">
      <c r="A3" s="4">
        <v>45744</v>
      </c>
      <c r="B3" s="14">
        <v>1828.2</v>
      </c>
      <c r="C3" s="14">
        <v>1348.35</v>
      </c>
      <c r="D3" s="14">
        <v>2171.1999999999998</v>
      </c>
      <c r="F3" s="4">
        <v>45744</v>
      </c>
      <c r="G3" s="8">
        <f t="shared" ref="G3:G34" si="0">(B3/B4)-1</f>
        <v>1.5613443997042342E-3</v>
      </c>
      <c r="H3" s="8">
        <f t="shared" ref="H3:H34" si="1">(C3/C4)-1</f>
        <v>8.7532263494556339E-3</v>
      </c>
      <c r="I3" s="8">
        <f t="shared" ref="I3:I34" si="2">(D3/D4)-1</f>
        <v>1.9989195029713525E-2</v>
      </c>
      <c r="K3" s="15" t="s">
        <v>22</v>
      </c>
      <c r="L3" s="26">
        <v>0.3</v>
      </c>
      <c r="M3" s="27">
        <v>0.4</v>
      </c>
      <c r="N3" s="28">
        <v>0.3</v>
      </c>
      <c r="P3" s="8">
        <f t="shared" ref="P3:P66" si="3">SUMPRODUCT(G3:I3,$L$3:$N$3)</f>
        <v>9.9664523686075826E-3</v>
      </c>
      <c r="V3" s="21"/>
      <c r="X3" s="37" t="s">
        <v>41</v>
      </c>
      <c r="Y3" s="31">
        <f>$T$4</f>
        <v>9.2250590370335391E-4</v>
      </c>
      <c r="Z3" s="31">
        <f>$T$4</f>
        <v>9.2250590370335391E-4</v>
      </c>
      <c r="AA3" s="31">
        <f>$T$4</f>
        <v>9.2250590370335391E-4</v>
      </c>
    </row>
    <row r="4" spans="1:27" x14ac:dyDescent="0.25">
      <c r="A4" s="4">
        <v>45743</v>
      </c>
      <c r="B4" s="14">
        <v>1825.35</v>
      </c>
      <c r="C4" s="14">
        <v>1336.65</v>
      </c>
      <c r="D4" s="14">
        <v>2128.65</v>
      </c>
      <c r="F4" s="4">
        <v>45743</v>
      </c>
      <c r="G4" s="8">
        <f t="shared" si="0"/>
        <v>1.04065760704104E-2</v>
      </c>
      <c r="H4" s="8">
        <f t="shared" si="1"/>
        <v>5.6141926790931329E-4</v>
      </c>
      <c r="I4" s="8">
        <f t="shared" si="2"/>
        <v>-7.5761107743951284E-3</v>
      </c>
      <c r="K4" s="15" t="s">
        <v>25</v>
      </c>
      <c r="L4" s="91">
        <v>1000000</v>
      </c>
      <c r="M4" s="92"/>
      <c r="N4" s="93"/>
      <c r="P4" s="8">
        <f t="shared" si="3"/>
        <v>1.0737072959683073E-3</v>
      </c>
      <c r="R4" s="94" t="s">
        <v>43</v>
      </c>
      <c r="S4" s="95"/>
      <c r="T4" s="99">
        <f>AVERAGE(P3:P250)</f>
        <v>9.2250590370335391E-4</v>
      </c>
      <c r="U4" s="100"/>
      <c r="X4" s="49" t="s">
        <v>42</v>
      </c>
      <c r="Y4" s="35">
        <f>$T$22</f>
        <v>1.0685121111266236E-2</v>
      </c>
      <c r="Z4" s="35">
        <f>$T$22</f>
        <v>1.0685121111266236E-2</v>
      </c>
      <c r="AA4" s="35">
        <f>$T$22</f>
        <v>1.0685121111266236E-2</v>
      </c>
    </row>
    <row r="5" spans="1:27" x14ac:dyDescent="0.25">
      <c r="A5" s="4">
        <v>45742</v>
      </c>
      <c r="B5" s="14">
        <v>1806.55</v>
      </c>
      <c r="C5" s="14">
        <v>1335.9</v>
      </c>
      <c r="D5" s="14">
        <v>2144.9</v>
      </c>
      <c r="F5" s="4">
        <v>45742</v>
      </c>
      <c r="G5" s="8">
        <f t="shared" si="0"/>
        <v>-8.1802959180873325E-3</v>
      </c>
      <c r="H5" s="8">
        <f t="shared" si="1"/>
        <v>-5.8048671578476707E-3</v>
      </c>
      <c r="I5" s="8">
        <f t="shared" si="2"/>
        <v>-1.1566820276497691E-2</v>
      </c>
      <c r="K5" s="11" t="s">
        <v>26</v>
      </c>
      <c r="L5" s="16">
        <f>L3*$L$4</f>
        <v>300000</v>
      </c>
      <c r="M5" s="17">
        <f>M3*$L$4</f>
        <v>400000</v>
      </c>
      <c r="N5" s="18">
        <f>N3*$L$4</f>
        <v>300000</v>
      </c>
      <c r="P5" s="8">
        <f t="shared" si="3"/>
        <v>-8.2460817215145761E-3</v>
      </c>
      <c r="X5" s="38" t="s">
        <v>30</v>
      </c>
      <c r="Y5" s="30">
        <v>0.99</v>
      </c>
      <c r="Z5" s="30">
        <v>0.95</v>
      </c>
      <c r="AA5" s="30">
        <v>0.9</v>
      </c>
    </row>
    <row r="6" spans="1:27" x14ac:dyDescent="0.25">
      <c r="A6" s="4">
        <v>45741</v>
      </c>
      <c r="B6" s="14">
        <v>1821.45</v>
      </c>
      <c r="C6" s="14">
        <v>1343.7</v>
      </c>
      <c r="D6" s="14">
        <v>2170</v>
      </c>
      <c r="F6" s="4">
        <v>45741</v>
      </c>
      <c r="G6" s="8">
        <f t="shared" si="0"/>
        <v>1.1916666666666798E-2</v>
      </c>
      <c r="H6" s="8">
        <f t="shared" si="1"/>
        <v>-1.0639472812281392E-2</v>
      </c>
      <c r="I6" s="8">
        <f t="shared" si="2"/>
        <v>-2.8260919513820593E-3</v>
      </c>
      <c r="P6" s="8">
        <f t="shared" si="3"/>
        <v>-1.5286167103271357E-3</v>
      </c>
      <c r="R6" s="1"/>
      <c r="S6" s="1"/>
      <c r="T6" s="1"/>
      <c r="U6" s="1"/>
      <c r="V6" s="52"/>
      <c r="X6" s="37" t="s">
        <v>31</v>
      </c>
      <c r="Y6" s="13">
        <f>(1-Y5)</f>
        <v>1.0000000000000009E-2</v>
      </c>
      <c r="Z6" s="13">
        <f t="shared" ref="Z6:AA6" si="4">(1-Z5)</f>
        <v>5.0000000000000044E-2</v>
      </c>
      <c r="AA6" s="13">
        <f t="shared" si="4"/>
        <v>9.9999999999999978E-2</v>
      </c>
    </row>
    <row r="7" spans="1:27" x14ac:dyDescent="0.25">
      <c r="A7" s="4">
        <v>45740</v>
      </c>
      <c r="B7" s="14">
        <v>1800</v>
      </c>
      <c r="C7" s="14">
        <v>1358.15</v>
      </c>
      <c r="D7" s="14">
        <v>2176.15</v>
      </c>
      <c r="F7" s="4">
        <v>45740</v>
      </c>
      <c r="G7" s="8">
        <f t="shared" si="0"/>
        <v>1.6748100658062093E-2</v>
      </c>
      <c r="H7" s="8">
        <f t="shared" si="1"/>
        <v>1.1205420296329427E-2</v>
      </c>
      <c r="I7" s="8">
        <f t="shared" si="2"/>
        <v>4.6729196729196731E-2</v>
      </c>
      <c r="P7" s="8">
        <f t="shared" si="3"/>
        <v>2.3525357334709417E-2</v>
      </c>
      <c r="R7" s="1"/>
      <c r="S7" s="1"/>
      <c r="T7" s="1"/>
      <c r="U7" s="1"/>
      <c r="X7" s="37" t="s">
        <v>47</v>
      </c>
      <c r="Y7" s="50">
        <f>_xlfn.NORM.S.INV(Y6)</f>
        <v>-2.3263478740408408</v>
      </c>
      <c r="Z7" s="50">
        <f t="shared" ref="Z7:AA7" si="5">_xlfn.NORM.S.INV(Z6)</f>
        <v>-1.6448536269514715</v>
      </c>
      <c r="AA7" s="50">
        <f t="shared" si="5"/>
        <v>-1.2815515655446006</v>
      </c>
    </row>
    <row r="8" spans="1:27" x14ac:dyDescent="0.25">
      <c r="A8" s="4">
        <v>45737</v>
      </c>
      <c r="B8" s="14">
        <v>1770.35</v>
      </c>
      <c r="C8" s="14">
        <v>1343.1</v>
      </c>
      <c r="D8" s="14">
        <v>2079</v>
      </c>
      <c r="F8" s="4">
        <v>45737</v>
      </c>
      <c r="G8" s="8">
        <f t="shared" si="0"/>
        <v>9.0459363957595684E-4</v>
      </c>
      <c r="H8" s="8">
        <f t="shared" si="1"/>
        <v>1.6191268820458404E-2</v>
      </c>
      <c r="I8" s="8">
        <f t="shared" si="2"/>
        <v>2.1295409328715653E-2</v>
      </c>
      <c r="P8" s="8">
        <f t="shared" si="3"/>
        <v>1.3136508418670846E-2</v>
      </c>
      <c r="R8" s="1"/>
      <c r="S8" s="1"/>
      <c r="T8" s="1"/>
      <c r="U8" s="1"/>
      <c r="X8" s="37" t="s">
        <v>35</v>
      </c>
      <c r="Y8" s="41">
        <v>1000000</v>
      </c>
      <c r="Z8" s="41">
        <v>1000000</v>
      </c>
      <c r="AA8" s="41">
        <v>1000000</v>
      </c>
    </row>
    <row r="9" spans="1:27" x14ac:dyDescent="0.25">
      <c r="A9" s="4">
        <v>45736</v>
      </c>
      <c r="B9" s="14">
        <v>1768.75</v>
      </c>
      <c r="C9" s="14">
        <v>1321.7</v>
      </c>
      <c r="D9" s="14">
        <v>2035.65</v>
      </c>
      <c r="F9" s="4">
        <v>45736</v>
      </c>
      <c r="G9" s="8">
        <f t="shared" si="0"/>
        <v>1.4133363912619767E-2</v>
      </c>
      <c r="H9" s="8">
        <f t="shared" si="1"/>
        <v>6.5493869469195332E-3</v>
      </c>
      <c r="I9" s="8">
        <f t="shared" si="2"/>
        <v>6.9748460339837948E-3</v>
      </c>
      <c r="P9" s="8">
        <f t="shared" si="3"/>
        <v>8.9522177627488816E-3</v>
      </c>
      <c r="R9" s="1"/>
      <c r="S9" s="1"/>
      <c r="T9" s="1"/>
      <c r="U9" s="1"/>
      <c r="X9" s="44" t="s">
        <v>40</v>
      </c>
      <c r="Y9" s="51">
        <f>(Y3+Y4*Y7)*Y8</f>
        <v>-23934.802877359762</v>
      </c>
      <c r="Z9" s="51">
        <f t="shared" ref="Z9:AA9" si="6">(Z3+Z4*Z7)*Z8</f>
        <v>-16652.954310578654</v>
      </c>
      <c r="AA9" s="51">
        <f t="shared" si="6"/>
        <v>-12771.027784473554</v>
      </c>
    </row>
    <row r="10" spans="1:27" x14ac:dyDescent="0.25">
      <c r="A10" s="4">
        <v>45735</v>
      </c>
      <c r="B10" s="14">
        <v>1744.1</v>
      </c>
      <c r="C10" s="14">
        <v>1313.1</v>
      </c>
      <c r="D10" s="14">
        <v>2021.55</v>
      </c>
      <c r="F10" s="4">
        <v>45735</v>
      </c>
      <c r="G10" s="8">
        <f t="shared" si="0"/>
        <v>6.8698764576837767E-3</v>
      </c>
      <c r="H10" s="8">
        <f t="shared" si="1"/>
        <v>2.4812001374203696E-3</v>
      </c>
      <c r="I10" s="8">
        <f t="shared" si="2"/>
        <v>-6.1209439528023823E-3</v>
      </c>
      <c r="P10" s="8">
        <f t="shared" si="3"/>
        <v>1.2171598064325663E-3</v>
      </c>
      <c r="R10" s="1"/>
      <c r="S10" s="1"/>
      <c r="T10" s="1"/>
      <c r="U10" s="1"/>
    </row>
    <row r="11" spans="1:27" x14ac:dyDescent="0.25">
      <c r="A11" s="4">
        <v>45734</v>
      </c>
      <c r="B11" s="14">
        <v>1732.2</v>
      </c>
      <c r="C11" s="14">
        <v>1309.8499999999999</v>
      </c>
      <c r="D11" s="14">
        <v>2034</v>
      </c>
      <c r="F11" s="4">
        <v>45734</v>
      </c>
      <c r="G11" s="8">
        <f t="shared" si="0"/>
        <v>1.2745556594948582E-2</v>
      </c>
      <c r="H11" s="8">
        <f t="shared" si="1"/>
        <v>3.2190701339637418E-2</v>
      </c>
      <c r="I11" s="8">
        <f t="shared" si="2"/>
        <v>2.0520796748783265E-2</v>
      </c>
      <c r="P11" s="8">
        <f t="shared" si="3"/>
        <v>2.2856186538974522E-2</v>
      </c>
      <c r="W11" s="1"/>
      <c r="X11" s="1"/>
      <c r="Y11" s="1"/>
      <c r="Z11" s="1"/>
    </row>
    <row r="12" spans="1:27" x14ac:dyDescent="0.25">
      <c r="A12" s="4">
        <v>45733</v>
      </c>
      <c r="B12" s="14">
        <v>1710.4</v>
      </c>
      <c r="C12" s="14">
        <v>1269</v>
      </c>
      <c r="D12" s="14">
        <v>1993.1</v>
      </c>
      <c r="F12" s="4">
        <v>45733</v>
      </c>
      <c r="G12" s="8">
        <f t="shared" si="0"/>
        <v>2.2266494784952684E-3</v>
      </c>
      <c r="H12" s="8">
        <f t="shared" si="1"/>
        <v>1.5159393624255113E-2</v>
      </c>
      <c r="I12" s="8">
        <f t="shared" si="2"/>
        <v>4.0300236763890496E-3</v>
      </c>
      <c r="P12" s="8">
        <f t="shared" si="3"/>
        <v>7.9407593961673406E-3</v>
      </c>
      <c r="W12" s="1"/>
      <c r="X12" s="1"/>
      <c r="Y12" s="1"/>
      <c r="Z12" s="1"/>
    </row>
    <row r="13" spans="1:27" x14ac:dyDescent="0.25">
      <c r="A13" s="4">
        <v>45729</v>
      </c>
      <c r="B13" s="14">
        <v>1706.6</v>
      </c>
      <c r="C13" s="14">
        <v>1250.05</v>
      </c>
      <c r="D13" s="14">
        <v>1985.1</v>
      </c>
      <c r="F13" s="4">
        <v>45729</v>
      </c>
      <c r="G13" s="8">
        <f t="shared" si="0"/>
        <v>-2.6590304765802264E-3</v>
      </c>
      <c r="H13" s="8">
        <f t="shared" si="1"/>
        <v>4.9037340729127799E-3</v>
      </c>
      <c r="I13" s="8">
        <f t="shared" si="2"/>
        <v>1.2862222894756137E-3</v>
      </c>
      <c r="P13" s="8">
        <f t="shared" si="3"/>
        <v>1.549651173033728E-3</v>
      </c>
      <c r="X13" s="14"/>
      <c r="Y13" s="14"/>
      <c r="Z13" s="14"/>
    </row>
    <row r="14" spans="1:27" x14ac:dyDescent="0.25">
      <c r="A14" s="4">
        <v>45728</v>
      </c>
      <c r="B14" s="14">
        <v>1711.15</v>
      </c>
      <c r="C14" s="14">
        <v>1243.95</v>
      </c>
      <c r="D14" s="14">
        <v>1982.55</v>
      </c>
      <c r="F14" s="4">
        <v>45728</v>
      </c>
      <c r="G14" s="8">
        <f t="shared" si="0"/>
        <v>1.5218036191041229E-2</v>
      </c>
      <c r="H14" s="8">
        <f t="shared" si="1"/>
        <v>-1.1642845672074076E-3</v>
      </c>
      <c r="I14" s="8">
        <f t="shared" si="2"/>
        <v>2.4467755270773051E-2</v>
      </c>
      <c r="P14" s="8">
        <f t="shared" si="3"/>
        <v>1.1440023611661319E-2</v>
      </c>
    </row>
    <row r="15" spans="1:27" x14ac:dyDescent="0.25">
      <c r="A15" s="4">
        <v>45727</v>
      </c>
      <c r="B15" s="14">
        <v>1685.5</v>
      </c>
      <c r="C15" s="14">
        <v>1245.4000000000001</v>
      </c>
      <c r="D15" s="14">
        <v>1935.2</v>
      </c>
      <c r="F15" s="4">
        <v>45727</v>
      </c>
      <c r="G15" s="8">
        <f t="shared" si="0"/>
        <v>-1.185185185185178E-3</v>
      </c>
      <c r="H15" s="8">
        <f t="shared" si="1"/>
        <v>2.5147137506688289E-2</v>
      </c>
      <c r="I15" s="8">
        <f t="shared" si="2"/>
        <v>6.9988291921425638E-3</v>
      </c>
      <c r="P15" s="8">
        <f t="shared" si="3"/>
        <v>1.1802948204762532E-2</v>
      </c>
    </row>
    <row r="16" spans="1:27" ht="15.75" thickBot="1" x14ac:dyDescent="0.3">
      <c r="A16" s="4">
        <v>45726</v>
      </c>
      <c r="B16" s="14">
        <v>1687.5</v>
      </c>
      <c r="C16" s="14">
        <v>1214.8499999999999</v>
      </c>
      <c r="D16" s="14">
        <v>1921.75</v>
      </c>
      <c r="F16" s="4">
        <v>45726</v>
      </c>
      <c r="G16" s="8">
        <f t="shared" si="0"/>
        <v>-1.0359627053425635E-3</v>
      </c>
      <c r="H16" s="8">
        <f t="shared" si="1"/>
        <v>2.4700506360386676E-4</v>
      </c>
      <c r="I16" s="8">
        <f t="shared" si="2"/>
        <v>-7.0528056215769519E-3</v>
      </c>
      <c r="P16" s="8">
        <f t="shared" si="3"/>
        <v>-2.3278284726343081E-3</v>
      </c>
      <c r="R16" s="21" t="s">
        <v>44</v>
      </c>
      <c r="S16" s="29"/>
      <c r="T16" s="29"/>
      <c r="U16" s="29"/>
    </row>
    <row r="17" spans="1:21" x14ac:dyDescent="0.25">
      <c r="A17" s="4">
        <v>45723</v>
      </c>
      <c r="B17" s="14">
        <v>1689.25</v>
      </c>
      <c r="C17" s="14">
        <v>1214.55</v>
      </c>
      <c r="D17" s="14">
        <v>1935.4</v>
      </c>
      <c r="F17" s="4">
        <v>45723</v>
      </c>
      <c r="G17" s="8">
        <f t="shared" si="0"/>
        <v>-1.1530274361400972E-3</v>
      </c>
      <c r="H17" s="8">
        <f t="shared" si="1"/>
        <v>-2.8734452608677463E-3</v>
      </c>
      <c r="I17" s="8">
        <f t="shared" si="2"/>
        <v>7.1291044387782332E-3</v>
      </c>
      <c r="P17" s="8">
        <f t="shared" si="3"/>
        <v>6.4344499644434215E-4</v>
      </c>
      <c r="R17" s="45"/>
      <c r="S17" s="19" t="s">
        <v>16</v>
      </c>
      <c r="T17" s="19" t="s">
        <v>17</v>
      </c>
      <c r="U17" s="12" t="s">
        <v>19</v>
      </c>
    </row>
    <row r="18" spans="1:21" x14ac:dyDescent="0.25">
      <c r="A18" s="4">
        <v>45722</v>
      </c>
      <c r="B18" s="14">
        <v>1691.2</v>
      </c>
      <c r="C18" s="14">
        <v>1218.05</v>
      </c>
      <c r="D18" s="14">
        <v>1921.7</v>
      </c>
      <c r="F18" s="4">
        <v>45722</v>
      </c>
      <c r="G18" s="8">
        <f t="shared" si="0"/>
        <v>7.1005917159761012E-4</v>
      </c>
      <c r="H18" s="8">
        <f t="shared" si="1"/>
        <v>1.933042691453446E-3</v>
      </c>
      <c r="I18" s="8">
        <f t="shared" si="2"/>
        <v>-5.8972634628317033E-3</v>
      </c>
      <c r="P18" s="8">
        <f t="shared" si="3"/>
        <v>-7.8294421078884931E-4</v>
      </c>
      <c r="R18" s="46" t="str">
        <f t="array" ref="R18:R20">TRANSPOSE(S17:U17)</f>
        <v>HDFC</v>
      </c>
      <c r="S18" s="32">
        <f>VARP('Variance Covariance'!$G$3:$G$250)</f>
        <v>1.6278582854439274E-4</v>
      </c>
      <c r="T18" s="32">
        <f t="array" ref="T18:U18">TRANSPOSE(S19:S20)</f>
        <v>7.6105392607144946E-5</v>
      </c>
      <c r="U18" s="32">
        <v>6.8480912551540187E-5</v>
      </c>
    </row>
    <row r="19" spans="1:21" x14ac:dyDescent="0.25">
      <c r="A19" s="4">
        <v>45721</v>
      </c>
      <c r="B19" s="14">
        <v>1690</v>
      </c>
      <c r="C19" s="14">
        <v>1215.7</v>
      </c>
      <c r="D19" s="14">
        <v>1933.1</v>
      </c>
      <c r="F19" s="4">
        <v>45721</v>
      </c>
      <c r="G19" s="8">
        <f t="shared" si="0"/>
        <v>-1.1695906432748537E-2</v>
      </c>
      <c r="H19" s="8">
        <f t="shared" si="1"/>
        <v>4.3787177792464771E-3</v>
      </c>
      <c r="I19" s="8">
        <f t="shared" si="2"/>
        <v>1.3261348149701258E-2</v>
      </c>
      <c r="P19" s="8">
        <f t="shared" si="3"/>
        <v>2.2211196267844071E-3</v>
      </c>
      <c r="Q19" s="48">
        <f t="array" ref="Q19:Q21">TRANSPOSE(L3:N3)</f>
        <v>0.3</v>
      </c>
      <c r="R19" s="46" t="str">
        <v>ICICI</v>
      </c>
      <c r="S19" s="32">
        <v>7.6105392607144946E-5</v>
      </c>
      <c r="T19" s="32">
        <f>VARP('Variance Covariance'!$H$3:$H$250)</f>
        <v>1.631779728806412E-4</v>
      </c>
      <c r="U19" s="32">
        <f>T20</f>
        <v>7.9907531559155612E-5</v>
      </c>
    </row>
    <row r="20" spans="1:21" ht="15.75" thickBot="1" x14ac:dyDescent="0.3">
      <c r="A20" s="4">
        <v>45720</v>
      </c>
      <c r="B20" s="14">
        <v>1710</v>
      </c>
      <c r="C20" s="14">
        <v>1210.4000000000001</v>
      </c>
      <c r="D20" s="14">
        <v>1907.8</v>
      </c>
      <c r="F20" s="4">
        <v>45720</v>
      </c>
      <c r="G20" s="8">
        <f t="shared" si="0"/>
        <v>4.966060356733637E-3</v>
      </c>
      <c r="H20" s="8">
        <f t="shared" si="1"/>
        <v>3.482009616978976E-3</v>
      </c>
      <c r="I20" s="8">
        <f t="shared" si="2"/>
        <v>-3.551655698318168E-3</v>
      </c>
      <c r="P20" s="8">
        <f t="shared" si="3"/>
        <v>1.8171252443162313E-3</v>
      </c>
      <c r="Q20" s="48">
        <v>0.4</v>
      </c>
      <c r="R20" s="47" t="str">
        <v>Kotak</v>
      </c>
      <c r="S20" s="36">
        <v>6.8480912551540187E-5</v>
      </c>
      <c r="T20" s="36">
        <v>7.9907531559155612E-5</v>
      </c>
      <c r="U20" s="36">
        <f>VARP('Variance Covariance'!$I$3:$I$250)</f>
        <v>2.6269940970377901E-4</v>
      </c>
    </row>
    <row r="21" spans="1:21" x14ac:dyDescent="0.25">
      <c r="A21" s="4">
        <v>45719</v>
      </c>
      <c r="B21" s="14">
        <v>1701.55</v>
      </c>
      <c r="C21" s="14">
        <v>1206.2</v>
      </c>
      <c r="D21" s="14">
        <v>1914.6</v>
      </c>
      <c r="F21" s="4">
        <v>45719</v>
      </c>
      <c r="G21" s="8">
        <f t="shared" si="0"/>
        <v>-1.7807665666128014E-2</v>
      </c>
      <c r="H21" s="8">
        <f t="shared" si="1"/>
        <v>1.7440411925921939E-3</v>
      </c>
      <c r="I21" s="8">
        <f t="shared" si="2"/>
        <v>6.1220736225333638E-3</v>
      </c>
      <c r="P21" s="8">
        <f t="shared" si="3"/>
        <v>-2.8080611360415172E-3</v>
      </c>
      <c r="Q21" s="48">
        <v>0.3</v>
      </c>
    </row>
    <row r="22" spans="1:21" x14ac:dyDescent="0.25">
      <c r="A22" s="4">
        <v>45716</v>
      </c>
      <c r="B22" s="14">
        <v>1732.4</v>
      </c>
      <c r="C22" s="14">
        <v>1204.0999999999999</v>
      </c>
      <c r="D22" s="14">
        <v>1902.95</v>
      </c>
      <c r="F22" s="4">
        <v>45716</v>
      </c>
      <c r="G22" s="8">
        <f t="shared" si="0"/>
        <v>1.8639383783148222E-2</v>
      </c>
      <c r="H22" s="8">
        <f t="shared" si="1"/>
        <v>-1.5010838889116251E-2</v>
      </c>
      <c r="I22" s="8">
        <f t="shared" si="2"/>
        <v>-2.2900567379528058E-2</v>
      </c>
      <c r="P22" s="8">
        <f t="shared" si="3"/>
        <v>-7.2826906345604516E-3</v>
      </c>
      <c r="R22" s="94" t="s">
        <v>45</v>
      </c>
      <c r="S22" s="95"/>
      <c r="T22" s="96">
        <f>SQRT(MMULT(MMULT(L3:N3,S18:U20), Q19:Q21))</f>
        <v>1.0685121111266236E-2</v>
      </c>
      <c r="U22" s="97"/>
    </row>
    <row r="23" spans="1:21" x14ac:dyDescent="0.25">
      <c r="A23" s="4">
        <v>45715</v>
      </c>
      <c r="B23" s="14">
        <v>1700.7</v>
      </c>
      <c r="C23" s="14">
        <v>1222.45</v>
      </c>
      <c r="D23" s="14">
        <v>1947.55</v>
      </c>
      <c r="F23" s="4">
        <v>45715</v>
      </c>
      <c r="G23" s="8">
        <f t="shared" si="0"/>
        <v>1.0907361726157028E-2</v>
      </c>
      <c r="H23" s="8">
        <f t="shared" si="1"/>
        <v>-1.3887187027733505E-3</v>
      </c>
      <c r="I23" s="8">
        <f t="shared" si="2"/>
        <v>-1.0013978904562237E-2</v>
      </c>
      <c r="P23" s="8">
        <f t="shared" si="3"/>
        <v>-2.8747263463090337E-4</v>
      </c>
    </row>
    <row r="24" spans="1:21" x14ac:dyDescent="0.25">
      <c r="A24" s="4">
        <v>45713</v>
      </c>
      <c r="B24" s="14">
        <v>1682.35</v>
      </c>
      <c r="C24" s="14">
        <v>1224.1500000000001</v>
      </c>
      <c r="D24" s="14">
        <v>1967.25</v>
      </c>
      <c r="F24" s="4">
        <v>45713</v>
      </c>
      <c r="G24" s="8">
        <f t="shared" si="0"/>
        <v>3.1304036730068763E-3</v>
      </c>
      <c r="H24" s="8">
        <f t="shared" si="1"/>
        <v>4.7605367915624086E-3</v>
      </c>
      <c r="I24" s="8">
        <f t="shared" si="2"/>
        <v>5.8491429733997791E-4</v>
      </c>
      <c r="P24" s="8">
        <f t="shared" si="3"/>
        <v>3.0188101077290195E-3</v>
      </c>
    </row>
    <row r="25" spans="1:21" x14ac:dyDescent="0.25">
      <c r="A25" s="4">
        <v>45712</v>
      </c>
      <c r="B25" s="14">
        <v>1677.1</v>
      </c>
      <c r="C25" s="14">
        <v>1218.3499999999999</v>
      </c>
      <c r="D25" s="14">
        <v>1966.1</v>
      </c>
      <c r="F25" s="4">
        <v>45712</v>
      </c>
      <c r="G25" s="8">
        <f t="shared" si="0"/>
        <v>-9.0989660265879957E-3</v>
      </c>
      <c r="H25" s="8">
        <f t="shared" si="1"/>
        <v>-1.1841518309745003E-2</v>
      </c>
      <c r="I25" s="8">
        <f t="shared" si="2"/>
        <v>6.681856583292678E-3</v>
      </c>
      <c r="P25" s="8">
        <f t="shared" si="3"/>
        <v>-5.4617401568865971E-3</v>
      </c>
    </row>
    <row r="26" spans="1:21" x14ac:dyDescent="0.25">
      <c r="A26" s="4">
        <v>45709</v>
      </c>
      <c r="B26" s="14">
        <v>1692.5</v>
      </c>
      <c r="C26" s="14">
        <v>1232.95</v>
      </c>
      <c r="D26" s="14">
        <v>1953.05</v>
      </c>
      <c r="F26" s="4">
        <v>45709</v>
      </c>
      <c r="G26" s="8">
        <f t="shared" si="0"/>
        <v>3.2007586983582303E-3</v>
      </c>
      <c r="H26" s="8">
        <f t="shared" si="1"/>
        <v>-1.3600544021760919E-2</v>
      </c>
      <c r="I26" s="8">
        <f t="shared" si="2"/>
        <v>-8.8807693283601274E-3</v>
      </c>
      <c r="P26" s="8">
        <f t="shared" si="3"/>
        <v>-7.1442207977049366E-3</v>
      </c>
    </row>
    <row r="27" spans="1:21" x14ac:dyDescent="0.25">
      <c r="A27" s="4">
        <v>45708</v>
      </c>
      <c r="B27" s="14">
        <v>1687.1</v>
      </c>
      <c r="C27" s="14">
        <v>1249.95</v>
      </c>
      <c r="D27" s="14">
        <v>1970.55</v>
      </c>
      <c r="F27" s="4">
        <v>45708</v>
      </c>
      <c r="G27" s="8">
        <f t="shared" si="0"/>
        <v>-2.3216767021769447E-2</v>
      </c>
      <c r="H27" s="8">
        <f t="shared" si="1"/>
        <v>-9.2735703245749868E-3</v>
      </c>
      <c r="I27" s="8">
        <f t="shared" si="2"/>
        <v>-7.2795969773300495E-3</v>
      </c>
      <c r="P27" s="8">
        <f t="shared" si="3"/>
        <v>-1.2858337329559842E-2</v>
      </c>
    </row>
    <row r="28" spans="1:21" x14ac:dyDescent="0.25">
      <c r="A28" s="4">
        <v>45707</v>
      </c>
      <c r="B28" s="14">
        <v>1727.2</v>
      </c>
      <c r="C28" s="14">
        <v>1261.6500000000001</v>
      </c>
      <c r="D28" s="14">
        <v>1985</v>
      </c>
      <c r="F28" s="4">
        <v>45707</v>
      </c>
      <c r="G28" s="8">
        <f t="shared" si="0"/>
        <v>2.4085197759786681E-3</v>
      </c>
      <c r="H28" s="8">
        <f t="shared" si="1"/>
        <v>1.4963195366236359E-2</v>
      </c>
      <c r="I28" s="8">
        <f t="shared" si="2"/>
        <v>1.1027071077495121E-2</v>
      </c>
      <c r="P28" s="8">
        <f t="shared" si="3"/>
        <v>1.0015955402536681E-2</v>
      </c>
    </row>
    <row r="29" spans="1:21" x14ac:dyDescent="0.25">
      <c r="A29" s="4">
        <v>45706</v>
      </c>
      <c r="B29" s="14">
        <v>1723.05</v>
      </c>
      <c r="C29" s="14">
        <v>1243.05</v>
      </c>
      <c r="D29" s="14">
        <v>1963.35</v>
      </c>
      <c r="F29" s="4">
        <v>45706</v>
      </c>
      <c r="G29" s="8">
        <f t="shared" si="0"/>
        <v>3.3190671674381278E-3</v>
      </c>
      <c r="H29" s="8">
        <f t="shared" si="1"/>
        <v>-6.4740438796307975E-3</v>
      </c>
      <c r="I29" s="8">
        <f t="shared" si="2"/>
        <v>9.2787744820850282E-3</v>
      </c>
      <c r="P29" s="8">
        <f t="shared" si="3"/>
        <v>1.1897349430046275E-3</v>
      </c>
    </row>
    <row r="30" spans="1:21" x14ac:dyDescent="0.25">
      <c r="A30" s="4">
        <v>45705</v>
      </c>
      <c r="B30" s="14">
        <v>1717.35</v>
      </c>
      <c r="C30" s="14">
        <v>1251.1500000000001</v>
      </c>
      <c r="D30" s="14">
        <v>1945.3</v>
      </c>
      <c r="F30" s="4">
        <v>45705</v>
      </c>
      <c r="G30" s="8">
        <f t="shared" si="0"/>
        <v>1.3275511107177618E-2</v>
      </c>
      <c r="H30" s="8">
        <f t="shared" si="1"/>
        <v>-7.1026109038964114E-3</v>
      </c>
      <c r="I30" s="8">
        <f t="shared" si="2"/>
        <v>-3.6365498873182078E-3</v>
      </c>
      <c r="P30" s="8">
        <f t="shared" si="3"/>
        <v>5.0644004399257947E-5</v>
      </c>
    </row>
    <row r="31" spans="1:21" x14ac:dyDescent="0.25">
      <c r="A31" s="4">
        <v>45702</v>
      </c>
      <c r="B31" s="14">
        <v>1694.85</v>
      </c>
      <c r="C31" s="14">
        <v>1260.0999999999999</v>
      </c>
      <c r="D31" s="14">
        <v>1952.4</v>
      </c>
      <c r="F31" s="4">
        <v>45702</v>
      </c>
      <c r="G31" s="8">
        <f t="shared" si="0"/>
        <v>-1.6787418271779764E-3</v>
      </c>
      <c r="H31" s="8">
        <f t="shared" si="1"/>
        <v>8.9678917447351125E-3</v>
      </c>
      <c r="I31" s="8">
        <f t="shared" si="2"/>
        <v>-1.034063260340623E-2</v>
      </c>
      <c r="P31" s="8">
        <f t="shared" si="3"/>
        <v>-1.8655631281216771E-5</v>
      </c>
    </row>
    <row r="32" spans="1:21" x14ac:dyDescent="0.25">
      <c r="A32" s="4">
        <v>45701</v>
      </c>
      <c r="B32" s="14">
        <v>1697.7</v>
      </c>
      <c r="C32" s="14">
        <v>1248.9000000000001</v>
      </c>
      <c r="D32" s="14">
        <v>1972.8</v>
      </c>
      <c r="F32" s="4">
        <v>45701</v>
      </c>
      <c r="G32" s="8">
        <f t="shared" si="0"/>
        <v>-5.3316147176001305E-3</v>
      </c>
      <c r="H32" s="8">
        <f t="shared" si="1"/>
        <v>-2.3166640038343456E-3</v>
      </c>
      <c r="I32" s="8">
        <f t="shared" si="2"/>
        <v>1.4840916690244121E-2</v>
      </c>
      <c r="P32" s="8">
        <f t="shared" si="3"/>
        <v>1.926124990259459E-3</v>
      </c>
    </row>
    <row r="33" spans="1:16" x14ac:dyDescent="0.25">
      <c r="A33" s="4">
        <v>45700</v>
      </c>
      <c r="B33" s="14">
        <v>1706.8</v>
      </c>
      <c r="C33" s="14">
        <v>1251.8</v>
      </c>
      <c r="D33" s="14">
        <v>1943.95</v>
      </c>
      <c r="F33" s="4">
        <v>45700</v>
      </c>
      <c r="G33" s="8">
        <f t="shared" si="0"/>
        <v>3.1738568237920095E-3</v>
      </c>
      <c r="H33" s="8">
        <f t="shared" si="1"/>
        <v>-7.5833167032535176E-4</v>
      </c>
      <c r="I33" s="8">
        <f t="shared" si="2"/>
        <v>1.3212759303659061E-2</v>
      </c>
      <c r="P33" s="8">
        <f t="shared" si="3"/>
        <v>4.61265217010518E-3</v>
      </c>
    </row>
    <row r="34" spans="1:16" x14ac:dyDescent="0.25">
      <c r="A34" s="4">
        <v>45699</v>
      </c>
      <c r="B34" s="14">
        <v>1701.4</v>
      </c>
      <c r="C34" s="14">
        <v>1252.75</v>
      </c>
      <c r="D34" s="14">
        <v>1918.6</v>
      </c>
      <c r="F34" s="4">
        <v>45699</v>
      </c>
      <c r="G34" s="8">
        <f t="shared" si="0"/>
        <v>-8.363689348681258E-3</v>
      </c>
      <c r="H34" s="8">
        <f t="shared" si="1"/>
        <v>-7.8013622683350548E-3</v>
      </c>
      <c r="I34" s="8">
        <f t="shared" si="2"/>
        <v>-2.1197357345101198E-2</v>
      </c>
      <c r="P34" s="8">
        <f t="shared" si="3"/>
        <v>-1.1988858915468758E-2</v>
      </c>
    </row>
    <row r="35" spans="1:16" x14ac:dyDescent="0.25">
      <c r="A35" s="4">
        <v>45698</v>
      </c>
      <c r="B35" s="14">
        <v>1715.75</v>
      </c>
      <c r="C35" s="14">
        <v>1262.5999999999999</v>
      </c>
      <c r="D35" s="14">
        <v>1960.15</v>
      </c>
      <c r="F35" s="4">
        <v>45698</v>
      </c>
      <c r="G35" s="8">
        <f t="shared" ref="G35:G66" si="7">(B35/B36)-1</f>
        <v>-9.810994084547664E-3</v>
      </c>
      <c r="H35" s="8">
        <f t="shared" ref="H35:H66" si="8">(C35/C36)-1</f>
        <v>4.5349669822578598E-3</v>
      </c>
      <c r="I35" s="8">
        <f t="shared" ref="I35:I66" si="9">(D35/D36)-1</f>
        <v>1.601658675651163E-2</v>
      </c>
      <c r="P35" s="8">
        <f t="shared" si="3"/>
        <v>3.6756645944923333E-3</v>
      </c>
    </row>
    <row r="36" spans="1:16" x14ac:dyDescent="0.25">
      <c r="A36" s="4">
        <v>45695</v>
      </c>
      <c r="B36" s="14">
        <v>1732.75</v>
      </c>
      <c r="C36" s="14">
        <v>1256.9000000000001</v>
      </c>
      <c r="D36" s="14">
        <v>1929.25</v>
      </c>
      <c r="F36" s="4">
        <v>45695</v>
      </c>
      <c r="G36" s="8">
        <f t="shared" si="7"/>
        <v>-6.3652263669466969E-3</v>
      </c>
      <c r="H36" s="8">
        <f t="shared" si="8"/>
        <v>-1.2181703866708582E-2</v>
      </c>
      <c r="I36" s="8">
        <f t="shared" si="9"/>
        <v>6.9417260366919642E-3</v>
      </c>
      <c r="P36" s="8">
        <f t="shared" si="3"/>
        <v>-4.6997316457598531E-3</v>
      </c>
    </row>
    <row r="37" spans="1:16" x14ac:dyDescent="0.25">
      <c r="A37" s="4">
        <v>45694</v>
      </c>
      <c r="B37" s="14">
        <v>1743.85</v>
      </c>
      <c r="C37" s="14">
        <v>1272.4000000000001</v>
      </c>
      <c r="D37" s="14">
        <v>1915.95</v>
      </c>
      <c r="F37" s="4">
        <v>45694</v>
      </c>
      <c r="G37" s="8">
        <f t="shared" si="7"/>
        <v>3.4814132811600285E-3</v>
      </c>
      <c r="H37" s="8">
        <f t="shared" si="8"/>
        <v>3.707501774868005E-3</v>
      </c>
      <c r="I37" s="8">
        <f t="shared" si="9"/>
        <v>2.1969399764614206E-3</v>
      </c>
      <c r="P37" s="8">
        <f t="shared" si="3"/>
        <v>3.1865066872336367E-3</v>
      </c>
    </row>
    <row r="38" spans="1:16" x14ac:dyDescent="0.25">
      <c r="A38" s="4">
        <v>45693</v>
      </c>
      <c r="B38" s="14">
        <v>1737.8</v>
      </c>
      <c r="C38" s="14">
        <v>1267.7</v>
      </c>
      <c r="D38" s="14">
        <v>1911.75</v>
      </c>
      <c r="F38" s="4">
        <v>45693</v>
      </c>
      <c r="G38" s="8">
        <f t="shared" si="7"/>
        <v>9.820442791562467E-3</v>
      </c>
      <c r="H38" s="8">
        <f t="shared" si="8"/>
        <v>-3.9425958050776089E-4</v>
      </c>
      <c r="I38" s="8">
        <f t="shared" si="9"/>
        <v>-8.6855068706248595E-3</v>
      </c>
      <c r="P38" s="8">
        <f t="shared" si="3"/>
        <v>1.8277694407817756E-4</v>
      </c>
    </row>
    <row r="39" spans="1:16" x14ac:dyDescent="0.25">
      <c r="A39" s="4">
        <v>45692</v>
      </c>
      <c r="B39" s="14">
        <v>1720.9</v>
      </c>
      <c r="C39" s="14">
        <v>1268.2</v>
      </c>
      <c r="D39" s="14">
        <v>1928.5</v>
      </c>
      <c r="F39" s="4">
        <v>45692</v>
      </c>
      <c r="G39" s="8">
        <f t="shared" si="7"/>
        <v>2.5566150178784275E-2</v>
      </c>
      <c r="H39" s="8">
        <f t="shared" si="8"/>
        <v>1.2130885873902653E-2</v>
      </c>
      <c r="I39" s="8">
        <f t="shared" si="9"/>
        <v>2.3348368267444908E-2</v>
      </c>
      <c r="P39" s="8">
        <f t="shared" si="3"/>
        <v>1.9526709883429815E-2</v>
      </c>
    </row>
    <row r="40" spans="1:16" x14ac:dyDescent="0.25">
      <c r="A40" s="4">
        <v>45691</v>
      </c>
      <c r="B40" s="14">
        <v>1678</v>
      </c>
      <c r="C40" s="14">
        <v>1253</v>
      </c>
      <c r="D40" s="14">
        <v>1884.5</v>
      </c>
      <c r="F40" s="4">
        <v>45691</v>
      </c>
      <c r="G40" s="8">
        <f t="shared" si="7"/>
        <v>-7.6584168662586771E-3</v>
      </c>
      <c r="H40" s="8">
        <f t="shared" si="8"/>
        <v>-2.0309824379753927E-3</v>
      </c>
      <c r="I40" s="8">
        <f t="shared" si="9"/>
        <v>-9.7735274026587993E-3</v>
      </c>
      <c r="P40" s="8">
        <f t="shared" si="3"/>
        <v>-6.0419762558654002E-3</v>
      </c>
    </row>
    <row r="41" spans="1:16" x14ac:dyDescent="0.25">
      <c r="A41" s="4">
        <v>45689</v>
      </c>
      <c r="B41" s="14">
        <v>1690.95</v>
      </c>
      <c r="C41" s="14">
        <v>1255.55</v>
      </c>
      <c r="D41" s="14">
        <v>1903.1</v>
      </c>
      <c r="F41" s="4">
        <v>45689</v>
      </c>
      <c r="G41" s="8">
        <f t="shared" si="7"/>
        <v>-4.5916114790286455E-3</v>
      </c>
      <c r="H41" s="8">
        <f t="shared" si="8"/>
        <v>2.1950830140484712E-3</v>
      </c>
      <c r="I41" s="8">
        <f t="shared" si="9"/>
        <v>9.4672066480816497E-4</v>
      </c>
      <c r="P41" s="8">
        <f t="shared" si="3"/>
        <v>-2.1543403864675558E-4</v>
      </c>
    </row>
    <row r="42" spans="1:16" x14ac:dyDescent="0.25">
      <c r="A42" s="4">
        <v>45688</v>
      </c>
      <c r="B42" s="14">
        <v>1698.75</v>
      </c>
      <c r="C42" s="14">
        <v>1252.8</v>
      </c>
      <c r="D42" s="14">
        <v>1901.3</v>
      </c>
      <c r="F42" s="4">
        <v>45688</v>
      </c>
      <c r="G42" s="8">
        <f t="shared" si="7"/>
        <v>4.2861365651787331E-3</v>
      </c>
      <c r="H42" s="8">
        <f t="shared" si="8"/>
        <v>-2.2300095571837764E-3</v>
      </c>
      <c r="I42" s="8">
        <f t="shared" si="9"/>
        <v>-1.0518012095717122E-4</v>
      </c>
      <c r="P42" s="8">
        <f t="shared" si="3"/>
        <v>3.6228311039295782E-4</v>
      </c>
    </row>
    <row r="43" spans="1:16" x14ac:dyDescent="0.25">
      <c r="A43" s="4">
        <v>45687</v>
      </c>
      <c r="B43" s="14">
        <v>1691.5</v>
      </c>
      <c r="C43" s="14">
        <v>1255.5999999999999</v>
      </c>
      <c r="D43" s="14">
        <v>1901.5</v>
      </c>
      <c r="F43" s="4">
        <v>45687</v>
      </c>
      <c r="G43" s="8">
        <f t="shared" si="7"/>
        <v>8.465987002921338E-3</v>
      </c>
      <c r="H43" s="8">
        <f t="shared" si="8"/>
        <v>3.1558342987254573E-3</v>
      </c>
      <c r="I43" s="8">
        <f t="shared" si="9"/>
        <v>-9.8159189731038543E-3</v>
      </c>
      <c r="P43" s="8">
        <f t="shared" si="3"/>
        <v>8.5735412843542793E-4</v>
      </c>
    </row>
    <row r="44" spans="1:16" x14ac:dyDescent="0.25">
      <c r="A44" s="4">
        <v>45686</v>
      </c>
      <c r="B44" s="14">
        <v>1677.3</v>
      </c>
      <c r="C44" s="14">
        <v>1251.6500000000001</v>
      </c>
      <c r="D44" s="14">
        <v>1920.35</v>
      </c>
      <c r="F44" s="4">
        <v>45686</v>
      </c>
      <c r="G44" s="8">
        <f t="shared" si="7"/>
        <v>4.1307471264366846E-3</v>
      </c>
      <c r="H44" s="8">
        <f t="shared" si="8"/>
        <v>3.8094474296255232E-3</v>
      </c>
      <c r="I44" s="8">
        <f t="shared" si="9"/>
        <v>1.7269235862799492E-2</v>
      </c>
      <c r="P44" s="8">
        <f t="shared" si="3"/>
        <v>7.9437738686210617E-3</v>
      </c>
    </row>
    <row r="45" spans="1:16" x14ac:dyDescent="0.25">
      <c r="A45" s="4">
        <v>45685</v>
      </c>
      <c r="B45" s="14">
        <v>1670.4</v>
      </c>
      <c r="C45" s="14">
        <v>1246.9000000000001</v>
      </c>
      <c r="D45" s="14">
        <v>1887.75</v>
      </c>
      <c r="F45" s="4">
        <v>45685</v>
      </c>
      <c r="G45" s="8">
        <f t="shared" si="7"/>
        <v>2.4911032028469782E-2</v>
      </c>
      <c r="H45" s="8">
        <f t="shared" si="8"/>
        <v>1.5432224439105857E-2</v>
      </c>
      <c r="I45" s="8">
        <f t="shared" si="9"/>
        <v>3.3751461677473671E-3</v>
      </c>
      <c r="P45" s="8">
        <f t="shared" si="3"/>
        <v>1.4658743234507486E-2</v>
      </c>
    </row>
    <row r="46" spans="1:16" x14ac:dyDescent="0.25">
      <c r="A46" s="4">
        <v>45684</v>
      </c>
      <c r="B46" s="14">
        <v>1629.8</v>
      </c>
      <c r="C46" s="14">
        <v>1227.95</v>
      </c>
      <c r="D46" s="14">
        <v>1881.4</v>
      </c>
      <c r="F46" s="4">
        <v>45684</v>
      </c>
      <c r="G46" s="8">
        <f t="shared" si="7"/>
        <v>-1.212268153715601E-2</v>
      </c>
      <c r="H46" s="8">
        <f t="shared" si="8"/>
        <v>1.5506119748594172E-2</v>
      </c>
      <c r="I46" s="8">
        <f t="shared" si="9"/>
        <v>-2.5447990669069664E-3</v>
      </c>
      <c r="P46" s="8">
        <f t="shared" si="3"/>
        <v>1.8022037182187762E-3</v>
      </c>
    </row>
    <row r="47" spans="1:16" x14ac:dyDescent="0.25">
      <c r="A47" s="4">
        <v>45681</v>
      </c>
      <c r="B47" s="14">
        <v>1649.8</v>
      </c>
      <c r="C47" s="14">
        <v>1209.2</v>
      </c>
      <c r="D47" s="14">
        <v>1886.2</v>
      </c>
      <c r="F47" s="4">
        <v>45681</v>
      </c>
      <c r="G47" s="8">
        <f t="shared" si="7"/>
        <v>-9.0696137906181029E-3</v>
      </c>
      <c r="H47" s="8">
        <f t="shared" si="8"/>
        <v>6.1992926981486729E-3</v>
      </c>
      <c r="I47" s="8">
        <f t="shared" si="9"/>
        <v>-4.5650051455259355E-3</v>
      </c>
      <c r="P47" s="8">
        <f t="shared" si="3"/>
        <v>-1.610668601583742E-3</v>
      </c>
    </row>
    <row r="48" spans="1:16" x14ac:dyDescent="0.25">
      <c r="A48" s="4">
        <v>45680</v>
      </c>
      <c r="B48" s="14">
        <v>1664.9</v>
      </c>
      <c r="C48" s="14">
        <v>1201.75</v>
      </c>
      <c r="D48" s="14">
        <v>1894.85</v>
      </c>
      <c r="F48" s="4">
        <v>45680</v>
      </c>
      <c r="G48" s="8">
        <f t="shared" si="7"/>
        <v>-6.9025539449585338E-4</v>
      </c>
      <c r="H48" s="8">
        <f t="shared" si="8"/>
        <v>1.0829272356198683E-3</v>
      </c>
      <c r="I48" s="8">
        <f t="shared" si="9"/>
        <v>-1.1812255541069128E-2</v>
      </c>
      <c r="P48" s="8">
        <f t="shared" si="3"/>
        <v>-3.317582386421547E-3</v>
      </c>
    </row>
    <row r="49" spans="1:16" x14ac:dyDescent="0.25">
      <c r="A49" s="4">
        <v>45679</v>
      </c>
      <c r="B49" s="14">
        <v>1666.05</v>
      </c>
      <c r="C49" s="14">
        <v>1200.45</v>
      </c>
      <c r="D49" s="14">
        <v>1917.5</v>
      </c>
      <c r="F49" s="4">
        <v>45679</v>
      </c>
      <c r="G49" s="8">
        <f t="shared" si="7"/>
        <v>1.4399659035557733E-2</v>
      </c>
      <c r="H49" s="8">
        <f t="shared" si="8"/>
        <v>3.5948668645235937E-3</v>
      </c>
      <c r="I49" s="8">
        <f t="shared" si="9"/>
        <v>1.2781915174562952E-2</v>
      </c>
      <c r="P49" s="8">
        <f t="shared" si="3"/>
        <v>9.5924190088456426E-3</v>
      </c>
    </row>
    <row r="50" spans="1:16" x14ac:dyDescent="0.25">
      <c r="A50" s="4">
        <v>45678</v>
      </c>
      <c r="B50" s="14">
        <v>1642.4</v>
      </c>
      <c r="C50" s="14">
        <v>1196.1500000000001</v>
      </c>
      <c r="D50" s="14">
        <v>1893.3</v>
      </c>
      <c r="F50" s="4">
        <v>45678</v>
      </c>
      <c r="G50" s="8">
        <f t="shared" si="7"/>
        <v>-5.3595760787281677E-3</v>
      </c>
      <c r="H50" s="8">
        <f t="shared" si="8"/>
        <v>-2.9847114643740569E-2</v>
      </c>
      <c r="I50" s="8">
        <f t="shared" si="9"/>
        <v>-1.4162978391043968E-2</v>
      </c>
      <c r="P50" s="8">
        <f t="shared" si="3"/>
        <v>-1.779561219842787E-2</v>
      </c>
    </row>
    <row r="51" spans="1:16" x14ac:dyDescent="0.25">
      <c r="A51" s="4">
        <v>45677</v>
      </c>
      <c r="B51" s="14">
        <v>1651.25</v>
      </c>
      <c r="C51" s="14">
        <v>1232.95</v>
      </c>
      <c r="D51" s="14">
        <v>1920.5</v>
      </c>
      <c r="F51" s="4">
        <v>45677</v>
      </c>
      <c r="G51" s="8">
        <f t="shared" si="7"/>
        <v>8.859019398197665E-3</v>
      </c>
      <c r="H51" s="8">
        <f t="shared" si="8"/>
        <v>6.1202007425844585E-3</v>
      </c>
      <c r="I51" s="8">
        <f t="shared" si="9"/>
        <v>9.2061867394518382E-2</v>
      </c>
      <c r="P51" s="8">
        <f t="shared" si="3"/>
        <v>3.2724346334848595E-2</v>
      </c>
    </row>
    <row r="52" spans="1:16" x14ac:dyDescent="0.25">
      <c r="A52" s="4">
        <v>45674</v>
      </c>
      <c r="B52" s="14">
        <v>1636.75</v>
      </c>
      <c r="C52" s="14">
        <v>1225.45</v>
      </c>
      <c r="D52" s="14">
        <v>1758.6</v>
      </c>
      <c r="F52" s="4">
        <v>45674</v>
      </c>
      <c r="G52" s="8">
        <f t="shared" si="7"/>
        <v>-9.2612209073574814E-3</v>
      </c>
      <c r="H52" s="8">
        <f t="shared" si="8"/>
        <v>-1.893363221519484E-2</v>
      </c>
      <c r="I52" s="8">
        <f t="shared" si="9"/>
        <v>-2.6003156932790539E-2</v>
      </c>
      <c r="P52" s="8">
        <f t="shared" si="3"/>
        <v>-1.8152766238122342E-2</v>
      </c>
    </row>
    <row r="53" spans="1:16" x14ac:dyDescent="0.25">
      <c r="A53" s="4">
        <v>45673</v>
      </c>
      <c r="B53" s="14">
        <v>1652.05</v>
      </c>
      <c r="C53" s="14">
        <v>1249.0999999999999</v>
      </c>
      <c r="D53" s="14">
        <v>1805.55</v>
      </c>
      <c r="F53" s="4">
        <v>45673</v>
      </c>
      <c r="G53" s="8">
        <f t="shared" si="7"/>
        <v>5.4776178448616708E-3</v>
      </c>
      <c r="H53" s="8">
        <f t="shared" si="8"/>
        <v>8.7623662426812299E-3</v>
      </c>
      <c r="I53" s="8">
        <f t="shared" si="9"/>
        <v>8.912606168976378E-3</v>
      </c>
      <c r="P53" s="8">
        <f t="shared" si="3"/>
        <v>7.8220137012239063E-3</v>
      </c>
    </row>
    <row r="54" spans="1:16" x14ac:dyDescent="0.25">
      <c r="A54" s="4">
        <v>45672</v>
      </c>
      <c r="B54" s="14">
        <v>1643.05</v>
      </c>
      <c r="C54" s="14">
        <v>1238.25</v>
      </c>
      <c r="D54" s="14">
        <v>1789.6</v>
      </c>
      <c r="F54" s="4">
        <v>45672</v>
      </c>
      <c r="G54" s="8">
        <f t="shared" si="7"/>
        <v>-2.1559577310822364E-3</v>
      </c>
      <c r="H54" s="8">
        <f t="shared" si="8"/>
        <v>-1.6528259292106773E-3</v>
      </c>
      <c r="I54" s="8">
        <f t="shared" si="9"/>
        <v>2.2278076088198429E-2</v>
      </c>
      <c r="P54" s="8">
        <f t="shared" si="3"/>
        <v>5.3755051354505857E-3</v>
      </c>
    </row>
    <row r="55" spans="1:16" x14ac:dyDescent="0.25">
      <c r="A55" s="4">
        <v>45671</v>
      </c>
      <c r="B55" s="14">
        <v>1646.6</v>
      </c>
      <c r="C55" s="14">
        <v>1240.3</v>
      </c>
      <c r="D55" s="14">
        <v>1750.6</v>
      </c>
      <c r="F55" s="4">
        <v>45671</v>
      </c>
      <c r="G55" s="8">
        <f t="shared" si="7"/>
        <v>9.6575405463408259E-3</v>
      </c>
      <c r="H55" s="8">
        <f t="shared" si="8"/>
        <v>8.5789794673714059E-3</v>
      </c>
      <c r="I55" s="8">
        <f t="shared" si="9"/>
        <v>7.0179475379659184E-3</v>
      </c>
      <c r="P55" s="8">
        <f t="shared" si="3"/>
        <v>8.4342382122405864E-3</v>
      </c>
    </row>
    <row r="56" spans="1:16" x14ac:dyDescent="0.25">
      <c r="A56" s="4">
        <v>45670</v>
      </c>
      <c r="B56" s="14">
        <v>1630.85</v>
      </c>
      <c r="C56" s="14">
        <v>1229.75</v>
      </c>
      <c r="D56" s="14">
        <v>1738.4</v>
      </c>
      <c r="F56" s="4">
        <v>45670</v>
      </c>
      <c r="G56" s="8">
        <f t="shared" si="7"/>
        <v>-1.5633016447864856E-2</v>
      </c>
      <c r="H56" s="8">
        <f t="shared" si="8"/>
        <v>-1.6081929831579744E-2</v>
      </c>
      <c r="I56" s="8">
        <f t="shared" si="9"/>
        <v>-1.013551987245187E-2</v>
      </c>
      <c r="P56" s="8">
        <f t="shared" si="3"/>
        <v>-1.4163332828726916E-2</v>
      </c>
    </row>
    <row r="57" spans="1:16" x14ac:dyDescent="0.25">
      <c r="A57" s="4">
        <v>45667</v>
      </c>
      <c r="B57" s="14">
        <v>1656.75</v>
      </c>
      <c r="C57" s="14">
        <v>1249.8499999999999</v>
      </c>
      <c r="D57" s="14">
        <v>1756.2</v>
      </c>
      <c r="F57" s="4">
        <v>45667</v>
      </c>
      <c r="G57" s="8">
        <f t="shared" si="7"/>
        <v>-6.6254946636287171E-3</v>
      </c>
      <c r="H57" s="8">
        <f t="shared" si="8"/>
        <v>-9.9413814955641167E-3</v>
      </c>
      <c r="I57" s="8">
        <f t="shared" si="9"/>
        <v>-1.8992291364093417E-2</v>
      </c>
      <c r="P57" s="8">
        <f t="shared" si="3"/>
        <v>-1.1661888406542286E-2</v>
      </c>
    </row>
    <row r="58" spans="1:16" x14ac:dyDescent="0.25">
      <c r="A58" s="4">
        <v>45666</v>
      </c>
      <c r="B58" s="14">
        <v>1667.8</v>
      </c>
      <c r="C58" s="14">
        <v>1262.4000000000001</v>
      </c>
      <c r="D58" s="14">
        <v>1790.2</v>
      </c>
      <c r="F58" s="4">
        <v>45666</v>
      </c>
      <c r="G58" s="8">
        <f t="shared" si="7"/>
        <v>-1.564067756595644E-2</v>
      </c>
      <c r="H58" s="8">
        <f t="shared" si="8"/>
        <v>-1.068249258160181E-3</v>
      </c>
      <c r="I58" s="8">
        <f t="shared" si="9"/>
        <v>1.2184434455658311E-2</v>
      </c>
      <c r="P58" s="8">
        <f t="shared" si="3"/>
        <v>-1.4641726363535121E-3</v>
      </c>
    </row>
    <row r="59" spans="1:16" x14ac:dyDescent="0.25">
      <c r="A59" s="4">
        <v>45665</v>
      </c>
      <c r="B59" s="14">
        <v>1694.3</v>
      </c>
      <c r="C59" s="14">
        <v>1263.75</v>
      </c>
      <c r="D59" s="14">
        <v>1768.65</v>
      </c>
      <c r="F59" s="4">
        <v>45665</v>
      </c>
      <c r="G59" s="8">
        <f t="shared" si="7"/>
        <v>-1.1147426170188046E-2</v>
      </c>
      <c r="H59" s="8">
        <f t="shared" si="8"/>
        <v>-1.2116474496775442E-2</v>
      </c>
      <c r="I59" s="8">
        <f t="shared" si="9"/>
        <v>-1.9186817527721001E-3</v>
      </c>
      <c r="P59" s="8">
        <f t="shared" si="3"/>
        <v>-8.7664221755982211E-3</v>
      </c>
    </row>
    <row r="60" spans="1:16" x14ac:dyDescent="0.25">
      <c r="A60" s="4">
        <v>45664</v>
      </c>
      <c r="B60" s="14">
        <v>1713.4</v>
      </c>
      <c r="C60" s="14">
        <v>1279.25</v>
      </c>
      <c r="D60" s="14">
        <v>1772.05</v>
      </c>
      <c r="F60" s="4">
        <v>45664</v>
      </c>
      <c r="G60" s="8">
        <f t="shared" si="7"/>
        <v>1.6954106986262207E-3</v>
      </c>
      <c r="H60" s="8">
        <f t="shared" si="8"/>
        <v>1.1984811328217715E-2</v>
      </c>
      <c r="I60" s="8">
        <f t="shared" si="9"/>
        <v>-4.27050262692108E-3</v>
      </c>
      <c r="P60" s="8">
        <f t="shared" si="3"/>
        <v>4.0213969527986282E-3</v>
      </c>
    </row>
    <row r="61" spans="1:16" x14ac:dyDescent="0.25">
      <c r="A61" s="4">
        <v>45663</v>
      </c>
      <c r="B61" s="14">
        <v>1710.5</v>
      </c>
      <c r="C61" s="14">
        <v>1264.0999999999999</v>
      </c>
      <c r="D61" s="14">
        <v>1779.65</v>
      </c>
      <c r="F61" s="4">
        <v>45663</v>
      </c>
      <c r="G61" s="8">
        <f t="shared" si="7"/>
        <v>-2.2124399725588884E-2</v>
      </c>
      <c r="H61" s="8">
        <f t="shared" si="8"/>
        <v>-7.5095846013994993E-4</v>
      </c>
      <c r="I61" s="8">
        <f t="shared" si="9"/>
        <v>-3.2088760775568992E-2</v>
      </c>
      <c r="P61" s="8">
        <f t="shared" si="3"/>
        <v>-1.6564331534403343E-2</v>
      </c>
    </row>
    <row r="62" spans="1:16" x14ac:dyDescent="0.25">
      <c r="A62" s="4">
        <v>45660</v>
      </c>
      <c r="B62" s="14">
        <v>1749.2</v>
      </c>
      <c r="C62" s="14">
        <v>1265.05</v>
      </c>
      <c r="D62" s="14">
        <v>1838.65</v>
      </c>
      <c r="F62" s="4">
        <v>45660</v>
      </c>
      <c r="G62" s="8">
        <f t="shared" si="7"/>
        <v>-2.4836236933797884E-2</v>
      </c>
      <c r="H62" s="8">
        <f t="shared" si="8"/>
        <v>-1.9796993646366001E-2</v>
      </c>
      <c r="I62" s="8">
        <f t="shared" si="9"/>
        <v>8.1648205100282034E-4</v>
      </c>
      <c r="P62" s="8">
        <f t="shared" si="3"/>
        <v>-1.512472392338492E-2</v>
      </c>
    </row>
    <row r="63" spans="1:16" x14ac:dyDescent="0.25">
      <c r="A63" s="4">
        <v>45659</v>
      </c>
      <c r="B63" s="14">
        <v>1793.75</v>
      </c>
      <c r="C63" s="14">
        <v>1290.5999999999999</v>
      </c>
      <c r="D63" s="14">
        <v>1837.15</v>
      </c>
      <c r="F63" s="4">
        <v>45659</v>
      </c>
      <c r="G63" s="8">
        <f t="shared" si="7"/>
        <v>6.1702426027205881E-3</v>
      </c>
      <c r="H63" s="8">
        <f t="shared" si="8"/>
        <v>5.4142484322048379E-3</v>
      </c>
      <c r="I63" s="8">
        <f t="shared" si="9"/>
        <v>2.7259002460299664E-2</v>
      </c>
      <c r="P63" s="8">
        <f t="shared" si="3"/>
        <v>1.2194472891788011E-2</v>
      </c>
    </row>
    <row r="64" spans="1:16" x14ac:dyDescent="0.25">
      <c r="A64" s="4">
        <v>45658</v>
      </c>
      <c r="B64" s="14">
        <v>1782.75</v>
      </c>
      <c r="C64" s="14">
        <v>1283.6500000000001</v>
      </c>
      <c r="D64" s="14">
        <v>1788.4</v>
      </c>
      <c r="F64" s="4">
        <v>45658</v>
      </c>
      <c r="G64" s="8">
        <f t="shared" si="7"/>
        <v>5.5842287841612048E-3</v>
      </c>
      <c r="H64" s="8">
        <f t="shared" si="8"/>
        <v>1.560488432879481E-3</v>
      </c>
      <c r="I64" s="8">
        <f t="shared" si="9"/>
        <v>1.3157526385041418E-3</v>
      </c>
      <c r="P64" s="8">
        <f t="shared" si="3"/>
        <v>2.6941897999513964E-3</v>
      </c>
    </row>
    <row r="65" spans="1:16" x14ac:dyDescent="0.25">
      <c r="A65" s="4">
        <v>45657</v>
      </c>
      <c r="B65" s="14">
        <v>1772.85</v>
      </c>
      <c r="C65" s="14">
        <v>1281.6500000000001</v>
      </c>
      <c r="D65" s="14">
        <v>1786.05</v>
      </c>
      <c r="F65" s="4">
        <v>45657</v>
      </c>
      <c r="G65" s="8">
        <f t="shared" si="7"/>
        <v>-2.8404297204568385E-3</v>
      </c>
      <c r="H65" s="8">
        <f t="shared" si="8"/>
        <v>-1.0041323909937061E-2</v>
      </c>
      <c r="I65" s="8">
        <f t="shared" si="9"/>
        <v>2.6052737404492321E-2</v>
      </c>
      <c r="P65" s="8">
        <f t="shared" si="3"/>
        <v>2.9471627412358198E-3</v>
      </c>
    </row>
    <row r="66" spans="1:16" x14ac:dyDescent="0.25">
      <c r="A66" s="4">
        <v>45656</v>
      </c>
      <c r="B66" s="14">
        <v>1777.9</v>
      </c>
      <c r="C66" s="14">
        <v>1294.6500000000001</v>
      </c>
      <c r="D66" s="14">
        <v>1740.7</v>
      </c>
      <c r="F66" s="4">
        <v>45656</v>
      </c>
      <c r="G66" s="8">
        <f t="shared" si="7"/>
        <v>-1.1316557764493251E-2</v>
      </c>
      <c r="H66" s="8">
        <f t="shared" si="8"/>
        <v>-9.8657795112996327E-3</v>
      </c>
      <c r="I66" s="8">
        <f t="shared" si="9"/>
        <v>-1.0909710779021586E-2</v>
      </c>
      <c r="P66" s="8">
        <f t="shared" si="3"/>
        <v>-1.0614192367574306E-2</v>
      </c>
    </row>
    <row r="67" spans="1:16" x14ac:dyDescent="0.25">
      <c r="A67" s="4">
        <v>45653</v>
      </c>
      <c r="B67" s="14">
        <v>1798.25</v>
      </c>
      <c r="C67" s="14">
        <v>1307.55</v>
      </c>
      <c r="D67" s="14">
        <v>1759.9</v>
      </c>
      <c r="F67" s="4">
        <v>45653</v>
      </c>
      <c r="G67" s="8">
        <f t="shared" ref="G67:G130" si="10">(B67/B68)-1</f>
        <v>4.1881893061566089E-3</v>
      </c>
      <c r="H67" s="8">
        <f t="shared" ref="H67:H130" si="11">(C67/C68)-1</f>
        <v>7.8621805989131932E-3</v>
      </c>
      <c r="I67" s="8">
        <f t="shared" ref="I67:I130" si="12">(D67/D68)-1</f>
        <v>4.0506617982656312E-3</v>
      </c>
      <c r="P67" s="8">
        <f t="shared" ref="P67:P130" si="13">SUMPRODUCT(G67:I67,$L$3:$N$3)</f>
        <v>5.6165275708919488E-3</v>
      </c>
    </row>
    <row r="68" spans="1:16" x14ac:dyDescent="0.25">
      <c r="A68" s="4">
        <v>45652</v>
      </c>
      <c r="B68" s="14">
        <v>1790.75</v>
      </c>
      <c r="C68" s="14">
        <v>1297.3499999999999</v>
      </c>
      <c r="D68" s="14">
        <v>1752.8</v>
      </c>
      <c r="F68" s="4">
        <v>45652</v>
      </c>
      <c r="G68" s="8">
        <f t="shared" si="10"/>
        <v>-4.0876480729659104E-3</v>
      </c>
      <c r="H68" s="8">
        <f t="shared" si="11"/>
        <v>7.7086143765559001E-5</v>
      </c>
      <c r="I68" s="8">
        <f t="shared" si="12"/>
        <v>2.1440210399932269E-3</v>
      </c>
      <c r="P68" s="8">
        <f t="shared" si="13"/>
        <v>-5.5225365238558137E-4</v>
      </c>
    </row>
    <row r="69" spans="1:16" x14ac:dyDescent="0.25">
      <c r="A69" s="4">
        <v>45650</v>
      </c>
      <c r="B69" s="14">
        <v>1798.1</v>
      </c>
      <c r="C69" s="14">
        <v>1297.25</v>
      </c>
      <c r="D69" s="14">
        <v>1749.05</v>
      </c>
      <c r="F69" s="4">
        <v>45650</v>
      </c>
      <c r="G69" s="8">
        <f t="shared" si="10"/>
        <v>-1.6102165463631746E-3</v>
      </c>
      <c r="H69" s="8">
        <f t="shared" si="11"/>
        <v>3.4700801974096862E-4</v>
      </c>
      <c r="I69" s="8">
        <f t="shared" si="12"/>
        <v>2.1199186409603943E-3</v>
      </c>
      <c r="P69" s="8">
        <f t="shared" si="13"/>
        <v>2.9171383627555339E-4</v>
      </c>
    </row>
    <row r="70" spans="1:16" x14ac:dyDescent="0.25">
      <c r="A70" s="4">
        <v>45649</v>
      </c>
      <c r="B70" s="14">
        <v>1801</v>
      </c>
      <c r="C70" s="14">
        <v>1296.8</v>
      </c>
      <c r="D70" s="14">
        <v>1745.35</v>
      </c>
      <c r="F70" s="4">
        <v>45649</v>
      </c>
      <c r="G70" s="8">
        <f t="shared" si="10"/>
        <v>1.6652554332486691E-2</v>
      </c>
      <c r="H70" s="8">
        <f t="shared" si="11"/>
        <v>6.5197143744177843E-3</v>
      </c>
      <c r="I70" s="8">
        <f t="shared" si="12"/>
        <v>1.0323764732871332E-3</v>
      </c>
      <c r="P70" s="8">
        <f t="shared" si="13"/>
        <v>7.9133649914992603E-3</v>
      </c>
    </row>
    <row r="71" spans="1:16" x14ac:dyDescent="0.25">
      <c r="A71" s="4">
        <v>45646</v>
      </c>
      <c r="B71" s="14">
        <v>1771.5</v>
      </c>
      <c r="C71" s="14">
        <v>1288.4000000000001</v>
      </c>
      <c r="D71" s="14">
        <v>1743.55</v>
      </c>
      <c r="F71" s="4">
        <v>45646</v>
      </c>
      <c r="G71" s="8">
        <f t="shared" si="10"/>
        <v>-1.2266517981600278E-2</v>
      </c>
      <c r="H71" s="8">
        <f t="shared" si="11"/>
        <v>1.1655917320692044E-3</v>
      </c>
      <c r="I71" s="8">
        <f t="shared" si="12"/>
        <v>-1.0527211849497786E-2</v>
      </c>
      <c r="P71" s="8">
        <f t="shared" si="13"/>
        <v>-6.3718822565017371E-3</v>
      </c>
    </row>
    <row r="72" spans="1:16" x14ac:dyDescent="0.25">
      <c r="A72" s="4">
        <v>45645</v>
      </c>
      <c r="B72" s="14">
        <v>1793.5</v>
      </c>
      <c r="C72" s="14">
        <v>1286.9000000000001</v>
      </c>
      <c r="D72" s="14">
        <v>1762.1</v>
      </c>
      <c r="F72" s="4">
        <v>45645</v>
      </c>
      <c r="G72" s="8">
        <f t="shared" si="10"/>
        <v>-9.4990887502071075E-3</v>
      </c>
      <c r="H72" s="8">
        <f t="shared" si="11"/>
        <v>-2.0735836852718514E-2</v>
      </c>
      <c r="I72" s="8">
        <f t="shared" si="12"/>
        <v>-1.0056179775280949E-2</v>
      </c>
      <c r="P72" s="8">
        <f t="shared" si="13"/>
        <v>-1.4160915298733822E-2</v>
      </c>
    </row>
    <row r="73" spans="1:16" x14ac:dyDescent="0.25">
      <c r="A73" s="4">
        <v>45644</v>
      </c>
      <c r="B73" s="14">
        <v>1810.7</v>
      </c>
      <c r="C73" s="14">
        <v>1314.15</v>
      </c>
      <c r="D73" s="14">
        <v>1780</v>
      </c>
      <c r="F73" s="4">
        <v>45644</v>
      </c>
      <c r="G73" s="8">
        <f t="shared" si="10"/>
        <v>-1.230055911632344E-2</v>
      </c>
      <c r="H73" s="8">
        <f t="shared" si="11"/>
        <v>-1.4695407685098361E-2</v>
      </c>
      <c r="I73" s="8">
        <f t="shared" si="12"/>
        <v>-2.270115747876944E-3</v>
      </c>
      <c r="P73" s="8">
        <f t="shared" si="13"/>
        <v>-1.024936553329946E-2</v>
      </c>
    </row>
    <row r="74" spans="1:16" x14ac:dyDescent="0.25">
      <c r="A74" s="4">
        <v>45643</v>
      </c>
      <c r="B74" s="14">
        <v>1833.25</v>
      </c>
      <c r="C74" s="14">
        <v>1333.75</v>
      </c>
      <c r="D74" s="14">
        <v>1784.05</v>
      </c>
      <c r="F74" s="4">
        <v>45643</v>
      </c>
      <c r="G74" s="8">
        <f t="shared" si="10"/>
        <v>-1.7129530345271315E-2</v>
      </c>
      <c r="H74" s="8">
        <f t="shared" si="11"/>
        <v>-9.1746527003936373E-3</v>
      </c>
      <c r="I74" s="8">
        <f t="shared" si="12"/>
        <v>-1.1305383911995426E-2</v>
      </c>
      <c r="P74" s="8">
        <f t="shared" si="13"/>
        <v>-1.2200335357337477E-2</v>
      </c>
    </row>
    <row r="75" spans="1:16" x14ac:dyDescent="0.25">
      <c r="A75" s="4">
        <v>45642</v>
      </c>
      <c r="B75" s="14">
        <v>1865.2</v>
      </c>
      <c r="C75" s="14">
        <v>1346.1</v>
      </c>
      <c r="D75" s="14">
        <v>1804.45</v>
      </c>
      <c r="F75" s="4">
        <v>45642</v>
      </c>
      <c r="G75" s="8">
        <f t="shared" si="10"/>
        <v>-3.4993989581941776E-3</v>
      </c>
      <c r="H75" s="8">
        <f t="shared" si="11"/>
        <v>8.9225964755734744E-4</v>
      </c>
      <c r="I75" s="8">
        <f t="shared" si="12"/>
        <v>-6.6458062193675005E-4</v>
      </c>
      <c r="P75" s="8">
        <f t="shared" si="13"/>
        <v>-8.9229001501633942E-4</v>
      </c>
    </row>
    <row r="76" spans="1:16" x14ac:dyDescent="0.25">
      <c r="A76" s="4">
        <v>45639</v>
      </c>
      <c r="B76" s="14">
        <v>1871.75</v>
      </c>
      <c r="C76" s="14">
        <v>1344.9</v>
      </c>
      <c r="D76" s="14">
        <v>1805.65</v>
      </c>
      <c r="F76" s="4">
        <v>45639</v>
      </c>
      <c r="G76" s="8">
        <f t="shared" si="10"/>
        <v>6.7231410514991818E-3</v>
      </c>
      <c r="H76" s="8">
        <f t="shared" si="11"/>
        <v>1.1773556516832873E-2</v>
      </c>
      <c r="I76" s="8">
        <f t="shared" si="12"/>
        <v>2.0891049923672744E-2</v>
      </c>
      <c r="P76" s="8">
        <f t="shared" si="13"/>
        <v>1.2993679899284728E-2</v>
      </c>
    </row>
    <row r="77" spans="1:16" x14ac:dyDescent="0.25">
      <c r="A77" s="4">
        <v>45638</v>
      </c>
      <c r="B77" s="14">
        <v>1859.25</v>
      </c>
      <c r="C77" s="14">
        <v>1329.25</v>
      </c>
      <c r="D77" s="14">
        <v>1768.7</v>
      </c>
      <c r="F77" s="4">
        <v>45638</v>
      </c>
      <c r="G77" s="8">
        <f t="shared" si="10"/>
        <v>-2.0664483924641708E-3</v>
      </c>
      <c r="H77" s="8">
        <f t="shared" si="11"/>
        <v>1.3182674199623268E-3</v>
      </c>
      <c r="I77" s="8">
        <f t="shared" si="12"/>
        <v>-1.44871009082298E-2</v>
      </c>
      <c r="P77" s="8">
        <f t="shared" si="13"/>
        <v>-4.4387578222232606E-3</v>
      </c>
    </row>
    <row r="78" spans="1:16" x14ac:dyDescent="0.25">
      <c r="A78" s="4">
        <v>45637</v>
      </c>
      <c r="B78" s="14">
        <v>1863.1</v>
      </c>
      <c r="C78" s="14">
        <v>1327.5</v>
      </c>
      <c r="D78" s="14">
        <v>1794.7</v>
      </c>
      <c r="F78" s="4">
        <v>45637</v>
      </c>
      <c r="G78" s="8">
        <f t="shared" si="10"/>
        <v>-2.6765162464535974E-3</v>
      </c>
      <c r="H78" s="8">
        <f t="shared" si="11"/>
        <v>-2.2172949002217113E-3</v>
      </c>
      <c r="I78" s="8">
        <f t="shared" si="12"/>
        <v>0</v>
      </c>
      <c r="P78" s="8">
        <f t="shared" si="13"/>
        <v>-1.6898728340247638E-3</v>
      </c>
    </row>
    <row r="79" spans="1:16" x14ac:dyDescent="0.25">
      <c r="A79" s="4">
        <v>45636</v>
      </c>
      <c r="B79" s="14">
        <v>1868.1</v>
      </c>
      <c r="C79" s="14">
        <v>1330.45</v>
      </c>
      <c r="D79" s="14">
        <v>1794.7</v>
      </c>
      <c r="F79" s="4">
        <v>45636</v>
      </c>
      <c r="G79" s="8">
        <f t="shared" si="10"/>
        <v>-1.0160427807487382E-3</v>
      </c>
      <c r="H79" s="8">
        <f t="shared" si="11"/>
        <v>6.1635029872193492E-3</v>
      </c>
      <c r="I79" s="8">
        <f t="shared" si="12"/>
        <v>4.7305808257522841E-3</v>
      </c>
      <c r="P79" s="8">
        <f t="shared" si="13"/>
        <v>3.579762608388804E-3</v>
      </c>
    </row>
    <row r="80" spans="1:16" x14ac:dyDescent="0.25">
      <c r="A80" s="4">
        <v>45635</v>
      </c>
      <c r="B80" s="14">
        <v>1870</v>
      </c>
      <c r="C80" s="14">
        <v>1322.3</v>
      </c>
      <c r="D80" s="14">
        <v>1786.25</v>
      </c>
      <c r="F80" s="4">
        <v>45635</v>
      </c>
      <c r="G80" s="8">
        <f t="shared" si="10"/>
        <v>7.6245386211171162E-3</v>
      </c>
      <c r="H80" s="8">
        <f t="shared" si="11"/>
        <v>-4.8541862652869971E-3</v>
      </c>
      <c r="I80" s="8">
        <f t="shared" si="12"/>
        <v>5.2336869354792093E-3</v>
      </c>
      <c r="P80" s="8">
        <f t="shared" si="13"/>
        <v>1.9157931608640986E-3</v>
      </c>
    </row>
    <row r="81" spans="1:16" x14ac:dyDescent="0.25">
      <c r="A81" s="4">
        <v>45632</v>
      </c>
      <c r="B81" s="14">
        <v>1855.85</v>
      </c>
      <c r="C81" s="14">
        <v>1328.75</v>
      </c>
      <c r="D81" s="14">
        <v>1776.95</v>
      </c>
      <c r="F81" s="4">
        <v>45632</v>
      </c>
      <c r="G81" s="8">
        <f t="shared" si="10"/>
        <v>-5.3061771405601421E-3</v>
      </c>
      <c r="H81" s="8">
        <f t="shared" si="11"/>
        <v>-5.7987280209502723E-3</v>
      </c>
      <c r="I81" s="8">
        <f t="shared" si="12"/>
        <v>1.0139988170012604E-3</v>
      </c>
      <c r="P81" s="8">
        <f t="shared" si="13"/>
        <v>-3.6071447054477736E-3</v>
      </c>
    </row>
    <row r="82" spans="1:16" x14ac:dyDescent="0.25">
      <c r="A82" s="4">
        <v>45631</v>
      </c>
      <c r="B82" s="14">
        <v>1865.75</v>
      </c>
      <c r="C82" s="14">
        <v>1336.5</v>
      </c>
      <c r="D82" s="14">
        <v>1775.15</v>
      </c>
      <c r="F82" s="4">
        <v>45631</v>
      </c>
      <c r="G82" s="8">
        <f t="shared" si="10"/>
        <v>3.0374711037042257E-3</v>
      </c>
      <c r="H82" s="8">
        <f t="shared" si="11"/>
        <v>1.5538923293187956E-2</v>
      </c>
      <c r="I82" s="8">
        <f t="shared" si="12"/>
        <v>1.0042674253200712E-2</v>
      </c>
      <c r="P82" s="8">
        <f t="shared" si="13"/>
        <v>1.0139612924346664E-2</v>
      </c>
    </row>
    <row r="83" spans="1:16" x14ac:dyDescent="0.25">
      <c r="A83" s="4">
        <v>45630</v>
      </c>
      <c r="B83" s="14">
        <v>1860.1</v>
      </c>
      <c r="C83" s="14">
        <v>1316.05</v>
      </c>
      <c r="D83" s="14">
        <v>1757.5</v>
      </c>
      <c r="F83" s="4">
        <v>45630</v>
      </c>
      <c r="G83" s="8">
        <f t="shared" si="10"/>
        <v>1.85073646169851E-2</v>
      </c>
      <c r="H83" s="8">
        <f t="shared" si="11"/>
        <v>5.8468358300212131E-3</v>
      </c>
      <c r="I83" s="8">
        <f t="shared" si="12"/>
        <v>4.3431053203040193E-3</v>
      </c>
      <c r="P83" s="8">
        <f t="shared" si="13"/>
        <v>9.1938753131952222E-3</v>
      </c>
    </row>
    <row r="84" spans="1:16" x14ac:dyDescent="0.25">
      <c r="A84" s="4">
        <v>45629</v>
      </c>
      <c r="B84" s="14">
        <v>1826.3</v>
      </c>
      <c r="C84" s="14">
        <v>1308.4000000000001</v>
      </c>
      <c r="D84" s="14">
        <v>1749.9</v>
      </c>
      <c r="F84" s="4">
        <v>45629</v>
      </c>
      <c r="G84" s="8">
        <f t="shared" si="10"/>
        <v>1.1968748268410101E-2</v>
      </c>
      <c r="H84" s="8">
        <f t="shared" si="11"/>
        <v>2.8743341125971877E-3</v>
      </c>
      <c r="I84" s="8">
        <f t="shared" si="12"/>
        <v>-2.3090738048404669E-3</v>
      </c>
      <c r="P84" s="8">
        <f t="shared" si="13"/>
        <v>4.047635984109765E-3</v>
      </c>
    </row>
    <row r="85" spans="1:16" x14ac:dyDescent="0.25">
      <c r="A85" s="4">
        <v>45628</v>
      </c>
      <c r="B85" s="14">
        <v>1804.7</v>
      </c>
      <c r="C85" s="14">
        <v>1304.6500000000001</v>
      </c>
      <c r="D85" s="14">
        <v>1753.95</v>
      </c>
      <c r="F85" s="4">
        <v>45628</v>
      </c>
      <c r="G85" s="8">
        <f t="shared" si="10"/>
        <v>4.8161242727096099E-3</v>
      </c>
      <c r="H85" s="8">
        <f t="shared" si="11"/>
        <v>3.4997307899393704E-3</v>
      </c>
      <c r="I85" s="8">
        <f t="shared" si="12"/>
        <v>-6.4013595807959067E-3</v>
      </c>
      <c r="P85" s="8">
        <f t="shared" si="13"/>
        <v>9.24321723549859E-4</v>
      </c>
    </row>
    <row r="86" spans="1:16" x14ac:dyDescent="0.25">
      <c r="A86" s="4">
        <v>45625</v>
      </c>
      <c r="B86" s="14">
        <v>1796.05</v>
      </c>
      <c r="C86" s="14">
        <v>1300.0999999999999</v>
      </c>
      <c r="D86" s="14">
        <v>1765.25</v>
      </c>
      <c r="F86" s="4">
        <v>45625</v>
      </c>
      <c r="G86" s="8">
        <f t="shared" si="10"/>
        <v>1.6172657056017226E-3</v>
      </c>
      <c r="H86" s="8">
        <f t="shared" si="11"/>
        <v>1.0689159249037905E-2</v>
      </c>
      <c r="I86" s="8">
        <f t="shared" si="12"/>
        <v>3.4390632105503194E-3</v>
      </c>
      <c r="P86" s="8">
        <f t="shared" si="13"/>
        <v>5.7925623744607751E-3</v>
      </c>
    </row>
    <row r="87" spans="1:16" x14ac:dyDescent="0.25">
      <c r="A87" s="4">
        <v>45624</v>
      </c>
      <c r="B87" s="14">
        <v>1793.15</v>
      </c>
      <c r="C87" s="14">
        <v>1286.3499999999999</v>
      </c>
      <c r="D87" s="14">
        <v>1759.2</v>
      </c>
      <c r="F87" s="4">
        <v>45624</v>
      </c>
      <c r="G87" s="8">
        <f t="shared" si="10"/>
        <v>-1.0566683220217366E-2</v>
      </c>
      <c r="H87" s="8">
        <f t="shared" si="11"/>
        <v>-1.103252095025764E-2</v>
      </c>
      <c r="I87" s="8">
        <f t="shared" si="12"/>
        <v>-1.3458950201884257E-2</v>
      </c>
      <c r="P87" s="8">
        <f t="shared" si="13"/>
        <v>-1.1620698406733541E-2</v>
      </c>
    </row>
    <row r="88" spans="1:16" x14ac:dyDescent="0.25">
      <c r="A88" s="4">
        <v>45623</v>
      </c>
      <c r="B88" s="14">
        <v>1812.3</v>
      </c>
      <c r="C88" s="14">
        <v>1300.7</v>
      </c>
      <c r="D88" s="14">
        <v>1783.2</v>
      </c>
      <c r="F88" s="4">
        <v>45623</v>
      </c>
      <c r="G88" s="8">
        <f t="shared" si="10"/>
        <v>1.498137828680246E-2</v>
      </c>
      <c r="H88" s="8">
        <f t="shared" si="11"/>
        <v>-3.2568297635924282E-3</v>
      </c>
      <c r="I88" s="8">
        <f t="shared" si="12"/>
        <v>-2.2426553038790153E-4</v>
      </c>
      <c r="P88" s="8">
        <f t="shared" si="13"/>
        <v>3.1244019214873961E-3</v>
      </c>
    </row>
    <row r="89" spans="1:16" x14ac:dyDescent="0.25">
      <c r="A89" s="4">
        <v>45622</v>
      </c>
      <c r="B89" s="14">
        <v>1785.55</v>
      </c>
      <c r="C89" s="14">
        <v>1304.95</v>
      </c>
      <c r="D89" s="14">
        <v>1783.6</v>
      </c>
      <c r="F89" s="4">
        <v>45622</v>
      </c>
      <c r="G89" s="8">
        <f t="shared" si="10"/>
        <v>-2.800179211470688E-5</v>
      </c>
      <c r="H89" s="8">
        <f t="shared" si="11"/>
        <v>3.0746761981628179E-3</v>
      </c>
      <c r="I89" s="8">
        <f t="shared" si="12"/>
        <v>-3.9927404718693715E-3</v>
      </c>
      <c r="P89" s="8">
        <f t="shared" si="13"/>
        <v>2.3647800069903895E-5</v>
      </c>
    </row>
    <row r="90" spans="1:16" x14ac:dyDescent="0.25">
      <c r="A90" s="4">
        <v>45621</v>
      </c>
      <c r="B90" s="14">
        <v>1785.6</v>
      </c>
      <c r="C90" s="14">
        <v>1300.95</v>
      </c>
      <c r="D90" s="14">
        <v>1790.75</v>
      </c>
      <c r="F90" s="4">
        <v>45621</v>
      </c>
      <c r="G90" s="8">
        <f t="shared" si="10"/>
        <v>2.2914757103574601E-2</v>
      </c>
      <c r="H90" s="8">
        <f t="shared" si="11"/>
        <v>1.791792183404417E-2</v>
      </c>
      <c r="I90" s="8">
        <f t="shared" si="12"/>
        <v>1.6634023105963847E-2</v>
      </c>
      <c r="P90" s="8">
        <f t="shared" si="13"/>
        <v>1.9031802796479202E-2</v>
      </c>
    </row>
    <row r="91" spans="1:16" x14ac:dyDescent="0.25">
      <c r="A91" s="4">
        <v>45618</v>
      </c>
      <c r="B91" s="14">
        <v>1745.6</v>
      </c>
      <c r="C91" s="14">
        <v>1278.05</v>
      </c>
      <c r="D91" s="14">
        <v>1761.45</v>
      </c>
      <c r="F91" s="4">
        <v>45618</v>
      </c>
      <c r="G91" s="8">
        <f t="shared" si="10"/>
        <v>2.5269928784745765E-3</v>
      </c>
      <c r="H91" s="8">
        <f t="shared" si="11"/>
        <v>2.1990324257326721E-2</v>
      </c>
      <c r="I91" s="8">
        <f t="shared" si="12"/>
        <v>1.4017615566173536E-2</v>
      </c>
      <c r="P91" s="8">
        <f t="shared" si="13"/>
        <v>1.3759512236325121E-2</v>
      </c>
    </row>
    <row r="92" spans="1:16" x14ac:dyDescent="0.25">
      <c r="A92" s="4">
        <v>45617</v>
      </c>
      <c r="B92" s="14">
        <v>1741.2</v>
      </c>
      <c r="C92" s="14">
        <v>1250.55</v>
      </c>
      <c r="D92" s="14">
        <v>1737.1</v>
      </c>
      <c r="F92" s="4">
        <v>45617</v>
      </c>
      <c r="G92" s="8">
        <f t="shared" si="10"/>
        <v>-6.0266896254834723E-4</v>
      </c>
      <c r="H92" s="8">
        <f t="shared" si="11"/>
        <v>1.1608358017773934E-3</v>
      </c>
      <c r="I92" s="8">
        <f t="shared" si="12"/>
        <v>5.4116625669222707E-3</v>
      </c>
      <c r="P92" s="8">
        <f t="shared" si="13"/>
        <v>1.9070324020231343E-3</v>
      </c>
    </row>
    <row r="93" spans="1:16" x14ac:dyDescent="0.25">
      <c r="A93" s="4">
        <v>45615</v>
      </c>
      <c r="B93" s="14">
        <v>1742.25</v>
      </c>
      <c r="C93" s="14">
        <v>1249.0999999999999</v>
      </c>
      <c r="D93" s="14">
        <v>1727.75</v>
      </c>
      <c r="F93" s="4">
        <v>45615</v>
      </c>
      <c r="G93" s="8">
        <f t="shared" si="10"/>
        <v>2.1787578441147204E-2</v>
      </c>
      <c r="H93" s="8">
        <f t="shared" si="11"/>
        <v>-3.4704216362839713E-3</v>
      </c>
      <c r="I93" s="8">
        <f t="shared" si="12"/>
        <v>2.9023363807865188E-3</v>
      </c>
      <c r="P93" s="8">
        <f t="shared" si="13"/>
        <v>6.0188057920665282E-3</v>
      </c>
    </row>
    <row r="94" spans="1:16" x14ac:dyDescent="0.25">
      <c r="A94" s="4">
        <v>45614</v>
      </c>
      <c r="B94" s="14">
        <v>1705.1</v>
      </c>
      <c r="C94" s="14">
        <v>1253.45</v>
      </c>
      <c r="D94" s="14">
        <v>1722.75</v>
      </c>
      <c r="F94" s="4">
        <v>45614</v>
      </c>
      <c r="G94" s="8">
        <f t="shared" si="10"/>
        <v>7.2958204105744162E-3</v>
      </c>
      <c r="H94" s="8">
        <f t="shared" si="11"/>
        <v>-2.7845180794781044E-3</v>
      </c>
      <c r="I94" s="8">
        <f t="shared" si="12"/>
        <v>8.6948884595117182E-3</v>
      </c>
      <c r="P94" s="8">
        <f t="shared" si="13"/>
        <v>3.6834054292345982E-3</v>
      </c>
    </row>
    <row r="95" spans="1:16" x14ac:dyDescent="0.25">
      <c r="A95" s="4">
        <v>45610</v>
      </c>
      <c r="B95" s="14">
        <v>1692.75</v>
      </c>
      <c r="C95" s="14">
        <v>1256.95</v>
      </c>
      <c r="D95" s="14">
        <v>1707.9</v>
      </c>
      <c r="F95" s="4">
        <v>45610</v>
      </c>
      <c r="G95" s="8">
        <f t="shared" si="10"/>
        <v>6.7802658577928998E-3</v>
      </c>
      <c r="H95" s="8">
        <f t="shared" si="11"/>
        <v>2.5923267129297489E-3</v>
      </c>
      <c r="I95" s="8">
        <f t="shared" si="12"/>
        <v>1.1879017685221038E-2</v>
      </c>
      <c r="P95" s="8">
        <f t="shared" si="13"/>
        <v>6.6347157480760805E-3</v>
      </c>
    </row>
    <row r="96" spans="1:16" x14ac:dyDescent="0.25">
      <c r="A96" s="4">
        <v>45609</v>
      </c>
      <c r="B96" s="14">
        <v>1681.35</v>
      </c>
      <c r="C96" s="14">
        <v>1253.7</v>
      </c>
      <c r="D96" s="14">
        <v>1687.85</v>
      </c>
      <c r="F96" s="4">
        <v>45609</v>
      </c>
      <c r="G96" s="8">
        <f t="shared" si="10"/>
        <v>-2.1446862996158833E-2</v>
      </c>
      <c r="H96" s="8">
        <f t="shared" si="11"/>
        <v>-1.3300802770344622E-2</v>
      </c>
      <c r="I96" s="8">
        <f t="shared" si="12"/>
        <v>-1.9489950040664672E-2</v>
      </c>
      <c r="P96" s="8">
        <f t="shared" si="13"/>
        <v>-1.7601365019184897E-2</v>
      </c>
    </row>
    <row r="97" spans="1:16" x14ac:dyDescent="0.25">
      <c r="A97" s="4">
        <v>45608</v>
      </c>
      <c r="B97" s="14">
        <v>1718.2</v>
      </c>
      <c r="C97" s="14">
        <v>1270.5999999999999</v>
      </c>
      <c r="D97" s="14">
        <v>1721.4</v>
      </c>
      <c r="F97" s="4">
        <v>45608</v>
      </c>
      <c r="G97" s="8">
        <f t="shared" si="10"/>
        <v>-2.723206703278036E-2</v>
      </c>
      <c r="H97" s="8">
        <f t="shared" si="11"/>
        <v>1.0241865595208566E-3</v>
      </c>
      <c r="I97" s="8">
        <f t="shared" si="12"/>
        <v>-1.2958715596330217E-2</v>
      </c>
      <c r="P97" s="8">
        <f t="shared" si="13"/>
        <v>-1.164756016492483E-2</v>
      </c>
    </row>
    <row r="98" spans="1:16" x14ac:dyDescent="0.25">
      <c r="A98" s="4">
        <v>45607</v>
      </c>
      <c r="B98" s="14">
        <v>1766.3</v>
      </c>
      <c r="C98" s="14">
        <v>1269.3</v>
      </c>
      <c r="D98" s="14">
        <v>1744</v>
      </c>
      <c r="F98" s="4">
        <v>45607</v>
      </c>
      <c r="G98" s="8">
        <f t="shared" si="10"/>
        <v>6.7542534697482282E-3</v>
      </c>
      <c r="H98" s="8">
        <f t="shared" si="11"/>
        <v>8.3012273106406465E-3</v>
      </c>
      <c r="I98" s="8">
        <f t="shared" si="12"/>
        <v>-1.0310459388245263E-3</v>
      </c>
      <c r="P98" s="8">
        <f t="shared" si="13"/>
        <v>5.037453183533369E-3</v>
      </c>
    </row>
    <row r="99" spans="1:16" x14ac:dyDescent="0.25">
      <c r="A99" s="4">
        <v>45604</v>
      </c>
      <c r="B99" s="14">
        <v>1754.45</v>
      </c>
      <c r="C99" s="14">
        <v>1258.8499999999999</v>
      </c>
      <c r="D99" s="14">
        <v>1745.8</v>
      </c>
      <c r="F99" s="4">
        <v>45604</v>
      </c>
      <c r="G99" s="8">
        <f t="shared" si="10"/>
        <v>4.5232028856889706E-3</v>
      </c>
      <c r="H99" s="8">
        <f t="shared" si="11"/>
        <v>-1.5523578634550783E-2</v>
      </c>
      <c r="I99" s="8">
        <f t="shared" si="12"/>
        <v>-6.2968687389097777E-4</v>
      </c>
      <c r="P99" s="8">
        <f t="shared" si="13"/>
        <v>-5.0413766502809152E-3</v>
      </c>
    </row>
    <row r="100" spans="1:16" x14ac:dyDescent="0.25">
      <c r="A100" s="4">
        <v>45603</v>
      </c>
      <c r="B100" s="14">
        <v>1746.55</v>
      </c>
      <c r="C100" s="14">
        <v>1278.7</v>
      </c>
      <c r="D100" s="14">
        <v>1746.9</v>
      </c>
      <c r="F100" s="4">
        <v>45603</v>
      </c>
      <c r="G100" s="8">
        <f t="shared" si="10"/>
        <v>-4.956558894744334E-3</v>
      </c>
      <c r="H100" s="8">
        <f t="shared" si="11"/>
        <v>-1.8159480938303774E-2</v>
      </c>
      <c r="I100" s="8">
        <f t="shared" si="12"/>
        <v>-8.9072960399408929E-3</v>
      </c>
      <c r="P100" s="8">
        <f t="shared" si="13"/>
        <v>-1.1422948855727078E-2</v>
      </c>
    </row>
    <row r="101" spans="1:16" x14ac:dyDescent="0.25">
      <c r="A101" s="4">
        <v>45602</v>
      </c>
      <c r="B101" s="14">
        <v>1755.25</v>
      </c>
      <c r="C101" s="14">
        <v>1302.3499999999999</v>
      </c>
      <c r="D101" s="14">
        <v>1762.6</v>
      </c>
      <c r="F101" s="4">
        <v>45602</v>
      </c>
      <c r="G101" s="8">
        <f t="shared" si="10"/>
        <v>-1.4790795574138871E-3</v>
      </c>
      <c r="H101" s="8">
        <f t="shared" si="11"/>
        <v>4.3572144674943747E-3</v>
      </c>
      <c r="I101" s="8">
        <f t="shared" si="12"/>
        <v>3.1016134080754654E-3</v>
      </c>
      <c r="P101" s="8">
        <f t="shared" si="13"/>
        <v>2.2296459421962235E-3</v>
      </c>
    </row>
    <row r="102" spans="1:16" x14ac:dyDescent="0.25">
      <c r="A102" s="4">
        <v>45601</v>
      </c>
      <c r="B102" s="14">
        <v>1757.85</v>
      </c>
      <c r="C102" s="14">
        <v>1296.7</v>
      </c>
      <c r="D102" s="14">
        <v>1757.15</v>
      </c>
      <c r="F102" s="4">
        <v>45601</v>
      </c>
      <c r="G102" s="8">
        <f t="shared" si="10"/>
        <v>2.5523598389825652E-2</v>
      </c>
      <c r="H102" s="8">
        <f t="shared" si="11"/>
        <v>1.52677732539932E-2</v>
      </c>
      <c r="I102" s="8">
        <f t="shared" si="12"/>
        <v>1.6075404053546238E-2</v>
      </c>
      <c r="P102" s="8">
        <f t="shared" si="13"/>
        <v>1.8586810034608846E-2</v>
      </c>
    </row>
    <row r="103" spans="1:16" x14ac:dyDescent="0.25">
      <c r="A103" s="4">
        <v>45600</v>
      </c>
      <c r="B103" s="14">
        <v>1714.1</v>
      </c>
      <c r="C103" s="14">
        <v>1277.2</v>
      </c>
      <c r="D103" s="14">
        <v>1729.35</v>
      </c>
      <c r="F103" s="4">
        <v>45600</v>
      </c>
      <c r="G103" s="8">
        <f t="shared" si="10"/>
        <v>-1.3354055143038113E-2</v>
      </c>
      <c r="H103" s="8">
        <f t="shared" si="11"/>
        <v>-1.1302059142281995E-2</v>
      </c>
      <c r="I103" s="8">
        <f t="shared" si="12"/>
        <v>-8.6276083467096143E-3</v>
      </c>
      <c r="P103" s="8">
        <f t="shared" si="13"/>
        <v>-1.1115322703837116E-2</v>
      </c>
    </row>
    <row r="104" spans="1:16" x14ac:dyDescent="0.25">
      <c r="A104" s="4">
        <v>45597</v>
      </c>
      <c r="B104" s="14">
        <v>1737.3</v>
      </c>
      <c r="C104" s="14">
        <v>1291.8</v>
      </c>
      <c r="D104" s="14">
        <v>1744.4</v>
      </c>
      <c r="F104" s="4">
        <v>45597</v>
      </c>
      <c r="G104" s="8">
        <f t="shared" si="10"/>
        <v>9.2181828657023068E-4</v>
      </c>
      <c r="H104" s="8">
        <f t="shared" si="11"/>
        <v>-3.4822983168891763E-4</v>
      </c>
      <c r="I104" s="8">
        <f t="shared" si="12"/>
        <v>7.6829761423373721E-3</v>
      </c>
      <c r="P104" s="8">
        <f t="shared" si="13"/>
        <v>2.4421463959967138E-3</v>
      </c>
    </row>
    <row r="105" spans="1:16" x14ac:dyDescent="0.25">
      <c r="A105" s="4">
        <v>45596</v>
      </c>
      <c r="B105" s="14">
        <v>1735.7</v>
      </c>
      <c r="C105" s="14">
        <v>1292.25</v>
      </c>
      <c r="D105" s="14">
        <v>1731.1</v>
      </c>
      <c r="F105" s="4">
        <v>45596</v>
      </c>
      <c r="G105" s="8">
        <f t="shared" si="10"/>
        <v>6.3415196587124356E-4</v>
      </c>
      <c r="H105" s="8">
        <f t="shared" si="11"/>
        <v>-1.5165949014975477E-2</v>
      </c>
      <c r="I105" s="8">
        <f t="shared" si="12"/>
        <v>-2.0177562550444117E-3</v>
      </c>
      <c r="P105" s="8">
        <f t="shared" si="13"/>
        <v>-6.481460892742142E-3</v>
      </c>
    </row>
    <row r="106" spans="1:16" x14ac:dyDescent="0.25">
      <c r="A106" s="4">
        <v>45595</v>
      </c>
      <c r="B106" s="14">
        <v>1734.6</v>
      </c>
      <c r="C106" s="14">
        <v>1312.15</v>
      </c>
      <c r="D106" s="14">
        <v>1734.6</v>
      </c>
      <c r="F106" s="4">
        <v>45595</v>
      </c>
      <c r="G106" s="8">
        <f t="shared" si="10"/>
        <v>-9.8467334532066353E-3</v>
      </c>
      <c r="H106" s="8">
        <f t="shared" si="11"/>
        <v>-1.4791455494237216E-2</v>
      </c>
      <c r="I106" s="8">
        <f t="shared" si="12"/>
        <v>-1.4543801840700032E-2</v>
      </c>
      <c r="P106" s="8">
        <f t="shared" si="13"/>
        <v>-1.3233742785866885E-2</v>
      </c>
    </row>
    <row r="107" spans="1:16" x14ac:dyDescent="0.25">
      <c r="A107" s="4">
        <v>45594</v>
      </c>
      <c r="B107" s="14">
        <v>1751.85</v>
      </c>
      <c r="C107" s="14">
        <v>1331.85</v>
      </c>
      <c r="D107" s="14">
        <v>1760.2</v>
      </c>
      <c r="F107" s="4">
        <v>45594</v>
      </c>
      <c r="G107" s="8">
        <f t="shared" si="10"/>
        <v>1.0177603505939326E-2</v>
      </c>
      <c r="H107" s="8">
        <f t="shared" si="11"/>
        <v>3.0165912518853588E-2</v>
      </c>
      <c r="I107" s="8">
        <f t="shared" si="12"/>
        <v>5.9147926965168462E-3</v>
      </c>
      <c r="P107" s="8">
        <f t="shared" si="13"/>
        <v>1.6894083868278287E-2</v>
      </c>
    </row>
    <row r="108" spans="1:16" x14ac:dyDescent="0.25">
      <c r="A108" s="4">
        <v>45593</v>
      </c>
      <c r="B108" s="14">
        <v>1734.2</v>
      </c>
      <c r="C108" s="14">
        <v>1292.8499999999999</v>
      </c>
      <c r="D108" s="14">
        <v>1749.85</v>
      </c>
      <c r="F108" s="4">
        <v>45593</v>
      </c>
      <c r="G108" s="8">
        <f t="shared" si="10"/>
        <v>-5.2770448548813409E-3</v>
      </c>
      <c r="H108" s="8">
        <f t="shared" si="11"/>
        <v>2.9790115098171865E-2</v>
      </c>
      <c r="I108" s="8">
        <f t="shared" si="12"/>
        <v>-1.0741442179947436E-2</v>
      </c>
      <c r="P108" s="8">
        <f t="shared" si="13"/>
        <v>7.1104999288201156E-3</v>
      </c>
    </row>
    <row r="109" spans="1:16" x14ac:dyDescent="0.25">
      <c r="A109" s="4">
        <v>45590</v>
      </c>
      <c r="B109" s="14">
        <v>1743.4</v>
      </c>
      <c r="C109" s="14">
        <v>1255.45</v>
      </c>
      <c r="D109" s="14">
        <v>1768.85</v>
      </c>
      <c r="F109" s="4">
        <v>45590</v>
      </c>
      <c r="G109" s="8">
        <f t="shared" si="10"/>
        <v>-3.5721430000286158E-3</v>
      </c>
      <c r="H109" s="8">
        <f t="shared" si="11"/>
        <v>2.1552584314508128E-3</v>
      </c>
      <c r="I109" s="8">
        <f t="shared" si="12"/>
        <v>3.7736919759390197E-3</v>
      </c>
      <c r="P109" s="8">
        <f t="shared" si="13"/>
        <v>9.2256806535344642E-4</v>
      </c>
    </row>
    <row r="110" spans="1:16" x14ac:dyDescent="0.25">
      <c r="A110" s="4">
        <v>45589</v>
      </c>
      <c r="B110" s="14">
        <v>1749.65</v>
      </c>
      <c r="C110" s="14">
        <v>1252.75</v>
      </c>
      <c r="D110" s="14">
        <v>1762.2</v>
      </c>
      <c r="F110" s="4">
        <v>45589</v>
      </c>
      <c r="G110" s="8">
        <f t="shared" si="10"/>
        <v>7.9790298421478223E-3</v>
      </c>
      <c r="H110" s="8">
        <f t="shared" si="11"/>
        <v>9.188239054012115E-4</v>
      </c>
      <c r="I110" s="8">
        <f t="shared" si="12"/>
        <v>-3.1677791605384531E-3</v>
      </c>
      <c r="P110" s="8">
        <f t="shared" si="13"/>
        <v>1.8109047666432952E-3</v>
      </c>
    </row>
    <row r="111" spans="1:16" x14ac:dyDescent="0.25">
      <c r="A111" s="4">
        <v>45588</v>
      </c>
      <c r="B111" s="14">
        <v>1735.8</v>
      </c>
      <c r="C111" s="14">
        <v>1251.5999999999999</v>
      </c>
      <c r="D111" s="14">
        <v>1767.8</v>
      </c>
      <c r="F111" s="4">
        <v>45588</v>
      </c>
      <c r="G111" s="8">
        <f t="shared" si="10"/>
        <v>1.2393922603598506E-2</v>
      </c>
      <c r="H111" s="8">
        <f t="shared" si="11"/>
        <v>-1.2544378698224889E-2</v>
      </c>
      <c r="I111" s="8">
        <f t="shared" si="12"/>
        <v>2.63732524175464E-3</v>
      </c>
      <c r="P111" s="8">
        <f t="shared" si="13"/>
        <v>-5.0837712568401199E-4</v>
      </c>
    </row>
    <row r="112" spans="1:16" x14ac:dyDescent="0.25">
      <c r="A112" s="4">
        <v>45587</v>
      </c>
      <c r="B112" s="14">
        <v>1714.55</v>
      </c>
      <c r="C112" s="14">
        <v>1267.5</v>
      </c>
      <c r="D112" s="14">
        <v>1763.15</v>
      </c>
      <c r="F112" s="4">
        <v>45587</v>
      </c>
      <c r="G112" s="8">
        <f t="shared" si="10"/>
        <v>-8.1853415861630197E-3</v>
      </c>
      <c r="H112" s="8">
        <f t="shared" si="11"/>
        <v>6.7114093959732557E-3</v>
      </c>
      <c r="I112" s="8">
        <f t="shared" si="12"/>
        <v>-1.4559579700424763E-2</v>
      </c>
      <c r="P112" s="8">
        <f t="shared" si="13"/>
        <v>-4.1389126275870325E-3</v>
      </c>
    </row>
    <row r="113" spans="1:16" x14ac:dyDescent="0.25">
      <c r="A113" s="4">
        <v>45586</v>
      </c>
      <c r="B113" s="14">
        <v>1728.7</v>
      </c>
      <c r="C113" s="14">
        <v>1259.05</v>
      </c>
      <c r="D113" s="14">
        <v>1789.2</v>
      </c>
      <c r="F113" s="4">
        <v>45586</v>
      </c>
      <c r="G113" s="8">
        <f t="shared" si="10"/>
        <v>2.7856229747004857E-2</v>
      </c>
      <c r="H113" s="8">
        <f t="shared" si="11"/>
        <v>-4.3100039541320578E-3</v>
      </c>
      <c r="I113" s="8">
        <f t="shared" si="12"/>
        <v>-4.374549049998655E-2</v>
      </c>
      <c r="P113" s="8">
        <f t="shared" si="13"/>
        <v>-6.4907798075473306E-3</v>
      </c>
    </row>
    <row r="114" spans="1:16" x14ac:dyDescent="0.25">
      <c r="A114" s="4">
        <v>45583</v>
      </c>
      <c r="B114" s="14">
        <v>1681.85</v>
      </c>
      <c r="C114" s="14">
        <v>1264.5</v>
      </c>
      <c r="D114" s="14">
        <v>1871.05</v>
      </c>
      <c r="F114" s="4">
        <v>45583</v>
      </c>
      <c r="G114" s="8">
        <f t="shared" si="10"/>
        <v>5.1997728834831669E-3</v>
      </c>
      <c r="H114" s="8">
        <f t="shared" si="11"/>
        <v>2.7005076142131879E-2</v>
      </c>
      <c r="I114" s="8">
        <f t="shared" si="12"/>
        <v>3.7552640755345035E-3</v>
      </c>
      <c r="P114" s="8">
        <f t="shared" si="13"/>
        <v>1.3488541544558053E-2</v>
      </c>
    </row>
    <row r="115" spans="1:16" x14ac:dyDescent="0.25">
      <c r="A115" s="4">
        <v>45582</v>
      </c>
      <c r="B115" s="14">
        <v>1673.15</v>
      </c>
      <c r="C115" s="14">
        <v>1231.25</v>
      </c>
      <c r="D115" s="14">
        <v>1864.05</v>
      </c>
      <c r="F115" s="4">
        <v>45582</v>
      </c>
      <c r="G115" s="8">
        <f t="shared" si="10"/>
        <v>-1.5678315095893569E-2</v>
      </c>
      <c r="H115" s="8">
        <f t="shared" si="11"/>
        <v>-9.5724570647146567E-3</v>
      </c>
      <c r="I115" s="8">
        <f t="shared" si="12"/>
        <v>-6.5552801982572406E-3</v>
      </c>
      <c r="P115" s="8">
        <f t="shared" si="13"/>
        <v>-1.0499061414131107E-2</v>
      </c>
    </row>
    <row r="116" spans="1:16" x14ac:dyDescent="0.25">
      <c r="A116" s="4">
        <v>45581</v>
      </c>
      <c r="B116" s="14">
        <v>1699.8</v>
      </c>
      <c r="C116" s="14">
        <v>1243.1500000000001</v>
      </c>
      <c r="D116" s="14">
        <v>1876.35</v>
      </c>
      <c r="F116" s="4">
        <v>45581</v>
      </c>
      <c r="G116" s="8">
        <f t="shared" si="10"/>
        <v>9.3224867881955831E-3</v>
      </c>
      <c r="H116" s="8">
        <f t="shared" si="11"/>
        <v>-9.8367184388689077E-3</v>
      </c>
      <c r="I116" s="8">
        <f t="shared" si="12"/>
        <v>-9.9461798227100662E-3</v>
      </c>
      <c r="P116" s="8">
        <f t="shared" si="13"/>
        <v>-4.1217952859019091E-3</v>
      </c>
    </row>
    <row r="117" spans="1:16" x14ac:dyDescent="0.25">
      <c r="A117" s="4">
        <v>45580</v>
      </c>
      <c r="B117" s="14">
        <v>1684.1</v>
      </c>
      <c r="C117" s="14">
        <v>1255.5</v>
      </c>
      <c r="D117" s="14">
        <v>1895.2</v>
      </c>
      <c r="F117" s="4">
        <v>45580</v>
      </c>
      <c r="G117" s="8">
        <f t="shared" si="10"/>
        <v>-2.3695278715716306E-3</v>
      </c>
      <c r="H117" s="8">
        <f t="shared" si="11"/>
        <v>1.928151004668166E-2</v>
      </c>
      <c r="I117" s="8">
        <f t="shared" si="12"/>
        <v>-8.1641197404228594E-3</v>
      </c>
      <c r="P117" s="8">
        <f t="shared" si="13"/>
        <v>4.552509735074318E-3</v>
      </c>
    </row>
    <row r="118" spans="1:16" x14ac:dyDescent="0.25">
      <c r="A118" s="4">
        <v>45579</v>
      </c>
      <c r="B118" s="14">
        <v>1688.1</v>
      </c>
      <c r="C118" s="14">
        <v>1231.75</v>
      </c>
      <c r="D118" s="14">
        <v>1910.8</v>
      </c>
      <c r="F118" s="4">
        <v>45579</v>
      </c>
      <c r="G118" s="8">
        <f t="shared" si="10"/>
        <v>2.2471229557843753E-2</v>
      </c>
      <c r="H118" s="8">
        <f t="shared" si="11"/>
        <v>7.1545380212592047E-3</v>
      </c>
      <c r="I118" s="8">
        <f t="shared" si="12"/>
        <v>1.5087122821929366E-2</v>
      </c>
      <c r="P118" s="8">
        <f t="shared" si="13"/>
        <v>1.4129320922435618E-2</v>
      </c>
    </row>
    <row r="119" spans="1:16" x14ac:dyDescent="0.25">
      <c r="A119" s="4">
        <v>45576</v>
      </c>
      <c r="B119" s="14">
        <v>1651</v>
      </c>
      <c r="C119" s="14">
        <v>1223</v>
      </c>
      <c r="D119" s="14">
        <v>1882.4</v>
      </c>
      <c r="F119" s="4">
        <v>45576</v>
      </c>
      <c r="G119" s="8">
        <f t="shared" si="10"/>
        <v>-6.8575553416747592E-3</v>
      </c>
      <c r="H119" s="8">
        <f t="shared" si="11"/>
        <v>-1.6485725774024962E-2</v>
      </c>
      <c r="I119" s="8">
        <f t="shared" si="12"/>
        <v>3.3580299557594007E-3</v>
      </c>
      <c r="P119" s="8">
        <f t="shared" si="13"/>
        <v>-7.6441479253845923E-3</v>
      </c>
    </row>
    <row r="120" spans="1:16" x14ac:dyDescent="0.25">
      <c r="A120" s="4">
        <v>45575</v>
      </c>
      <c r="B120" s="14">
        <v>1662.4</v>
      </c>
      <c r="C120" s="14">
        <v>1243.5</v>
      </c>
      <c r="D120" s="14">
        <v>1876.1</v>
      </c>
      <c r="F120" s="4">
        <v>45575</v>
      </c>
      <c r="G120" s="8">
        <f t="shared" si="10"/>
        <v>1.7910173590913292E-2</v>
      </c>
      <c r="H120" s="8">
        <f t="shared" si="11"/>
        <v>-5.2244504280041237E-4</v>
      </c>
      <c r="I120" s="8">
        <f t="shared" si="12"/>
        <v>4.1814749000444129E-2</v>
      </c>
      <c r="P120" s="8">
        <f t="shared" si="13"/>
        <v>1.7708498760287059E-2</v>
      </c>
    </row>
    <row r="121" spans="1:16" x14ac:dyDescent="0.25">
      <c r="A121" s="4">
        <v>45574</v>
      </c>
      <c r="B121" s="14">
        <v>1633.15</v>
      </c>
      <c r="C121" s="14">
        <v>1244.1500000000001</v>
      </c>
      <c r="D121" s="14">
        <v>1800.8</v>
      </c>
      <c r="F121" s="4">
        <v>45574</v>
      </c>
      <c r="G121" s="8">
        <f t="shared" si="10"/>
        <v>-1.084158565761173E-2</v>
      </c>
      <c r="H121" s="8">
        <f t="shared" si="11"/>
        <v>6.105450428594672E-3</v>
      </c>
      <c r="I121" s="8">
        <f t="shared" si="12"/>
        <v>-1.4417211933016594E-3</v>
      </c>
      <c r="P121" s="8">
        <f t="shared" si="13"/>
        <v>-1.2428118838361478E-3</v>
      </c>
    </row>
    <row r="122" spans="1:16" x14ac:dyDescent="0.25">
      <c r="A122" s="4">
        <v>45573</v>
      </c>
      <c r="B122" s="14">
        <v>1651.05</v>
      </c>
      <c r="C122" s="14">
        <v>1236.5999999999999</v>
      </c>
      <c r="D122" s="14">
        <v>1803.4</v>
      </c>
      <c r="F122" s="4">
        <v>45573</v>
      </c>
      <c r="G122" s="8">
        <f t="shared" si="10"/>
        <v>2.0552602299418909E-2</v>
      </c>
      <c r="H122" s="8">
        <f t="shared" si="11"/>
        <v>2.1881838074395699E-3</v>
      </c>
      <c r="I122" s="8">
        <f t="shared" si="12"/>
        <v>7.3453428292138412E-3</v>
      </c>
      <c r="P122" s="8">
        <f t="shared" si="13"/>
        <v>9.2446570615656518E-3</v>
      </c>
    </row>
    <row r="123" spans="1:16" x14ac:dyDescent="0.25">
      <c r="A123" s="4">
        <v>45572</v>
      </c>
      <c r="B123" s="14">
        <v>1617.8</v>
      </c>
      <c r="C123" s="14">
        <v>1233.9000000000001</v>
      </c>
      <c r="D123" s="14">
        <v>1790.25</v>
      </c>
      <c r="F123" s="4">
        <v>45572</v>
      </c>
      <c r="G123" s="8">
        <f t="shared" si="10"/>
        <v>-2.4040056706783774E-2</v>
      </c>
      <c r="H123" s="8">
        <f t="shared" si="11"/>
        <v>-4.7186932849364593E-3</v>
      </c>
      <c r="I123" s="8">
        <f t="shared" si="12"/>
        <v>-1.0364842454394729E-2</v>
      </c>
      <c r="P123" s="8">
        <f t="shared" si="13"/>
        <v>-1.2208947062328133E-2</v>
      </c>
    </row>
    <row r="124" spans="1:16" x14ac:dyDescent="0.25">
      <c r="A124" s="4">
        <v>45569</v>
      </c>
      <c r="B124" s="14">
        <v>1657.65</v>
      </c>
      <c r="C124" s="14">
        <v>1239.75</v>
      </c>
      <c r="D124" s="14">
        <v>1809</v>
      </c>
      <c r="F124" s="4">
        <v>45569</v>
      </c>
      <c r="G124" s="8">
        <f t="shared" si="10"/>
        <v>-1.4476813317479187E-2</v>
      </c>
      <c r="H124" s="8">
        <f t="shared" si="11"/>
        <v>-1.3212878576829623E-2</v>
      </c>
      <c r="I124" s="8">
        <f t="shared" si="12"/>
        <v>-7.5707702435813262E-3</v>
      </c>
      <c r="P124" s="8">
        <f t="shared" si="13"/>
        <v>-1.1899426499050002E-2</v>
      </c>
    </row>
    <row r="125" spans="1:16" x14ac:dyDescent="0.25">
      <c r="A125" s="4">
        <v>45568</v>
      </c>
      <c r="B125" s="14">
        <v>1682</v>
      </c>
      <c r="C125" s="14">
        <v>1256.3499999999999</v>
      </c>
      <c r="D125" s="14">
        <v>1822.8</v>
      </c>
      <c r="F125" s="4">
        <v>45568</v>
      </c>
      <c r="G125" s="8">
        <f t="shared" si="10"/>
        <v>-2.5605375970339517E-2</v>
      </c>
      <c r="H125" s="8">
        <f t="shared" si="11"/>
        <v>-1.4163527934714537E-2</v>
      </c>
      <c r="I125" s="8">
        <f t="shared" si="12"/>
        <v>-3.0115994466319074E-2</v>
      </c>
      <c r="P125" s="8">
        <f t="shared" si="13"/>
        <v>-2.2381822304883392E-2</v>
      </c>
    </row>
    <row r="126" spans="1:16" x14ac:dyDescent="0.25">
      <c r="A126" s="4">
        <v>45566</v>
      </c>
      <c r="B126" s="14">
        <v>1726.2</v>
      </c>
      <c r="C126" s="14">
        <v>1274.4000000000001</v>
      </c>
      <c r="D126" s="14">
        <v>1879.4</v>
      </c>
      <c r="F126" s="4">
        <v>45566</v>
      </c>
      <c r="G126" s="8">
        <f t="shared" si="10"/>
        <v>-3.3775006495192494E-3</v>
      </c>
      <c r="H126" s="8">
        <f t="shared" si="11"/>
        <v>1.0997643362138376E-3</v>
      </c>
      <c r="I126" s="8">
        <f t="shared" si="12"/>
        <v>1.3727446802772381E-2</v>
      </c>
      <c r="P126" s="8">
        <f t="shared" si="13"/>
        <v>3.5448895804614743E-3</v>
      </c>
    </row>
    <row r="127" spans="1:16" x14ac:dyDescent="0.25">
      <c r="A127" s="4">
        <v>45565</v>
      </c>
      <c r="B127" s="14">
        <v>1732.05</v>
      </c>
      <c r="C127" s="14">
        <v>1273</v>
      </c>
      <c r="D127" s="14">
        <v>1853.95</v>
      </c>
      <c r="F127" s="4">
        <v>45565</v>
      </c>
      <c r="G127" s="8">
        <f t="shared" si="10"/>
        <v>-1.1753630217099853E-2</v>
      </c>
      <c r="H127" s="8">
        <f t="shared" si="11"/>
        <v>-2.5715597734578211E-2</v>
      </c>
      <c r="I127" s="8">
        <f t="shared" si="12"/>
        <v>-9.8801036075729654E-3</v>
      </c>
      <c r="P127" s="8">
        <f t="shared" si="13"/>
        <v>-1.6776359241233132E-2</v>
      </c>
    </row>
    <row r="128" spans="1:16" x14ac:dyDescent="0.25">
      <c r="A128" s="4">
        <v>45562</v>
      </c>
      <c r="B128" s="14">
        <v>1752.65</v>
      </c>
      <c r="C128" s="14">
        <v>1306.5999999999999</v>
      </c>
      <c r="D128" s="14">
        <v>1872.45</v>
      </c>
      <c r="F128" s="4">
        <v>45562</v>
      </c>
      <c r="G128" s="8">
        <f t="shared" si="10"/>
        <v>-1.7269898230956815E-2</v>
      </c>
      <c r="H128" s="8">
        <f t="shared" si="11"/>
        <v>-1.689176479440202E-2</v>
      </c>
      <c r="I128" s="8">
        <f t="shared" si="12"/>
        <v>-1.5691531304210637E-2</v>
      </c>
      <c r="P128" s="8">
        <f t="shared" si="13"/>
        <v>-1.6645134778311046E-2</v>
      </c>
    </row>
    <row r="129" spans="1:16" x14ac:dyDescent="0.25">
      <c r="A129" s="4">
        <v>45561</v>
      </c>
      <c r="B129" s="14">
        <v>1783.45</v>
      </c>
      <c r="C129" s="14">
        <v>1329.05</v>
      </c>
      <c r="D129" s="14">
        <v>1902.3</v>
      </c>
      <c r="F129" s="4">
        <v>45561</v>
      </c>
      <c r="G129" s="8">
        <f t="shared" si="10"/>
        <v>2.4450564892362081E-3</v>
      </c>
      <c r="H129" s="8">
        <f t="shared" si="11"/>
        <v>3.9279374551497437E-3</v>
      </c>
      <c r="I129" s="8">
        <f t="shared" si="12"/>
        <v>2.2919465739350553E-3</v>
      </c>
      <c r="P129" s="8">
        <f t="shared" si="13"/>
        <v>2.9922759010112764E-3</v>
      </c>
    </row>
    <row r="130" spans="1:16" x14ac:dyDescent="0.25">
      <c r="A130" s="4">
        <v>45560</v>
      </c>
      <c r="B130" s="14">
        <v>1779.1</v>
      </c>
      <c r="C130" s="14">
        <v>1323.85</v>
      </c>
      <c r="D130" s="14">
        <v>1897.95</v>
      </c>
      <c r="F130" s="4">
        <v>45560</v>
      </c>
      <c r="G130" s="8">
        <f t="shared" si="10"/>
        <v>6.2498232516048358E-3</v>
      </c>
      <c r="H130" s="8">
        <f t="shared" si="11"/>
        <v>3.981495525557488E-3</v>
      </c>
      <c r="I130" s="8">
        <f t="shared" si="12"/>
        <v>-8.7481067530161827E-3</v>
      </c>
      <c r="P130" s="8">
        <f t="shared" si="13"/>
        <v>8.4311315979959103E-4</v>
      </c>
    </row>
    <row r="131" spans="1:16" x14ac:dyDescent="0.25">
      <c r="A131" s="4">
        <v>45559</v>
      </c>
      <c r="B131" s="14">
        <v>1768.05</v>
      </c>
      <c r="C131" s="14">
        <v>1318.6</v>
      </c>
      <c r="D131" s="14">
        <v>1914.7</v>
      </c>
      <c r="F131" s="4">
        <v>45559</v>
      </c>
      <c r="G131" s="8">
        <f t="shared" ref="G131:G194" si="14">(B131/B132)-1</f>
        <v>4.6880327309921643E-3</v>
      </c>
      <c r="H131" s="8">
        <f t="shared" ref="H131:H194" si="15">(C131/C132)-1</f>
        <v>-2.4964066873440771E-3</v>
      </c>
      <c r="I131" s="8">
        <f t="shared" ref="I131:I194" si="16">(D131/D132)-1</f>
        <v>-1.0337520028945058E-2</v>
      </c>
      <c r="P131" s="8">
        <f t="shared" ref="P131:P194" si="17">SUMPRODUCT(G131:I131,$L$3:$N$3)</f>
        <v>-2.6934088643234986E-3</v>
      </c>
    </row>
    <row r="132" spans="1:16" x14ac:dyDescent="0.25">
      <c r="A132" s="4">
        <v>45558</v>
      </c>
      <c r="B132" s="14">
        <v>1759.8</v>
      </c>
      <c r="C132" s="14">
        <v>1321.9</v>
      </c>
      <c r="D132" s="14">
        <v>1934.7</v>
      </c>
      <c r="F132" s="4">
        <v>45558</v>
      </c>
      <c r="G132" s="8">
        <f t="shared" si="14"/>
        <v>1.0682288077188185E-2</v>
      </c>
      <c r="H132" s="8">
        <f t="shared" si="15"/>
        <v>-1.2365049123986616E-2</v>
      </c>
      <c r="I132" s="8">
        <f t="shared" si="16"/>
        <v>1.5857180362299772E-2</v>
      </c>
      <c r="P132" s="8">
        <f t="shared" si="17"/>
        <v>3.0158208822517402E-3</v>
      </c>
    </row>
    <row r="133" spans="1:16" x14ac:dyDescent="0.25">
      <c r="A133" s="4">
        <v>45555</v>
      </c>
      <c r="B133" s="14">
        <v>1741.2</v>
      </c>
      <c r="C133" s="14">
        <v>1338.45</v>
      </c>
      <c r="D133" s="14">
        <v>1904.5</v>
      </c>
      <c r="F133" s="4">
        <v>45555</v>
      </c>
      <c r="G133" s="8">
        <f t="shared" si="14"/>
        <v>1.9139596136962256E-2</v>
      </c>
      <c r="H133" s="8">
        <f t="shared" si="15"/>
        <v>3.5952012383901E-2</v>
      </c>
      <c r="I133" s="8">
        <f t="shared" si="16"/>
        <v>1.7388284943508081E-2</v>
      </c>
      <c r="P133" s="8">
        <f t="shared" si="17"/>
        <v>2.5339169277701502E-2</v>
      </c>
    </row>
    <row r="134" spans="1:16" x14ac:dyDescent="0.25">
      <c r="A134" s="4">
        <v>45554</v>
      </c>
      <c r="B134" s="14">
        <v>1708.5</v>
      </c>
      <c r="C134" s="14">
        <v>1292</v>
      </c>
      <c r="D134" s="14">
        <v>1871.95</v>
      </c>
      <c r="F134" s="4">
        <v>45554</v>
      </c>
      <c r="G134" s="8">
        <f t="shared" si="14"/>
        <v>8.0835496813782548E-3</v>
      </c>
      <c r="H134" s="8">
        <f t="shared" si="15"/>
        <v>2.8330810726899802E-3</v>
      </c>
      <c r="I134" s="8">
        <f t="shared" si="16"/>
        <v>1.7530032070446344E-2</v>
      </c>
      <c r="P134" s="8">
        <f t="shared" si="17"/>
        <v>8.8173069546233704E-3</v>
      </c>
    </row>
    <row r="135" spans="1:16" x14ac:dyDescent="0.25">
      <c r="A135" s="4">
        <v>45553</v>
      </c>
      <c r="B135" s="14">
        <v>1694.8</v>
      </c>
      <c r="C135" s="14">
        <v>1288.3499999999999</v>
      </c>
      <c r="D135" s="14">
        <v>1839.7</v>
      </c>
      <c r="F135" s="4">
        <v>45553</v>
      </c>
      <c r="G135" s="8">
        <f t="shared" si="14"/>
        <v>1.5580057526366264E-2</v>
      </c>
      <c r="H135" s="8">
        <f t="shared" si="15"/>
        <v>1.5968772178850177E-2</v>
      </c>
      <c r="I135" s="8">
        <f t="shared" si="16"/>
        <v>-3.7635718733923795E-3</v>
      </c>
      <c r="P135" s="8">
        <f t="shared" si="17"/>
        <v>9.9324545674322352E-3</v>
      </c>
    </row>
    <row r="136" spans="1:16" x14ac:dyDescent="0.25">
      <c r="A136" s="4">
        <v>45552</v>
      </c>
      <c r="B136" s="14">
        <v>1668.8</v>
      </c>
      <c r="C136" s="14">
        <v>1268.0999999999999</v>
      </c>
      <c r="D136" s="14">
        <v>1846.65</v>
      </c>
      <c r="F136" s="4">
        <v>45552</v>
      </c>
      <c r="G136" s="8">
        <f t="shared" si="14"/>
        <v>-1.2866931984799601E-3</v>
      </c>
      <c r="H136" s="8">
        <f t="shared" si="15"/>
        <v>4.157263332937422E-3</v>
      </c>
      <c r="I136" s="8">
        <f t="shared" si="16"/>
        <v>8.3820236990117536E-3</v>
      </c>
      <c r="P136" s="8">
        <f t="shared" si="17"/>
        <v>3.7915044833345072E-3</v>
      </c>
    </row>
    <row r="137" spans="1:16" x14ac:dyDescent="0.25">
      <c r="A137" s="4">
        <v>45551</v>
      </c>
      <c r="B137" s="14">
        <v>1670.95</v>
      </c>
      <c r="C137" s="14">
        <v>1262.8499999999999</v>
      </c>
      <c r="D137" s="14">
        <v>1831.3</v>
      </c>
      <c r="F137" s="4">
        <v>45551</v>
      </c>
      <c r="G137" s="8">
        <f t="shared" si="14"/>
        <v>3.0012905549385849E-3</v>
      </c>
      <c r="H137" s="8">
        <f t="shared" si="15"/>
        <v>9.9972007837805243E-3</v>
      </c>
      <c r="I137" s="8">
        <f t="shared" si="16"/>
        <v>6.0153267228830742E-3</v>
      </c>
      <c r="P137" s="8">
        <f t="shared" si="17"/>
        <v>6.7038654968587068E-3</v>
      </c>
    </row>
    <row r="138" spans="1:16" x14ac:dyDescent="0.25">
      <c r="A138" s="4">
        <v>45548</v>
      </c>
      <c r="B138" s="14">
        <v>1665.95</v>
      </c>
      <c r="C138" s="14">
        <v>1250.3499999999999</v>
      </c>
      <c r="D138" s="14">
        <v>1820.35</v>
      </c>
      <c r="F138" s="4">
        <v>45548</v>
      </c>
      <c r="G138" s="8">
        <f t="shared" si="14"/>
        <v>-3.9001560062390528E-4</v>
      </c>
      <c r="H138" s="8">
        <f t="shared" si="15"/>
        <v>-1.437527452781362E-3</v>
      </c>
      <c r="I138" s="8">
        <f t="shared" si="16"/>
        <v>-3.8851952173795112E-3</v>
      </c>
      <c r="P138" s="8">
        <f t="shared" si="17"/>
        <v>-1.8575742265135695E-3</v>
      </c>
    </row>
    <row r="139" spans="1:16" x14ac:dyDescent="0.25">
      <c r="A139" s="4">
        <v>45547</v>
      </c>
      <c r="B139" s="14">
        <v>1666.6</v>
      </c>
      <c r="C139" s="14">
        <v>1252.1500000000001</v>
      </c>
      <c r="D139" s="14">
        <v>1827.45</v>
      </c>
      <c r="F139" s="4">
        <v>45547</v>
      </c>
      <c r="G139" s="8">
        <f t="shared" si="14"/>
        <v>1.3808625828821697E-2</v>
      </c>
      <c r="H139" s="8">
        <f t="shared" si="15"/>
        <v>1.2779552715655118E-2</v>
      </c>
      <c r="I139" s="8">
        <f t="shared" si="16"/>
        <v>2.1349727539471841E-2</v>
      </c>
      <c r="P139" s="8">
        <f t="shared" si="17"/>
        <v>1.5659327096750109E-2</v>
      </c>
    </row>
    <row r="140" spans="1:16" x14ac:dyDescent="0.25">
      <c r="A140" s="4">
        <v>45546</v>
      </c>
      <c r="B140" s="14">
        <v>1643.9</v>
      </c>
      <c r="C140" s="14">
        <v>1236.3499999999999</v>
      </c>
      <c r="D140" s="14">
        <v>1789.25</v>
      </c>
      <c r="F140" s="4">
        <v>45546</v>
      </c>
      <c r="G140" s="8">
        <f t="shared" si="14"/>
        <v>-3.9082618838427452E-3</v>
      </c>
      <c r="H140" s="8">
        <f t="shared" si="15"/>
        <v>-7.6780085670413722E-4</v>
      </c>
      <c r="I140" s="8">
        <f t="shared" si="16"/>
        <v>-1.3116767135520346E-3</v>
      </c>
      <c r="P140" s="8">
        <f t="shared" si="17"/>
        <v>-1.8731019219000887E-3</v>
      </c>
    </row>
    <row r="141" spans="1:16" x14ac:dyDescent="0.25">
      <c r="A141" s="4">
        <v>45545</v>
      </c>
      <c r="B141" s="14">
        <v>1650.35</v>
      </c>
      <c r="C141" s="14">
        <v>1237.3</v>
      </c>
      <c r="D141" s="14">
        <v>1791.6</v>
      </c>
      <c r="F141" s="4">
        <v>45545</v>
      </c>
      <c r="G141" s="8">
        <f t="shared" si="14"/>
        <v>2.3382933495292857E-3</v>
      </c>
      <c r="H141" s="8">
        <f t="shared" si="15"/>
        <v>1.8623481781376849E-3</v>
      </c>
      <c r="I141" s="8">
        <f t="shared" si="16"/>
        <v>8.0998798983311637E-4</v>
      </c>
      <c r="P141" s="8">
        <f t="shared" si="17"/>
        <v>1.6894236730637946E-3</v>
      </c>
    </row>
    <row r="142" spans="1:16" x14ac:dyDescent="0.25">
      <c r="A142" s="4">
        <v>45544</v>
      </c>
      <c r="B142" s="14">
        <v>1646.5</v>
      </c>
      <c r="C142" s="14">
        <v>1235</v>
      </c>
      <c r="D142" s="14">
        <v>1790.15</v>
      </c>
      <c r="F142" s="4">
        <v>45544</v>
      </c>
      <c r="G142" s="8">
        <f t="shared" si="14"/>
        <v>5.834020587067279E-3</v>
      </c>
      <c r="H142" s="8">
        <f t="shared" si="15"/>
        <v>2.2224061581757049E-2</v>
      </c>
      <c r="I142" s="8">
        <f t="shared" si="16"/>
        <v>1.4737975795708902E-2</v>
      </c>
      <c r="P142" s="8">
        <f t="shared" si="17"/>
        <v>1.5061223547535673E-2</v>
      </c>
    </row>
    <row r="143" spans="1:16" x14ac:dyDescent="0.25">
      <c r="A143" s="4">
        <v>45541</v>
      </c>
      <c r="B143" s="14">
        <v>1636.95</v>
      </c>
      <c r="C143" s="14">
        <v>1208.1500000000001</v>
      </c>
      <c r="D143" s="14">
        <v>1764.15</v>
      </c>
      <c r="F143" s="4">
        <v>45541</v>
      </c>
      <c r="G143" s="8">
        <f t="shared" si="14"/>
        <v>-5.1657601264092357E-3</v>
      </c>
      <c r="H143" s="8">
        <f t="shared" si="15"/>
        <v>-2.2492819288806198E-2</v>
      </c>
      <c r="I143" s="8">
        <f t="shared" si="16"/>
        <v>-7.7617480806546624E-3</v>
      </c>
      <c r="P143" s="8">
        <f t="shared" si="17"/>
        <v>-1.287538017764165E-2</v>
      </c>
    </row>
    <row r="144" spans="1:16" x14ac:dyDescent="0.25">
      <c r="A144" s="4">
        <v>45540</v>
      </c>
      <c r="B144" s="14">
        <v>1645.45</v>
      </c>
      <c r="C144" s="14">
        <v>1235.95</v>
      </c>
      <c r="D144" s="14">
        <v>1777.95</v>
      </c>
      <c r="F144" s="4">
        <v>45540</v>
      </c>
      <c r="G144" s="8">
        <f t="shared" si="14"/>
        <v>2.2231696918018073E-3</v>
      </c>
      <c r="H144" s="8">
        <f t="shared" si="15"/>
        <v>-3.2353298014309306E-4</v>
      </c>
      <c r="I144" s="8">
        <f t="shared" si="16"/>
        <v>-3.2795156407668946E-3</v>
      </c>
      <c r="P144" s="8">
        <f t="shared" si="17"/>
        <v>-4.4631697674676332E-4</v>
      </c>
    </row>
    <row r="145" spans="1:16" x14ac:dyDescent="0.25">
      <c r="A145" s="4">
        <v>45539</v>
      </c>
      <c r="B145" s="14">
        <v>1641.8</v>
      </c>
      <c r="C145" s="14">
        <v>1236.3499999999999</v>
      </c>
      <c r="D145" s="14">
        <v>1783.8</v>
      </c>
      <c r="F145" s="4">
        <v>45539</v>
      </c>
      <c r="G145" s="8">
        <f t="shared" si="14"/>
        <v>2.7178062112560575E-3</v>
      </c>
      <c r="H145" s="8">
        <f t="shared" si="15"/>
        <v>-9.0967379979163265E-3</v>
      </c>
      <c r="I145" s="8">
        <f t="shared" si="16"/>
        <v>0</v>
      </c>
      <c r="P145" s="8">
        <f t="shared" si="17"/>
        <v>-2.8233533357897135E-3</v>
      </c>
    </row>
    <row r="146" spans="1:16" x14ac:dyDescent="0.25">
      <c r="A146" s="4">
        <v>45538</v>
      </c>
      <c r="B146" s="14">
        <v>1637.35</v>
      </c>
      <c r="C146" s="14">
        <v>1247.7</v>
      </c>
      <c r="D146" s="14">
        <v>1783.8</v>
      </c>
      <c r="F146" s="4">
        <v>45538</v>
      </c>
      <c r="G146" s="8">
        <f t="shared" si="14"/>
        <v>6.3923292049539171E-3</v>
      </c>
      <c r="H146" s="8">
        <f t="shared" si="15"/>
        <v>1.4431480954510301E-2</v>
      </c>
      <c r="I146" s="8">
        <f t="shared" si="16"/>
        <v>1.9941019519729153E-3</v>
      </c>
      <c r="P146" s="8">
        <f t="shared" si="17"/>
        <v>8.28852172888217E-3</v>
      </c>
    </row>
    <row r="147" spans="1:16" x14ac:dyDescent="0.25">
      <c r="A147" s="4">
        <v>45537</v>
      </c>
      <c r="B147" s="14">
        <v>1626.95</v>
      </c>
      <c r="C147" s="14">
        <v>1229.95</v>
      </c>
      <c r="D147" s="14">
        <v>1780.25</v>
      </c>
      <c r="F147" s="4">
        <v>45537</v>
      </c>
      <c r="G147" s="8">
        <f t="shared" si="14"/>
        <v>-6.0785631376382154E-3</v>
      </c>
      <c r="H147" s="8">
        <f t="shared" si="15"/>
        <v>6.101529450048826E-4</v>
      </c>
      <c r="I147" s="8">
        <f t="shared" si="16"/>
        <v>-3.0884995507629576E-4</v>
      </c>
      <c r="P147" s="8">
        <f t="shared" si="17"/>
        <v>-1.6721627498124001E-3</v>
      </c>
    </row>
    <row r="148" spans="1:16" x14ac:dyDescent="0.25">
      <c r="A148" s="4">
        <v>45534</v>
      </c>
      <c r="B148" s="14">
        <v>1636.9</v>
      </c>
      <c r="C148" s="14">
        <v>1229.2</v>
      </c>
      <c r="D148" s="14">
        <v>1780.8</v>
      </c>
      <c r="F148" s="4">
        <v>45534</v>
      </c>
      <c r="G148" s="8">
        <f t="shared" si="14"/>
        <v>-1.0069878856304726E-3</v>
      </c>
      <c r="H148" s="8">
        <f t="shared" si="15"/>
        <v>5.9743023160652164E-3</v>
      </c>
      <c r="I148" s="8">
        <f t="shared" si="16"/>
        <v>1.9974679983119081E-3</v>
      </c>
      <c r="P148" s="8">
        <f t="shared" si="17"/>
        <v>2.6868649602305172E-3</v>
      </c>
    </row>
    <row r="149" spans="1:16" x14ac:dyDescent="0.25">
      <c r="A149" s="4">
        <v>45533</v>
      </c>
      <c r="B149" s="14">
        <v>1638.55</v>
      </c>
      <c r="C149" s="14">
        <v>1221.9000000000001</v>
      </c>
      <c r="D149" s="14">
        <v>1777.25</v>
      </c>
      <c r="F149" s="4">
        <v>45533</v>
      </c>
      <c r="G149" s="8">
        <f t="shared" si="14"/>
        <v>8.8571254046798664E-4</v>
      </c>
      <c r="H149" s="8">
        <f t="shared" si="15"/>
        <v>-1.5933325162396095E-3</v>
      </c>
      <c r="I149" s="8">
        <f t="shared" si="16"/>
        <v>-7.8434656394796853E-3</v>
      </c>
      <c r="P149" s="8">
        <f t="shared" si="17"/>
        <v>-2.7246589361993533E-3</v>
      </c>
    </row>
    <row r="150" spans="1:16" x14ac:dyDescent="0.25">
      <c r="A150" s="4">
        <v>45532</v>
      </c>
      <c r="B150" s="14">
        <v>1637.1</v>
      </c>
      <c r="C150" s="14">
        <v>1223.8499999999999</v>
      </c>
      <c r="D150" s="14">
        <v>1791.3</v>
      </c>
      <c r="F150" s="4">
        <v>45532</v>
      </c>
      <c r="G150" s="8">
        <f t="shared" si="14"/>
        <v>-3.9688597160747463E-4</v>
      </c>
      <c r="H150" s="8">
        <f t="shared" si="15"/>
        <v>-2.038569739470808E-3</v>
      </c>
      <c r="I150" s="8">
        <f t="shared" si="16"/>
        <v>-6.682008484209967E-3</v>
      </c>
      <c r="P150" s="8">
        <f t="shared" si="17"/>
        <v>-2.9390962325335558E-3</v>
      </c>
    </row>
    <row r="151" spans="1:16" x14ac:dyDescent="0.25">
      <c r="A151" s="4">
        <v>45531</v>
      </c>
      <c r="B151" s="14">
        <v>1637.75</v>
      </c>
      <c r="C151" s="14">
        <v>1226.3499999999999</v>
      </c>
      <c r="D151" s="14">
        <v>1803.35</v>
      </c>
      <c r="F151" s="4">
        <v>45531</v>
      </c>
      <c r="G151" s="8">
        <f t="shared" si="14"/>
        <v>-1.3415043141559169E-3</v>
      </c>
      <c r="H151" s="8">
        <f t="shared" si="15"/>
        <v>1.0755789994230547E-2</v>
      </c>
      <c r="I151" s="8">
        <f t="shared" si="16"/>
        <v>-5.0482758620690182E-3</v>
      </c>
      <c r="P151" s="8">
        <f t="shared" si="17"/>
        <v>2.3853819448247382E-3</v>
      </c>
    </row>
    <row r="152" spans="1:16" x14ac:dyDescent="0.25">
      <c r="A152" s="4">
        <v>45530</v>
      </c>
      <c r="B152" s="14">
        <v>1639.95</v>
      </c>
      <c r="C152" s="14">
        <v>1213.3</v>
      </c>
      <c r="D152" s="14">
        <v>1812.5</v>
      </c>
      <c r="F152" s="4">
        <v>45530</v>
      </c>
      <c r="G152" s="8">
        <f t="shared" si="14"/>
        <v>9.1689486477339877E-3</v>
      </c>
      <c r="H152" s="8">
        <f t="shared" si="15"/>
        <v>8.1429164935604703E-3</v>
      </c>
      <c r="I152" s="8">
        <f t="shared" si="16"/>
        <v>-3.0253025302530157E-3</v>
      </c>
      <c r="P152" s="8">
        <f t="shared" si="17"/>
        <v>5.1002604326684797E-3</v>
      </c>
    </row>
    <row r="153" spans="1:16" x14ac:dyDescent="0.25">
      <c r="A153" s="4">
        <v>45527</v>
      </c>
      <c r="B153" s="14">
        <v>1625.05</v>
      </c>
      <c r="C153" s="14">
        <v>1203.5</v>
      </c>
      <c r="D153" s="14">
        <v>1818</v>
      </c>
      <c r="F153" s="4">
        <v>45527</v>
      </c>
      <c r="G153" s="8">
        <f t="shared" si="14"/>
        <v>-3.8313001900325272E-3</v>
      </c>
      <c r="H153" s="8">
        <f t="shared" si="15"/>
        <v>1.0410544874485783E-2</v>
      </c>
      <c r="I153" s="8">
        <f t="shared" si="16"/>
        <v>-1.9214932747735336E-3</v>
      </c>
      <c r="P153" s="8">
        <f t="shared" si="17"/>
        <v>2.4383799103524948E-3</v>
      </c>
    </row>
    <row r="154" spans="1:16" x14ac:dyDescent="0.25">
      <c r="A154" s="4">
        <v>45526</v>
      </c>
      <c r="B154" s="14">
        <v>1631.3</v>
      </c>
      <c r="C154" s="14">
        <v>1191.0999999999999</v>
      </c>
      <c r="D154" s="14">
        <v>1821.5</v>
      </c>
      <c r="F154" s="4">
        <v>45526</v>
      </c>
      <c r="G154" s="8">
        <f t="shared" si="14"/>
        <v>3.3829499323410062E-3</v>
      </c>
      <c r="H154" s="8">
        <f t="shared" si="15"/>
        <v>1.3831552964208127E-2</v>
      </c>
      <c r="I154" s="8">
        <f t="shared" si="16"/>
        <v>4.7160704928430608E-3</v>
      </c>
      <c r="P154" s="8">
        <f t="shared" si="17"/>
        <v>7.9623273132384716E-3</v>
      </c>
    </row>
    <row r="155" spans="1:16" x14ac:dyDescent="0.25">
      <c r="A155" s="4">
        <v>45525</v>
      </c>
      <c r="B155" s="14">
        <v>1625.8</v>
      </c>
      <c r="C155" s="14">
        <v>1174.8499999999999</v>
      </c>
      <c r="D155" s="14">
        <v>1812.95</v>
      </c>
      <c r="F155" s="4">
        <v>45525</v>
      </c>
      <c r="G155" s="8">
        <f t="shared" si="14"/>
        <v>-7.2662880869512891E-3</v>
      </c>
      <c r="H155" s="8">
        <f t="shared" si="15"/>
        <v>-3.900122938657935E-3</v>
      </c>
      <c r="I155" s="8">
        <f t="shared" si="16"/>
        <v>4.0428654501147854E-3</v>
      </c>
      <c r="P155" s="8">
        <f t="shared" si="17"/>
        <v>-2.527075966514125E-3</v>
      </c>
    </row>
    <row r="156" spans="1:16" x14ac:dyDescent="0.25">
      <c r="A156" s="4">
        <v>45524</v>
      </c>
      <c r="B156" s="14">
        <v>1637.7</v>
      </c>
      <c r="C156" s="14">
        <v>1179.45</v>
      </c>
      <c r="D156" s="14">
        <v>1805.65</v>
      </c>
      <c r="F156" s="4">
        <v>45524</v>
      </c>
      <c r="G156" s="8">
        <f t="shared" si="14"/>
        <v>3.769421715546617E-3</v>
      </c>
      <c r="H156" s="8">
        <f t="shared" si="15"/>
        <v>3.0189641976359205E-3</v>
      </c>
      <c r="I156" s="8">
        <f t="shared" si="16"/>
        <v>1.3641339433575705E-2</v>
      </c>
      <c r="P156" s="8">
        <f t="shared" si="17"/>
        <v>6.4308140237910646E-3</v>
      </c>
    </row>
    <row r="157" spans="1:16" x14ac:dyDescent="0.25">
      <c r="A157" s="4">
        <v>45523</v>
      </c>
      <c r="B157" s="14">
        <v>1631.55</v>
      </c>
      <c r="C157" s="14">
        <v>1175.9000000000001</v>
      </c>
      <c r="D157" s="14">
        <v>1781.35</v>
      </c>
      <c r="F157" s="4">
        <v>45523</v>
      </c>
      <c r="G157" s="8">
        <f t="shared" si="14"/>
        <v>-3.369891550762949E-4</v>
      </c>
      <c r="H157" s="8">
        <f t="shared" si="15"/>
        <v>-9.5599073489154307E-3</v>
      </c>
      <c r="I157" s="8">
        <f t="shared" si="16"/>
        <v>2.278737410679188E-3</v>
      </c>
      <c r="P157" s="8">
        <f t="shared" si="17"/>
        <v>-3.2414384628853049E-3</v>
      </c>
    </row>
    <row r="158" spans="1:16" x14ac:dyDescent="0.25">
      <c r="A158" s="4">
        <v>45520</v>
      </c>
      <c r="B158" s="14">
        <v>1632.1</v>
      </c>
      <c r="C158" s="14">
        <v>1187.25</v>
      </c>
      <c r="D158" s="14">
        <v>1777.3</v>
      </c>
      <c r="F158" s="4">
        <v>45520</v>
      </c>
      <c r="G158" s="8">
        <f t="shared" si="14"/>
        <v>1.511382012688145E-2</v>
      </c>
      <c r="H158" s="8">
        <f t="shared" si="15"/>
        <v>2.2037618904144907E-2</v>
      </c>
      <c r="I158" s="8">
        <f t="shared" si="16"/>
        <v>1.6820184221065126E-2</v>
      </c>
      <c r="P158" s="8">
        <f t="shared" si="17"/>
        <v>1.8395248866041936E-2</v>
      </c>
    </row>
    <row r="159" spans="1:16" x14ac:dyDescent="0.25">
      <c r="A159" s="4">
        <v>45518</v>
      </c>
      <c r="B159" s="14">
        <v>1607.8</v>
      </c>
      <c r="C159" s="14">
        <v>1161.6500000000001</v>
      </c>
      <c r="D159" s="14">
        <v>1747.9</v>
      </c>
      <c r="F159" s="4">
        <v>45518</v>
      </c>
      <c r="G159" s="8">
        <f t="shared" si="14"/>
        <v>2.8692614770458036E-3</v>
      </c>
      <c r="H159" s="8">
        <f t="shared" si="15"/>
        <v>-5.7345829588735242E-3</v>
      </c>
      <c r="I159" s="8">
        <f t="shared" si="16"/>
        <v>-2.3686538626179754E-3</v>
      </c>
      <c r="P159" s="8">
        <f t="shared" si="17"/>
        <v>-2.1436508992210617E-3</v>
      </c>
    </row>
    <row r="160" spans="1:16" x14ac:dyDescent="0.25">
      <c r="A160" s="4">
        <v>45517</v>
      </c>
      <c r="B160" s="14">
        <v>1603.2</v>
      </c>
      <c r="C160" s="14">
        <v>1168.3499999999999</v>
      </c>
      <c r="D160" s="14">
        <v>1752.05</v>
      </c>
      <c r="F160" s="4">
        <v>45517</v>
      </c>
      <c r="G160" s="8">
        <f t="shared" si="14"/>
        <v>-3.4275043672067906E-2</v>
      </c>
      <c r="H160" s="8">
        <f t="shared" si="15"/>
        <v>-3.7943383356071614E-3</v>
      </c>
      <c r="I160" s="8">
        <f t="shared" si="16"/>
        <v>-1.1565259090011604E-2</v>
      </c>
      <c r="P160" s="8">
        <f t="shared" si="17"/>
        <v>-1.5269826162866719E-2</v>
      </c>
    </row>
    <row r="161" spans="1:16" x14ac:dyDescent="0.25">
      <c r="A161" s="4">
        <v>45516</v>
      </c>
      <c r="B161" s="14">
        <v>1660.1</v>
      </c>
      <c r="C161" s="14">
        <v>1172.8</v>
      </c>
      <c r="D161" s="14">
        <v>1772.55</v>
      </c>
      <c r="F161" s="4">
        <v>45516</v>
      </c>
      <c r="G161" s="8">
        <f t="shared" si="14"/>
        <v>5.9992728154161234E-3</v>
      </c>
      <c r="H161" s="8">
        <f t="shared" si="15"/>
        <v>1.024240355069983E-3</v>
      </c>
      <c r="I161" s="8">
        <f t="shared" si="16"/>
        <v>1.6387421241488287E-3</v>
      </c>
      <c r="P161" s="8">
        <f t="shared" si="17"/>
        <v>2.7011006238974789E-3</v>
      </c>
    </row>
    <row r="162" spans="1:16" x14ac:dyDescent="0.25">
      <c r="A162" s="4">
        <v>45513</v>
      </c>
      <c r="B162" s="14">
        <v>1650.2</v>
      </c>
      <c r="C162" s="14">
        <v>1171.5999999999999</v>
      </c>
      <c r="D162" s="14">
        <v>1769.65</v>
      </c>
      <c r="F162" s="4">
        <v>45513</v>
      </c>
      <c r="G162" s="8">
        <f t="shared" si="14"/>
        <v>4.5656541060450362E-3</v>
      </c>
      <c r="H162" s="8">
        <f t="shared" si="15"/>
        <v>6.0106474325949399E-3</v>
      </c>
      <c r="I162" s="8">
        <f t="shared" si="16"/>
        <v>-1.7486955295444861E-3</v>
      </c>
      <c r="P162" s="8">
        <f t="shared" si="17"/>
        <v>3.2493465459881412E-3</v>
      </c>
    </row>
    <row r="163" spans="1:16" x14ac:dyDescent="0.25">
      <c r="A163" s="4">
        <v>45512</v>
      </c>
      <c r="B163" s="14">
        <v>1642.7</v>
      </c>
      <c r="C163" s="14">
        <v>1164.5999999999999</v>
      </c>
      <c r="D163" s="14">
        <v>1772.75</v>
      </c>
      <c r="F163" s="4">
        <v>45512</v>
      </c>
      <c r="G163" s="8">
        <f t="shared" si="14"/>
        <v>1.1826301201108835E-2</v>
      </c>
      <c r="H163" s="8">
        <f t="shared" si="15"/>
        <v>-6.6953814661606659E-3</v>
      </c>
      <c r="I163" s="8">
        <f t="shared" si="16"/>
        <v>-2.1389772311501964E-3</v>
      </c>
      <c r="P163" s="8">
        <f t="shared" si="17"/>
        <v>2.2804460452332512E-4</v>
      </c>
    </row>
    <row r="164" spans="1:16" x14ac:dyDescent="0.25">
      <c r="A164" s="4">
        <v>45511</v>
      </c>
      <c r="B164" s="14">
        <v>1623.5</v>
      </c>
      <c r="C164" s="14">
        <v>1172.45</v>
      </c>
      <c r="D164" s="14">
        <v>1776.55</v>
      </c>
      <c r="F164" s="4">
        <v>45511</v>
      </c>
      <c r="G164" s="8">
        <f t="shared" si="14"/>
        <v>1.3927054708968267E-2</v>
      </c>
      <c r="H164" s="8">
        <f t="shared" si="15"/>
        <v>4.7992458327978937E-3</v>
      </c>
      <c r="I164" s="8">
        <f t="shared" si="16"/>
        <v>3.3887774985175145E-3</v>
      </c>
      <c r="P164" s="8">
        <f t="shared" si="17"/>
        <v>7.1144479953648915E-3</v>
      </c>
    </row>
    <row r="165" spans="1:16" x14ac:dyDescent="0.25">
      <c r="A165" s="4">
        <v>45510</v>
      </c>
      <c r="B165" s="14">
        <v>1601.2</v>
      </c>
      <c r="C165" s="14">
        <v>1166.8499999999999</v>
      </c>
      <c r="D165" s="14">
        <v>1770.55</v>
      </c>
      <c r="F165" s="4">
        <v>45510</v>
      </c>
      <c r="G165" s="8">
        <f t="shared" si="14"/>
        <v>-9.0051059879312501E-3</v>
      </c>
      <c r="H165" s="8">
        <f t="shared" si="15"/>
        <v>-4.9036329524134725E-3</v>
      </c>
      <c r="I165" s="8">
        <f t="shared" si="16"/>
        <v>-1.7478081921462607E-3</v>
      </c>
      <c r="P165" s="8">
        <f t="shared" si="17"/>
        <v>-5.1873274349886426E-3</v>
      </c>
    </row>
    <row r="166" spans="1:16" x14ac:dyDescent="0.25">
      <c r="A166" s="4">
        <v>45509</v>
      </c>
      <c r="B166" s="14">
        <v>1615.75</v>
      </c>
      <c r="C166" s="14">
        <v>1172.5999999999999</v>
      </c>
      <c r="D166" s="14">
        <v>1773.65</v>
      </c>
      <c r="F166" s="4">
        <v>45509</v>
      </c>
      <c r="G166" s="8">
        <f t="shared" si="14"/>
        <v>-2.6157972455775558E-2</v>
      </c>
      <c r="H166" s="8">
        <f t="shared" si="15"/>
        <v>-2.0015878985416458E-2</v>
      </c>
      <c r="I166" s="8">
        <f t="shared" si="16"/>
        <v>-1.6523884776400766E-2</v>
      </c>
      <c r="P166" s="8">
        <f t="shared" si="17"/>
        <v>-2.0810908763819479E-2</v>
      </c>
    </row>
    <row r="167" spans="1:16" x14ac:dyDescent="0.25">
      <c r="A167" s="4">
        <v>45506</v>
      </c>
      <c r="B167" s="14">
        <v>1659.15</v>
      </c>
      <c r="C167" s="14">
        <v>1196.55</v>
      </c>
      <c r="D167" s="14">
        <v>1803.45</v>
      </c>
      <c r="F167" s="4">
        <v>45506</v>
      </c>
      <c r="G167" s="8">
        <f t="shared" si="14"/>
        <v>1.2417622650720217E-2</v>
      </c>
      <c r="H167" s="8">
        <f t="shared" si="15"/>
        <v>-1.1197421700685828E-2</v>
      </c>
      <c r="I167" s="8">
        <f t="shared" si="16"/>
        <v>6.0246004518449414E-3</v>
      </c>
      <c r="P167" s="8">
        <f t="shared" si="17"/>
        <v>1.0536982504952158E-3</v>
      </c>
    </row>
    <row r="168" spans="1:16" x14ac:dyDescent="0.25">
      <c r="A168" s="4">
        <v>45505</v>
      </c>
      <c r="B168" s="14">
        <v>1638.8</v>
      </c>
      <c r="C168" s="14">
        <v>1210.0999999999999</v>
      </c>
      <c r="D168" s="14">
        <v>1792.65</v>
      </c>
      <c r="F168" s="4">
        <v>45505</v>
      </c>
      <c r="G168" s="8">
        <f t="shared" si="14"/>
        <v>1.4265820826241615E-2</v>
      </c>
      <c r="H168" s="8">
        <f t="shared" si="15"/>
        <v>-3.9509424644005309E-3</v>
      </c>
      <c r="I168" s="8">
        <f t="shared" si="16"/>
        <v>-8.4352010620056816E-3</v>
      </c>
      <c r="P168" s="8">
        <f t="shared" si="17"/>
        <v>1.6880894351056774E-4</v>
      </c>
    </row>
    <row r="169" spans="1:16" x14ac:dyDescent="0.25">
      <c r="A169" s="4">
        <v>45504</v>
      </c>
      <c r="B169" s="14">
        <v>1615.75</v>
      </c>
      <c r="C169" s="14">
        <v>1214.9000000000001</v>
      </c>
      <c r="D169" s="14">
        <v>1807.9</v>
      </c>
      <c r="F169" s="4">
        <v>45504</v>
      </c>
      <c r="G169" s="8">
        <f t="shared" si="14"/>
        <v>1.2379684937013913E-4</v>
      </c>
      <c r="H169" s="8">
        <f t="shared" si="15"/>
        <v>4.5061804952664097E-3</v>
      </c>
      <c r="I169" s="8">
        <f t="shared" si="16"/>
        <v>1.2205363641453637E-2</v>
      </c>
      <c r="P169" s="8">
        <f t="shared" si="17"/>
        <v>5.5012203453536964E-3</v>
      </c>
    </row>
    <row r="170" spans="1:16" x14ac:dyDescent="0.25">
      <c r="A170" s="4">
        <v>45503</v>
      </c>
      <c r="B170" s="14">
        <v>1615.55</v>
      </c>
      <c r="C170" s="14">
        <v>1209.45</v>
      </c>
      <c r="D170" s="14">
        <v>1786.1</v>
      </c>
      <c r="F170" s="4">
        <v>45503</v>
      </c>
      <c r="G170" s="8">
        <f t="shared" si="14"/>
        <v>6.5418522787452638E-3</v>
      </c>
      <c r="H170" s="8">
        <f t="shared" si="15"/>
        <v>-2.6799703141749953E-3</v>
      </c>
      <c r="I170" s="8">
        <f t="shared" si="16"/>
        <v>-4.3480684542059889E-3</v>
      </c>
      <c r="P170" s="8">
        <f t="shared" si="17"/>
        <v>-4.1385297830821561E-4</v>
      </c>
    </row>
    <row r="171" spans="1:16" x14ac:dyDescent="0.25">
      <c r="A171" s="4">
        <v>45502</v>
      </c>
      <c r="B171" s="14">
        <v>1605.05</v>
      </c>
      <c r="C171" s="14">
        <v>1212.7</v>
      </c>
      <c r="D171" s="14">
        <v>1793.9</v>
      </c>
      <c r="F171" s="4">
        <v>45502</v>
      </c>
      <c r="G171" s="8">
        <f t="shared" si="14"/>
        <v>-8.0956648023978728E-3</v>
      </c>
      <c r="H171" s="8">
        <f t="shared" si="15"/>
        <v>4.5559973492379502E-3</v>
      </c>
      <c r="I171" s="8">
        <f t="shared" si="16"/>
        <v>-1.0998704413264448E-2</v>
      </c>
      <c r="P171" s="8">
        <f t="shared" si="17"/>
        <v>-3.9059118250035158E-3</v>
      </c>
    </row>
    <row r="172" spans="1:16" x14ac:dyDescent="0.25">
      <c r="A172" s="4">
        <v>45499</v>
      </c>
      <c r="B172" s="14">
        <v>1618.15</v>
      </c>
      <c r="C172" s="14">
        <v>1207.2</v>
      </c>
      <c r="D172" s="14">
        <v>1813.85</v>
      </c>
      <c r="F172" s="4">
        <v>45499</v>
      </c>
      <c r="G172" s="8">
        <f t="shared" si="14"/>
        <v>9.5880242484236433E-4</v>
      </c>
      <c r="H172" s="8">
        <f t="shared" si="15"/>
        <v>7.7635862759828367E-3</v>
      </c>
      <c r="I172" s="8">
        <f t="shared" si="16"/>
        <v>2.1800974565529652E-2</v>
      </c>
      <c r="P172" s="8">
        <f t="shared" si="17"/>
        <v>9.9333676075047395E-3</v>
      </c>
    </row>
    <row r="173" spans="1:16" x14ac:dyDescent="0.25">
      <c r="A173" s="4">
        <v>45498</v>
      </c>
      <c r="B173" s="14">
        <v>1616.6</v>
      </c>
      <c r="C173" s="14">
        <v>1197.9000000000001</v>
      </c>
      <c r="D173" s="14">
        <v>1775.15</v>
      </c>
      <c r="F173" s="4">
        <v>45498</v>
      </c>
      <c r="G173" s="8">
        <f t="shared" si="14"/>
        <v>7.8239456376048011E-3</v>
      </c>
      <c r="H173" s="8">
        <f t="shared" si="15"/>
        <v>-2.0523303352412037E-2</v>
      </c>
      <c r="I173" s="8">
        <f t="shared" si="16"/>
        <v>1.6578856946512399E-2</v>
      </c>
      <c r="P173" s="8">
        <f t="shared" si="17"/>
        <v>-8.8848056572965635E-4</v>
      </c>
    </row>
    <row r="174" spans="1:16" x14ac:dyDescent="0.25">
      <c r="A174" s="4">
        <v>45497</v>
      </c>
      <c r="B174" s="14">
        <v>1604.05</v>
      </c>
      <c r="C174" s="14">
        <v>1223</v>
      </c>
      <c r="D174" s="14">
        <v>1746.2</v>
      </c>
      <c r="F174" s="4">
        <v>45497</v>
      </c>
      <c r="G174" s="8">
        <f t="shared" si="14"/>
        <v>-8.8667820069204817E-3</v>
      </c>
      <c r="H174" s="8">
        <f t="shared" si="15"/>
        <v>-3.0568575504381634E-3</v>
      </c>
      <c r="I174" s="8">
        <f t="shared" si="16"/>
        <v>-1.2832833964610768E-2</v>
      </c>
      <c r="P174" s="8">
        <f t="shared" si="17"/>
        <v>-7.7326278116346403E-3</v>
      </c>
    </row>
    <row r="175" spans="1:16" x14ac:dyDescent="0.25">
      <c r="A175" s="4">
        <v>45496</v>
      </c>
      <c r="B175" s="14">
        <v>1618.4</v>
      </c>
      <c r="C175" s="14">
        <v>1226.75</v>
      </c>
      <c r="D175" s="14">
        <v>1768.9</v>
      </c>
      <c r="F175" s="4">
        <v>45496</v>
      </c>
      <c r="G175" s="8">
        <f t="shared" si="14"/>
        <v>-1.4702748774770846E-2</v>
      </c>
      <c r="H175" s="8">
        <f t="shared" si="15"/>
        <v>-1.1602143173669699E-2</v>
      </c>
      <c r="I175" s="8">
        <f t="shared" si="16"/>
        <v>6.4578532616426099E-3</v>
      </c>
      <c r="P175" s="8">
        <f t="shared" si="17"/>
        <v>-7.1143259234063509E-3</v>
      </c>
    </row>
    <row r="176" spans="1:16" x14ac:dyDescent="0.25">
      <c r="A176" s="4">
        <v>45495</v>
      </c>
      <c r="B176" s="14">
        <v>1642.55</v>
      </c>
      <c r="C176" s="14">
        <v>1241.1500000000001</v>
      </c>
      <c r="D176" s="14">
        <v>1757.55</v>
      </c>
      <c r="F176" s="4">
        <v>45495</v>
      </c>
      <c r="G176" s="8">
        <f t="shared" si="14"/>
        <v>2.1931188950413683E-2</v>
      </c>
      <c r="H176" s="8">
        <f t="shared" si="15"/>
        <v>-6.0064870059663988E-3</v>
      </c>
      <c r="I176" s="8">
        <f t="shared" si="16"/>
        <v>-3.5161396574440063E-2</v>
      </c>
      <c r="P176" s="8">
        <f t="shared" si="17"/>
        <v>-6.3716570895944735E-3</v>
      </c>
    </row>
    <row r="177" spans="1:16" x14ac:dyDescent="0.25">
      <c r="A177" s="4">
        <v>45492</v>
      </c>
      <c r="B177" s="14">
        <v>1607.3</v>
      </c>
      <c r="C177" s="14">
        <v>1248.6500000000001</v>
      </c>
      <c r="D177" s="14">
        <v>1821.6</v>
      </c>
      <c r="F177" s="4">
        <v>45492</v>
      </c>
      <c r="G177" s="8">
        <f t="shared" si="14"/>
        <v>-4.6445380232845723E-3</v>
      </c>
      <c r="H177" s="8">
        <f t="shared" si="15"/>
        <v>-1.3196832760136168E-3</v>
      </c>
      <c r="I177" s="8">
        <f t="shared" si="16"/>
        <v>-2.8192144518954798E-3</v>
      </c>
      <c r="P177" s="8">
        <f t="shared" si="17"/>
        <v>-2.7669990529594624E-3</v>
      </c>
    </row>
    <row r="178" spans="1:16" x14ac:dyDescent="0.25">
      <c r="A178" s="4">
        <v>45491</v>
      </c>
      <c r="B178" s="14">
        <v>1614.8</v>
      </c>
      <c r="C178" s="14">
        <v>1250.3</v>
      </c>
      <c r="D178" s="14">
        <v>1826.75</v>
      </c>
      <c r="F178" s="4">
        <v>45491</v>
      </c>
      <c r="G178" s="8">
        <f t="shared" si="14"/>
        <v>-3.0560271646858927E-3</v>
      </c>
      <c r="H178" s="8">
        <f t="shared" si="15"/>
        <v>8.3877732075166023E-3</v>
      </c>
      <c r="I178" s="8">
        <f t="shared" si="16"/>
        <v>1.1881681714950521E-2</v>
      </c>
      <c r="P178" s="8">
        <f t="shared" si="17"/>
        <v>6.0028056480860292E-3</v>
      </c>
    </row>
    <row r="179" spans="1:16" x14ac:dyDescent="0.25">
      <c r="A179" s="4">
        <v>45489</v>
      </c>
      <c r="B179" s="14">
        <v>1619.75</v>
      </c>
      <c r="C179" s="14">
        <v>1239.9000000000001</v>
      </c>
      <c r="D179" s="14">
        <v>1805.3</v>
      </c>
      <c r="F179" s="4">
        <v>45489</v>
      </c>
      <c r="G179" s="8">
        <f t="shared" si="14"/>
        <v>-1.4487392885764727E-3</v>
      </c>
      <c r="H179" s="8">
        <f t="shared" si="15"/>
        <v>8.0897597463311932E-3</v>
      </c>
      <c r="I179" s="8">
        <f t="shared" si="16"/>
        <v>-2.0748013343820371E-2</v>
      </c>
      <c r="P179" s="8">
        <f t="shared" si="17"/>
        <v>-3.4231218911865754E-3</v>
      </c>
    </row>
    <row r="180" spans="1:16" x14ac:dyDescent="0.25">
      <c r="A180" s="4">
        <v>45488</v>
      </c>
      <c r="B180" s="14">
        <v>1622.1</v>
      </c>
      <c r="C180" s="14">
        <v>1229.95</v>
      </c>
      <c r="D180" s="14">
        <v>1843.55</v>
      </c>
      <c r="F180" s="4">
        <v>45488</v>
      </c>
      <c r="G180" s="8">
        <f t="shared" si="14"/>
        <v>-3.6975411351458654E-4</v>
      </c>
      <c r="H180" s="8">
        <f t="shared" si="15"/>
        <v>-2.3927325817179046E-3</v>
      </c>
      <c r="I180" s="8">
        <f t="shared" si="16"/>
        <v>5.8379027198078859E-3</v>
      </c>
      <c r="P180" s="8">
        <f t="shared" si="17"/>
        <v>6.8335154920082784E-4</v>
      </c>
    </row>
    <row r="181" spans="1:16" x14ac:dyDescent="0.25">
      <c r="A181" s="4">
        <v>45485</v>
      </c>
      <c r="B181" s="14">
        <v>1622.7</v>
      </c>
      <c r="C181" s="14">
        <v>1232.9000000000001</v>
      </c>
      <c r="D181" s="14">
        <v>1832.85</v>
      </c>
      <c r="F181" s="4">
        <v>45485</v>
      </c>
      <c r="G181" s="8">
        <f t="shared" si="14"/>
        <v>4.9324865898014991E-4</v>
      </c>
      <c r="H181" s="8">
        <f t="shared" si="15"/>
        <v>-4.4814082118777021E-3</v>
      </c>
      <c r="I181" s="8">
        <f t="shared" si="16"/>
        <v>-6.3160748170236758E-3</v>
      </c>
      <c r="P181" s="8">
        <f t="shared" si="17"/>
        <v>-3.5394111321641383E-3</v>
      </c>
    </row>
    <row r="182" spans="1:16" x14ac:dyDescent="0.25">
      <c r="A182" s="4">
        <v>45484</v>
      </c>
      <c r="B182" s="14">
        <v>1621.9</v>
      </c>
      <c r="C182" s="14">
        <v>1238.45</v>
      </c>
      <c r="D182" s="14">
        <v>1844.5</v>
      </c>
      <c r="F182" s="4">
        <v>45484</v>
      </c>
      <c r="G182" s="8">
        <f t="shared" si="14"/>
        <v>-2.5828669823503292E-3</v>
      </c>
      <c r="H182" s="8">
        <f t="shared" si="15"/>
        <v>-3.8207850707850932E-3</v>
      </c>
      <c r="I182" s="8">
        <f t="shared" si="16"/>
        <v>8.0061207202777318E-3</v>
      </c>
      <c r="P182" s="8">
        <f t="shared" si="17"/>
        <v>9.8662093064183325E-5</v>
      </c>
    </row>
    <row r="183" spans="1:16" x14ac:dyDescent="0.25">
      <c r="A183" s="4">
        <v>45483</v>
      </c>
      <c r="B183" s="14">
        <v>1626.1</v>
      </c>
      <c r="C183" s="14">
        <v>1243.2</v>
      </c>
      <c r="D183" s="14">
        <v>1829.85</v>
      </c>
      <c r="F183" s="4">
        <v>45483</v>
      </c>
      <c r="G183" s="8">
        <f t="shared" si="14"/>
        <v>-6.3550259700581035E-3</v>
      </c>
      <c r="H183" s="8">
        <f t="shared" si="15"/>
        <v>-4.0456639295012309E-3</v>
      </c>
      <c r="I183" s="8">
        <f t="shared" si="16"/>
        <v>-9.7410504099358919E-3</v>
      </c>
      <c r="P183" s="8">
        <f t="shared" si="17"/>
        <v>-6.4470884857986913E-3</v>
      </c>
    </row>
    <row r="184" spans="1:16" x14ac:dyDescent="0.25">
      <c r="A184" s="4">
        <v>45482</v>
      </c>
      <c r="B184" s="14">
        <v>1636.5</v>
      </c>
      <c r="C184" s="14">
        <v>1248.25</v>
      </c>
      <c r="D184" s="14">
        <v>1847.85</v>
      </c>
      <c r="F184" s="4">
        <v>45482</v>
      </c>
      <c r="G184" s="8">
        <f t="shared" si="14"/>
        <v>7.0321337939893702E-4</v>
      </c>
      <c r="H184" s="8">
        <f t="shared" si="15"/>
        <v>1.0687826403789291E-2</v>
      </c>
      <c r="I184" s="8">
        <f t="shared" si="16"/>
        <v>-2.8868983380100355E-3</v>
      </c>
      <c r="P184" s="8">
        <f t="shared" si="17"/>
        <v>3.6200250739323869E-3</v>
      </c>
    </row>
    <row r="185" spans="1:16" x14ac:dyDescent="0.25">
      <c r="A185" s="4">
        <v>45481</v>
      </c>
      <c r="B185" s="14">
        <v>1635.35</v>
      </c>
      <c r="C185" s="14">
        <v>1235.05</v>
      </c>
      <c r="D185" s="14">
        <v>1853.2</v>
      </c>
      <c r="F185" s="4">
        <v>45481</v>
      </c>
      <c r="G185" s="8">
        <f t="shared" si="14"/>
        <v>-7.7361810569747114E-3</v>
      </c>
      <c r="H185" s="8">
        <f t="shared" si="15"/>
        <v>1.3377655261876953E-3</v>
      </c>
      <c r="I185" s="8">
        <f t="shared" si="16"/>
        <v>2.6987639661024687E-4</v>
      </c>
      <c r="P185" s="8">
        <f t="shared" si="17"/>
        <v>-1.7047851876342611E-3</v>
      </c>
    </row>
    <row r="186" spans="1:16" x14ac:dyDescent="0.25">
      <c r="A186" s="4">
        <v>45478</v>
      </c>
      <c r="B186" s="14">
        <v>1648.1</v>
      </c>
      <c r="C186" s="14">
        <v>1233.4000000000001</v>
      </c>
      <c r="D186" s="14">
        <v>1852.7</v>
      </c>
      <c r="F186" s="4">
        <v>45478</v>
      </c>
      <c r="G186" s="8">
        <f t="shared" si="14"/>
        <v>-4.5769041484526651E-2</v>
      </c>
      <c r="H186" s="8">
        <f t="shared" si="15"/>
        <v>3.2441200324417885E-4</v>
      </c>
      <c r="I186" s="8">
        <f t="shared" si="16"/>
        <v>1.0278921394879736E-2</v>
      </c>
      <c r="P186" s="8">
        <f t="shared" si="17"/>
        <v>-1.0517271225596403E-2</v>
      </c>
    </row>
    <row r="187" spans="1:16" x14ac:dyDescent="0.25">
      <c r="A187" s="4">
        <v>45477</v>
      </c>
      <c r="B187" s="14">
        <v>1727.15</v>
      </c>
      <c r="C187" s="14">
        <v>1233</v>
      </c>
      <c r="D187" s="14">
        <v>1833.85</v>
      </c>
      <c r="F187" s="4">
        <v>45477</v>
      </c>
      <c r="G187" s="8">
        <f t="shared" si="14"/>
        <v>-2.346422412574567E-2</v>
      </c>
      <c r="H187" s="8">
        <f t="shared" si="15"/>
        <v>2.6131824234354228E-2</v>
      </c>
      <c r="I187" s="8">
        <f t="shared" si="16"/>
        <v>1.2785110730656468E-2</v>
      </c>
      <c r="P187" s="8">
        <f t="shared" si="17"/>
        <v>7.248995675214932E-3</v>
      </c>
    </row>
    <row r="188" spans="1:16" x14ac:dyDescent="0.25">
      <c r="A188" s="4">
        <v>45476</v>
      </c>
      <c r="B188" s="14">
        <v>1768.65</v>
      </c>
      <c r="C188" s="14">
        <v>1201.5999999999999</v>
      </c>
      <c r="D188" s="14">
        <v>1810.7</v>
      </c>
      <c r="F188" s="4">
        <v>45476</v>
      </c>
      <c r="G188" s="8">
        <f t="shared" si="14"/>
        <v>2.1986594244770785E-2</v>
      </c>
      <c r="H188" s="8">
        <f t="shared" si="15"/>
        <v>9.2390391399295169E-3</v>
      </c>
      <c r="I188" s="8">
        <f t="shared" si="16"/>
        <v>2.3225587703435968E-2</v>
      </c>
      <c r="P188" s="8">
        <f t="shared" si="17"/>
        <v>1.7259270240433833E-2</v>
      </c>
    </row>
    <row r="189" spans="1:16" x14ac:dyDescent="0.25">
      <c r="A189" s="4">
        <v>45475</v>
      </c>
      <c r="B189" s="14">
        <v>1730.6</v>
      </c>
      <c r="C189" s="14">
        <v>1190.5999999999999</v>
      </c>
      <c r="D189" s="14">
        <v>1769.6</v>
      </c>
      <c r="F189" s="4">
        <v>45475</v>
      </c>
      <c r="G189" s="8">
        <f t="shared" si="14"/>
        <v>1.4895613417780895E-2</v>
      </c>
      <c r="H189" s="8">
        <f t="shared" si="15"/>
        <v>-1.75351734950695E-2</v>
      </c>
      <c r="I189" s="8">
        <f t="shared" si="16"/>
        <v>-2.1293070073557852E-2</v>
      </c>
      <c r="P189" s="8">
        <f t="shared" si="17"/>
        <v>-8.9333063947608874E-3</v>
      </c>
    </row>
    <row r="190" spans="1:16" x14ac:dyDescent="0.25">
      <c r="A190" s="4">
        <v>45474</v>
      </c>
      <c r="B190" s="14">
        <v>1705.2</v>
      </c>
      <c r="C190" s="14">
        <v>1211.8499999999999</v>
      </c>
      <c r="D190" s="14">
        <v>1808.1</v>
      </c>
      <c r="F190" s="4">
        <v>45474</v>
      </c>
      <c r="G190" s="8">
        <f t="shared" si="14"/>
        <v>1.2709347903551604E-2</v>
      </c>
      <c r="H190" s="8">
        <f t="shared" si="15"/>
        <v>1.0211737245748642E-2</v>
      </c>
      <c r="I190" s="8">
        <f t="shared" si="16"/>
        <v>3.1067961165047731E-3</v>
      </c>
      <c r="P190" s="8">
        <f t="shared" si="17"/>
        <v>8.8295381043163711E-3</v>
      </c>
    </row>
    <row r="191" spans="1:16" x14ac:dyDescent="0.25">
      <c r="A191" s="4">
        <v>45471</v>
      </c>
      <c r="B191" s="14">
        <v>1683.8</v>
      </c>
      <c r="C191" s="14">
        <v>1199.5999999999999</v>
      </c>
      <c r="D191" s="14">
        <v>1802.5</v>
      </c>
      <c r="F191" s="4">
        <v>45471</v>
      </c>
      <c r="G191" s="8">
        <f t="shared" si="14"/>
        <v>-7.2811956489697849E-3</v>
      </c>
      <c r="H191" s="8">
        <f t="shared" si="15"/>
        <v>-1.6640708254775149E-2</v>
      </c>
      <c r="I191" s="8">
        <f t="shared" si="16"/>
        <v>-1.5323263500040984E-2</v>
      </c>
      <c r="P191" s="8">
        <f t="shared" si="17"/>
        <v>-1.343762104661329E-2</v>
      </c>
    </row>
    <row r="192" spans="1:16" x14ac:dyDescent="0.25">
      <c r="A192" s="4">
        <v>45470</v>
      </c>
      <c r="B192" s="14">
        <v>1696.15</v>
      </c>
      <c r="C192" s="14">
        <v>1219.9000000000001</v>
      </c>
      <c r="D192" s="14">
        <v>1830.55</v>
      </c>
      <c r="F192" s="4">
        <v>45470</v>
      </c>
      <c r="G192" s="8">
        <f t="shared" si="14"/>
        <v>-3.1442844548926763E-3</v>
      </c>
      <c r="H192" s="8">
        <f t="shared" si="15"/>
        <v>1.5599343185550563E-3</v>
      </c>
      <c r="I192" s="8">
        <f t="shared" si="16"/>
        <v>1.8018519033450975E-2</v>
      </c>
      <c r="P192" s="8">
        <f t="shared" si="17"/>
        <v>5.0862441009895121E-3</v>
      </c>
    </row>
    <row r="193" spans="1:16" x14ac:dyDescent="0.25">
      <c r="A193" s="4">
        <v>45469</v>
      </c>
      <c r="B193" s="14">
        <v>1701.5</v>
      </c>
      <c r="C193" s="14">
        <v>1218</v>
      </c>
      <c r="D193" s="14">
        <v>1798.15</v>
      </c>
      <c r="F193" s="4">
        <v>45469</v>
      </c>
      <c r="G193" s="8">
        <f t="shared" si="14"/>
        <v>-5.7556899523767413E-3</v>
      </c>
      <c r="H193" s="8">
        <f t="shared" si="15"/>
        <v>1.6736925581201101E-2</v>
      </c>
      <c r="I193" s="8">
        <f t="shared" si="16"/>
        <v>9.1194792075874886E-3</v>
      </c>
      <c r="P193" s="8">
        <f t="shared" si="17"/>
        <v>7.7039070090436645E-3</v>
      </c>
    </row>
    <row r="194" spans="1:16" x14ac:dyDescent="0.25">
      <c r="A194" s="4">
        <v>45468</v>
      </c>
      <c r="B194" s="14">
        <v>1711.35</v>
      </c>
      <c r="C194" s="14">
        <v>1197.95</v>
      </c>
      <c r="D194" s="14">
        <v>1781.9</v>
      </c>
      <c r="F194" s="4">
        <v>45468</v>
      </c>
      <c r="G194" s="8">
        <f t="shared" si="14"/>
        <v>2.3289882803157136E-2</v>
      </c>
      <c r="H194" s="8">
        <f t="shared" si="15"/>
        <v>2.3801384497051714E-2</v>
      </c>
      <c r="I194" s="8">
        <f t="shared" si="16"/>
        <v>5.2748864630054459E-3</v>
      </c>
      <c r="P194" s="8">
        <f t="shared" si="17"/>
        <v>1.8089984578669463E-2</v>
      </c>
    </row>
    <row r="195" spans="1:16" x14ac:dyDescent="0.25">
      <c r="A195" s="4">
        <v>45467</v>
      </c>
      <c r="B195" s="14">
        <v>1672.4</v>
      </c>
      <c r="C195" s="14">
        <v>1170.0999999999999</v>
      </c>
      <c r="D195" s="14">
        <v>1772.55</v>
      </c>
      <c r="F195" s="4">
        <v>45467</v>
      </c>
      <c r="G195" s="8">
        <f t="shared" ref="G195:G250" si="18">(B195/B196)-1</f>
        <v>3.9921957076392012E-3</v>
      </c>
      <c r="H195" s="8">
        <f t="shared" ref="H195:H250" si="19">(C195/C196)-1</f>
        <v>9.8821904803001459E-3</v>
      </c>
      <c r="I195" s="8">
        <f t="shared" ref="I195:I250" si="20">(D195/D196)-1</f>
        <v>-1.7458395517134795E-3</v>
      </c>
      <c r="P195" s="8">
        <f t="shared" ref="P195:P250" si="21">SUMPRODUCT(G195:I195,$L$3:$N$3)</f>
        <v>4.6267830388977754E-3</v>
      </c>
    </row>
    <row r="196" spans="1:16" x14ac:dyDescent="0.25">
      <c r="A196" s="4">
        <v>45464</v>
      </c>
      <c r="B196" s="14">
        <v>1665.75</v>
      </c>
      <c r="C196" s="14">
        <v>1158.6500000000001</v>
      </c>
      <c r="D196" s="14">
        <v>1775.65</v>
      </c>
      <c r="F196" s="4">
        <v>45464</v>
      </c>
      <c r="G196" s="8">
        <f t="shared" si="18"/>
        <v>-2.1565279899361522E-3</v>
      </c>
      <c r="H196" s="8">
        <f t="shared" si="19"/>
        <v>1.5992392807746558E-3</v>
      </c>
      <c r="I196" s="8">
        <f t="shared" si="20"/>
        <v>5.3220099079971384E-3</v>
      </c>
      <c r="P196" s="8">
        <f t="shared" si="21"/>
        <v>1.589340287728158E-3</v>
      </c>
    </row>
    <row r="197" spans="1:16" x14ac:dyDescent="0.25">
      <c r="A197" s="4">
        <v>45463</v>
      </c>
      <c r="B197" s="14">
        <v>1669.35</v>
      </c>
      <c r="C197" s="14">
        <v>1156.8</v>
      </c>
      <c r="D197" s="14">
        <v>1766.25</v>
      </c>
      <c r="F197" s="4">
        <v>45463</v>
      </c>
      <c r="G197" s="8">
        <f t="shared" si="18"/>
        <v>6.9366951171698776E-3</v>
      </c>
      <c r="H197" s="8">
        <f t="shared" si="19"/>
        <v>1.0791209751408903E-2</v>
      </c>
      <c r="I197" s="8">
        <f t="shared" si="20"/>
        <v>1.1192534493616568E-2</v>
      </c>
      <c r="P197" s="8">
        <f t="shared" si="21"/>
        <v>9.7552527837994948E-3</v>
      </c>
    </row>
    <row r="198" spans="1:16" x14ac:dyDescent="0.25">
      <c r="A198" s="4">
        <v>45462</v>
      </c>
      <c r="B198" s="14">
        <v>1657.85</v>
      </c>
      <c r="C198" s="14">
        <v>1144.45</v>
      </c>
      <c r="D198" s="14">
        <v>1746.7</v>
      </c>
      <c r="F198" s="4">
        <v>45462</v>
      </c>
      <c r="G198" s="8">
        <f t="shared" si="18"/>
        <v>3.1129493718124124E-2</v>
      </c>
      <c r="H198" s="8">
        <f t="shared" si="19"/>
        <v>1.9236763592643813E-2</v>
      </c>
      <c r="I198" s="8">
        <f t="shared" si="20"/>
        <v>1.587763173199952E-2</v>
      </c>
      <c r="P198" s="8">
        <f t="shared" si="21"/>
        <v>2.1796843072094618E-2</v>
      </c>
    </row>
    <row r="199" spans="1:16" x14ac:dyDescent="0.25">
      <c r="A199" s="4">
        <v>45461</v>
      </c>
      <c r="B199" s="14">
        <v>1607.8</v>
      </c>
      <c r="C199" s="14">
        <v>1122.8499999999999</v>
      </c>
      <c r="D199" s="14">
        <v>1719.4</v>
      </c>
      <c r="F199" s="4">
        <v>45461</v>
      </c>
      <c r="G199" s="8">
        <f t="shared" si="18"/>
        <v>6.8257248418810423E-3</v>
      </c>
      <c r="H199" s="8">
        <f t="shared" si="19"/>
        <v>1.5556460000904382E-2</v>
      </c>
      <c r="I199" s="8">
        <f t="shared" si="20"/>
        <v>1.2811553692058109E-3</v>
      </c>
      <c r="P199" s="8">
        <f t="shared" si="21"/>
        <v>8.6546480636878094E-3</v>
      </c>
    </row>
    <row r="200" spans="1:16" x14ac:dyDescent="0.25">
      <c r="A200" s="4">
        <v>45457</v>
      </c>
      <c r="B200" s="14">
        <v>1596.9</v>
      </c>
      <c r="C200" s="14">
        <v>1105.6500000000001</v>
      </c>
      <c r="D200" s="14">
        <v>1717.2</v>
      </c>
      <c r="F200" s="4">
        <v>45457</v>
      </c>
      <c r="G200" s="8">
        <f t="shared" si="18"/>
        <v>1.0216669302546277E-2</v>
      </c>
      <c r="H200" s="8">
        <f t="shared" si="19"/>
        <v>-1.5351966406284001E-3</v>
      </c>
      <c r="I200" s="8">
        <f t="shared" si="20"/>
        <v>-5.3001998436005282E-3</v>
      </c>
      <c r="P200" s="8">
        <f t="shared" si="21"/>
        <v>8.6086218143236457E-4</v>
      </c>
    </row>
    <row r="201" spans="1:16" x14ac:dyDescent="0.25">
      <c r="A201" s="4">
        <v>45456</v>
      </c>
      <c r="B201" s="14">
        <v>1580.75</v>
      </c>
      <c r="C201" s="14">
        <v>1107.3499999999999</v>
      </c>
      <c r="D201" s="14">
        <v>1726.35</v>
      </c>
      <c r="F201" s="4">
        <v>45456</v>
      </c>
      <c r="G201" s="8">
        <f t="shared" si="18"/>
        <v>4.192738938474605E-3</v>
      </c>
      <c r="H201" s="8">
        <f t="shared" si="19"/>
        <v>-1.0897235496404867E-2</v>
      </c>
      <c r="I201" s="8">
        <f t="shared" si="20"/>
        <v>6.1780562436251074E-3</v>
      </c>
      <c r="P201" s="8">
        <f t="shared" si="21"/>
        <v>-1.247655643932033E-3</v>
      </c>
    </row>
    <row r="202" spans="1:16" x14ac:dyDescent="0.25">
      <c r="A202" s="4">
        <v>45455</v>
      </c>
      <c r="B202" s="14">
        <v>1574.15</v>
      </c>
      <c r="C202" s="14">
        <v>1119.55</v>
      </c>
      <c r="D202" s="14">
        <v>1715.75</v>
      </c>
      <c r="F202" s="4">
        <v>45455</v>
      </c>
      <c r="G202" s="8">
        <f t="shared" si="18"/>
        <v>5.9752044989775932E-3</v>
      </c>
      <c r="H202" s="8">
        <f t="shared" si="19"/>
        <v>1.2072974423178451E-3</v>
      </c>
      <c r="I202" s="8">
        <f t="shared" si="20"/>
        <v>-2.4709302325581772E-3</v>
      </c>
      <c r="P202" s="8">
        <f t="shared" si="21"/>
        <v>1.5342012568529627E-3</v>
      </c>
    </row>
    <row r="203" spans="1:16" x14ac:dyDescent="0.25">
      <c r="A203" s="4">
        <v>45454</v>
      </c>
      <c r="B203" s="14">
        <v>1564.8</v>
      </c>
      <c r="C203" s="14">
        <v>1118.2</v>
      </c>
      <c r="D203" s="14">
        <v>1720</v>
      </c>
      <c r="F203" s="4">
        <v>45454</v>
      </c>
      <c r="G203" s="8">
        <f t="shared" si="18"/>
        <v>2.2417216422212505E-3</v>
      </c>
      <c r="H203" s="8">
        <f t="shared" si="19"/>
        <v>-4.983093077059908E-3</v>
      </c>
      <c r="I203" s="8">
        <f t="shared" si="20"/>
        <v>-1.469366711540121E-2</v>
      </c>
      <c r="P203" s="8">
        <f t="shared" si="21"/>
        <v>-5.7288208727779505E-3</v>
      </c>
    </row>
    <row r="204" spans="1:16" x14ac:dyDescent="0.25">
      <c r="A204" s="4">
        <v>45453</v>
      </c>
      <c r="B204" s="14">
        <v>1561.3</v>
      </c>
      <c r="C204" s="14">
        <v>1123.8</v>
      </c>
      <c r="D204" s="14">
        <v>1745.65</v>
      </c>
      <c r="F204" s="4">
        <v>45453</v>
      </c>
      <c r="G204" s="8">
        <f t="shared" si="18"/>
        <v>-7.6588171735468835E-3</v>
      </c>
      <c r="H204" s="8">
        <f t="shared" si="19"/>
        <v>1.8721583311045453E-3</v>
      </c>
      <c r="I204" s="8">
        <f t="shared" si="20"/>
        <v>-4.5902948052688464E-3</v>
      </c>
      <c r="P204" s="8">
        <f t="shared" si="21"/>
        <v>-2.9258702612029006E-3</v>
      </c>
    </row>
    <row r="205" spans="1:16" x14ac:dyDescent="0.25">
      <c r="A205" s="4">
        <v>45450</v>
      </c>
      <c r="B205" s="14">
        <v>1573.35</v>
      </c>
      <c r="C205" s="14">
        <v>1121.7</v>
      </c>
      <c r="D205" s="14">
        <v>1753.7</v>
      </c>
      <c r="F205" s="4">
        <v>45450</v>
      </c>
      <c r="G205" s="8">
        <f t="shared" si="18"/>
        <v>8.7516830159646286E-3</v>
      </c>
      <c r="H205" s="8">
        <f t="shared" si="19"/>
        <v>1.0176512968299578E-2</v>
      </c>
      <c r="I205" s="8">
        <f t="shared" si="20"/>
        <v>1.0952902519167473E-2</v>
      </c>
      <c r="P205" s="8">
        <f t="shared" si="21"/>
        <v>9.9819808478594611E-3</v>
      </c>
    </row>
    <row r="206" spans="1:16" x14ac:dyDescent="0.25">
      <c r="A206" s="4">
        <v>45449</v>
      </c>
      <c r="B206" s="14">
        <v>1559.7</v>
      </c>
      <c r="C206" s="14">
        <v>1110.4000000000001</v>
      </c>
      <c r="D206" s="14">
        <v>1734.7</v>
      </c>
      <c r="F206" s="4">
        <v>45449</v>
      </c>
      <c r="G206" s="8">
        <f t="shared" si="18"/>
        <v>5.0908622245136037E-3</v>
      </c>
      <c r="H206" s="8">
        <f t="shared" si="19"/>
        <v>1.5784963694582821E-3</v>
      </c>
      <c r="I206" s="8">
        <f t="shared" si="20"/>
        <v>9.6618357487923134E-3</v>
      </c>
      <c r="P206" s="8">
        <f t="shared" si="21"/>
        <v>5.0572079397750878E-3</v>
      </c>
    </row>
    <row r="207" spans="1:16" x14ac:dyDescent="0.25">
      <c r="A207" s="4">
        <v>45448</v>
      </c>
      <c r="B207" s="14">
        <v>1551.8</v>
      </c>
      <c r="C207" s="14">
        <v>1108.6500000000001</v>
      </c>
      <c r="D207" s="14">
        <v>1718.1</v>
      </c>
      <c r="F207" s="4">
        <v>45448</v>
      </c>
      <c r="G207" s="8">
        <f t="shared" si="18"/>
        <v>4.628661969456882E-2</v>
      </c>
      <c r="H207" s="8">
        <f t="shared" si="19"/>
        <v>3.4719305613887697E-2</v>
      </c>
      <c r="I207" s="8">
        <f t="shared" si="20"/>
        <v>4.8933117616532851E-2</v>
      </c>
      <c r="P207" s="8">
        <f t="shared" si="21"/>
        <v>4.245364343888558E-2</v>
      </c>
    </row>
    <row r="208" spans="1:16" x14ac:dyDescent="0.25">
      <c r="A208" s="4">
        <v>45447</v>
      </c>
      <c r="B208" s="14">
        <v>1483.15</v>
      </c>
      <c r="C208" s="14">
        <v>1071.45</v>
      </c>
      <c r="D208" s="14">
        <v>1637.95</v>
      </c>
      <c r="F208" s="4">
        <v>45447</v>
      </c>
      <c r="G208" s="8">
        <f t="shared" si="18"/>
        <v>-5.6640376542424598E-2</v>
      </c>
      <c r="H208" s="8">
        <f t="shared" si="19"/>
        <v>-7.6336206896551739E-2</v>
      </c>
      <c r="I208" s="8">
        <f t="shared" si="20"/>
        <v>-4.662262448706378E-2</v>
      </c>
      <c r="P208" s="8">
        <f t="shared" si="21"/>
        <v>-6.1513383067467203E-2</v>
      </c>
    </row>
    <row r="209" spans="1:16" x14ac:dyDescent="0.25">
      <c r="A209" s="4">
        <v>45446</v>
      </c>
      <c r="B209" s="14">
        <v>1572.2</v>
      </c>
      <c r="C209" s="14">
        <v>1160</v>
      </c>
      <c r="D209" s="14">
        <v>1718.05</v>
      </c>
      <c r="F209" s="4">
        <v>45446</v>
      </c>
      <c r="G209" s="8">
        <f t="shared" si="18"/>
        <v>2.6541738761385547E-2</v>
      </c>
      <c r="H209" s="8">
        <f t="shared" si="19"/>
        <v>3.4744213014584524E-2</v>
      </c>
      <c r="I209" s="8">
        <f t="shared" si="20"/>
        <v>2.2405379671506687E-2</v>
      </c>
      <c r="P209" s="8">
        <f t="shared" si="21"/>
        <v>2.858182073570148E-2</v>
      </c>
    </row>
    <row r="210" spans="1:16" x14ac:dyDescent="0.25">
      <c r="A210" s="4">
        <v>45443</v>
      </c>
      <c r="B210" s="14">
        <v>1531.55</v>
      </c>
      <c r="C210" s="14">
        <v>1121.05</v>
      </c>
      <c r="D210" s="14">
        <v>1680.4</v>
      </c>
      <c r="F210" s="4">
        <v>45443</v>
      </c>
      <c r="G210" s="8">
        <f t="shared" si="18"/>
        <v>1.1024193814569205E-2</v>
      </c>
      <c r="H210" s="8">
        <f t="shared" si="19"/>
        <v>6.5996228786926459E-3</v>
      </c>
      <c r="I210" s="8">
        <f t="shared" si="20"/>
        <v>-5.7393053665462102E-3</v>
      </c>
      <c r="P210" s="8">
        <f t="shared" si="21"/>
        <v>4.2253156858839576E-3</v>
      </c>
    </row>
    <row r="211" spans="1:16" x14ac:dyDescent="0.25">
      <c r="A211" s="4">
        <v>45442</v>
      </c>
      <c r="B211" s="14">
        <v>1514.85</v>
      </c>
      <c r="C211" s="14">
        <v>1113.7</v>
      </c>
      <c r="D211" s="14">
        <v>1690.1</v>
      </c>
      <c r="F211" s="4">
        <v>45442</v>
      </c>
      <c r="G211" s="8">
        <f t="shared" si="18"/>
        <v>4.342637406351546E-3</v>
      </c>
      <c r="H211" s="8">
        <f t="shared" si="19"/>
        <v>1.0617059891107061E-2</v>
      </c>
      <c r="I211" s="8">
        <f t="shared" si="20"/>
        <v>1.333056847468761E-3</v>
      </c>
      <c r="P211" s="8">
        <f t="shared" si="21"/>
        <v>5.9495322325889164E-3</v>
      </c>
    </row>
    <row r="212" spans="1:16" x14ac:dyDescent="0.25">
      <c r="A212" s="4">
        <v>45441</v>
      </c>
      <c r="B212" s="14">
        <v>1508.3</v>
      </c>
      <c r="C212" s="14">
        <v>1102</v>
      </c>
      <c r="D212" s="14">
        <v>1687.85</v>
      </c>
      <c r="F212" s="4">
        <v>45441</v>
      </c>
      <c r="G212" s="8">
        <f t="shared" si="18"/>
        <v>-1.450506370467175E-2</v>
      </c>
      <c r="H212" s="8">
        <f t="shared" si="19"/>
        <v>-2.2139402812902165E-2</v>
      </c>
      <c r="I212" s="8">
        <f t="shared" si="20"/>
        <v>-9.2742053825610737E-3</v>
      </c>
      <c r="P212" s="8">
        <f t="shared" si="21"/>
        <v>-1.5989541851330714E-2</v>
      </c>
    </row>
    <row r="213" spans="1:16" x14ac:dyDescent="0.25">
      <c r="A213" s="4">
        <v>45440</v>
      </c>
      <c r="B213" s="14">
        <v>1530.5</v>
      </c>
      <c r="C213" s="14">
        <v>1126.95</v>
      </c>
      <c r="D213" s="14">
        <v>1703.65</v>
      </c>
      <c r="F213" s="4">
        <v>45440</v>
      </c>
      <c r="G213" s="8">
        <f t="shared" si="18"/>
        <v>1.8328205799567066E-3</v>
      </c>
      <c r="H213" s="8">
        <f t="shared" si="19"/>
        <v>-2.5225703664364385E-3</v>
      </c>
      <c r="I213" s="8">
        <f t="shared" si="20"/>
        <v>-4.2957334891875476E-3</v>
      </c>
      <c r="P213" s="8">
        <f t="shared" si="21"/>
        <v>-1.7479020193438277E-3</v>
      </c>
    </row>
    <row r="214" spans="1:16" x14ac:dyDescent="0.25">
      <c r="A214" s="4">
        <v>45439</v>
      </c>
      <c r="B214" s="14">
        <v>1527.7</v>
      </c>
      <c r="C214" s="14">
        <v>1129.8</v>
      </c>
      <c r="D214" s="14">
        <v>1711</v>
      </c>
      <c r="F214" s="4">
        <v>45439</v>
      </c>
      <c r="G214" s="8">
        <f t="shared" si="18"/>
        <v>6.9206432902715331E-3</v>
      </c>
      <c r="H214" s="8">
        <f t="shared" si="19"/>
        <v>-1.8993771809709958E-3</v>
      </c>
      <c r="I214" s="8">
        <f t="shared" si="20"/>
        <v>4.4321817488037762E-3</v>
      </c>
      <c r="P214" s="8">
        <f t="shared" si="21"/>
        <v>2.6460966393341938E-3</v>
      </c>
    </row>
    <row r="215" spans="1:16" x14ac:dyDescent="0.25">
      <c r="A215" s="4">
        <v>45436</v>
      </c>
      <c r="B215" s="14">
        <v>1517.2</v>
      </c>
      <c r="C215" s="14">
        <v>1131.95</v>
      </c>
      <c r="D215" s="14">
        <v>1703.45</v>
      </c>
      <c r="F215" s="4">
        <v>45436</v>
      </c>
      <c r="G215" s="8">
        <f t="shared" si="18"/>
        <v>1.6481307785073174E-2</v>
      </c>
      <c r="H215" s="8">
        <f t="shared" si="19"/>
        <v>-2.2476862053767421E-3</v>
      </c>
      <c r="I215" s="8">
        <f t="shared" si="20"/>
        <v>-3.2766741757116469E-3</v>
      </c>
      <c r="P215" s="8">
        <f t="shared" si="21"/>
        <v>3.0623156006577613E-3</v>
      </c>
    </row>
    <row r="216" spans="1:16" x14ac:dyDescent="0.25">
      <c r="A216" s="4">
        <v>45435</v>
      </c>
      <c r="B216" s="14">
        <v>1492.6</v>
      </c>
      <c r="C216" s="14">
        <v>1134.5</v>
      </c>
      <c r="D216" s="14">
        <v>1709.05</v>
      </c>
      <c r="F216" s="4">
        <v>45435</v>
      </c>
      <c r="G216" s="8">
        <f t="shared" si="18"/>
        <v>2.2889254385964897E-2</v>
      </c>
      <c r="H216" s="8">
        <f t="shared" si="19"/>
        <v>2.1060210602106055E-2</v>
      </c>
      <c r="I216" s="8">
        <f t="shared" si="20"/>
        <v>5.5897149245387467E-3</v>
      </c>
      <c r="P216" s="8">
        <f t="shared" si="21"/>
        <v>1.6967775033993514E-2</v>
      </c>
    </row>
    <row r="217" spans="1:16" x14ac:dyDescent="0.25">
      <c r="A217" s="4">
        <v>45434</v>
      </c>
      <c r="B217" s="14">
        <v>1459.2</v>
      </c>
      <c r="C217" s="14">
        <v>1111.0999999999999</v>
      </c>
      <c r="D217" s="14">
        <v>1699.55</v>
      </c>
      <c r="F217" s="4">
        <v>45434</v>
      </c>
      <c r="G217" s="8">
        <f t="shared" si="18"/>
        <v>2.7419797093508613E-4</v>
      </c>
      <c r="H217" s="8">
        <f t="shared" si="19"/>
        <v>-8.7871894375307624E-3</v>
      </c>
      <c r="I217" s="8">
        <f t="shared" si="20"/>
        <v>7.6549389076996377E-4</v>
      </c>
      <c r="P217" s="8">
        <f t="shared" si="21"/>
        <v>-3.20296821650079E-3</v>
      </c>
    </row>
    <row r="218" spans="1:16" x14ac:dyDescent="0.25">
      <c r="A218" s="4">
        <v>45433</v>
      </c>
      <c r="B218" s="14">
        <v>1458.8</v>
      </c>
      <c r="C218" s="14">
        <v>1120.95</v>
      </c>
      <c r="D218" s="14">
        <v>1698.25</v>
      </c>
      <c r="F218" s="4">
        <v>45433</v>
      </c>
      <c r="G218" s="8">
        <f t="shared" si="18"/>
        <v>-4.9452610756794968E-3</v>
      </c>
      <c r="H218" s="8">
        <f t="shared" si="19"/>
        <v>-8.6668140614636346E-3</v>
      </c>
      <c r="I218" s="8">
        <f t="shared" si="20"/>
        <v>7.6608032057512432E-4</v>
      </c>
      <c r="P218" s="8">
        <f t="shared" si="21"/>
        <v>-4.7204798511167661E-3</v>
      </c>
    </row>
    <row r="219" spans="1:16" x14ac:dyDescent="0.25">
      <c r="A219" s="4">
        <v>45430</v>
      </c>
      <c r="B219" s="14">
        <v>1466.05</v>
      </c>
      <c r="C219" s="14">
        <v>1130.75</v>
      </c>
      <c r="D219" s="14">
        <v>1696.95</v>
      </c>
      <c r="F219" s="4">
        <v>45430</v>
      </c>
      <c r="G219" s="8">
        <f t="shared" si="18"/>
        <v>1.3318762379619375E-3</v>
      </c>
      <c r="H219" s="8">
        <f t="shared" si="19"/>
        <v>2.211410880141873E-4</v>
      </c>
      <c r="I219" s="8">
        <f t="shared" si="20"/>
        <v>2.3577259732987521E-4</v>
      </c>
      <c r="P219" s="8">
        <f t="shared" si="21"/>
        <v>5.5875108579321879E-4</v>
      </c>
    </row>
    <row r="220" spans="1:16" x14ac:dyDescent="0.25">
      <c r="A220" s="4">
        <v>45429</v>
      </c>
      <c r="B220" s="14">
        <v>1464.1</v>
      </c>
      <c r="C220" s="14">
        <v>1130.5</v>
      </c>
      <c r="D220" s="14">
        <v>1696.55</v>
      </c>
      <c r="F220" s="4">
        <v>45429</v>
      </c>
      <c r="G220" s="8">
        <f t="shared" si="18"/>
        <v>2.6365348399246535E-3</v>
      </c>
      <c r="H220" s="8">
        <f t="shared" si="19"/>
        <v>-4.862738163652347E-4</v>
      </c>
      <c r="I220" s="8">
        <f t="shared" si="20"/>
        <v>1.4652671869860301E-2</v>
      </c>
      <c r="P220" s="8">
        <f t="shared" si="21"/>
        <v>4.9922524863893923E-3</v>
      </c>
    </row>
    <row r="221" spans="1:16" x14ac:dyDescent="0.25">
      <c r="A221" s="4">
        <v>45428</v>
      </c>
      <c r="B221" s="14">
        <v>1460.25</v>
      </c>
      <c r="C221" s="14">
        <v>1131.05</v>
      </c>
      <c r="D221" s="14">
        <v>1672.05</v>
      </c>
      <c r="F221" s="4">
        <v>45428</v>
      </c>
      <c r="G221" s="8">
        <f t="shared" si="18"/>
        <v>1.5119916579770631E-2</v>
      </c>
      <c r="H221" s="8">
        <f t="shared" si="19"/>
        <v>5.9589985324854933E-3</v>
      </c>
      <c r="I221" s="8">
        <f t="shared" si="20"/>
        <v>1.2872546644051353E-2</v>
      </c>
      <c r="P221" s="8">
        <f t="shared" si="21"/>
        <v>1.0781338380140792E-2</v>
      </c>
    </row>
    <row r="222" spans="1:16" x14ac:dyDescent="0.25">
      <c r="A222" s="4">
        <v>45427</v>
      </c>
      <c r="B222" s="14">
        <v>1438.5</v>
      </c>
      <c r="C222" s="14">
        <v>1124.3499999999999</v>
      </c>
      <c r="D222" s="14">
        <v>1650.8</v>
      </c>
      <c r="F222" s="4">
        <v>45427</v>
      </c>
      <c r="G222" s="8">
        <f t="shared" si="18"/>
        <v>-1.5366713439885049E-2</v>
      </c>
      <c r="H222" s="8">
        <f t="shared" si="19"/>
        <v>3.3911918254427853E-3</v>
      </c>
      <c r="I222" s="8">
        <f t="shared" si="20"/>
        <v>2.7334021745732962E-3</v>
      </c>
      <c r="P222" s="8">
        <f t="shared" si="21"/>
        <v>-2.4335166494164114E-3</v>
      </c>
    </row>
    <row r="223" spans="1:16" x14ac:dyDescent="0.25">
      <c r="A223" s="4">
        <v>45426</v>
      </c>
      <c r="B223" s="14">
        <v>1460.95</v>
      </c>
      <c r="C223" s="14">
        <v>1120.55</v>
      </c>
      <c r="D223" s="14">
        <v>1646.3</v>
      </c>
      <c r="F223" s="4">
        <v>45426</v>
      </c>
      <c r="G223" s="8">
        <f t="shared" si="18"/>
        <v>3.9168527744373183E-3</v>
      </c>
      <c r="H223" s="8">
        <f t="shared" si="19"/>
        <v>-6.6046099290780758E-3</v>
      </c>
      <c r="I223" s="8">
        <f t="shared" si="20"/>
        <v>3.1074823300023535E-3</v>
      </c>
      <c r="P223" s="8">
        <f t="shared" si="21"/>
        <v>-5.3454344029932896E-4</v>
      </c>
    </row>
    <row r="224" spans="1:16" x14ac:dyDescent="0.25">
      <c r="A224" s="4">
        <v>45425</v>
      </c>
      <c r="B224" s="14">
        <v>1455.25</v>
      </c>
      <c r="C224" s="14">
        <v>1128</v>
      </c>
      <c r="D224" s="14">
        <v>1641.2</v>
      </c>
      <c r="F224" s="4">
        <v>45425</v>
      </c>
      <c r="G224" s="8">
        <f t="shared" si="18"/>
        <v>1.2066207663954387E-2</v>
      </c>
      <c r="H224" s="8">
        <f t="shared" si="19"/>
        <v>9.8026050758694971E-3</v>
      </c>
      <c r="I224" s="8">
        <f t="shared" si="20"/>
        <v>8.139070610276633E-3</v>
      </c>
      <c r="P224" s="8">
        <f t="shared" si="21"/>
        <v>9.9826255126171052E-3</v>
      </c>
    </row>
    <row r="225" spans="1:16" x14ac:dyDescent="0.25">
      <c r="A225" s="4">
        <v>45422</v>
      </c>
      <c r="B225" s="14">
        <v>1437.9</v>
      </c>
      <c r="C225" s="14">
        <v>1117.05</v>
      </c>
      <c r="D225" s="14">
        <v>1627.95</v>
      </c>
      <c r="F225" s="4">
        <v>45422</v>
      </c>
      <c r="G225" s="8">
        <f t="shared" si="18"/>
        <v>-6.6321243523315143E-3</v>
      </c>
      <c r="H225" s="8">
        <f t="shared" si="19"/>
        <v>1.2100026888948179E-3</v>
      </c>
      <c r="I225" s="8">
        <f t="shared" si="20"/>
        <v>-9.2203761183128341E-3</v>
      </c>
      <c r="P225" s="8">
        <f t="shared" si="21"/>
        <v>-4.2717490656353774E-3</v>
      </c>
    </row>
    <row r="226" spans="1:16" x14ac:dyDescent="0.25">
      <c r="A226" s="4">
        <v>45421</v>
      </c>
      <c r="B226" s="14">
        <v>1447.5</v>
      </c>
      <c r="C226" s="14">
        <v>1115.7</v>
      </c>
      <c r="D226" s="14">
        <v>1643.1</v>
      </c>
      <c r="F226" s="4">
        <v>45421</v>
      </c>
      <c r="G226" s="8">
        <f t="shared" si="18"/>
        <v>-2.3707550669409549E-2</v>
      </c>
      <c r="H226" s="8">
        <f t="shared" si="19"/>
        <v>-6.5004452359750386E-3</v>
      </c>
      <c r="I226" s="8">
        <f t="shared" si="20"/>
        <v>-3.1850031850031435E-3</v>
      </c>
      <c r="P226" s="8">
        <f t="shared" si="21"/>
        <v>-1.0667944250713823E-2</v>
      </c>
    </row>
    <row r="227" spans="1:16" x14ac:dyDescent="0.25">
      <c r="A227" s="4">
        <v>45420</v>
      </c>
      <c r="B227" s="14">
        <v>1482.65</v>
      </c>
      <c r="C227" s="14">
        <v>1123</v>
      </c>
      <c r="D227" s="14">
        <v>1648.35</v>
      </c>
      <c r="F227" s="4">
        <v>45420</v>
      </c>
      <c r="G227" s="8">
        <f t="shared" si="18"/>
        <v>-1.5602695614646667E-2</v>
      </c>
      <c r="H227" s="8">
        <f t="shared" si="19"/>
        <v>-7.8628854139058957E-3</v>
      </c>
      <c r="I227" s="8">
        <f t="shared" si="20"/>
        <v>2.706977310055203E-3</v>
      </c>
      <c r="P227" s="8">
        <f t="shared" si="21"/>
        <v>-7.0138696569397967E-3</v>
      </c>
    </row>
    <row r="228" spans="1:16" x14ac:dyDescent="0.25">
      <c r="A228" s="4">
        <v>45419</v>
      </c>
      <c r="B228" s="14">
        <v>1506.15</v>
      </c>
      <c r="C228" s="14">
        <v>1131.9000000000001</v>
      </c>
      <c r="D228" s="14">
        <v>1643.9</v>
      </c>
      <c r="F228" s="4">
        <v>45419</v>
      </c>
      <c r="G228" s="8">
        <f t="shared" si="18"/>
        <v>-1.083637080090627E-2</v>
      </c>
      <c r="H228" s="8">
        <f t="shared" si="19"/>
        <v>-1.2562156503532984E-2</v>
      </c>
      <c r="I228" s="8">
        <f t="shared" si="20"/>
        <v>1.2066736440312864E-2</v>
      </c>
      <c r="P228" s="8">
        <f t="shared" si="21"/>
        <v>-4.6557529095912174E-3</v>
      </c>
    </row>
    <row r="229" spans="1:16" x14ac:dyDescent="0.25">
      <c r="A229" s="4">
        <v>45418</v>
      </c>
      <c r="B229" s="14">
        <v>1522.65</v>
      </c>
      <c r="C229" s="14">
        <v>1146.3</v>
      </c>
      <c r="D229" s="14">
        <v>1624.3</v>
      </c>
      <c r="F229" s="4">
        <v>45418</v>
      </c>
      <c r="G229" s="8">
        <f t="shared" si="18"/>
        <v>2.0071071334561985E-3</v>
      </c>
      <c r="H229" s="8">
        <f t="shared" si="19"/>
        <v>3.7213782233702641E-3</v>
      </c>
      <c r="I229" s="8">
        <f t="shared" si="20"/>
        <v>5.0171332514385325E-2</v>
      </c>
      <c r="P229" s="8">
        <f t="shared" si="21"/>
        <v>1.7142083183700561E-2</v>
      </c>
    </row>
    <row r="230" spans="1:16" x14ac:dyDescent="0.25">
      <c r="A230" s="4">
        <v>45415</v>
      </c>
      <c r="B230" s="14">
        <v>1519.6</v>
      </c>
      <c r="C230" s="14">
        <v>1142.05</v>
      </c>
      <c r="D230" s="14">
        <v>1546.7</v>
      </c>
      <c r="F230" s="4">
        <v>45415</v>
      </c>
      <c r="G230" s="8">
        <f t="shared" si="18"/>
        <v>-8.2558329254365237E-3</v>
      </c>
      <c r="H230" s="8">
        <f t="shared" si="19"/>
        <v>2.2818026240729594E-3</v>
      </c>
      <c r="I230" s="8">
        <f t="shared" si="20"/>
        <v>-1.8373369720432908E-2</v>
      </c>
      <c r="P230" s="8">
        <f t="shared" si="21"/>
        <v>-7.0760397441316453E-3</v>
      </c>
    </row>
    <row r="231" spans="1:16" x14ac:dyDescent="0.25">
      <c r="A231" s="4">
        <v>45414</v>
      </c>
      <c r="B231" s="14">
        <v>1532.25</v>
      </c>
      <c r="C231" s="14">
        <v>1139.45</v>
      </c>
      <c r="D231" s="14">
        <v>1575.65</v>
      </c>
      <c r="F231" s="4">
        <v>45414</v>
      </c>
      <c r="G231" s="8">
        <f t="shared" si="18"/>
        <v>7.9928952042629398E-3</v>
      </c>
      <c r="H231" s="8">
        <f t="shared" si="19"/>
        <v>-9.5184283727399732E-3</v>
      </c>
      <c r="I231" s="8">
        <f t="shared" si="20"/>
        <v>-2.9742295021398468E-2</v>
      </c>
      <c r="P231" s="8">
        <f t="shared" si="21"/>
        <v>-1.0332191294236646E-2</v>
      </c>
    </row>
    <row r="232" spans="1:16" x14ac:dyDescent="0.25">
      <c r="A232" s="4">
        <v>45412</v>
      </c>
      <c r="B232" s="14">
        <v>1520.1</v>
      </c>
      <c r="C232" s="14">
        <v>1150.4000000000001</v>
      </c>
      <c r="D232" s="14">
        <v>1623.95</v>
      </c>
      <c r="F232" s="4">
        <v>45412</v>
      </c>
      <c r="G232" s="8">
        <f t="shared" si="18"/>
        <v>-6.1457992808108264E-3</v>
      </c>
      <c r="H232" s="8">
        <f t="shared" si="19"/>
        <v>-8.4040856785760898E-3</v>
      </c>
      <c r="I232" s="8">
        <f t="shared" si="20"/>
        <v>-1.0028041940990051E-2</v>
      </c>
      <c r="P232" s="8">
        <f t="shared" si="21"/>
        <v>-8.2137866379706995E-3</v>
      </c>
    </row>
    <row r="233" spans="1:16" x14ac:dyDescent="0.25">
      <c r="A233" s="4">
        <v>45411</v>
      </c>
      <c r="B233" s="14">
        <v>1529.5</v>
      </c>
      <c r="C233" s="14">
        <v>1160.1500000000001</v>
      </c>
      <c r="D233" s="14">
        <v>1640.4</v>
      </c>
      <c r="F233" s="4">
        <v>45411</v>
      </c>
      <c r="G233" s="8">
        <f t="shared" si="18"/>
        <v>1.3048085839183932E-2</v>
      </c>
      <c r="H233" s="8">
        <f t="shared" si="19"/>
        <v>4.716129614586162E-2</v>
      </c>
      <c r="I233" s="8">
        <f t="shared" si="20"/>
        <v>1.9832141746969345E-2</v>
      </c>
      <c r="P233" s="8">
        <f t="shared" si="21"/>
        <v>2.8728586734190632E-2</v>
      </c>
    </row>
    <row r="234" spans="1:16" x14ac:dyDescent="0.25">
      <c r="A234" s="4">
        <v>45408</v>
      </c>
      <c r="B234" s="14">
        <v>1509.8</v>
      </c>
      <c r="C234" s="14">
        <v>1107.9000000000001</v>
      </c>
      <c r="D234" s="14">
        <v>1608.5</v>
      </c>
      <c r="F234" s="4">
        <v>45408</v>
      </c>
      <c r="G234" s="8">
        <f t="shared" si="18"/>
        <v>-6.2882674168462938E-4</v>
      </c>
      <c r="H234" s="8">
        <f t="shared" si="19"/>
        <v>-5.2525252525251753E-3</v>
      </c>
      <c r="I234" s="8">
        <f t="shared" si="20"/>
        <v>-2.0670340040792712E-2</v>
      </c>
      <c r="P234" s="8">
        <f t="shared" si="21"/>
        <v>-8.4907601357532714E-3</v>
      </c>
    </row>
    <row r="235" spans="1:16" x14ac:dyDescent="0.25">
      <c r="A235" s="4">
        <v>45407</v>
      </c>
      <c r="B235" s="14">
        <v>1510.75</v>
      </c>
      <c r="C235" s="14">
        <v>1113.75</v>
      </c>
      <c r="D235" s="14">
        <v>1642.45</v>
      </c>
      <c r="F235" s="4">
        <v>45407</v>
      </c>
      <c r="G235" s="8">
        <f t="shared" si="18"/>
        <v>-6.2843156710989945E-4</v>
      </c>
      <c r="H235" s="8">
        <f t="shared" si="19"/>
        <v>1.5500341919306937E-2</v>
      </c>
      <c r="I235" s="8">
        <f t="shared" si="20"/>
        <v>-0.10872042543954852</v>
      </c>
      <c r="P235" s="8">
        <f t="shared" si="21"/>
        <v>-2.660452033427475E-2</v>
      </c>
    </row>
    <row r="236" spans="1:16" x14ac:dyDescent="0.25">
      <c r="A236" s="4">
        <v>45406</v>
      </c>
      <c r="B236" s="14">
        <v>1511.7</v>
      </c>
      <c r="C236" s="14">
        <v>1096.75</v>
      </c>
      <c r="D236" s="14">
        <v>1842.8</v>
      </c>
      <c r="F236" s="4">
        <v>45406</v>
      </c>
      <c r="G236" s="8">
        <f t="shared" si="18"/>
        <v>2.7195542584241839E-3</v>
      </c>
      <c r="H236" s="8">
        <f t="shared" si="19"/>
        <v>5.9619353359321448E-3</v>
      </c>
      <c r="I236" s="8">
        <f t="shared" si="20"/>
        <v>1.6408813877168305E-2</v>
      </c>
      <c r="P236" s="8">
        <f t="shared" si="21"/>
        <v>8.1232845750506041E-3</v>
      </c>
    </row>
    <row r="237" spans="1:16" x14ac:dyDescent="0.25">
      <c r="A237" s="4">
        <v>45405</v>
      </c>
      <c r="B237" s="14">
        <v>1507.6</v>
      </c>
      <c r="C237" s="14">
        <v>1090.25</v>
      </c>
      <c r="D237" s="14">
        <v>1813.05</v>
      </c>
      <c r="F237" s="4">
        <v>45405</v>
      </c>
      <c r="G237" s="8">
        <f t="shared" si="18"/>
        <v>-3.0419256712076459E-3</v>
      </c>
      <c r="H237" s="8">
        <f t="shared" si="19"/>
        <v>3.3129342474575996E-3</v>
      </c>
      <c r="I237" s="8">
        <f t="shared" si="20"/>
        <v>1.7127544959805174E-3</v>
      </c>
      <c r="P237" s="8">
        <f t="shared" si="21"/>
        <v>9.2642234641490142E-4</v>
      </c>
    </row>
    <row r="238" spans="1:16" x14ac:dyDescent="0.25">
      <c r="A238" s="4">
        <v>45404</v>
      </c>
      <c r="B238" s="14">
        <v>1512.2</v>
      </c>
      <c r="C238" s="14">
        <v>1086.6500000000001</v>
      </c>
      <c r="D238" s="14">
        <v>1809.95</v>
      </c>
      <c r="F238" s="4">
        <v>45404</v>
      </c>
      <c r="G238" s="8">
        <f t="shared" si="18"/>
        <v>-1.247306210409449E-2</v>
      </c>
      <c r="H238" s="8">
        <f t="shared" si="19"/>
        <v>1.8177559147341427E-2</v>
      </c>
      <c r="I238" s="8">
        <f t="shared" si="20"/>
        <v>9.6505173904555264E-3</v>
      </c>
      <c r="P238" s="8">
        <f t="shared" si="21"/>
        <v>6.4242602448448816E-3</v>
      </c>
    </row>
    <row r="239" spans="1:16" x14ac:dyDescent="0.25">
      <c r="A239" s="4">
        <v>45401</v>
      </c>
      <c r="B239" s="14">
        <v>1531.3</v>
      </c>
      <c r="C239" s="14">
        <v>1067.25</v>
      </c>
      <c r="D239" s="14">
        <v>1792.65</v>
      </c>
      <c r="F239" s="4">
        <v>45401</v>
      </c>
      <c r="G239" s="8">
        <f t="shared" si="18"/>
        <v>2.4486519033919851E-2</v>
      </c>
      <c r="H239" s="8">
        <f t="shared" si="19"/>
        <v>1.1180065374958525E-2</v>
      </c>
      <c r="I239" s="8">
        <f t="shared" si="20"/>
        <v>3.3020847908213913E-3</v>
      </c>
      <c r="P239" s="8">
        <f t="shared" si="21"/>
        <v>1.2808607297405784E-2</v>
      </c>
    </row>
    <row r="240" spans="1:16" x14ac:dyDescent="0.25">
      <c r="A240" s="4">
        <v>45400</v>
      </c>
      <c r="B240" s="14">
        <v>1494.7</v>
      </c>
      <c r="C240" s="14">
        <v>1055.45</v>
      </c>
      <c r="D240" s="14">
        <v>1786.75</v>
      </c>
      <c r="F240" s="4">
        <v>45400</v>
      </c>
      <c r="G240" s="8">
        <f t="shared" si="18"/>
        <v>-9.6405499420241236E-3</v>
      </c>
      <c r="H240" s="8">
        <f t="shared" si="19"/>
        <v>-1.0871093200880866E-2</v>
      </c>
      <c r="I240" s="8">
        <f t="shared" si="20"/>
        <v>-3.2634162668748745E-3</v>
      </c>
      <c r="P240" s="8">
        <f t="shared" si="21"/>
        <v>-8.2196271430220458E-3</v>
      </c>
    </row>
    <row r="241" spans="1:16" x14ac:dyDescent="0.25">
      <c r="A241" s="4">
        <v>45398</v>
      </c>
      <c r="B241" s="14">
        <v>1509.25</v>
      </c>
      <c r="C241" s="14">
        <v>1067.05</v>
      </c>
      <c r="D241" s="14">
        <v>1792.6</v>
      </c>
      <c r="F241" s="4">
        <v>45398</v>
      </c>
      <c r="G241" s="8">
        <f t="shared" si="18"/>
        <v>9.7343948618451304E-3</v>
      </c>
      <c r="H241" s="8">
        <f t="shared" si="19"/>
        <v>-1.0478972504288864E-2</v>
      </c>
      <c r="I241" s="8">
        <f t="shared" si="20"/>
        <v>-3.0865055751745363E-3</v>
      </c>
      <c r="P241" s="8">
        <f t="shared" si="21"/>
        <v>-2.1972222157143678E-3</v>
      </c>
    </row>
    <row r="242" spans="1:16" x14ac:dyDescent="0.25">
      <c r="A242" s="4">
        <v>45397</v>
      </c>
      <c r="B242" s="14">
        <v>1494.7</v>
      </c>
      <c r="C242" s="14">
        <v>1078.3499999999999</v>
      </c>
      <c r="D242" s="14">
        <v>1798.15</v>
      </c>
      <c r="F242" s="4">
        <v>45397</v>
      </c>
      <c r="G242" s="8">
        <f t="shared" si="18"/>
        <v>-1.5964975805655257E-2</v>
      </c>
      <c r="H242" s="8">
        <f t="shared" si="19"/>
        <v>-2.3587468308584048E-2</v>
      </c>
      <c r="I242" s="8">
        <f t="shared" si="20"/>
        <v>-8.2181958578085856E-3</v>
      </c>
      <c r="P242" s="8">
        <f t="shared" si="21"/>
        <v>-1.6689938822472772E-2</v>
      </c>
    </row>
    <row r="243" spans="1:16" x14ac:dyDescent="0.25">
      <c r="A243" s="4">
        <v>45394</v>
      </c>
      <c r="B243" s="14">
        <v>1518.95</v>
      </c>
      <c r="C243" s="14">
        <v>1104.4000000000001</v>
      </c>
      <c r="D243" s="14">
        <v>1813.05</v>
      </c>
      <c r="F243" s="4">
        <v>45394</v>
      </c>
      <c r="G243" s="8">
        <f t="shared" si="18"/>
        <v>-1.1325544309564783E-2</v>
      </c>
      <c r="H243" s="8">
        <f t="shared" si="19"/>
        <v>-4.5069406886605323E-3</v>
      </c>
      <c r="I243" s="8">
        <f t="shared" si="20"/>
        <v>-7.0648155754539088E-3</v>
      </c>
      <c r="P243" s="8">
        <f t="shared" si="21"/>
        <v>-7.3198842409698209E-3</v>
      </c>
    </row>
    <row r="244" spans="1:16" x14ac:dyDescent="0.25">
      <c r="A244" s="4">
        <v>45392</v>
      </c>
      <c r="B244" s="14">
        <v>1536.35</v>
      </c>
      <c r="C244" s="14">
        <v>1109.4000000000001</v>
      </c>
      <c r="D244" s="14">
        <v>1825.95</v>
      </c>
      <c r="F244" s="4">
        <v>45392</v>
      </c>
      <c r="G244" s="8">
        <f t="shared" si="18"/>
        <v>-7.8783377998773441E-3</v>
      </c>
      <c r="H244" s="8">
        <f t="shared" si="19"/>
        <v>2.122758682986392E-3</v>
      </c>
      <c r="I244" s="8">
        <f t="shared" si="20"/>
        <v>2.5468943052903592E-2</v>
      </c>
      <c r="P244" s="8">
        <f t="shared" si="21"/>
        <v>6.1262850491024309E-3</v>
      </c>
    </row>
    <row r="245" spans="1:16" x14ac:dyDescent="0.25">
      <c r="A245" s="4">
        <v>45391</v>
      </c>
      <c r="B245" s="14">
        <v>1548.55</v>
      </c>
      <c r="C245" s="14">
        <v>1107.05</v>
      </c>
      <c r="D245" s="14">
        <v>1780.6</v>
      </c>
      <c r="F245" s="4">
        <v>45391</v>
      </c>
      <c r="G245" s="8">
        <f t="shared" si="18"/>
        <v>1.2608302081986711E-3</v>
      </c>
      <c r="H245" s="8">
        <f t="shared" si="19"/>
        <v>1.8304741755967413E-2</v>
      </c>
      <c r="I245" s="8">
        <f t="shared" si="20"/>
        <v>-4.3614403936480528E-3</v>
      </c>
      <c r="P245" s="8">
        <f t="shared" si="21"/>
        <v>6.3917136467521521E-3</v>
      </c>
    </row>
    <row r="246" spans="1:16" x14ac:dyDescent="0.25">
      <c r="A246" s="4">
        <v>45390</v>
      </c>
      <c r="B246" s="14">
        <v>1546.6</v>
      </c>
      <c r="C246" s="14">
        <v>1087.1500000000001</v>
      </c>
      <c r="D246" s="14">
        <v>1788.4</v>
      </c>
      <c r="F246" s="4">
        <v>45390</v>
      </c>
      <c r="G246" s="8">
        <f t="shared" si="18"/>
        <v>-1.9037785163434906E-3</v>
      </c>
      <c r="H246" s="8">
        <f t="shared" si="19"/>
        <v>3.4613254568949259E-3</v>
      </c>
      <c r="I246" s="8">
        <f t="shared" si="20"/>
        <v>1.8205753017954684E-3</v>
      </c>
      <c r="P246" s="8">
        <f t="shared" si="21"/>
        <v>1.3595692183935638E-3</v>
      </c>
    </row>
    <row r="247" spans="1:16" x14ac:dyDescent="0.25">
      <c r="A247" s="4">
        <v>45387</v>
      </c>
      <c r="B247" s="14">
        <v>1549.55</v>
      </c>
      <c r="C247" s="14">
        <v>1083.4000000000001</v>
      </c>
      <c r="D247" s="14">
        <v>1785.15</v>
      </c>
      <c r="F247" s="4">
        <v>45387</v>
      </c>
      <c r="G247" s="8">
        <f t="shared" si="18"/>
        <v>1.4368944749934665E-2</v>
      </c>
      <c r="H247" s="8">
        <f t="shared" si="19"/>
        <v>4.2174537702184267E-3</v>
      </c>
      <c r="I247" s="8">
        <f t="shared" si="20"/>
        <v>2.0581425263699549E-2</v>
      </c>
      <c r="P247" s="8">
        <f t="shared" si="21"/>
        <v>1.2172092512177634E-2</v>
      </c>
    </row>
    <row r="248" spans="1:16" x14ac:dyDescent="0.25">
      <c r="A248" s="4">
        <v>45386</v>
      </c>
      <c r="B248" s="14">
        <v>1527.6</v>
      </c>
      <c r="C248" s="14">
        <v>1078.8499999999999</v>
      </c>
      <c r="D248" s="14">
        <v>1749.15</v>
      </c>
      <c r="F248" s="4">
        <v>45386</v>
      </c>
      <c r="G248" s="8">
        <f t="shared" si="18"/>
        <v>3.0560615260068813E-2</v>
      </c>
      <c r="H248" s="8">
        <f t="shared" si="19"/>
        <v>1.5317489788337912E-3</v>
      </c>
      <c r="I248" s="8">
        <f t="shared" si="20"/>
        <v>1.0397712503249279E-2</v>
      </c>
      <c r="P248" s="8">
        <f t="shared" si="21"/>
        <v>1.2900197920528943E-2</v>
      </c>
    </row>
    <row r="249" spans="1:16" x14ac:dyDescent="0.25">
      <c r="A249" s="4">
        <v>45385</v>
      </c>
      <c r="B249" s="14">
        <v>1482.3</v>
      </c>
      <c r="C249" s="14">
        <v>1077.2</v>
      </c>
      <c r="D249" s="14">
        <v>1731.15</v>
      </c>
      <c r="F249" s="4">
        <v>45385</v>
      </c>
      <c r="G249" s="8">
        <f t="shared" si="18"/>
        <v>1.4525554842412802E-3</v>
      </c>
      <c r="H249" s="8">
        <f t="shared" si="19"/>
        <v>-3.6995930447650816E-3</v>
      </c>
      <c r="I249" s="8">
        <f t="shared" si="20"/>
        <v>-1.4936838511437345E-2</v>
      </c>
      <c r="P249" s="8">
        <f t="shared" si="21"/>
        <v>-5.5251221260648516E-3</v>
      </c>
    </row>
    <row r="250" spans="1:16" x14ac:dyDescent="0.25">
      <c r="A250" s="4">
        <v>45384</v>
      </c>
      <c r="B250" s="14">
        <v>1480.15</v>
      </c>
      <c r="C250" s="14">
        <v>1081.2</v>
      </c>
      <c r="D250" s="14">
        <v>1757.4</v>
      </c>
      <c r="F250" s="4">
        <v>45384</v>
      </c>
      <c r="G250" s="8">
        <f t="shared" si="18"/>
        <v>6.5623937436247726E-3</v>
      </c>
      <c r="H250" s="8">
        <f t="shared" si="19"/>
        <v>-1.6778065748192628E-2</v>
      </c>
      <c r="I250" s="8">
        <f t="shared" si="20"/>
        <v>-1.8596079745350935E-2</v>
      </c>
      <c r="P250" s="8">
        <f t="shared" si="21"/>
        <v>-1.0321332099794901E-2</v>
      </c>
    </row>
    <row r="251" spans="1:16" x14ac:dyDescent="0.25">
      <c r="A251" s="4">
        <v>45383</v>
      </c>
      <c r="B251" s="14">
        <v>1470.5</v>
      </c>
      <c r="C251" s="14">
        <v>1099.6500000000001</v>
      </c>
      <c r="D251" s="14">
        <v>1790.7</v>
      </c>
      <c r="F251" s="4">
        <v>45383</v>
      </c>
      <c r="G251" s="8"/>
      <c r="H251" s="8"/>
      <c r="I251" s="8"/>
      <c r="J251" s="8"/>
    </row>
  </sheetData>
  <sheetProtection algorithmName="SHA-512" hashValue="zjLM++96ldYVubhQGFdEoZEE09ML3C/uXFPq4R9vUNssdy4e0Ahs7bNtgn8adPqe3Ysiif8AvV1nHiKlyVz64A==" saltValue="+J3U95H3/NzLYHxyYQGFvQ==" spinCount="100000" sheet="1" objects="1" scenarios="1"/>
  <mergeCells count="8">
    <mergeCell ref="X1:AA1"/>
    <mergeCell ref="R4:S4"/>
    <mergeCell ref="T4:U4"/>
    <mergeCell ref="B1:D1"/>
    <mergeCell ref="G1:I1"/>
    <mergeCell ref="L4:N4"/>
    <mergeCell ref="R22:S22"/>
    <mergeCell ref="T22:U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4"/>
  <sheetViews>
    <sheetView topLeftCell="M1" zoomScale="93" zoomScaleNormal="93" workbookViewId="0"/>
  </sheetViews>
  <sheetFormatPr defaultRowHeight="15" x14ac:dyDescent="0.25"/>
  <cols>
    <col min="1" max="1" width="12.7109375" style="2" customWidth="1"/>
    <col min="2" max="2" width="14" style="2" customWidth="1"/>
    <col min="3" max="3" width="13.85546875" style="2" customWidth="1"/>
    <col min="4" max="4" width="13.7109375" style="2" customWidth="1"/>
    <col min="5" max="5" width="7.28515625" style="2" customWidth="1"/>
    <col min="6" max="6" width="11.85546875" style="2" customWidth="1"/>
    <col min="7" max="7" width="9.7109375" style="2" customWidth="1"/>
    <col min="8" max="8" width="10.42578125" style="2" customWidth="1"/>
    <col min="9" max="9" width="9.5703125" style="2" customWidth="1"/>
    <col min="10" max="10" width="4" style="2" customWidth="1"/>
    <col min="11" max="11" width="13.5703125" style="2" customWidth="1"/>
    <col min="12" max="12" width="15.42578125" style="2" customWidth="1"/>
    <col min="13" max="13" width="9.5703125" style="2" customWidth="1"/>
    <col min="14" max="14" width="9.7109375" style="2" customWidth="1"/>
    <col min="15" max="15" width="3.5703125" style="2" customWidth="1"/>
    <col min="16" max="16" width="22.28515625" style="2" customWidth="1"/>
    <col min="17" max="17" width="3.42578125" style="2" customWidth="1"/>
    <col min="18" max="18" width="16.5703125" style="2" bestFit="1" customWidth="1"/>
    <col min="19" max="19" width="9.140625" style="2"/>
    <col min="20" max="20" width="6.7109375" style="2" customWidth="1"/>
    <col min="21" max="21" width="35.28515625" style="2" bestFit="1" customWidth="1"/>
    <col min="22" max="22" width="15.85546875" style="2" customWidth="1"/>
    <col min="23" max="23" width="15.5703125" style="2" customWidth="1"/>
    <col min="24" max="24" width="16" style="2" customWidth="1"/>
    <col min="25" max="25" width="5.140625" style="2" customWidth="1"/>
    <col min="26" max="26" width="7.5703125" style="2" customWidth="1"/>
    <col min="27" max="27" width="14.28515625" style="2" customWidth="1"/>
    <col min="28" max="1997" width="9.140625" style="2"/>
    <col min="1998" max="1998" width="2.7109375" style="2" customWidth="1"/>
    <col min="1999" max="2000" width="9.140625" style="2"/>
    <col min="2001" max="2001" width="2.7109375" style="2" customWidth="1"/>
    <col min="2002" max="16384" width="9.140625" style="2"/>
  </cols>
  <sheetData>
    <row r="1" spans="1:33" ht="15.75" thickBot="1" x14ac:dyDescent="0.3">
      <c r="B1" s="90" t="s">
        <v>27</v>
      </c>
      <c r="C1" s="90"/>
      <c r="D1" s="90"/>
      <c r="E1" s="21"/>
      <c r="F1" s="29"/>
      <c r="G1" s="90" t="s">
        <v>28</v>
      </c>
      <c r="H1" s="90"/>
      <c r="I1" s="90"/>
      <c r="U1" s="98" t="s">
        <v>36</v>
      </c>
      <c r="V1" s="98"/>
      <c r="W1" s="98"/>
      <c r="X1" s="98"/>
    </row>
    <row r="2" spans="1:33" x14ac:dyDescent="0.25">
      <c r="A2" s="3" t="s">
        <v>15</v>
      </c>
      <c r="B2" s="3" t="s">
        <v>16</v>
      </c>
      <c r="C2" s="3" t="s">
        <v>17</v>
      </c>
      <c r="D2" s="3" t="s">
        <v>18</v>
      </c>
      <c r="F2" s="3" t="s">
        <v>15</v>
      </c>
      <c r="G2" s="3" t="s">
        <v>16</v>
      </c>
      <c r="H2" s="3" t="s">
        <v>17</v>
      </c>
      <c r="I2" s="3" t="s">
        <v>19</v>
      </c>
      <c r="K2" s="22" t="s">
        <v>21</v>
      </c>
      <c r="L2" s="19" t="s">
        <v>16</v>
      </c>
      <c r="M2" s="19" t="s">
        <v>17</v>
      </c>
      <c r="N2" s="12" t="s">
        <v>19</v>
      </c>
      <c r="P2" s="3" t="s">
        <v>20</v>
      </c>
      <c r="R2" s="3" t="s">
        <v>23</v>
      </c>
      <c r="S2" s="3" t="s">
        <v>24</v>
      </c>
      <c r="U2" s="39"/>
      <c r="V2" s="40" t="s">
        <v>16</v>
      </c>
      <c r="W2" s="40" t="s">
        <v>17</v>
      </c>
      <c r="X2" s="40" t="s">
        <v>19</v>
      </c>
      <c r="AA2" s="34" t="s">
        <v>39</v>
      </c>
      <c r="AB2" s="34" t="s">
        <v>38</v>
      </c>
    </row>
    <row r="3" spans="1:33" x14ac:dyDescent="0.25">
      <c r="A3" s="4">
        <v>45744</v>
      </c>
      <c r="B3" s="14">
        <v>1828.2</v>
      </c>
      <c r="C3" s="14">
        <v>1348.35</v>
      </c>
      <c r="D3" s="14">
        <v>2171.1999999999998</v>
      </c>
      <c r="F3" s="4">
        <v>45744</v>
      </c>
      <c r="G3" s="8">
        <f t="shared" ref="G3:G9" si="0">(B3/B4)-1</f>
        <v>1.5613443997042342E-3</v>
      </c>
      <c r="H3" s="8">
        <f t="shared" ref="H3:H9" si="1">(C3/C4)-1</f>
        <v>8.7532263494556339E-3</v>
      </c>
      <c r="I3" s="8">
        <f t="shared" ref="I3:I9" si="2">(D3/D4)-1</f>
        <v>1.9989195029713525E-2</v>
      </c>
      <c r="K3" s="23" t="s">
        <v>22</v>
      </c>
      <c r="L3" s="20">
        <v>0.3</v>
      </c>
      <c r="M3" s="20">
        <v>0.4</v>
      </c>
      <c r="N3" s="9">
        <v>0.3</v>
      </c>
      <c r="P3" s="8">
        <f t="shared" ref="P3:P66" si="3">SUMPRODUCT(G3:I3,$L$3:$N$3)</f>
        <v>9.9664523686075826E-3</v>
      </c>
      <c r="R3" s="8">
        <f>SMALL($P$3:$P$250, S3:S250)</f>
        <v>-6.1513383067467203E-2</v>
      </c>
      <c r="S3" s="2">
        <v>1</v>
      </c>
      <c r="U3" s="37" t="s">
        <v>29</v>
      </c>
      <c r="V3" s="24">
        <v>248</v>
      </c>
      <c r="W3" s="24">
        <v>248</v>
      </c>
      <c r="X3" s="24">
        <v>248</v>
      </c>
      <c r="AA3" s="31">
        <v>-0.06</v>
      </c>
      <c r="AB3" s="24">
        <v>0</v>
      </c>
    </row>
    <row r="4" spans="1:33" x14ac:dyDescent="0.25">
      <c r="A4" s="4">
        <v>45743</v>
      </c>
      <c r="B4" s="14">
        <v>1825.35</v>
      </c>
      <c r="C4" s="14">
        <v>1336.65</v>
      </c>
      <c r="D4" s="14">
        <v>2128.65</v>
      </c>
      <c r="F4" s="4">
        <v>45743</v>
      </c>
      <c r="G4" s="8">
        <f t="shared" si="0"/>
        <v>1.04065760704104E-2</v>
      </c>
      <c r="H4" s="8">
        <f t="shared" si="1"/>
        <v>5.6141926790931329E-4</v>
      </c>
      <c r="I4" s="8">
        <f t="shared" si="2"/>
        <v>-7.5761107743951284E-3</v>
      </c>
      <c r="P4" s="8">
        <f t="shared" si="3"/>
        <v>1.0737072959683073E-3</v>
      </c>
      <c r="R4" s="8">
        <f t="shared" ref="R4:R67" si="4">SMALL($P$3:$P$250, S4:S252)</f>
        <v>-2.660452033427475E-2</v>
      </c>
      <c r="S4" s="2">
        <v>2</v>
      </c>
      <c r="U4" s="38" t="s">
        <v>30</v>
      </c>
      <c r="V4" s="30">
        <v>0.99</v>
      </c>
      <c r="W4" s="30">
        <v>0.95</v>
      </c>
      <c r="X4" s="30">
        <v>0.9</v>
      </c>
      <c r="AA4" s="31">
        <v>-5.5E-2</v>
      </c>
      <c r="AB4" s="24">
        <v>0</v>
      </c>
    </row>
    <row r="5" spans="1:33" x14ac:dyDescent="0.25">
      <c r="A5" s="4">
        <v>45742</v>
      </c>
      <c r="B5" s="14">
        <v>1806.55</v>
      </c>
      <c r="C5" s="14">
        <v>1335.9</v>
      </c>
      <c r="D5" s="14">
        <v>2144.9</v>
      </c>
      <c r="F5" s="4">
        <v>45742</v>
      </c>
      <c r="G5" s="8">
        <f t="shared" si="0"/>
        <v>-8.1802959180873325E-3</v>
      </c>
      <c r="H5" s="8">
        <f t="shared" si="1"/>
        <v>-5.8048671578476707E-3</v>
      </c>
      <c r="I5" s="8">
        <f t="shared" si="2"/>
        <v>-1.1566820276497691E-2</v>
      </c>
      <c r="K5" s="8"/>
      <c r="L5" s="1"/>
      <c r="M5" s="1"/>
      <c r="N5" s="1"/>
      <c r="O5" s="1"/>
      <c r="P5" s="8">
        <f t="shared" si="3"/>
        <v>-8.2460817215145761E-3</v>
      </c>
      <c r="R5" s="8">
        <f t="shared" si="4"/>
        <v>-2.2381822304883392E-2</v>
      </c>
      <c r="S5" s="2">
        <v>3</v>
      </c>
      <c r="U5" s="37" t="s">
        <v>31</v>
      </c>
      <c r="V5" s="13">
        <f>(1-V4)</f>
        <v>1.0000000000000009E-2</v>
      </c>
      <c r="W5" s="13">
        <f t="shared" ref="W5:X5" si="5">(1-W4)</f>
        <v>5.0000000000000044E-2</v>
      </c>
      <c r="X5" s="13">
        <f t="shared" si="5"/>
        <v>9.9999999999999978E-2</v>
      </c>
      <c r="AA5" s="31">
        <v>-0.05</v>
      </c>
      <c r="AB5" s="24">
        <v>0</v>
      </c>
    </row>
    <row r="6" spans="1:33" x14ac:dyDescent="0.25">
      <c r="A6" s="4">
        <v>45741</v>
      </c>
      <c r="B6" s="14">
        <v>1821.45</v>
      </c>
      <c r="C6" s="14">
        <v>1343.7</v>
      </c>
      <c r="D6" s="14">
        <v>2170</v>
      </c>
      <c r="F6" s="4">
        <v>45741</v>
      </c>
      <c r="G6" s="8">
        <f t="shared" si="0"/>
        <v>1.1916666666666798E-2</v>
      </c>
      <c r="H6" s="8">
        <f t="shared" si="1"/>
        <v>-1.0639472812281392E-2</v>
      </c>
      <c r="I6" s="8">
        <f t="shared" si="2"/>
        <v>-2.8260919513820593E-3</v>
      </c>
      <c r="K6" s="8"/>
      <c r="L6" s="1"/>
      <c r="M6" s="1"/>
      <c r="N6" s="1"/>
      <c r="O6" s="1"/>
      <c r="P6" s="8">
        <f t="shared" si="3"/>
        <v>-1.5286167103271357E-3</v>
      </c>
      <c r="R6" s="8">
        <f t="shared" si="4"/>
        <v>-2.0810908763819479E-2</v>
      </c>
      <c r="S6" s="2">
        <v>4</v>
      </c>
      <c r="U6" s="37" t="s">
        <v>32</v>
      </c>
      <c r="V6" s="24">
        <f>V3*V5</f>
        <v>2.4800000000000022</v>
      </c>
      <c r="W6" s="24">
        <f t="shared" ref="W6:X6" si="6">W3*W5</f>
        <v>12.400000000000011</v>
      </c>
      <c r="X6" s="24">
        <f t="shared" si="6"/>
        <v>24.799999999999994</v>
      </c>
      <c r="AA6" s="31">
        <v>-4.4999999999999998E-2</v>
      </c>
      <c r="AB6" s="24">
        <v>0</v>
      </c>
    </row>
    <row r="7" spans="1:33" x14ac:dyDescent="0.25">
      <c r="A7" s="4">
        <v>45740</v>
      </c>
      <c r="B7" s="14">
        <v>1800</v>
      </c>
      <c r="C7" s="14">
        <v>1358.15</v>
      </c>
      <c r="D7" s="14">
        <v>2176.15</v>
      </c>
      <c r="F7" s="4">
        <v>45740</v>
      </c>
      <c r="G7" s="8">
        <f t="shared" si="0"/>
        <v>1.6748100658062093E-2</v>
      </c>
      <c r="H7" s="8">
        <f t="shared" si="1"/>
        <v>1.1205420296329427E-2</v>
      </c>
      <c r="I7" s="8">
        <f t="shared" si="2"/>
        <v>4.6729196729196731E-2</v>
      </c>
      <c r="K7" s="8"/>
      <c r="L7" s="1"/>
      <c r="M7" s="1"/>
      <c r="N7" s="1"/>
      <c r="O7" s="1"/>
      <c r="P7" s="8">
        <f t="shared" si="3"/>
        <v>2.3525357334709417E-2</v>
      </c>
      <c r="R7" s="8">
        <f t="shared" si="4"/>
        <v>-1.8152766238122342E-2</v>
      </c>
      <c r="S7" s="2">
        <v>5</v>
      </c>
      <c r="U7" s="37" t="s">
        <v>33</v>
      </c>
      <c r="V7" s="24">
        <f>ROUNDUP(V6,0)</f>
        <v>3</v>
      </c>
      <c r="W7" s="24">
        <f t="shared" ref="W7:X7" si="7">ROUNDUP(W6,0)</f>
        <v>13</v>
      </c>
      <c r="X7" s="24">
        <f t="shared" si="7"/>
        <v>25</v>
      </c>
      <c r="AA7" s="31">
        <v>-0.04</v>
      </c>
      <c r="AB7" s="24">
        <v>0</v>
      </c>
    </row>
    <row r="8" spans="1:33" x14ac:dyDescent="0.25">
      <c r="A8" s="4">
        <v>45737</v>
      </c>
      <c r="B8" s="14">
        <v>1770.35</v>
      </c>
      <c r="C8" s="14">
        <v>1343.1</v>
      </c>
      <c r="D8" s="14">
        <v>2079</v>
      </c>
      <c r="F8" s="4">
        <v>45737</v>
      </c>
      <c r="G8" s="8">
        <f t="shared" si="0"/>
        <v>9.0459363957595684E-4</v>
      </c>
      <c r="H8" s="8">
        <f t="shared" si="1"/>
        <v>1.6191268820458404E-2</v>
      </c>
      <c r="I8" s="8">
        <f t="shared" si="2"/>
        <v>2.1295409328715653E-2</v>
      </c>
      <c r="K8" s="8"/>
      <c r="N8" s="35"/>
      <c r="P8" s="8">
        <f t="shared" si="3"/>
        <v>1.3136508418670846E-2</v>
      </c>
      <c r="R8" s="8">
        <f t="shared" si="4"/>
        <v>-1.779561219842787E-2</v>
      </c>
      <c r="S8" s="2">
        <v>6</v>
      </c>
      <c r="U8" s="37" t="s">
        <v>34</v>
      </c>
      <c r="V8" s="31">
        <f>R5</f>
        <v>-2.2381822304883392E-2</v>
      </c>
      <c r="W8" s="31">
        <f>R15</f>
        <v>-1.5269826162866719E-2</v>
      </c>
      <c r="X8" s="31">
        <f>R27</f>
        <v>-1.1661888406542286E-2</v>
      </c>
      <c r="AA8" s="31">
        <v>-3.5000000000000003E-2</v>
      </c>
      <c r="AB8" s="24">
        <v>0</v>
      </c>
    </row>
    <row r="9" spans="1:33" x14ac:dyDescent="0.25">
      <c r="A9" s="4">
        <v>45736</v>
      </c>
      <c r="B9" s="14">
        <v>1768.75</v>
      </c>
      <c r="C9" s="14">
        <v>1321.7</v>
      </c>
      <c r="D9" s="14">
        <v>2035.65</v>
      </c>
      <c r="F9" s="4">
        <v>45736</v>
      </c>
      <c r="G9" s="8">
        <f t="shared" si="0"/>
        <v>1.4133363912619767E-2</v>
      </c>
      <c r="H9" s="8">
        <f t="shared" si="1"/>
        <v>6.5493869469195332E-3</v>
      </c>
      <c r="I9" s="8">
        <f t="shared" si="2"/>
        <v>6.9748460339837948E-3</v>
      </c>
      <c r="K9" s="8"/>
      <c r="N9" s="35"/>
      <c r="P9" s="8">
        <f t="shared" si="3"/>
        <v>8.9522177627488816E-3</v>
      </c>
      <c r="R9" s="8">
        <f t="shared" si="4"/>
        <v>-1.7601365019184897E-2</v>
      </c>
      <c r="S9" s="2">
        <v>7</v>
      </c>
      <c r="U9" s="37" t="s">
        <v>35</v>
      </c>
      <c r="V9" s="25">
        <v>1000000</v>
      </c>
      <c r="W9" s="25">
        <v>1000000</v>
      </c>
      <c r="X9" s="25">
        <v>1000000</v>
      </c>
      <c r="AA9" s="31">
        <v>-0.03</v>
      </c>
      <c r="AB9" s="24">
        <v>0</v>
      </c>
    </row>
    <row r="10" spans="1:33" x14ac:dyDescent="0.25">
      <c r="A10" s="4">
        <v>45735</v>
      </c>
      <c r="B10" s="14">
        <v>1744.1</v>
      </c>
      <c r="C10" s="14">
        <v>1313.1</v>
      </c>
      <c r="D10" s="14">
        <v>2021.55</v>
      </c>
      <c r="F10" s="4">
        <v>45735</v>
      </c>
      <c r="G10" s="8">
        <f t="shared" ref="G10:G41" si="8">(B10/B11)-1</f>
        <v>6.8698764576837767E-3</v>
      </c>
      <c r="H10" s="8">
        <f t="shared" ref="H10:H41" si="9">(C10/C11)-1</f>
        <v>2.4812001374203696E-3</v>
      </c>
      <c r="I10" s="8">
        <f t="shared" ref="I10:I41" si="10">(D10/D11)-1</f>
        <v>-6.1209439528023823E-3</v>
      </c>
      <c r="K10" s="8"/>
      <c r="N10" s="35"/>
      <c r="P10" s="8">
        <f t="shared" si="3"/>
        <v>1.2171598064325663E-3</v>
      </c>
      <c r="R10" s="8">
        <f t="shared" si="4"/>
        <v>-1.6776359241233132E-2</v>
      </c>
      <c r="S10" s="2">
        <v>8</v>
      </c>
      <c r="U10" s="44" t="s">
        <v>40</v>
      </c>
      <c r="V10" s="51">
        <f>V9*V8</f>
        <v>-22381.822304883393</v>
      </c>
      <c r="W10" s="51">
        <f t="shared" ref="W10:X10" si="11">W9*W8</f>
        <v>-15269.826162866719</v>
      </c>
      <c r="X10" s="51">
        <f t="shared" si="11"/>
        <v>-11661.888406542286</v>
      </c>
      <c r="AA10" s="31">
        <v>-2.5000000000000001E-2</v>
      </c>
      <c r="AB10" s="24">
        <v>1</v>
      </c>
    </row>
    <row r="11" spans="1:33" x14ac:dyDescent="0.25">
      <c r="A11" s="4">
        <v>45734</v>
      </c>
      <c r="B11" s="14">
        <v>1732.2</v>
      </c>
      <c r="C11" s="14">
        <v>1309.8499999999999</v>
      </c>
      <c r="D11" s="14">
        <v>2034</v>
      </c>
      <c r="F11" s="4">
        <v>45734</v>
      </c>
      <c r="G11" s="8">
        <f t="shared" si="8"/>
        <v>1.2745556594948582E-2</v>
      </c>
      <c r="H11" s="8">
        <f t="shared" si="9"/>
        <v>3.2190701339637418E-2</v>
      </c>
      <c r="I11" s="8">
        <f t="shared" si="10"/>
        <v>2.0520796748783265E-2</v>
      </c>
      <c r="K11" s="8"/>
      <c r="N11" s="35"/>
      <c r="P11" s="8">
        <f t="shared" si="3"/>
        <v>2.2856186538974522E-2</v>
      </c>
      <c r="R11" s="8">
        <f t="shared" si="4"/>
        <v>-1.6689938822472772E-2</v>
      </c>
      <c r="S11" s="2">
        <v>9</v>
      </c>
      <c r="U11" s="1"/>
      <c r="V11" s="1"/>
      <c r="W11" s="1"/>
      <c r="X11" s="1"/>
      <c r="AA11" s="31">
        <v>-0.02</v>
      </c>
      <c r="AB11" s="24">
        <v>2</v>
      </c>
    </row>
    <row r="12" spans="1:33" x14ac:dyDescent="0.25">
      <c r="A12" s="4">
        <v>45733</v>
      </c>
      <c r="B12" s="14">
        <v>1710.4</v>
      </c>
      <c r="C12" s="14">
        <v>1269</v>
      </c>
      <c r="D12" s="14">
        <v>1993.1</v>
      </c>
      <c r="F12" s="4">
        <v>45733</v>
      </c>
      <c r="G12" s="8">
        <f t="shared" si="8"/>
        <v>2.2266494784952684E-3</v>
      </c>
      <c r="H12" s="8">
        <f t="shared" si="9"/>
        <v>1.5159393624255113E-2</v>
      </c>
      <c r="I12" s="8">
        <f t="shared" si="10"/>
        <v>4.0300236763890496E-3</v>
      </c>
      <c r="K12" s="8"/>
      <c r="N12" s="35"/>
      <c r="P12" s="8">
        <f t="shared" si="3"/>
        <v>7.9407593961673406E-3</v>
      </c>
      <c r="R12" s="8">
        <f t="shared" si="4"/>
        <v>-1.6645134778311046E-2</v>
      </c>
      <c r="S12" s="2">
        <v>10</v>
      </c>
      <c r="U12" s="1"/>
      <c r="V12" s="1"/>
      <c r="W12" s="1"/>
      <c r="X12" s="24"/>
      <c r="AA12" s="31">
        <v>-1.4999999999999999E-2</v>
      </c>
      <c r="AB12" s="24">
        <v>10</v>
      </c>
    </row>
    <row r="13" spans="1:33" x14ac:dyDescent="0.25">
      <c r="A13" s="4">
        <v>45729</v>
      </c>
      <c r="B13" s="14">
        <v>1706.6</v>
      </c>
      <c r="C13" s="14">
        <v>1250.05</v>
      </c>
      <c r="D13" s="14">
        <v>1985.1</v>
      </c>
      <c r="F13" s="4">
        <v>45729</v>
      </c>
      <c r="G13" s="8">
        <f t="shared" si="8"/>
        <v>-2.6590304765802264E-3</v>
      </c>
      <c r="H13" s="8">
        <f t="shared" si="9"/>
        <v>4.9037340729127799E-3</v>
      </c>
      <c r="I13" s="8">
        <f t="shared" si="10"/>
        <v>1.2862222894756137E-3</v>
      </c>
      <c r="K13" s="8"/>
      <c r="N13" s="35"/>
      <c r="P13" s="8">
        <f t="shared" si="3"/>
        <v>1.549651173033728E-3</v>
      </c>
      <c r="R13" s="8">
        <f t="shared" si="4"/>
        <v>-1.6564331534403343E-2</v>
      </c>
      <c r="S13" s="2">
        <v>11</v>
      </c>
      <c r="U13" s="1"/>
      <c r="V13" s="1"/>
      <c r="W13" s="1"/>
      <c r="X13" s="1"/>
      <c r="Y13" s="1"/>
      <c r="AA13" s="31">
        <v>-0.01</v>
      </c>
      <c r="AB13" s="24">
        <v>22</v>
      </c>
    </row>
    <row r="14" spans="1:33" x14ac:dyDescent="0.25">
      <c r="A14" s="4">
        <v>45728</v>
      </c>
      <c r="B14" s="14">
        <v>1711.15</v>
      </c>
      <c r="C14" s="14">
        <v>1243.95</v>
      </c>
      <c r="D14" s="14">
        <v>1982.55</v>
      </c>
      <c r="F14" s="4">
        <v>45728</v>
      </c>
      <c r="G14" s="8">
        <f t="shared" si="8"/>
        <v>1.5218036191041229E-2</v>
      </c>
      <c r="H14" s="8">
        <f t="shared" si="9"/>
        <v>-1.1642845672074076E-3</v>
      </c>
      <c r="I14" s="8">
        <f t="shared" si="10"/>
        <v>2.4467755270773051E-2</v>
      </c>
      <c r="K14" s="8"/>
      <c r="N14" s="35"/>
      <c r="P14" s="8">
        <f t="shared" si="3"/>
        <v>1.1440023611661319E-2</v>
      </c>
      <c r="R14" s="8">
        <f t="shared" si="4"/>
        <v>-1.5989541851330714E-2</v>
      </c>
      <c r="S14" s="2">
        <v>12</v>
      </c>
      <c r="U14" s="1"/>
      <c r="V14" s="1"/>
      <c r="W14" s="1"/>
      <c r="X14" s="1"/>
      <c r="Y14" s="1"/>
      <c r="AA14" s="31">
        <v>-4.9999999999999004E-3</v>
      </c>
      <c r="AB14" s="24">
        <v>25</v>
      </c>
      <c r="AD14"/>
      <c r="AE14" s="1"/>
      <c r="AF14" s="1"/>
      <c r="AG14"/>
    </row>
    <row r="15" spans="1:33" x14ac:dyDescent="0.25">
      <c r="A15" s="4">
        <v>45727</v>
      </c>
      <c r="B15" s="14">
        <v>1685.5</v>
      </c>
      <c r="C15" s="14">
        <v>1245.4000000000001</v>
      </c>
      <c r="D15" s="14">
        <v>1935.2</v>
      </c>
      <c r="F15" s="4">
        <v>45727</v>
      </c>
      <c r="G15" s="8">
        <f t="shared" si="8"/>
        <v>-1.185185185185178E-3</v>
      </c>
      <c r="H15" s="8">
        <f t="shared" si="9"/>
        <v>2.5147137506688289E-2</v>
      </c>
      <c r="I15" s="8">
        <f t="shared" si="10"/>
        <v>6.9988291921425638E-3</v>
      </c>
      <c r="K15" s="8"/>
      <c r="N15" s="35"/>
      <c r="P15" s="8">
        <f t="shared" si="3"/>
        <v>1.1802948204762532E-2</v>
      </c>
      <c r="R15" s="8">
        <f t="shared" si="4"/>
        <v>-1.5269826162866719E-2</v>
      </c>
      <c r="S15" s="2">
        <v>13</v>
      </c>
      <c r="U15" s="1"/>
      <c r="V15" s="1"/>
      <c r="W15" s="1"/>
      <c r="X15" s="1"/>
      <c r="Y15" s="1"/>
      <c r="AA15" s="31">
        <v>9.7144514654701197E-17</v>
      </c>
      <c r="AB15" s="24">
        <v>48</v>
      </c>
    </row>
    <row r="16" spans="1:33" x14ac:dyDescent="0.25">
      <c r="A16" s="4">
        <v>45726</v>
      </c>
      <c r="B16" s="14">
        <v>1687.5</v>
      </c>
      <c r="C16" s="14">
        <v>1214.8499999999999</v>
      </c>
      <c r="D16" s="14">
        <v>1921.75</v>
      </c>
      <c r="F16" s="4">
        <v>45726</v>
      </c>
      <c r="G16" s="8">
        <f t="shared" si="8"/>
        <v>-1.0359627053425635E-3</v>
      </c>
      <c r="H16" s="8">
        <f t="shared" si="9"/>
        <v>2.4700506360386676E-4</v>
      </c>
      <c r="I16" s="8">
        <f t="shared" si="10"/>
        <v>-7.0528056215769519E-3</v>
      </c>
      <c r="K16" s="8"/>
      <c r="N16" s="35"/>
      <c r="P16" s="8">
        <f t="shared" si="3"/>
        <v>-2.3278284726343081E-3</v>
      </c>
      <c r="R16" s="8">
        <f t="shared" si="4"/>
        <v>-1.512472392338492E-2</v>
      </c>
      <c r="S16" s="2">
        <v>14</v>
      </c>
      <c r="U16" s="1"/>
      <c r="V16" s="1"/>
      <c r="W16" s="1"/>
      <c r="X16" s="1"/>
      <c r="Y16" s="1"/>
      <c r="AA16" s="31">
        <v>5.0000000000000999E-3</v>
      </c>
      <c r="AB16" s="24">
        <v>62</v>
      </c>
    </row>
    <row r="17" spans="1:28" x14ac:dyDescent="0.25">
      <c r="A17" s="4">
        <v>45723</v>
      </c>
      <c r="B17" s="14">
        <v>1689.25</v>
      </c>
      <c r="C17" s="14">
        <v>1214.55</v>
      </c>
      <c r="D17" s="14">
        <v>1935.4</v>
      </c>
      <c r="F17" s="4">
        <v>45723</v>
      </c>
      <c r="G17" s="8">
        <f t="shared" si="8"/>
        <v>-1.1530274361400972E-3</v>
      </c>
      <c r="H17" s="8">
        <f t="shared" si="9"/>
        <v>-2.8734452608677463E-3</v>
      </c>
      <c r="I17" s="8">
        <f t="shared" si="10"/>
        <v>7.1291044387782332E-3</v>
      </c>
      <c r="K17" s="8"/>
      <c r="N17" s="35"/>
      <c r="P17" s="8">
        <f t="shared" si="3"/>
        <v>6.4344499644434215E-4</v>
      </c>
      <c r="R17" s="8">
        <f t="shared" si="4"/>
        <v>-1.4163332828726916E-2</v>
      </c>
      <c r="S17" s="2">
        <v>15</v>
      </c>
      <c r="U17" s="1"/>
      <c r="V17" s="1"/>
      <c r="W17" s="1"/>
      <c r="X17" s="1"/>
      <c r="Y17" s="1"/>
      <c r="AA17" s="31">
        <v>1.0000000000000101E-2</v>
      </c>
      <c r="AB17" s="24">
        <v>42</v>
      </c>
    </row>
    <row r="18" spans="1:28" x14ac:dyDescent="0.25">
      <c r="A18" s="4">
        <v>45722</v>
      </c>
      <c r="B18" s="14">
        <v>1691.2</v>
      </c>
      <c r="C18" s="14">
        <v>1218.05</v>
      </c>
      <c r="D18" s="14">
        <v>1921.7</v>
      </c>
      <c r="F18" s="4">
        <v>45722</v>
      </c>
      <c r="G18" s="8">
        <f t="shared" si="8"/>
        <v>7.1005917159761012E-4</v>
      </c>
      <c r="H18" s="8">
        <f t="shared" si="9"/>
        <v>1.933042691453446E-3</v>
      </c>
      <c r="I18" s="8">
        <f t="shared" si="10"/>
        <v>-5.8972634628317033E-3</v>
      </c>
      <c r="K18" s="8"/>
      <c r="N18" s="35"/>
      <c r="P18" s="8">
        <f t="shared" si="3"/>
        <v>-7.8294421078884931E-4</v>
      </c>
      <c r="R18" s="8">
        <f t="shared" si="4"/>
        <v>-1.4160915298733822E-2</v>
      </c>
      <c r="S18" s="2">
        <v>16</v>
      </c>
      <c r="U18" s="1"/>
      <c r="V18" s="1"/>
      <c r="W18" s="1"/>
      <c r="X18" s="1"/>
      <c r="Y18" s="1"/>
      <c r="AA18" s="31">
        <v>1.50000000000001E-2</v>
      </c>
      <c r="AB18" s="24">
        <v>15</v>
      </c>
    </row>
    <row r="19" spans="1:28" x14ac:dyDescent="0.25">
      <c r="A19" s="4">
        <v>45721</v>
      </c>
      <c r="B19" s="14">
        <v>1690</v>
      </c>
      <c r="C19" s="14">
        <v>1215.7</v>
      </c>
      <c r="D19" s="14">
        <v>1933.1</v>
      </c>
      <c r="F19" s="4">
        <v>45721</v>
      </c>
      <c r="G19" s="8">
        <f t="shared" si="8"/>
        <v>-1.1695906432748537E-2</v>
      </c>
      <c r="H19" s="8">
        <f t="shared" si="9"/>
        <v>4.3787177792464771E-3</v>
      </c>
      <c r="I19" s="8">
        <f t="shared" si="10"/>
        <v>1.3261348149701258E-2</v>
      </c>
      <c r="K19" s="8"/>
      <c r="N19" s="35"/>
      <c r="P19" s="8">
        <f t="shared" si="3"/>
        <v>2.2211196267844071E-3</v>
      </c>
      <c r="R19" s="8">
        <f t="shared" si="4"/>
        <v>-1.343762104661329E-2</v>
      </c>
      <c r="S19" s="2">
        <v>17</v>
      </c>
      <c r="U19" s="1"/>
      <c r="V19" s="1"/>
      <c r="W19" s="1"/>
      <c r="X19" s="1"/>
      <c r="Y19" s="1"/>
      <c r="AA19" s="31">
        <v>2.0000000000000101E-2</v>
      </c>
      <c r="AB19" s="24">
        <v>12</v>
      </c>
    </row>
    <row r="20" spans="1:28" x14ac:dyDescent="0.25">
      <c r="A20" s="4">
        <v>45720</v>
      </c>
      <c r="B20" s="14">
        <v>1710</v>
      </c>
      <c r="C20" s="14">
        <v>1210.4000000000001</v>
      </c>
      <c r="D20" s="14">
        <v>1907.8</v>
      </c>
      <c r="F20" s="4">
        <v>45720</v>
      </c>
      <c r="G20" s="8">
        <f t="shared" si="8"/>
        <v>4.966060356733637E-3</v>
      </c>
      <c r="H20" s="8">
        <f t="shared" si="9"/>
        <v>3.482009616978976E-3</v>
      </c>
      <c r="I20" s="8">
        <f t="shared" si="10"/>
        <v>-3.551655698318168E-3</v>
      </c>
      <c r="K20" s="8"/>
      <c r="N20" s="35"/>
      <c r="P20" s="8">
        <f t="shared" si="3"/>
        <v>1.8171252443162313E-3</v>
      </c>
      <c r="R20" s="8">
        <f t="shared" si="4"/>
        <v>-1.3233742785866885E-2</v>
      </c>
      <c r="S20" s="2">
        <v>18</v>
      </c>
      <c r="U20" s="1"/>
      <c r="V20" s="1"/>
      <c r="W20" s="1"/>
      <c r="X20" s="1"/>
      <c r="Y20" s="1"/>
      <c r="AA20" s="31">
        <v>2.5000000000000099E-2</v>
      </c>
      <c r="AB20" s="24">
        <v>3</v>
      </c>
    </row>
    <row r="21" spans="1:28" x14ac:dyDescent="0.25">
      <c r="A21" s="4">
        <v>45719</v>
      </c>
      <c r="B21" s="14">
        <v>1701.55</v>
      </c>
      <c r="C21" s="14">
        <v>1206.2</v>
      </c>
      <c r="D21" s="14">
        <v>1914.6</v>
      </c>
      <c r="F21" s="4">
        <v>45719</v>
      </c>
      <c r="G21" s="8">
        <f t="shared" si="8"/>
        <v>-1.7807665666128014E-2</v>
      </c>
      <c r="H21" s="8">
        <f t="shared" si="9"/>
        <v>1.7440411925921939E-3</v>
      </c>
      <c r="I21" s="8">
        <f t="shared" si="10"/>
        <v>6.1220736225333638E-3</v>
      </c>
      <c r="K21" s="8"/>
      <c r="N21" s="35"/>
      <c r="P21" s="8">
        <f t="shared" si="3"/>
        <v>-2.8080611360415172E-3</v>
      </c>
      <c r="R21" s="8">
        <f t="shared" si="4"/>
        <v>-1.287538017764165E-2</v>
      </c>
      <c r="S21" s="2">
        <v>19</v>
      </c>
      <c r="U21" s="1"/>
      <c r="V21" s="1"/>
      <c r="W21" s="1"/>
      <c r="X21" s="1"/>
      <c r="Y21" s="1"/>
      <c r="AA21" s="31">
        <v>3.00000000000001E-2</v>
      </c>
      <c r="AB21" s="24">
        <v>3</v>
      </c>
    </row>
    <row r="22" spans="1:28" x14ac:dyDescent="0.25">
      <c r="A22" s="4">
        <v>45716</v>
      </c>
      <c r="B22" s="14">
        <v>1732.4</v>
      </c>
      <c r="C22" s="14">
        <v>1204.0999999999999</v>
      </c>
      <c r="D22" s="14">
        <v>1902.95</v>
      </c>
      <c r="F22" s="4">
        <v>45716</v>
      </c>
      <c r="G22" s="8">
        <f t="shared" si="8"/>
        <v>1.8639383783148222E-2</v>
      </c>
      <c r="H22" s="8">
        <f t="shared" si="9"/>
        <v>-1.5010838889116251E-2</v>
      </c>
      <c r="I22" s="8">
        <f t="shared" si="10"/>
        <v>-2.2900567379528058E-2</v>
      </c>
      <c r="K22" s="8"/>
      <c r="N22" s="35"/>
      <c r="P22" s="8">
        <f t="shared" si="3"/>
        <v>-7.2826906345604516E-3</v>
      </c>
      <c r="R22" s="8">
        <f t="shared" si="4"/>
        <v>-1.2858337329559842E-2</v>
      </c>
      <c r="S22" s="2">
        <v>20</v>
      </c>
      <c r="U22" s="1"/>
      <c r="V22" s="1"/>
      <c r="W22" s="1"/>
      <c r="X22" s="1"/>
      <c r="Y22" s="1"/>
      <c r="AA22" s="31">
        <v>3.5000000000000003E-2</v>
      </c>
      <c r="AB22" s="24">
        <v>1</v>
      </c>
    </row>
    <row r="23" spans="1:28" x14ac:dyDescent="0.25">
      <c r="A23" s="4">
        <v>45715</v>
      </c>
      <c r="B23" s="14">
        <v>1700.7</v>
      </c>
      <c r="C23" s="14">
        <v>1222.45</v>
      </c>
      <c r="D23" s="14">
        <v>1947.55</v>
      </c>
      <c r="F23" s="4">
        <v>45715</v>
      </c>
      <c r="G23" s="8">
        <f t="shared" si="8"/>
        <v>1.0907361726157028E-2</v>
      </c>
      <c r="H23" s="8">
        <f t="shared" si="9"/>
        <v>-1.3887187027733505E-3</v>
      </c>
      <c r="I23" s="8">
        <f t="shared" si="10"/>
        <v>-1.0013978904562237E-2</v>
      </c>
      <c r="K23" s="8"/>
      <c r="N23" s="35"/>
      <c r="P23" s="8">
        <f t="shared" si="3"/>
        <v>-2.8747263463090337E-4</v>
      </c>
      <c r="R23" s="8">
        <f t="shared" si="4"/>
        <v>-1.2208947062328133E-2</v>
      </c>
      <c r="S23" s="2">
        <v>21</v>
      </c>
      <c r="U23" s="1"/>
      <c r="V23" s="1"/>
      <c r="W23" s="1"/>
      <c r="X23" s="1"/>
      <c r="Y23" s="1"/>
      <c r="AA23" s="31">
        <v>0.04</v>
      </c>
      <c r="AB23" s="24">
        <v>0</v>
      </c>
    </row>
    <row r="24" spans="1:28" x14ac:dyDescent="0.25">
      <c r="A24" s="4">
        <v>45713</v>
      </c>
      <c r="B24" s="14">
        <v>1682.35</v>
      </c>
      <c r="C24" s="14">
        <v>1224.1500000000001</v>
      </c>
      <c r="D24" s="14">
        <v>1967.25</v>
      </c>
      <c r="F24" s="4">
        <v>45713</v>
      </c>
      <c r="G24" s="8">
        <f t="shared" si="8"/>
        <v>3.1304036730068763E-3</v>
      </c>
      <c r="H24" s="8">
        <f t="shared" si="9"/>
        <v>4.7605367915624086E-3</v>
      </c>
      <c r="I24" s="8">
        <f t="shared" si="10"/>
        <v>5.8491429733997791E-4</v>
      </c>
      <c r="K24" s="8"/>
      <c r="N24" s="35"/>
      <c r="P24" s="8">
        <f t="shared" si="3"/>
        <v>3.0188101077290195E-3</v>
      </c>
      <c r="R24" s="8">
        <f t="shared" si="4"/>
        <v>-1.2200335357337477E-2</v>
      </c>
      <c r="S24" s="2">
        <v>22</v>
      </c>
      <c r="U24" s="1"/>
      <c r="V24" s="1"/>
      <c r="W24" s="1"/>
      <c r="X24" s="1"/>
      <c r="Y24" s="1"/>
      <c r="AA24" s="31">
        <v>4.4999999999999998E-2</v>
      </c>
      <c r="AB24" s="24">
        <v>1</v>
      </c>
    </row>
    <row r="25" spans="1:28" ht="15.75" thickBot="1" x14ac:dyDescent="0.3">
      <c r="A25" s="4">
        <v>45712</v>
      </c>
      <c r="B25" s="14">
        <v>1677.1</v>
      </c>
      <c r="C25" s="14">
        <v>1218.3499999999999</v>
      </c>
      <c r="D25" s="14">
        <v>1966.1</v>
      </c>
      <c r="F25" s="4">
        <v>45712</v>
      </c>
      <c r="G25" s="8">
        <f t="shared" si="8"/>
        <v>-9.0989660265879957E-3</v>
      </c>
      <c r="H25" s="8">
        <f t="shared" si="9"/>
        <v>-1.1841518309745003E-2</v>
      </c>
      <c r="I25" s="8">
        <f t="shared" si="10"/>
        <v>6.681856583292678E-3</v>
      </c>
      <c r="K25" s="8"/>
      <c r="N25" s="35"/>
      <c r="P25" s="8">
        <f t="shared" si="3"/>
        <v>-5.4617401568865971E-3</v>
      </c>
      <c r="R25" s="8">
        <f t="shared" si="4"/>
        <v>-1.1988858915468758E-2</v>
      </c>
      <c r="S25" s="2">
        <v>23</v>
      </c>
      <c r="U25" s="1"/>
      <c r="V25" s="1"/>
      <c r="W25" s="1"/>
      <c r="X25" s="1"/>
      <c r="Y25" s="1"/>
      <c r="AA25" s="68" t="s">
        <v>37</v>
      </c>
      <c r="AB25" s="68">
        <v>0</v>
      </c>
    </row>
    <row r="26" spans="1:28" x14ac:dyDescent="0.25">
      <c r="A26" s="4">
        <v>45709</v>
      </c>
      <c r="B26" s="14">
        <v>1692.5</v>
      </c>
      <c r="C26" s="14">
        <v>1232.95</v>
      </c>
      <c r="D26" s="14">
        <v>1953.05</v>
      </c>
      <c r="F26" s="4">
        <v>45709</v>
      </c>
      <c r="G26" s="8">
        <f t="shared" si="8"/>
        <v>3.2007586983582303E-3</v>
      </c>
      <c r="H26" s="8">
        <f t="shared" si="9"/>
        <v>-1.3600544021760919E-2</v>
      </c>
      <c r="I26" s="8">
        <f t="shared" si="10"/>
        <v>-8.8807693283601274E-3</v>
      </c>
      <c r="K26" s="8"/>
      <c r="N26" s="35"/>
      <c r="P26" s="8">
        <f t="shared" si="3"/>
        <v>-7.1442207977049366E-3</v>
      </c>
      <c r="R26" s="8">
        <f t="shared" si="4"/>
        <v>-1.1899426499050002E-2</v>
      </c>
      <c r="S26" s="2">
        <v>24</v>
      </c>
      <c r="U26" s="1"/>
      <c r="V26" s="1"/>
      <c r="W26" s="1"/>
      <c r="X26" s="1"/>
      <c r="Y26" s="1"/>
    </row>
    <row r="27" spans="1:28" x14ac:dyDescent="0.25">
      <c r="A27" s="4">
        <v>45708</v>
      </c>
      <c r="B27" s="14">
        <v>1687.1</v>
      </c>
      <c r="C27" s="14">
        <v>1249.95</v>
      </c>
      <c r="D27" s="14">
        <v>1970.55</v>
      </c>
      <c r="F27" s="4">
        <v>45708</v>
      </c>
      <c r="G27" s="8">
        <f t="shared" si="8"/>
        <v>-2.3216767021769447E-2</v>
      </c>
      <c r="H27" s="8">
        <f t="shared" si="9"/>
        <v>-9.2735703245749868E-3</v>
      </c>
      <c r="I27" s="8">
        <f t="shared" si="10"/>
        <v>-7.2795969773300495E-3</v>
      </c>
      <c r="K27" s="8"/>
      <c r="N27" s="35"/>
      <c r="P27" s="8">
        <f t="shared" si="3"/>
        <v>-1.2858337329559842E-2</v>
      </c>
      <c r="R27" s="8">
        <f t="shared" si="4"/>
        <v>-1.1661888406542286E-2</v>
      </c>
      <c r="S27" s="2">
        <v>25</v>
      </c>
      <c r="U27" s="1"/>
      <c r="V27" s="1"/>
      <c r="W27" s="1"/>
      <c r="X27" s="32"/>
      <c r="Y27" s="1"/>
      <c r="Z27" s="1"/>
      <c r="AA27" s="1"/>
    </row>
    <row r="28" spans="1:28" x14ac:dyDescent="0.25">
      <c r="A28" s="4">
        <v>45707</v>
      </c>
      <c r="B28" s="14">
        <v>1727.2</v>
      </c>
      <c r="C28" s="14">
        <v>1261.6500000000001</v>
      </c>
      <c r="D28" s="14">
        <v>1985</v>
      </c>
      <c r="F28" s="4">
        <v>45707</v>
      </c>
      <c r="G28" s="8">
        <f t="shared" si="8"/>
        <v>2.4085197759786681E-3</v>
      </c>
      <c r="H28" s="8">
        <f t="shared" si="9"/>
        <v>1.4963195366236359E-2</v>
      </c>
      <c r="I28" s="8">
        <f t="shared" si="10"/>
        <v>1.1027071077495121E-2</v>
      </c>
      <c r="K28" s="8"/>
      <c r="N28" s="35"/>
      <c r="P28" s="8">
        <f t="shared" si="3"/>
        <v>1.0015955402536681E-2</v>
      </c>
      <c r="R28" s="8">
        <f t="shared" si="4"/>
        <v>-1.164756016492483E-2</v>
      </c>
      <c r="S28" s="2">
        <v>26</v>
      </c>
      <c r="U28" s="1"/>
      <c r="V28" s="1"/>
      <c r="W28" s="1"/>
      <c r="X28" s="32"/>
      <c r="Y28" s="1"/>
      <c r="Z28" s="1"/>
      <c r="AA28" s="1"/>
    </row>
    <row r="29" spans="1:28" x14ac:dyDescent="0.25">
      <c r="A29" s="4">
        <v>45706</v>
      </c>
      <c r="B29" s="14">
        <v>1723.05</v>
      </c>
      <c r="C29" s="14">
        <v>1243.05</v>
      </c>
      <c r="D29" s="14">
        <v>1963.35</v>
      </c>
      <c r="F29" s="4">
        <v>45706</v>
      </c>
      <c r="G29" s="8">
        <f t="shared" si="8"/>
        <v>3.3190671674381278E-3</v>
      </c>
      <c r="H29" s="8">
        <f t="shared" si="9"/>
        <v>-6.4740438796307975E-3</v>
      </c>
      <c r="I29" s="8">
        <f t="shared" si="10"/>
        <v>9.2787744820850282E-3</v>
      </c>
      <c r="K29" s="8"/>
      <c r="N29" s="35"/>
      <c r="P29" s="8">
        <f t="shared" si="3"/>
        <v>1.1897349430046275E-3</v>
      </c>
      <c r="R29" s="8">
        <f t="shared" si="4"/>
        <v>-1.1620698406733541E-2</v>
      </c>
      <c r="S29" s="2">
        <v>27</v>
      </c>
      <c r="U29" s="1"/>
      <c r="V29" s="1"/>
      <c r="W29" s="1"/>
      <c r="X29" s="32"/>
      <c r="Y29" s="1"/>
      <c r="Z29" s="1"/>
      <c r="AA29" s="1"/>
    </row>
    <row r="30" spans="1:28" x14ac:dyDescent="0.25">
      <c r="A30" s="4">
        <v>45705</v>
      </c>
      <c r="B30" s="14">
        <v>1717.35</v>
      </c>
      <c r="C30" s="14">
        <v>1251.1500000000001</v>
      </c>
      <c r="D30" s="14">
        <v>1945.3</v>
      </c>
      <c r="F30" s="4">
        <v>45705</v>
      </c>
      <c r="G30" s="8">
        <f t="shared" si="8"/>
        <v>1.3275511107177618E-2</v>
      </c>
      <c r="H30" s="8">
        <f t="shared" si="9"/>
        <v>-7.1026109038964114E-3</v>
      </c>
      <c r="I30" s="8">
        <f t="shared" si="10"/>
        <v>-3.6365498873182078E-3</v>
      </c>
      <c r="K30" s="8"/>
      <c r="N30" s="35"/>
      <c r="P30" s="8">
        <f t="shared" si="3"/>
        <v>5.0644004399257947E-5</v>
      </c>
      <c r="R30" s="8">
        <f t="shared" si="4"/>
        <v>-1.1422948855727078E-2</v>
      </c>
      <c r="S30" s="2">
        <v>28</v>
      </c>
      <c r="U30" s="1"/>
      <c r="V30" s="1"/>
      <c r="W30" s="1"/>
      <c r="X30" s="33"/>
      <c r="Y30" s="1"/>
      <c r="Z30" s="1"/>
      <c r="AA30" s="1"/>
    </row>
    <row r="31" spans="1:28" x14ac:dyDescent="0.25">
      <c r="A31" s="4">
        <v>45702</v>
      </c>
      <c r="B31" s="14">
        <v>1694.85</v>
      </c>
      <c r="C31" s="14">
        <v>1260.0999999999999</v>
      </c>
      <c r="D31" s="14">
        <v>1952.4</v>
      </c>
      <c r="F31" s="4">
        <v>45702</v>
      </c>
      <c r="G31" s="8">
        <f t="shared" si="8"/>
        <v>-1.6787418271779764E-3</v>
      </c>
      <c r="H31" s="8">
        <f t="shared" si="9"/>
        <v>8.9678917447351125E-3</v>
      </c>
      <c r="I31" s="8">
        <f t="shared" si="10"/>
        <v>-1.034063260340623E-2</v>
      </c>
      <c r="K31" s="8"/>
      <c r="N31" s="35"/>
      <c r="P31" s="8">
        <f t="shared" si="3"/>
        <v>-1.8655631281216771E-5</v>
      </c>
      <c r="R31" s="8">
        <f t="shared" si="4"/>
        <v>-1.1115322703837116E-2</v>
      </c>
      <c r="S31" s="2">
        <v>29</v>
      </c>
      <c r="U31" s="1"/>
      <c r="V31" s="1"/>
      <c r="W31" s="1"/>
      <c r="X31" s="24"/>
    </row>
    <row r="32" spans="1:28" x14ac:dyDescent="0.25">
      <c r="A32" s="4">
        <v>45701</v>
      </c>
      <c r="B32" s="14">
        <v>1697.7</v>
      </c>
      <c r="C32" s="14">
        <v>1248.9000000000001</v>
      </c>
      <c r="D32" s="14">
        <v>1972.8</v>
      </c>
      <c r="F32" s="4">
        <v>45701</v>
      </c>
      <c r="G32" s="8">
        <f t="shared" si="8"/>
        <v>-5.3316147176001305E-3</v>
      </c>
      <c r="H32" s="8">
        <f t="shared" si="9"/>
        <v>-2.3166640038343456E-3</v>
      </c>
      <c r="I32" s="8">
        <f t="shared" si="10"/>
        <v>1.4840916690244121E-2</v>
      </c>
      <c r="K32" s="8"/>
      <c r="P32" s="8">
        <f t="shared" si="3"/>
        <v>1.926124990259459E-3</v>
      </c>
      <c r="R32" s="8">
        <f t="shared" si="4"/>
        <v>-1.0667944250713823E-2</v>
      </c>
      <c r="S32" s="2">
        <v>30</v>
      </c>
      <c r="U32" s="1"/>
      <c r="V32" s="1"/>
      <c r="W32" s="1"/>
    </row>
    <row r="33" spans="1:23" x14ac:dyDescent="0.25">
      <c r="A33" s="4">
        <v>45700</v>
      </c>
      <c r="B33" s="14">
        <v>1706.8</v>
      </c>
      <c r="C33" s="14">
        <v>1251.8</v>
      </c>
      <c r="D33" s="14">
        <v>1943.95</v>
      </c>
      <c r="F33" s="4">
        <v>45700</v>
      </c>
      <c r="G33" s="8">
        <f t="shared" si="8"/>
        <v>3.1738568237920095E-3</v>
      </c>
      <c r="H33" s="8">
        <f t="shared" si="9"/>
        <v>-7.5833167032535176E-4</v>
      </c>
      <c r="I33" s="8">
        <f t="shared" si="10"/>
        <v>1.3212759303659061E-2</v>
      </c>
      <c r="K33" s="8"/>
      <c r="P33" s="8">
        <f t="shared" si="3"/>
        <v>4.61265217010518E-3</v>
      </c>
      <c r="R33" s="8">
        <f t="shared" si="4"/>
        <v>-1.0614192367574306E-2</v>
      </c>
      <c r="S33" s="2">
        <v>31</v>
      </c>
      <c r="U33" s="1"/>
      <c r="V33" s="1"/>
      <c r="W33" s="1"/>
    </row>
    <row r="34" spans="1:23" x14ac:dyDescent="0.25">
      <c r="A34" s="4">
        <v>45699</v>
      </c>
      <c r="B34" s="14">
        <v>1701.4</v>
      </c>
      <c r="C34" s="14">
        <v>1252.75</v>
      </c>
      <c r="D34" s="14">
        <v>1918.6</v>
      </c>
      <c r="F34" s="4">
        <v>45699</v>
      </c>
      <c r="G34" s="8">
        <f t="shared" si="8"/>
        <v>-8.363689348681258E-3</v>
      </c>
      <c r="H34" s="8">
        <f t="shared" si="9"/>
        <v>-7.8013622683350548E-3</v>
      </c>
      <c r="I34" s="8">
        <f t="shared" si="10"/>
        <v>-2.1197357345101198E-2</v>
      </c>
      <c r="K34" s="8"/>
      <c r="P34" s="8">
        <f t="shared" si="3"/>
        <v>-1.1988858915468758E-2</v>
      </c>
      <c r="R34" s="8">
        <f t="shared" si="4"/>
        <v>-1.0517271225596403E-2</v>
      </c>
      <c r="S34" s="2">
        <v>32</v>
      </c>
      <c r="U34" s="1"/>
      <c r="V34" s="1"/>
      <c r="W34" s="1"/>
    </row>
    <row r="35" spans="1:23" x14ac:dyDescent="0.25">
      <c r="A35" s="4">
        <v>45698</v>
      </c>
      <c r="B35" s="14">
        <v>1715.75</v>
      </c>
      <c r="C35" s="14">
        <v>1262.5999999999999</v>
      </c>
      <c r="D35" s="14">
        <v>1960.15</v>
      </c>
      <c r="F35" s="4">
        <v>45698</v>
      </c>
      <c r="G35" s="8">
        <f t="shared" si="8"/>
        <v>-9.810994084547664E-3</v>
      </c>
      <c r="H35" s="8">
        <f t="shared" si="9"/>
        <v>4.5349669822578598E-3</v>
      </c>
      <c r="I35" s="8">
        <f t="shared" si="10"/>
        <v>1.601658675651163E-2</v>
      </c>
      <c r="K35" s="8"/>
      <c r="P35" s="8">
        <f t="shared" si="3"/>
        <v>3.6756645944923333E-3</v>
      </c>
      <c r="R35" s="8">
        <f t="shared" si="4"/>
        <v>-1.0499061414131107E-2</v>
      </c>
      <c r="S35" s="2">
        <v>33</v>
      </c>
      <c r="U35" s="1"/>
      <c r="V35" s="1"/>
      <c r="W35" s="1"/>
    </row>
    <row r="36" spans="1:23" x14ac:dyDescent="0.25">
      <c r="A36" s="4">
        <v>45695</v>
      </c>
      <c r="B36" s="14">
        <v>1732.75</v>
      </c>
      <c r="C36" s="14">
        <v>1256.9000000000001</v>
      </c>
      <c r="D36" s="14">
        <v>1929.25</v>
      </c>
      <c r="F36" s="4">
        <v>45695</v>
      </c>
      <c r="G36" s="8">
        <f t="shared" si="8"/>
        <v>-6.3652263669466969E-3</v>
      </c>
      <c r="H36" s="8">
        <f t="shared" si="9"/>
        <v>-1.2181703866708582E-2</v>
      </c>
      <c r="I36" s="8">
        <f t="shared" si="10"/>
        <v>6.9417260366919642E-3</v>
      </c>
      <c r="K36" s="8"/>
      <c r="P36" s="8">
        <f t="shared" si="3"/>
        <v>-4.6997316457598531E-3</v>
      </c>
      <c r="R36" s="8">
        <f t="shared" si="4"/>
        <v>-1.0332191294236646E-2</v>
      </c>
      <c r="S36" s="2">
        <v>34</v>
      </c>
      <c r="U36" s="1"/>
      <c r="V36" s="1"/>
      <c r="W36" s="1"/>
    </row>
    <row r="37" spans="1:23" x14ac:dyDescent="0.25">
      <c r="A37" s="4">
        <v>45694</v>
      </c>
      <c r="B37" s="14">
        <v>1743.85</v>
      </c>
      <c r="C37" s="14">
        <v>1272.4000000000001</v>
      </c>
      <c r="D37" s="14">
        <v>1915.95</v>
      </c>
      <c r="F37" s="4">
        <v>45694</v>
      </c>
      <c r="G37" s="8">
        <f t="shared" si="8"/>
        <v>3.4814132811600285E-3</v>
      </c>
      <c r="H37" s="8">
        <f t="shared" si="9"/>
        <v>3.707501774868005E-3</v>
      </c>
      <c r="I37" s="8">
        <f t="shared" si="10"/>
        <v>2.1969399764614206E-3</v>
      </c>
      <c r="K37" s="8"/>
      <c r="P37" s="8">
        <f t="shared" si="3"/>
        <v>3.1865066872336367E-3</v>
      </c>
      <c r="R37" s="8">
        <f t="shared" si="4"/>
        <v>-1.0321332099794901E-2</v>
      </c>
      <c r="S37" s="2">
        <v>35</v>
      </c>
      <c r="U37" s="1"/>
      <c r="V37" s="1"/>
      <c r="W37" s="1"/>
    </row>
    <row r="38" spans="1:23" x14ac:dyDescent="0.25">
      <c r="A38" s="4">
        <v>45693</v>
      </c>
      <c r="B38" s="14">
        <v>1737.8</v>
      </c>
      <c r="C38" s="14">
        <v>1267.7</v>
      </c>
      <c r="D38" s="14">
        <v>1911.75</v>
      </c>
      <c r="F38" s="4">
        <v>45693</v>
      </c>
      <c r="G38" s="8">
        <f t="shared" si="8"/>
        <v>9.820442791562467E-3</v>
      </c>
      <c r="H38" s="8">
        <f t="shared" si="9"/>
        <v>-3.9425958050776089E-4</v>
      </c>
      <c r="I38" s="8">
        <f t="shared" si="10"/>
        <v>-8.6855068706248595E-3</v>
      </c>
      <c r="K38" s="8"/>
      <c r="P38" s="8">
        <f t="shared" si="3"/>
        <v>1.8277694407817756E-4</v>
      </c>
      <c r="R38" s="8">
        <f t="shared" si="4"/>
        <v>-1.024936553329946E-2</v>
      </c>
      <c r="S38" s="2">
        <v>36</v>
      </c>
      <c r="U38" s="1"/>
      <c r="V38" s="1"/>
      <c r="W38" s="1"/>
    </row>
    <row r="39" spans="1:23" x14ac:dyDescent="0.25">
      <c r="A39" s="4">
        <v>45692</v>
      </c>
      <c r="B39" s="14">
        <v>1720.9</v>
      </c>
      <c r="C39" s="14">
        <v>1268.2</v>
      </c>
      <c r="D39" s="14">
        <v>1928.5</v>
      </c>
      <c r="F39" s="4">
        <v>45692</v>
      </c>
      <c r="G39" s="8">
        <f t="shared" si="8"/>
        <v>2.5566150178784275E-2</v>
      </c>
      <c r="H39" s="8">
        <f t="shared" si="9"/>
        <v>1.2130885873902653E-2</v>
      </c>
      <c r="I39" s="8">
        <f t="shared" si="10"/>
        <v>2.3348368267444908E-2</v>
      </c>
      <c r="K39" s="8"/>
      <c r="P39" s="8">
        <f t="shared" si="3"/>
        <v>1.9526709883429815E-2</v>
      </c>
      <c r="R39" s="8">
        <f t="shared" si="4"/>
        <v>-8.9333063947608874E-3</v>
      </c>
      <c r="S39" s="2">
        <v>37</v>
      </c>
      <c r="U39" s="1"/>
      <c r="V39" s="1"/>
      <c r="W39" s="1"/>
    </row>
    <row r="40" spans="1:23" x14ac:dyDescent="0.25">
      <c r="A40" s="4">
        <v>45691</v>
      </c>
      <c r="B40" s="14">
        <v>1678</v>
      </c>
      <c r="C40" s="14">
        <v>1253</v>
      </c>
      <c r="D40" s="14">
        <v>1884.5</v>
      </c>
      <c r="F40" s="4">
        <v>45691</v>
      </c>
      <c r="G40" s="8">
        <f t="shared" si="8"/>
        <v>-7.6584168662586771E-3</v>
      </c>
      <c r="H40" s="8">
        <f t="shared" si="9"/>
        <v>-2.0309824379753927E-3</v>
      </c>
      <c r="I40" s="8">
        <f t="shared" si="10"/>
        <v>-9.7735274026587993E-3</v>
      </c>
      <c r="K40" s="8"/>
      <c r="P40" s="8">
        <f t="shared" si="3"/>
        <v>-6.0419762558654002E-3</v>
      </c>
      <c r="R40" s="8">
        <f t="shared" si="4"/>
        <v>-8.7664221755982211E-3</v>
      </c>
      <c r="S40" s="2">
        <v>38</v>
      </c>
      <c r="U40" s="1"/>
      <c r="V40" s="1"/>
      <c r="W40" s="1"/>
    </row>
    <row r="41" spans="1:23" x14ac:dyDescent="0.25">
      <c r="A41" s="4">
        <v>45689</v>
      </c>
      <c r="B41" s="14">
        <v>1690.95</v>
      </c>
      <c r="C41" s="14">
        <v>1255.55</v>
      </c>
      <c r="D41" s="14">
        <v>1903.1</v>
      </c>
      <c r="F41" s="4">
        <v>45689</v>
      </c>
      <c r="G41" s="8">
        <f t="shared" si="8"/>
        <v>-4.5916114790286455E-3</v>
      </c>
      <c r="H41" s="8">
        <f t="shared" si="9"/>
        <v>2.1950830140484712E-3</v>
      </c>
      <c r="I41" s="8">
        <f t="shared" si="10"/>
        <v>9.4672066480816497E-4</v>
      </c>
      <c r="K41" s="8"/>
      <c r="P41" s="8">
        <f t="shared" si="3"/>
        <v>-2.1543403864675558E-4</v>
      </c>
      <c r="R41" s="8">
        <f t="shared" si="4"/>
        <v>-8.4907601357532714E-3</v>
      </c>
      <c r="S41" s="2">
        <v>39</v>
      </c>
    </row>
    <row r="42" spans="1:23" x14ac:dyDescent="0.25">
      <c r="A42" s="4">
        <v>45688</v>
      </c>
      <c r="B42" s="14">
        <v>1698.75</v>
      </c>
      <c r="C42" s="14">
        <v>1252.8</v>
      </c>
      <c r="D42" s="14">
        <v>1901.3</v>
      </c>
      <c r="F42" s="4">
        <v>45688</v>
      </c>
      <c r="G42" s="8">
        <f t="shared" ref="G42:G66" si="12">(B42/B43)-1</f>
        <v>4.2861365651787331E-3</v>
      </c>
      <c r="H42" s="8">
        <f t="shared" ref="H42:H66" si="13">(C42/C43)-1</f>
        <v>-2.2300095571837764E-3</v>
      </c>
      <c r="I42" s="8">
        <f t="shared" ref="I42:I66" si="14">(D42/D43)-1</f>
        <v>-1.0518012095717122E-4</v>
      </c>
      <c r="K42" s="8"/>
      <c r="P42" s="8">
        <f t="shared" si="3"/>
        <v>3.6228311039295782E-4</v>
      </c>
      <c r="R42" s="8">
        <f t="shared" si="4"/>
        <v>-8.2460817215145761E-3</v>
      </c>
      <c r="S42" s="2">
        <v>40</v>
      </c>
    </row>
    <row r="43" spans="1:23" x14ac:dyDescent="0.25">
      <c r="A43" s="4">
        <v>45687</v>
      </c>
      <c r="B43" s="14">
        <v>1691.5</v>
      </c>
      <c r="C43" s="14">
        <v>1255.5999999999999</v>
      </c>
      <c r="D43" s="14">
        <v>1901.5</v>
      </c>
      <c r="F43" s="4">
        <v>45687</v>
      </c>
      <c r="G43" s="8">
        <f t="shared" si="12"/>
        <v>8.465987002921338E-3</v>
      </c>
      <c r="H43" s="8">
        <f t="shared" si="13"/>
        <v>3.1558342987254573E-3</v>
      </c>
      <c r="I43" s="8">
        <f t="shared" si="14"/>
        <v>-9.8159189731038543E-3</v>
      </c>
      <c r="K43" s="8"/>
      <c r="P43" s="8">
        <f t="shared" si="3"/>
        <v>8.5735412843542793E-4</v>
      </c>
      <c r="R43" s="8">
        <f t="shared" si="4"/>
        <v>-8.2196271430220458E-3</v>
      </c>
      <c r="S43" s="2">
        <v>41</v>
      </c>
    </row>
    <row r="44" spans="1:23" x14ac:dyDescent="0.25">
      <c r="A44" s="4">
        <v>45686</v>
      </c>
      <c r="B44" s="14">
        <v>1677.3</v>
      </c>
      <c r="C44" s="14">
        <v>1251.6500000000001</v>
      </c>
      <c r="D44" s="14">
        <v>1920.35</v>
      </c>
      <c r="F44" s="4">
        <v>45686</v>
      </c>
      <c r="G44" s="8">
        <f t="shared" si="12"/>
        <v>4.1307471264366846E-3</v>
      </c>
      <c r="H44" s="8">
        <f t="shared" si="13"/>
        <v>3.8094474296255232E-3</v>
      </c>
      <c r="I44" s="8">
        <f t="shared" si="14"/>
        <v>1.7269235862799492E-2</v>
      </c>
      <c r="K44" s="8"/>
      <c r="P44" s="8">
        <f t="shared" si="3"/>
        <v>7.9437738686210617E-3</v>
      </c>
      <c r="R44" s="8">
        <f t="shared" si="4"/>
        <v>-8.2137866379706995E-3</v>
      </c>
      <c r="S44" s="2">
        <v>42</v>
      </c>
    </row>
    <row r="45" spans="1:23" x14ac:dyDescent="0.25">
      <c r="A45" s="4">
        <v>45685</v>
      </c>
      <c r="B45" s="14">
        <v>1670.4</v>
      </c>
      <c r="C45" s="14">
        <v>1246.9000000000001</v>
      </c>
      <c r="D45" s="14">
        <v>1887.75</v>
      </c>
      <c r="F45" s="4">
        <v>45685</v>
      </c>
      <c r="G45" s="8">
        <f t="shared" si="12"/>
        <v>2.4911032028469782E-2</v>
      </c>
      <c r="H45" s="8">
        <f t="shared" si="13"/>
        <v>1.5432224439105857E-2</v>
      </c>
      <c r="I45" s="8">
        <f t="shared" si="14"/>
        <v>3.3751461677473671E-3</v>
      </c>
      <c r="K45" s="8"/>
      <c r="P45" s="8">
        <f t="shared" si="3"/>
        <v>1.4658743234507486E-2</v>
      </c>
      <c r="R45" s="8">
        <f t="shared" si="4"/>
        <v>-7.7326278116346403E-3</v>
      </c>
      <c r="S45" s="2">
        <v>43</v>
      </c>
    </row>
    <row r="46" spans="1:23" x14ac:dyDescent="0.25">
      <c r="A46" s="4">
        <v>45684</v>
      </c>
      <c r="B46" s="14">
        <v>1629.8</v>
      </c>
      <c r="C46" s="14">
        <v>1227.95</v>
      </c>
      <c r="D46" s="14">
        <v>1881.4</v>
      </c>
      <c r="F46" s="4">
        <v>45684</v>
      </c>
      <c r="G46" s="8">
        <f t="shared" si="12"/>
        <v>-1.212268153715601E-2</v>
      </c>
      <c r="H46" s="8">
        <f t="shared" si="13"/>
        <v>1.5506119748594172E-2</v>
      </c>
      <c r="I46" s="8">
        <f t="shared" si="14"/>
        <v>-2.5447990669069664E-3</v>
      </c>
      <c r="K46" s="8"/>
      <c r="P46" s="8">
        <f t="shared" si="3"/>
        <v>1.8022037182187762E-3</v>
      </c>
      <c r="R46" s="8">
        <f t="shared" si="4"/>
        <v>-7.6441479253845923E-3</v>
      </c>
      <c r="S46" s="2">
        <v>44</v>
      </c>
    </row>
    <row r="47" spans="1:23" x14ac:dyDescent="0.25">
      <c r="A47" s="4">
        <v>45681</v>
      </c>
      <c r="B47" s="14">
        <v>1649.8</v>
      </c>
      <c r="C47" s="14">
        <v>1209.2</v>
      </c>
      <c r="D47" s="14">
        <v>1886.2</v>
      </c>
      <c r="F47" s="4">
        <v>45681</v>
      </c>
      <c r="G47" s="8">
        <f t="shared" si="12"/>
        <v>-9.0696137906181029E-3</v>
      </c>
      <c r="H47" s="8">
        <f t="shared" si="13"/>
        <v>6.1992926981486729E-3</v>
      </c>
      <c r="I47" s="8">
        <f t="shared" si="14"/>
        <v>-4.5650051455259355E-3</v>
      </c>
      <c r="K47" s="8"/>
      <c r="P47" s="8">
        <f t="shared" si="3"/>
        <v>-1.610668601583742E-3</v>
      </c>
      <c r="R47" s="8">
        <f t="shared" si="4"/>
        <v>-7.3198842409698209E-3</v>
      </c>
      <c r="S47" s="2">
        <v>45</v>
      </c>
    </row>
    <row r="48" spans="1:23" x14ac:dyDescent="0.25">
      <c r="A48" s="4">
        <v>45680</v>
      </c>
      <c r="B48" s="14">
        <v>1664.9</v>
      </c>
      <c r="C48" s="14">
        <v>1201.75</v>
      </c>
      <c r="D48" s="14">
        <v>1894.85</v>
      </c>
      <c r="F48" s="4">
        <v>45680</v>
      </c>
      <c r="G48" s="8">
        <f t="shared" si="12"/>
        <v>-6.9025539449585338E-4</v>
      </c>
      <c r="H48" s="8">
        <f t="shared" si="13"/>
        <v>1.0829272356198683E-3</v>
      </c>
      <c r="I48" s="8">
        <f t="shared" si="14"/>
        <v>-1.1812255541069128E-2</v>
      </c>
      <c r="K48" s="8"/>
      <c r="P48" s="8">
        <f t="shared" si="3"/>
        <v>-3.317582386421547E-3</v>
      </c>
      <c r="R48" s="8">
        <f t="shared" si="4"/>
        <v>-7.2826906345604516E-3</v>
      </c>
      <c r="S48" s="2">
        <v>46</v>
      </c>
    </row>
    <row r="49" spans="1:19" x14ac:dyDescent="0.25">
      <c r="A49" s="4">
        <v>45679</v>
      </c>
      <c r="B49" s="14">
        <v>1666.05</v>
      </c>
      <c r="C49" s="14">
        <v>1200.45</v>
      </c>
      <c r="D49" s="14">
        <v>1917.5</v>
      </c>
      <c r="F49" s="4">
        <v>45679</v>
      </c>
      <c r="G49" s="8">
        <f t="shared" si="12"/>
        <v>1.4399659035557733E-2</v>
      </c>
      <c r="H49" s="8">
        <f t="shared" si="13"/>
        <v>3.5948668645235937E-3</v>
      </c>
      <c r="I49" s="8">
        <f t="shared" si="14"/>
        <v>1.2781915174562952E-2</v>
      </c>
      <c r="K49" s="8"/>
      <c r="P49" s="8">
        <f t="shared" si="3"/>
        <v>9.5924190088456426E-3</v>
      </c>
      <c r="R49" s="8">
        <f t="shared" si="4"/>
        <v>-7.1442207977049366E-3</v>
      </c>
      <c r="S49" s="2">
        <v>47</v>
      </c>
    </row>
    <row r="50" spans="1:19" x14ac:dyDescent="0.25">
      <c r="A50" s="4">
        <v>45678</v>
      </c>
      <c r="B50" s="14">
        <v>1642.4</v>
      </c>
      <c r="C50" s="14">
        <v>1196.1500000000001</v>
      </c>
      <c r="D50" s="14">
        <v>1893.3</v>
      </c>
      <c r="F50" s="4">
        <v>45678</v>
      </c>
      <c r="G50" s="8">
        <f t="shared" si="12"/>
        <v>-5.3595760787281677E-3</v>
      </c>
      <c r="H50" s="8">
        <f t="shared" si="13"/>
        <v>-2.9847114643740569E-2</v>
      </c>
      <c r="I50" s="8">
        <f t="shared" si="14"/>
        <v>-1.4162978391043968E-2</v>
      </c>
      <c r="K50" s="8"/>
      <c r="P50" s="8">
        <f t="shared" si="3"/>
        <v>-1.779561219842787E-2</v>
      </c>
      <c r="R50" s="8">
        <f t="shared" si="4"/>
        <v>-7.1143259234063509E-3</v>
      </c>
      <c r="S50" s="2">
        <v>48</v>
      </c>
    </row>
    <row r="51" spans="1:19" x14ac:dyDescent="0.25">
      <c r="A51" s="4">
        <v>45677</v>
      </c>
      <c r="B51" s="14">
        <v>1651.25</v>
      </c>
      <c r="C51" s="14">
        <v>1232.95</v>
      </c>
      <c r="D51" s="14">
        <v>1920.5</v>
      </c>
      <c r="F51" s="4">
        <v>45677</v>
      </c>
      <c r="G51" s="8">
        <f t="shared" si="12"/>
        <v>8.859019398197665E-3</v>
      </c>
      <c r="H51" s="8">
        <f t="shared" si="13"/>
        <v>6.1202007425844585E-3</v>
      </c>
      <c r="I51" s="8">
        <f t="shared" si="14"/>
        <v>9.2061867394518382E-2</v>
      </c>
      <c r="K51" s="8"/>
      <c r="P51" s="8">
        <f t="shared" si="3"/>
        <v>3.2724346334848595E-2</v>
      </c>
      <c r="R51" s="8">
        <f t="shared" si="4"/>
        <v>-7.0760397441316453E-3</v>
      </c>
      <c r="S51" s="2">
        <v>49</v>
      </c>
    </row>
    <row r="52" spans="1:19" x14ac:dyDescent="0.25">
      <c r="A52" s="4">
        <v>45674</v>
      </c>
      <c r="B52" s="14">
        <v>1636.75</v>
      </c>
      <c r="C52" s="14">
        <v>1225.45</v>
      </c>
      <c r="D52" s="14">
        <v>1758.6</v>
      </c>
      <c r="F52" s="4">
        <v>45674</v>
      </c>
      <c r="G52" s="8">
        <f t="shared" si="12"/>
        <v>-9.2612209073574814E-3</v>
      </c>
      <c r="H52" s="8">
        <f t="shared" si="13"/>
        <v>-1.893363221519484E-2</v>
      </c>
      <c r="I52" s="8">
        <f t="shared" si="14"/>
        <v>-2.6003156932790539E-2</v>
      </c>
      <c r="K52" s="8"/>
      <c r="P52" s="8">
        <f t="shared" si="3"/>
        <v>-1.8152766238122342E-2</v>
      </c>
      <c r="R52" s="8">
        <f t="shared" si="4"/>
        <v>-7.0138696569397967E-3</v>
      </c>
      <c r="S52" s="2">
        <v>50</v>
      </c>
    </row>
    <row r="53" spans="1:19" x14ac:dyDescent="0.25">
      <c r="A53" s="4">
        <v>45673</v>
      </c>
      <c r="B53" s="14">
        <v>1652.05</v>
      </c>
      <c r="C53" s="14">
        <v>1249.0999999999999</v>
      </c>
      <c r="D53" s="14">
        <v>1805.55</v>
      </c>
      <c r="F53" s="4">
        <v>45673</v>
      </c>
      <c r="G53" s="8">
        <f t="shared" si="12"/>
        <v>5.4776178448616708E-3</v>
      </c>
      <c r="H53" s="8">
        <f t="shared" si="13"/>
        <v>8.7623662426812299E-3</v>
      </c>
      <c r="I53" s="8">
        <f t="shared" si="14"/>
        <v>8.912606168976378E-3</v>
      </c>
      <c r="K53" s="8"/>
      <c r="P53" s="8">
        <f t="shared" si="3"/>
        <v>7.8220137012239063E-3</v>
      </c>
      <c r="R53" s="8">
        <f t="shared" si="4"/>
        <v>-6.4907798075473306E-3</v>
      </c>
      <c r="S53" s="2">
        <v>51</v>
      </c>
    </row>
    <row r="54" spans="1:19" x14ac:dyDescent="0.25">
      <c r="A54" s="4">
        <v>45672</v>
      </c>
      <c r="B54" s="14">
        <v>1643.05</v>
      </c>
      <c r="C54" s="14">
        <v>1238.25</v>
      </c>
      <c r="D54" s="14">
        <v>1789.6</v>
      </c>
      <c r="F54" s="4">
        <v>45672</v>
      </c>
      <c r="G54" s="8">
        <f t="shared" si="12"/>
        <v>-2.1559577310822364E-3</v>
      </c>
      <c r="H54" s="8">
        <f t="shared" si="13"/>
        <v>-1.6528259292106773E-3</v>
      </c>
      <c r="I54" s="8">
        <f t="shared" si="14"/>
        <v>2.2278076088198429E-2</v>
      </c>
      <c r="K54" s="8"/>
      <c r="P54" s="8">
        <f t="shared" si="3"/>
        <v>5.3755051354505857E-3</v>
      </c>
      <c r="R54" s="8">
        <f t="shared" si="4"/>
        <v>-6.481460892742142E-3</v>
      </c>
      <c r="S54" s="2">
        <v>52</v>
      </c>
    </row>
    <row r="55" spans="1:19" x14ac:dyDescent="0.25">
      <c r="A55" s="4">
        <v>45671</v>
      </c>
      <c r="B55" s="14">
        <v>1646.6</v>
      </c>
      <c r="C55" s="14">
        <v>1240.3</v>
      </c>
      <c r="D55" s="14">
        <v>1750.6</v>
      </c>
      <c r="F55" s="4">
        <v>45671</v>
      </c>
      <c r="G55" s="8">
        <f t="shared" si="12"/>
        <v>9.6575405463408259E-3</v>
      </c>
      <c r="H55" s="8">
        <f t="shared" si="13"/>
        <v>8.5789794673714059E-3</v>
      </c>
      <c r="I55" s="8">
        <f t="shared" si="14"/>
        <v>7.0179475379659184E-3</v>
      </c>
      <c r="K55" s="8"/>
      <c r="P55" s="8">
        <f t="shared" si="3"/>
        <v>8.4342382122405864E-3</v>
      </c>
      <c r="R55" s="8">
        <f t="shared" si="4"/>
        <v>-6.4470884857986913E-3</v>
      </c>
      <c r="S55" s="2">
        <v>53</v>
      </c>
    </row>
    <row r="56" spans="1:19" x14ac:dyDescent="0.25">
      <c r="A56" s="4">
        <v>45670</v>
      </c>
      <c r="B56" s="14">
        <v>1630.85</v>
      </c>
      <c r="C56" s="14">
        <v>1229.75</v>
      </c>
      <c r="D56" s="14">
        <v>1738.4</v>
      </c>
      <c r="F56" s="4">
        <v>45670</v>
      </c>
      <c r="G56" s="8">
        <f t="shared" si="12"/>
        <v>-1.5633016447864856E-2</v>
      </c>
      <c r="H56" s="8">
        <f t="shared" si="13"/>
        <v>-1.6081929831579744E-2</v>
      </c>
      <c r="I56" s="8">
        <f t="shared" si="14"/>
        <v>-1.013551987245187E-2</v>
      </c>
      <c r="K56" s="8"/>
      <c r="P56" s="8">
        <f t="shared" si="3"/>
        <v>-1.4163332828726916E-2</v>
      </c>
      <c r="R56" s="8">
        <f t="shared" si="4"/>
        <v>-6.3718822565017371E-3</v>
      </c>
      <c r="S56" s="2">
        <v>54</v>
      </c>
    </row>
    <row r="57" spans="1:19" x14ac:dyDescent="0.25">
      <c r="A57" s="4">
        <v>45667</v>
      </c>
      <c r="B57" s="14">
        <v>1656.75</v>
      </c>
      <c r="C57" s="14">
        <v>1249.8499999999999</v>
      </c>
      <c r="D57" s="14">
        <v>1756.2</v>
      </c>
      <c r="F57" s="4">
        <v>45667</v>
      </c>
      <c r="G57" s="8">
        <f t="shared" si="12"/>
        <v>-6.6254946636287171E-3</v>
      </c>
      <c r="H57" s="8">
        <f t="shared" si="13"/>
        <v>-9.9413814955641167E-3</v>
      </c>
      <c r="I57" s="8">
        <f t="shared" si="14"/>
        <v>-1.8992291364093417E-2</v>
      </c>
      <c r="K57" s="8"/>
      <c r="P57" s="8">
        <f t="shared" si="3"/>
        <v>-1.1661888406542286E-2</v>
      </c>
      <c r="R57" s="8">
        <f t="shared" si="4"/>
        <v>-6.3716570895944735E-3</v>
      </c>
      <c r="S57" s="2">
        <v>55</v>
      </c>
    </row>
    <row r="58" spans="1:19" x14ac:dyDescent="0.25">
      <c r="A58" s="4">
        <v>45666</v>
      </c>
      <c r="B58" s="14">
        <v>1667.8</v>
      </c>
      <c r="C58" s="14">
        <v>1262.4000000000001</v>
      </c>
      <c r="D58" s="14">
        <v>1790.2</v>
      </c>
      <c r="F58" s="4">
        <v>45666</v>
      </c>
      <c r="G58" s="8">
        <f t="shared" si="12"/>
        <v>-1.564067756595644E-2</v>
      </c>
      <c r="H58" s="8">
        <f t="shared" si="13"/>
        <v>-1.068249258160181E-3</v>
      </c>
      <c r="I58" s="8">
        <f t="shared" si="14"/>
        <v>1.2184434455658311E-2</v>
      </c>
      <c r="K58" s="8"/>
      <c r="P58" s="8">
        <f t="shared" si="3"/>
        <v>-1.4641726363535121E-3</v>
      </c>
      <c r="R58" s="8">
        <f t="shared" si="4"/>
        <v>-6.0419762558654002E-3</v>
      </c>
      <c r="S58" s="2">
        <v>56</v>
      </c>
    </row>
    <row r="59" spans="1:19" x14ac:dyDescent="0.25">
      <c r="A59" s="4">
        <v>45665</v>
      </c>
      <c r="B59" s="14">
        <v>1694.3</v>
      </c>
      <c r="C59" s="14">
        <v>1263.75</v>
      </c>
      <c r="D59" s="14">
        <v>1768.65</v>
      </c>
      <c r="F59" s="4">
        <v>45665</v>
      </c>
      <c r="G59" s="8">
        <f t="shared" si="12"/>
        <v>-1.1147426170188046E-2</v>
      </c>
      <c r="H59" s="8">
        <f t="shared" si="13"/>
        <v>-1.2116474496775442E-2</v>
      </c>
      <c r="I59" s="8">
        <f t="shared" si="14"/>
        <v>-1.9186817527721001E-3</v>
      </c>
      <c r="K59" s="8"/>
      <c r="P59" s="8">
        <f t="shared" si="3"/>
        <v>-8.7664221755982211E-3</v>
      </c>
      <c r="R59" s="8">
        <f t="shared" si="4"/>
        <v>-5.7288208727779505E-3</v>
      </c>
      <c r="S59" s="2">
        <v>57</v>
      </c>
    </row>
    <row r="60" spans="1:19" x14ac:dyDescent="0.25">
      <c r="A60" s="4">
        <v>45664</v>
      </c>
      <c r="B60" s="14">
        <v>1713.4</v>
      </c>
      <c r="C60" s="14">
        <v>1279.25</v>
      </c>
      <c r="D60" s="14">
        <v>1772.05</v>
      </c>
      <c r="F60" s="4">
        <v>45664</v>
      </c>
      <c r="G60" s="8">
        <f t="shared" si="12"/>
        <v>1.6954106986262207E-3</v>
      </c>
      <c r="H60" s="8">
        <f t="shared" si="13"/>
        <v>1.1984811328217715E-2</v>
      </c>
      <c r="I60" s="8">
        <f t="shared" si="14"/>
        <v>-4.27050262692108E-3</v>
      </c>
      <c r="K60" s="8"/>
      <c r="P60" s="8">
        <f t="shared" si="3"/>
        <v>4.0213969527986282E-3</v>
      </c>
      <c r="R60" s="8">
        <f t="shared" si="4"/>
        <v>-5.5251221260648516E-3</v>
      </c>
      <c r="S60" s="2">
        <v>58</v>
      </c>
    </row>
    <row r="61" spans="1:19" x14ac:dyDescent="0.25">
      <c r="A61" s="4">
        <v>45663</v>
      </c>
      <c r="B61" s="14">
        <v>1710.5</v>
      </c>
      <c r="C61" s="14">
        <v>1264.0999999999999</v>
      </c>
      <c r="D61" s="14">
        <v>1779.65</v>
      </c>
      <c r="F61" s="4">
        <v>45663</v>
      </c>
      <c r="G61" s="8">
        <f t="shared" si="12"/>
        <v>-2.2124399725588884E-2</v>
      </c>
      <c r="H61" s="8">
        <f t="shared" si="13"/>
        <v>-7.5095846013994993E-4</v>
      </c>
      <c r="I61" s="8">
        <f t="shared" si="14"/>
        <v>-3.2088760775568992E-2</v>
      </c>
      <c r="K61" s="8"/>
      <c r="P61" s="8">
        <f t="shared" si="3"/>
        <v>-1.6564331534403343E-2</v>
      </c>
      <c r="R61" s="8">
        <f t="shared" si="4"/>
        <v>-5.4617401568865971E-3</v>
      </c>
      <c r="S61" s="2">
        <v>59</v>
      </c>
    </row>
    <row r="62" spans="1:19" x14ac:dyDescent="0.25">
      <c r="A62" s="4">
        <v>45660</v>
      </c>
      <c r="B62" s="14">
        <v>1749.2</v>
      </c>
      <c r="C62" s="14">
        <v>1265.05</v>
      </c>
      <c r="D62" s="14">
        <v>1838.65</v>
      </c>
      <c r="F62" s="4">
        <v>45660</v>
      </c>
      <c r="G62" s="8">
        <f t="shared" si="12"/>
        <v>-2.4836236933797884E-2</v>
      </c>
      <c r="H62" s="8">
        <f t="shared" si="13"/>
        <v>-1.9796993646366001E-2</v>
      </c>
      <c r="I62" s="8">
        <f t="shared" si="14"/>
        <v>8.1648205100282034E-4</v>
      </c>
      <c r="K62" s="8"/>
      <c r="P62" s="8">
        <f t="shared" si="3"/>
        <v>-1.512472392338492E-2</v>
      </c>
      <c r="R62" s="8">
        <f t="shared" si="4"/>
        <v>-5.1873274349886426E-3</v>
      </c>
      <c r="S62" s="2">
        <v>60</v>
      </c>
    </row>
    <row r="63" spans="1:19" x14ac:dyDescent="0.25">
      <c r="A63" s="4">
        <v>45659</v>
      </c>
      <c r="B63" s="14">
        <v>1793.75</v>
      </c>
      <c r="C63" s="14">
        <v>1290.5999999999999</v>
      </c>
      <c r="D63" s="14">
        <v>1837.15</v>
      </c>
      <c r="F63" s="4">
        <v>45659</v>
      </c>
      <c r="G63" s="8">
        <f t="shared" si="12"/>
        <v>6.1702426027205881E-3</v>
      </c>
      <c r="H63" s="8">
        <f t="shared" si="13"/>
        <v>5.4142484322048379E-3</v>
      </c>
      <c r="I63" s="8">
        <f t="shared" si="14"/>
        <v>2.7259002460299664E-2</v>
      </c>
      <c r="K63" s="8"/>
      <c r="P63" s="8">
        <f t="shared" si="3"/>
        <v>1.2194472891788011E-2</v>
      </c>
      <c r="R63" s="8">
        <f t="shared" si="4"/>
        <v>-5.0413766502809152E-3</v>
      </c>
      <c r="S63" s="2">
        <v>61</v>
      </c>
    </row>
    <row r="64" spans="1:19" x14ac:dyDescent="0.25">
      <c r="A64" s="4">
        <v>45658</v>
      </c>
      <c r="B64" s="14">
        <v>1782.75</v>
      </c>
      <c r="C64" s="14">
        <v>1283.6500000000001</v>
      </c>
      <c r="D64" s="14">
        <v>1788.4</v>
      </c>
      <c r="F64" s="4">
        <v>45658</v>
      </c>
      <c r="G64" s="8">
        <f t="shared" si="12"/>
        <v>5.5842287841612048E-3</v>
      </c>
      <c r="H64" s="8">
        <f t="shared" si="13"/>
        <v>1.560488432879481E-3</v>
      </c>
      <c r="I64" s="8">
        <f t="shared" si="14"/>
        <v>1.3157526385041418E-3</v>
      </c>
      <c r="K64" s="8"/>
      <c r="P64" s="8">
        <f t="shared" si="3"/>
        <v>2.6941897999513964E-3</v>
      </c>
      <c r="R64" s="8">
        <f t="shared" si="4"/>
        <v>-4.7204798511167661E-3</v>
      </c>
      <c r="S64" s="2">
        <v>62</v>
      </c>
    </row>
    <row r="65" spans="1:19" x14ac:dyDescent="0.25">
      <c r="A65" s="4">
        <v>45657</v>
      </c>
      <c r="B65" s="14">
        <v>1772.85</v>
      </c>
      <c r="C65" s="14">
        <v>1281.6500000000001</v>
      </c>
      <c r="D65" s="14">
        <v>1786.05</v>
      </c>
      <c r="F65" s="4">
        <v>45657</v>
      </c>
      <c r="G65" s="8">
        <f t="shared" si="12"/>
        <v>-2.8404297204568385E-3</v>
      </c>
      <c r="H65" s="8">
        <f t="shared" si="13"/>
        <v>-1.0041323909937061E-2</v>
      </c>
      <c r="I65" s="8">
        <f t="shared" si="14"/>
        <v>2.6052737404492321E-2</v>
      </c>
      <c r="K65" s="8"/>
      <c r="P65" s="8">
        <f t="shared" si="3"/>
        <v>2.9471627412358198E-3</v>
      </c>
      <c r="R65" s="8">
        <f t="shared" si="4"/>
        <v>-4.6997316457598531E-3</v>
      </c>
      <c r="S65" s="2">
        <v>63</v>
      </c>
    </row>
    <row r="66" spans="1:19" x14ac:dyDescent="0.25">
      <c r="A66" s="4">
        <v>45656</v>
      </c>
      <c r="B66" s="14">
        <v>1777.9</v>
      </c>
      <c r="C66" s="14">
        <v>1294.6500000000001</v>
      </c>
      <c r="D66" s="14">
        <v>1740.7</v>
      </c>
      <c r="F66" s="4">
        <v>45656</v>
      </c>
      <c r="G66" s="8">
        <f t="shared" si="12"/>
        <v>-1.1316557764493251E-2</v>
      </c>
      <c r="H66" s="8">
        <f t="shared" si="13"/>
        <v>-9.8657795112996327E-3</v>
      </c>
      <c r="I66" s="8">
        <f t="shared" si="14"/>
        <v>-1.0909710779021586E-2</v>
      </c>
      <c r="K66" s="8"/>
      <c r="P66" s="8">
        <f t="shared" si="3"/>
        <v>-1.0614192367574306E-2</v>
      </c>
      <c r="R66" s="8">
        <f t="shared" si="4"/>
        <v>-4.6557529095912174E-3</v>
      </c>
      <c r="S66" s="2">
        <v>64</v>
      </c>
    </row>
    <row r="67" spans="1:19" x14ac:dyDescent="0.25">
      <c r="A67" s="4">
        <v>45653</v>
      </c>
      <c r="B67" s="14">
        <v>1798.25</v>
      </c>
      <c r="C67" s="14">
        <v>1307.55</v>
      </c>
      <c r="D67" s="14">
        <v>1759.9</v>
      </c>
      <c r="F67" s="4">
        <v>45653</v>
      </c>
      <c r="G67" s="8">
        <f t="shared" ref="G67:G130" si="15">(B67/B68)-1</f>
        <v>4.1881893061566089E-3</v>
      </c>
      <c r="H67" s="8">
        <f t="shared" ref="H67:H130" si="16">(C67/C68)-1</f>
        <v>7.8621805989131932E-3</v>
      </c>
      <c r="I67" s="8">
        <f t="shared" ref="I67:I130" si="17">(D67/D68)-1</f>
        <v>4.0506617982656312E-3</v>
      </c>
      <c r="K67" s="8"/>
      <c r="P67" s="8">
        <f t="shared" ref="P67:P130" si="18">SUMPRODUCT(G67:I67,$L$3:$N$3)</f>
        <v>5.6165275708919488E-3</v>
      </c>
      <c r="R67" s="8">
        <f t="shared" si="4"/>
        <v>-4.4387578222232606E-3</v>
      </c>
      <c r="S67" s="2">
        <v>65</v>
      </c>
    </row>
    <row r="68" spans="1:19" x14ac:dyDescent="0.25">
      <c r="A68" s="4">
        <v>45652</v>
      </c>
      <c r="B68" s="14">
        <v>1790.75</v>
      </c>
      <c r="C68" s="14">
        <v>1297.3499999999999</v>
      </c>
      <c r="D68" s="14">
        <v>1752.8</v>
      </c>
      <c r="F68" s="4">
        <v>45652</v>
      </c>
      <c r="G68" s="8">
        <f t="shared" si="15"/>
        <v>-4.0876480729659104E-3</v>
      </c>
      <c r="H68" s="8">
        <f t="shared" si="16"/>
        <v>7.7086143765559001E-5</v>
      </c>
      <c r="I68" s="8">
        <f t="shared" si="17"/>
        <v>2.1440210399932269E-3</v>
      </c>
      <c r="K68" s="8"/>
      <c r="P68" s="8">
        <f t="shared" si="18"/>
        <v>-5.5225365238558137E-4</v>
      </c>
      <c r="R68" s="8">
        <f t="shared" ref="R68:R131" si="19">SMALL($P$3:$P$250, S68:S316)</f>
        <v>-4.2717490656353774E-3</v>
      </c>
      <c r="S68" s="2">
        <v>66</v>
      </c>
    </row>
    <row r="69" spans="1:19" x14ac:dyDescent="0.25">
      <c r="A69" s="4">
        <v>45650</v>
      </c>
      <c r="B69" s="14">
        <v>1798.1</v>
      </c>
      <c r="C69" s="14">
        <v>1297.25</v>
      </c>
      <c r="D69" s="14">
        <v>1749.05</v>
      </c>
      <c r="F69" s="4">
        <v>45650</v>
      </c>
      <c r="G69" s="8">
        <f t="shared" si="15"/>
        <v>-1.6102165463631746E-3</v>
      </c>
      <c r="H69" s="8">
        <f t="shared" si="16"/>
        <v>3.4700801974096862E-4</v>
      </c>
      <c r="I69" s="8">
        <f t="shared" si="17"/>
        <v>2.1199186409603943E-3</v>
      </c>
      <c r="K69" s="8"/>
      <c r="P69" s="8">
        <f t="shared" si="18"/>
        <v>2.9171383627555339E-4</v>
      </c>
      <c r="R69" s="8">
        <f t="shared" si="19"/>
        <v>-4.1389126275870325E-3</v>
      </c>
      <c r="S69" s="2">
        <v>67</v>
      </c>
    </row>
    <row r="70" spans="1:19" x14ac:dyDescent="0.25">
      <c r="A70" s="4">
        <v>45649</v>
      </c>
      <c r="B70" s="14">
        <v>1801</v>
      </c>
      <c r="C70" s="14">
        <v>1296.8</v>
      </c>
      <c r="D70" s="14">
        <v>1745.35</v>
      </c>
      <c r="F70" s="4">
        <v>45649</v>
      </c>
      <c r="G70" s="8">
        <f t="shared" si="15"/>
        <v>1.6652554332486691E-2</v>
      </c>
      <c r="H70" s="8">
        <f t="shared" si="16"/>
        <v>6.5197143744177843E-3</v>
      </c>
      <c r="I70" s="8">
        <f t="shared" si="17"/>
        <v>1.0323764732871332E-3</v>
      </c>
      <c r="K70" s="8"/>
      <c r="P70" s="8">
        <f t="shared" si="18"/>
        <v>7.9133649914992603E-3</v>
      </c>
      <c r="R70" s="8">
        <f t="shared" si="19"/>
        <v>-4.1217952859019091E-3</v>
      </c>
      <c r="S70" s="2">
        <v>68</v>
      </c>
    </row>
    <row r="71" spans="1:19" x14ac:dyDescent="0.25">
      <c r="A71" s="4">
        <v>45646</v>
      </c>
      <c r="B71" s="14">
        <v>1771.5</v>
      </c>
      <c r="C71" s="14">
        <v>1288.4000000000001</v>
      </c>
      <c r="D71" s="14">
        <v>1743.55</v>
      </c>
      <c r="F71" s="4">
        <v>45646</v>
      </c>
      <c r="G71" s="8">
        <f t="shared" si="15"/>
        <v>-1.2266517981600278E-2</v>
      </c>
      <c r="H71" s="8">
        <f t="shared" si="16"/>
        <v>1.1655917320692044E-3</v>
      </c>
      <c r="I71" s="8">
        <f t="shared" si="17"/>
        <v>-1.0527211849497786E-2</v>
      </c>
      <c r="K71" s="8"/>
      <c r="P71" s="8">
        <f t="shared" si="18"/>
        <v>-6.3718822565017371E-3</v>
      </c>
      <c r="R71" s="8">
        <f t="shared" si="19"/>
        <v>-3.9059118250035158E-3</v>
      </c>
      <c r="S71" s="2">
        <v>69</v>
      </c>
    </row>
    <row r="72" spans="1:19" x14ac:dyDescent="0.25">
      <c r="A72" s="4">
        <v>45645</v>
      </c>
      <c r="B72" s="14">
        <v>1793.5</v>
      </c>
      <c r="C72" s="14">
        <v>1286.9000000000001</v>
      </c>
      <c r="D72" s="14">
        <v>1762.1</v>
      </c>
      <c r="F72" s="4">
        <v>45645</v>
      </c>
      <c r="G72" s="8">
        <f t="shared" si="15"/>
        <v>-9.4990887502071075E-3</v>
      </c>
      <c r="H72" s="8">
        <f t="shared" si="16"/>
        <v>-2.0735836852718514E-2</v>
      </c>
      <c r="I72" s="8">
        <f t="shared" si="17"/>
        <v>-1.0056179775280949E-2</v>
      </c>
      <c r="K72" s="8"/>
      <c r="P72" s="8">
        <f t="shared" si="18"/>
        <v>-1.4160915298733822E-2</v>
      </c>
      <c r="R72" s="8">
        <f t="shared" si="19"/>
        <v>-3.6071447054477736E-3</v>
      </c>
      <c r="S72" s="2">
        <v>70</v>
      </c>
    </row>
    <row r="73" spans="1:19" x14ac:dyDescent="0.25">
      <c r="A73" s="4">
        <v>45644</v>
      </c>
      <c r="B73" s="14">
        <v>1810.7</v>
      </c>
      <c r="C73" s="14">
        <v>1314.15</v>
      </c>
      <c r="D73" s="14">
        <v>1780</v>
      </c>
      <c r="F73" s="4">
        <v>45644</v>
      </c>
      <c r="G73" s="8">
        <f t="shared" si="15"/>
        <v>-1.230055911632344E-2</v>
      </c>
      <c r="H73" s="8">
        <f t="shared" si="16"/>
        <v>-1.4695407685098361E-2</v>
      </c>
      <c r="I73" s="8">
        <f t="shared" si="17"/>
        <v>-2.270115747876944E-3</v>
      </c>
      <c r="K73" s="8"/>
      <c r="P73" s="8">
        <f t="shared" si="18"/>
        <v>-1.024936553329946E-2</v>
      </c>
      <c r="R73" s="8">
        <f t="shared" si="19"/>
        <v>-3.5394111321641383E-3</v>
      </c>
      <c r="S73" s="2">
        <v>71</v>
      </c>
    </row>
    <row r="74" spans="1:19" x14ac:dyDescent="0.25">
      <c r="A74" s="4">
        <v>45643</v>
      </c>
      <c r="B74" s="14">
        <v>1833.25</v>
      </c>
      <c r="C74" s="14">
        <v>1333.75</v>
      </c>
      <c r="D74" s="14">
        <v>1784.05</v>
      </c>
      <c r="F74" s="4">
        <v>45643</v>
      </c>
      <c r="G74" s="8">
        <f t="shared" si="15"/>
        <v>-1.7129530345271315E-2</v>
      </c>
      <c r="H74" s="8">
        <f t="shared" si="16"/>
        <v>-9.1746527003936373E-3</v>
      </c>
      <c r="I74" s="8">
        <f t="shared" si="17"/>
        <v>-1.1305383911995426E-2</v>
      </c>
      <c r="K74" s="8"/>
      <c r="P74" s="8">
        <f t="shared" si="18"/>
        <v>-1.2200335357337477E-2</v>
      </c>
      <c r="R74" s="8">
        <f t="shared" si="19"/>
        <v>-3.4231218911865754E-3</v>
      </c>
      <c r="S74" s="2">
        <v>72</v>
      </c>
    </row>
    <row r="75" spans="1:19" x14ac:dyDescent="0.25">
      <c r="A75" s="4">
        <v>45642</v>
      </c>
      <c r="B75" s="14">
        <v>1865.2</v>
      </c>
      <c r="C75" s="14">
        <v>1346.1</v>
      </c>
      <c r="D75" s="14">
        <v>1804.45</v>
      </c>
      <c r="F75" s="4">
        <v>45642</v>
      </c>
      <c r="G75" s="8">
        <f t="shared" si="15"/>
        <v>-3.4993989581941776E-3</v>
      </c>
      <c r="H75" s="8">
        <f t="shared" si="16"/>
        <v>8.9225964755734744E-4</v>
      </c>
      <c r="I75" s="8">
        <f t="shared" si="17"/>
        <v>-6.6458062193675005E-4</v>
      </c>
      <c r="K75" s="8"/>
      <c r="P75" s="8">
        <f t="shared" si="18"/>
        <v>-8.9229001501633942E-4</v>
      </c>
      <c r="R75" s="8">
        <f t="shared" si="19"/>
        <v>-3.317582386421547E-3</v>
      </c>
      <c r="S75" s="2">
        <v>73</v>
      </c>
    </row>
    <row r="76" spans="1:19" x14ac:dyDescent="0.25">
      <c r="A76" s="4">
        <v>45639</v>
      </c>
      <c r="B76" s="14">
        <v>1871.75</v>
      </c>
      <c r="C76" s="14">
        <v>1344.9</v>
      </c>
      <c r="D76" s="14">
        <v>1805.65</v>
      </c>
      <c r="F76" s="4">
        <v>45639</v>
      </c>
      <c r="G76" s="8">
        <f t="shared" si="15"/>
        <v>6.7231410514991818E-3</v>
      </c>
      <c r="H76" s="8">
        <f t="shared" si="16"/>
        <v>1.1773556516832873E-2</v>
      </c>
      <c r="I76" s="8">
        <f t="shared" si="17"/>
        <v>2.0891049923672744E-2</v>
      </c>
      <c r="K76" s="8"/>
      <c r="P76" s="8">
        <f t="shared" si="18"/>
        <v>1.2993679899284728E-2</v>
      </c>
      <c r="R76" s="8">
        <f t="shared" si="19"/>
        <v>-3.2414384628853049E-3</v>
      </c>
      <c r="S76" s="2">
        <v>74</v>
      </c>
    </row>
    <row r="77" spans="1:19" x14ac:dyDescent="0.25">
      <c r="A77" s="4">
        <v>45638</v>
      </c>
      <c r="B77" s="14">
        <v>1859.25</v>
      </c>
      <c r="C77" s="14">
        <v>1329.25</v>
      </c>
      <c r="D77" s="14">
        <v>1768.7</v>
      </c>
      <c r="F77" s="4">
        <v>45638</v>
      </c>
      <c r="G77" s="8">
        <f t="shared" si="15"/>
        <v>-2.0664483924641708E-3</v>
      </c>
      <c r="H77" s="8">
        <f t="shared" si="16"/>
        <v>1.3182674199623268E-3</v>
      </c>
      <c r="I77" s="8">
        <f t="shared" si="17"/>
        <v>-1.44871009082298E-2</v>
      </c>
      <c r="K77" s="8"/>
      <c r="P77" s="8">
        <f t="shared" si="18"/>
        <v>-4.4387578222232606E-3</v>
      </c>
      <c r="R77" s="8">
        <f t="shared" si="19"/>
        <v>-3.20296821650079E-3</v>
      </c>
      <c r="S77" s="2">
        <v>75</v>
      </c>
    </row>
    <row r="78" spans="1:19" x14ac:dyDescent="0.25">
      <c r="A78" s="4">
        <v>45637</v>
      </c>
      <c r="B78" s="14">
        <v>1863.1</v>
      </c>
      <c r="C78" s="14">
        <v>1327.5</v>
      </c>
      <c r="D78" s="14">
        <v>1794.7</v>
      </c>
      <c r="F78" s="4">
        <v>45637</v>
      </c>
      <c r="G78" s="8">
        <f t="shared" si="15"/>
        <v>-2.6765162464535974E-3</v>
      </c>
      <c r="H78" s="8">
        <f t="shared" si="16"/>
        <v>-2.2172949002217113E-3</v>
      </c>
      <c r="I78" s="8">
        <f t="shared" si="17"/>
        <v>0</v>
      </c>
      <c r="K78" s="8"/>
      <c r="P78" s="8">
        <f t="shared" si="18"/>
        <v>-1.6898728340247638E-3</v>
      </c>
      <c r="R78" s="8">
        <f t="shared" si="19"/>
        <v>-2.9390962325335558E-3</v>
      </c>
      <c r="S78" s="2">
        <v>76</v>
      </c>
    </row>
    <row r="79" spans="1:19" x14ac:dyDescent="0.25">
      <c r="A79" s="4">
        <v>45636</v>
      </c>
      <c r="B79" s="14">
        <v>1868.1</v>
      </c>
      <c r="C79" s="14">
        <v>1330.45</v>
      </c>
      <c r="D79" s="14">
        <v>1794.7</v>
      </c>
      <c r="F79" s="4">
        <v>45636</v>
      </c>
      <c r="G79" s="8">
        <f t="shared" si="15"/>
        <v>-1.0160427807487382E-3</v>
      </c>
      <c r="H79" s="8">
        <f t="shared" si="16"/>
        <v>6.1635029872193492E-3</v>
      </c>
      <c r="I79" s="8">
        <f t="shared" si="17"/>
        <v>4.7305808257522841E-3</v>
      </c>
      <c r="K79" s="8"/>
      <c r="P79" s="8">
        <f t="shared" si="18"/>
        <v>3.579762608388804E-3</v>
      </c>
      <c r="R79" s="8">
        <f t="shared" si="19"/>
        <v>-2.9258702612029006E-3</v>
      </c>
      <c r="S79" s="2">
        <v>77</v>
      </c>
    </row>
    <row r="80" spans="1:19" x14ac:dyDescent="0.25">
      <c r="A80" s="4">
        <v>45635</v>
      </c>
      <c r="B80" s="14">
        <v>1870</v>
      </c>
      <c r="C80" s="14">
        <v>1322.3</v>
      </c>
      <c r="D80" s="14">
        <v>1786.25</v>
      </c>
      <c r="F80" s="4">
        <v>45635</v>
      </c>
      <c r="G80" s="8">
        <f t="shared" si="15"/>
        <v>7.6245386211171162E-3</v>
      </c>
      <c r="H80" s="8">
        <f t="shared" si="16"/>
        <v>-4.8541862652869971E-3</v>
      </c>
      <c r="I80" s="8">
        <f t="shared" si="17"/>
        <v>5.2336869354792093E-3</v>
      </c>
      <c r="K80" s="8"/>
      <c r="P80" s="8">
        <f t="shared" si="18"/>
        <v>1.9157931608640986E-3</v>
      </c>
      <c r="R80" s="8">
        <f t="shared" si="19"/>
        <v>-2.8233533357897135E-3</v>
      </c>
      <c r="S80" s="2">
        <v>78</v>
      </c>
    </row>
    <row r="81" spans="1:19" x14ac:dyDescent="0.25">
      <c r="A81" s="4">
        <v>45632</v>
      </c>
      <c r="B81" s="14">
        <v>1855.85</v>
      </c>
      <c r="C81" s="14">
        <v>1328.75</v>
      </c>
      <c r="D81" s="14">
        <v>1776.95</v>
      </c>
      <c r="F81" s="4">
        <v>45632</v>
      </c>
      <c r="G81" s="8">
        <f t="shared" si="15"/>
        <v>-5.3061771405601421E-3</v>
      </c>
      <c r="H81" s="8">
        <f t="shared" si="16"/>
        <v>-5.7987280209502723E-3</v>
      </c>
      <c r="I81" s="8">
        <f t="shared" si="17"/>
        <v>1.0139988170012604E-3</v>
      </c>
      <c r="K81" s="8"/>
      <c r="P81" s="8">
        <f t="shared" si="18"/>
        <v>-3.6071447054477736E-3</v>
      </c>
      <c r="R81" s="8">
        <f t="shared" si="19"/>
        <v>-2.8080611360415172E-3</v>
      </c>
      <c r="S81" s="2">
        <v>79</v>
      </c>
    </row>
    <row r="82" spans="1:19" x14ac:dyDescent="0.25">
      <c r="A82" s="4">
        <v>45631</v>
      </c>
      <c r="B82" s="14">
        <v>1865.75</v>
      </c>
      <c r="C82" s="14">
        <v>1336.5</v>
      </c>
      <c r="D82" s="14">
        <v>1775.15</v>
      </c>
      <c r="F82" s="4">
        <v>45631</v>
      </c>
      <c r="G82" s="8">
        <f t="shared" si="15"/>
        <v>3.0374711037042257E-3</v>
      </c>
      <c r="H82" s="8">
        <f t="shared" si="16"/>
        <v>1.5538923293187956E-2</v>
      </c>
      <c r="I82" s="8">
        <f t="shared" si="17"/>
        <v>1.0042674253200712E-2</v>
      </c>
      <c r="K82" s="8"/>
      <c r="P82" s="8">
        <f t="shared" si="18"/>
        <v>1.0139612924346664E-2</v>
      </c>
      <c r="R82" s="8">
        <f t="shared" si="19"/>
        <v>-2.7669990529594624E-3</v>
      </c>
      <c r="S82" s="2">
        <v>80</v>
      </c>
    </row>
    <row r="83" spans="1:19" x14ac:dyDescent="0.25">
      <c r="A83" s="4">
        <v>45630</v>
      </c>
      <c r="B83" s="14">
        <v>1860.1</v>
      </c>
      <c r="C83" s="14">
        <v>1316.05</v>
      </c>
      <c r="D83" s="14">
        <v>1757.5</v>
      </c>
      <c r="F83" s="4">
        <v>45630</v>
      </c>
      <c r="G83" s="8">
        <f t="shared" si="15"/>
        <v>1.85073646169851E-2</v>
      </c>
      <c r="H83" s="8">
        <f t="shared" si="16"/>
        <v>5.8468358300212131E-3</v>
      </c>
      <c r="I83" s="8">
        <f t="shared" si="17"/>
        <v>4.3431053203040193E-3</v>
      </c>
      <c r="K83" s="8"/>
      <c r="P83" s="8">
        <f t="shared" si="18"/>
        <v>9.1938753131952222E-3</v>
      </c>
      <c r="R83" s="8">
        <f t="shared" si="19"/>
        <v>-2.7246589361993533E-3</v>
      </c>
      <c r="S83" s="2">
        <v>81</v>
      </c>
    </row>
    <row r="84" spans="1:19" x14ac:dyDescent="0.25">
      <c r="A84" s="4">
        <v>45629</v>
      </c>
      <c r="B84" s="14">
        <v>1826.3</v>
      </c>
      <c r="C84" s="14">
        <v>1308.4000000000001</v>
      </c>
      <c r="D84" s="14">
        <v>1749.9</v>
      </c>
      <c r="F84" s="4">
        <v>45629</v>
      </c>
      <c r="G84" s="8">
        <f t="shared" si="15"/>
        <v>1.1968748268410101E-2</v>
      </c>
      <c r="H84" s="8">
        <f t="shared" si="16"/>
        <v>2.8743341125971877E-3</v>
      </c>
      <c r="I84" s="8">
        <f t="shared" si="17"/>
        <v>-2.3090738048404669E-3</v>
      </c>
      <c r="K84" s="8"/>
      <c r="P84" s="8">
        <f t="shared" si="18"/>
        <v>4.047635984109765E-3</v>
      </c>
      <c r="R84" s="8">
        <f t="shared" si="19"/>
        <v>-2.6934088643234986E-3</v>
      </c>
      <c r="S84" s="2">
        <v>82</v>
      </c>
    </row>
    <row r="85" spans="1:19" x14ac:dyDescent="0.25">
      <c r="A85" s="4">
        <v>45628</v>
      </c>
      <c r="B85" s="14">
        <v>1804.7</v>
      </c>
      <c r="C85" s="14">
        <v>1304.6500000000001</v>
      </c>
      <c r="D85" s="14">
        <v>1753.95</v>
      </c>
      <c r="F85" s="4">
        <v>45628</v>
      </c>
      <c r="G85" s="8">
        <f t="shared" si="15"/>
        <v>4.8161242727096099E-3</v>
      </c>
      <c r="H85" s="8">
        <f t="shared" si="16"/>
        <v>3.4997307899393704E-3</v>
      </c>
      <c r="I85" s="8">
        <f t="shared" si="17"/>
        <v>-6.4013595807959067E-3</v>
      </c>
      <c r="K85" s="8"/>
      <c r="P85" s="8">
        <f t="shared" si="18"/>
        <v>9.24321723549859E-4</v>
      </c>
      <c r="R85" s="8">
        <f t="shared" si="19"/>
        <v>-2.527075966514125E-3</v>
      </c>
      <c r="S85" s="2">
        <v>83</v>
      </c>
    </row>
    <row r="86" spans="1:19" x14ac:dyDescent="0.25">
      <c r="A86" s="4">
        <v>45625</v>
      </c>
      <c r="B86" s="14">
        <v>1796.05</v>
      </c>
      <c r="C86" s="14">
        <v>1300.0999999999999</v>
      </c>
      <c r="D86" s="14">
        <v>1765.25</v>
      </c>
      <c r="F86" s="4">
        <v>45625</v>
      </c>
      <c r="G86" s="8">
        <f t="shared" si="15"/>
        <v>1.6172657056017226E-3</v>
      </c>
      <c r="H86" s="8">
        <f t="shared" si="16"/>
        <v>1.0689159249037905E-2</v>
      </c>
      <c r="I86" s="8">
        <f t="shared" si="17"/>
        <v>3.4390632105503194E-3</v>
      </c>
      <c r="K86" s="8"/>
      <c r="P86" s="8">
        <f t="shared" si="18"/>
        <v>5.7925623744607751E-3</v>
      </c>
      <c r="R86" s="8">
        <f t="shared" si="19"/>
        <v>-2.4335166494164114E-3</v>
      </c>
      <c r="S86" s="2">
        <v>84</v>
      </c>
    </row>
    <row r="87" spans="1:19" x14ac:dyDescent="0.25">
      <c r="A87" s="4">
        <v>45624</v>
      </c>
      <c r="B87" s="14">
        <v>1793.15</v>
      </c>
      <c r="C87" s="14">
        <v>1286.3499999999999</v>
      </c>
      <c r="D87" s="14">
        <v>1759.2</v>
      </c>
      <c r="F87" s="4">
        <v>45624</v>
      </c>
      <c r="G87" s="8">
        <f t="shared" si="15"/>
        <v>-1.0566683220217366E-2</v>
      </c>
      <c r="H87" s="8">
        <f t="shared" si="16"/>
        <v>-1.103252095025764E-2</v>
      </c>
      <c r="I87" s="8">
        <f t="shared" si="17"/>
        <v>-1.3458950201884257E-2</v>
      </c>
      <c r="K87" s="8"/>
      <c r="P87" s="8">
        <f t="shared" si="18"/>
        <v>-1.1620698406733541E-2</v>
      </c>
      <c r="R87" s="8">
        <f t="shared" si="19"/>
        <v>-2.3278284726343081E-3</v>
      </c>
      <c r="S87" s="2">
        <v>85</v>
      </c>
    </row>
    <row r="88" spans="1:19" x14ac:dyDescent="0.25">
      <c r="A88" s="4">
        <v>45623</v>
      </c>
      <c r="B88" s="14">
        <v>1812.3</v>
      </c>
      <c r="C88" s="14">
        <v>1300.7</v>
      </c>
      <c r="D88" s="14">
        <v>1783.2</v>
      </c>
      <c r="F88" s="4">
        <v>45623</v>
      </c>
      <c r="G88" s="8">
        <f t="shared" si="15"/>
        <v>1.498137828680246E-2</v>
      </c>
      <c r="H88" s="8">
        <f t="shared" si="16"/>
        <v>-3.2568297635924282E-3</v>
      </c>
      <c r="I88" s="8">
        <f t="shared" si="17"/>
        <v>-2.2426553038790153E-4</v>
      </c>
      <c r="K88" s="8"/>
      <c r="P88" s="8">
        <f t="shared" si="18"/>
        <v>3.1244019214873961E-3</v>
      </c>
      <c r="R88" s="8">
        <f t="shared" si="19"/>
        <v>-2.1972222157143678E-3</v>
      </c>
      <c r="S88" s="2">
        <v>86</v>
      </c>
    </row>
    <row r="89" spans="1:19" x14ac:dyDescent="0.25">
      <c r="A89" s="4">
        <v>45622</v>
      </c>
      <c r="B89" s="14">
        <v>1785.55</v>
      </c>
      <c r="C89" s="14">
        <v>1304.95</v>
      </c>
      <c r="D89" s="14">
        <v>1783.6</v>
      </c>
      <c r="F89" s="4">
        <v>45622</v>
      </c>
      <c r="G89" s="8">
        <f t="shared" si="15"/>
        <v>-2.800179211470688E-5</v>
      </c>
      <c r="H89" s="8">
        <f t="shared" si="16"/>
        <v>3.0746761981628179E-3</v>
      </c>
      <c r="I89" s="8">
        <f t="shared" si="17"/>
        <v>-3.9927404718693715E-3</v>
      </c>
      <c r="K89" s="8"/>
      <c r="P89" s="8">
        <f t="shared" si="18"/>
        <v>2.3647800069903895E-5</v>
      </c>
      <c r="R89" s="8">
        <f t="shared" si="19"/>
        <v>-2.1436508992210617E-3</v>
      </c>
      <c r="S89" s="2">
        <v>87</v>
      </c>
    </row>
    <row r="90" spans="1:19" x14ac:dyDescent="0.25">
      <c r="A90" s="4">
        <v>45621</v>
      </c>
      <c r="B90" s="14">
        <v>1785.6</v>
      </c>
      <c r="C90" s="14">
        <v>1300.95</v>
      </c>
      <c r="D90" s="14">
        <v>1790.75</v>
      </c>
      <c r="F90" s="4">
        <v>45621</v>
      </c>
      <c r="G90" s="8">
        <f t="shared" si="15"/>
        <v>2.2914757103574601E-2</v>
      </c>
      <c r="H90" s="8">
        <f t="shared" si="16"/>
        <v>1.791792183404417E-2</v>
      </c>
      <c r="I90" s="8">
        <f t="shared" si="17"/>
        <v>1.6634023105963847E-2</v>
      </c>
      <c r="K90" s="8"/>
      <c r="P90" s="8">
        <f t="shared" si="18"/>
        <v>1.9031802796479202E-2</v>
      </c>
      <c r="R90" s="8">
        <f t="shared" si="19"/>
        <v>-1.8731019219000887E-3</v>
      </c>
      <c r="S90" s="2">
        <v>88</v>
      </c>
    </row>
    <row r="91" spans="1:19" x14ac:dyDescent="0.25">
      <c r="A91" s="4">
        <v>45618</v>
      </c>
      <c r="B91" s="14">
        <v>1745.6</v>
      </c>
      <c r="C91" s="14">
        <v>1278.05</v>
      </c>
      <c r="D91" s="14">
        <v>1761.45</v>
      </c>
      <c r="F91" s="4">
        <v>45618</v>
      </c>
      <c r="G91" s="8">
        <f t="shared" si="15"/>
        <v>2.5269928784745765E-3</v>
      </c>
      <c r="H91" s="8">
        <f t="shared" si="16"/>
        <v>2.1990324257326721E-2</v>
      </c>
      <c r="I91" s="8">
        <f t="shared" si="17"/>
        <v>1.4017615566173536E-2</v>
      </c>
      <c r="K91" s="8"/>
      <c r="P91" s="8">
        <f t="shared" si="18"/>
        <v>1.3759512236325121E-2</v>
      </c>
      <c r="R91" s="8">
        <f t="shared" si="19"/>
        <v>-1.8575742265135695E-3</v>
      </c>
      <c r="S91" s="2">
        <v>89</v>
      </c>
    </row>
    <row r="92" spans="1:19" x14ac:dyDescent="0.25">
      <c r="A92" s="4">
        <v>45617</v>
      </c>
      <c r="B92" s="14">
        <v>1741.2</v>
      </c>
      <c r="C92" s="14">
        <v>1250.55</v>
      </c>
      <c r="D92" s="14">
        <v>1737.1</v>
      </c>
      <c r="F92" s="4">
        <v>45617</v>
      </c>
      <c r="G92" s="8">
        <f t="shared" si="15"/>
        <v>-6.0266896254834723E-4</v>
      </c>
      <c r="H92" s="8">
        <f t="shared" si="16"/>
        <v>1.1608358017773934E-3</v>
      </c>
      <c r="I92" s="8">
        <f t="shared" si="17"/>
        <v>5.4116625669222707E-3</v>
      </c>
      <c r="K92" s="8"/>
      <c r="P92" s="8">
        <f t="shared" si="18"/>
        <v>1.9070324020231343E-3</v>
      </c>
      <c r="R92" s="8">
        <f t="shared" si="19"/>
        <v>-1.7479020193438277E-3</v>
      </c>
      <c r="S92" s="2">
        <v>90</v>
      </c>
    </row>
    <row r="93" spans="1:19" x14ac:dyDescent="0.25">
      <c r="A93" s="4">
        <v>45615</v>
      </c>
      <c r="B93" s="14">
        <v>1742.25</v>
      </c>
      <c r="C93" s="14">
        <v>1249.0999999999999</v>
      </c>
      <c r="D93" s="14">
        <v>1727.75</v>
      </c>
      <c r="F93" s="4">
        <v>45615</v>
      </c>
      <c r="G93" s="8">
        <f t="shared" si="15"/>
        <v>2.1787578441147204E-2</v>
      </c>
      <c r="H93" s="8">
        <f t="shared" si="16"/>
        <v>-3.4704216362839713E-3</v>
      </c>
      <c r="I93" s="8">
        <f t="shared" si="17"/>
        <v>2.9023363807865188E-3</v>
      </c>
      <c r="K93" s="8"/>
      <c r="P93" s="8">
        <f t="shared" si="18"/>
        <v>6.0188057920665282E-3</v>
      </c>
      <c r="R93" s="8">
        <f t="shared" si="19"/>
        <v>-1.7047851876342611E-3</v>
      </c>
      <c r="S93" s="2">
        <v>91</v>
      </c>
    </row>
    <row r="94" spans="1:19" x14ac:dyDescent="0.25">
      <c r="A94" s="4">
        <v>45614</v>
      </c>
      <c r="B94" s="14">
        <v>1705.1</v>
      </c>
      <c r="C94" s="14">
        <v>1253.45</v>
      </c>
      <c r="D94" s="14">
        <v>1722.75</v>
      </c>
      <c r="F94" s="4">
        <v>45614</v>
      </c>
      <c r="G94" s="8">
        <f t="shared" si="15"/>
        <v>7.2958204105744162E-3</v>
      </c>
      <c r="H94" s="8">
        <f t="shared" si="16"/>
        <v>-2.7845180794781044E-3</v>
      </c>
      <c r="I94" s="8">
        <f t="shared" si="17"/>
        <v>8.6948884595117182E-3</v>
      </c>
      <c r="K94" s="8"/>
      <c r="P94" s="8">
        <f t="shared" si="18"/>
        <v>3.6834054292345982E-3</v>
      </c>
      <c r="R94" s="8">
        <f t="shared" si="19"/>
        <v>-1.6898728340247638E-3</v>
      </c>
      <c r="S94" s="2">
        <v>92</v>
      </c>
    </row>
    <row r="95" spans="1:19" x14ac:dyDescent="0.25">
      <c r="A95" s="4">
        <v>45610</v>
      </c>
      <c r="B95" s="14">
        <v>1692.75</v>
      </c>
      <c r="C95" s="14">
        <v>1256.95</v>
      </c>
      <c r="D95" s="14">
        <v>1707.9</v>
      </c>
      <c r="F95" s="4">
        <v>45610</v>
      </c>
      <c r="G95" s="8">
        <f t="shared" si="15"/>
        <v>6.7802658577928998E-3</v>
      </c>
      <c r="H95" s="8">
        <f t="shared" si="16"/>
        <v>2.5923267129297489E-3</v>
      </c>
      <c r="I95" s="8">
        <f t="shared" si="17"/>
        <v>1.1879017685221038E-2</v>
      </c>
      <c r="K95" s="8"/>
      <c r="P95" s="8">
        <f t="shared" si="18"/>
        <v>6.6347157480760805E-3</v>
      </c>
      <c r="R95" s="8">
        <f t="shared" si="19"/>
        <v>-1.6721627498124001E-3</v>
      </c>
      <c r="S95" s="2">
        <v>93</v>
      </c>
    </row>
    <row r="96" spans="1:19" x14ac:dyDescent="0.25">
      <c r="A96" s="4">
        <v>45609</v>
      </c>
      <c r="B96" s="14">
        <v>1681.35</v>
      </c>
      <c r="C96" s="14">
        <v>1253.7</v>
      </c>
      <c r="D96" s="14">
        <v>1687.85</v>
      </c>
      <c r="F96" s="4">
        <v>45609</v>
      </c>
      <c r="G96" s="8">
        <f t="shared" si="15"/>
        <v>-2.1446862996158833E-2</v>
      </c>
      <c r="H96" s="8">
        <f t="shared" si="16"/>
        <v>-1.3300802770344622E-2</v>
      </c>
      <c r="I96" s="8">
        <f t="shared" si="17"/>
        <v>-1.9489950040664672E-2</v>
      </c>
      <c r="K96" s="8"/>
      <c r="P96" s="8">
        <f t="shared" si="18"/>
        <v>-1.7601365019184897E-2</v>
      </c>
      <c r="R96" s="8">
        <f t="shared" si="19"/>
        <v>-1.610668601583742E-3</v>
      </c>
      <c r="S96" s="2">
        <v>94</v>
      </c>
    </row>
    <row r="97" spans="1:19" x14ac:dyDescent="0.25">
      <c r="A97" s="4">
        <v>45608</v>
      </c>
      <c r="B97" s="14">
        <v>1718.2</v>
      </c>
      <c r="C97" s="14">
        <v>1270.5999999999999</v>
      </c>
      <c r="D97" s="14">
        <v>1721.4</v>
      </c>
      <c r="F97" s="4">
        <v>45608</v>
      </c>
      <c r="G97" s="8">
        <f t="shared" si="15"/>
        <v>-2.723206703278036E-2</v>
      </c>
      <c r="H97" s="8">
        <f t="shared" si="16"/>
        <v>1.0241865595208566E-3</v>
      </c>
      <c r="I97" s="8">
        <f t="shared" si="17"/>
        <v>-1.2958715596330217E-2</v>
      </c>
      <c r="K97" s="8"/>
      <c r="P97" s="8">
        <f t="shared" si="18"/>
        <v>-1.164756016492483E-2</v>
      </c>
      <c r="R97" s="8">
        <f t="shared" si="19"/>
        <v>-1.5286167103271357E-3</v>
      </c>
      <c r="S97" s="2">
        <v>95</v>
      </c>
    </row>
    <row r="98" spans="1:19" x14ac:dyDescent="0.25">
      <c r="A98" s="4">
        <v>45607</v>
      </c>
      <c r="B98" s="14">
        <v>1766.3</v>
      </c>
      <c r="C98" s="14">
        <v>1269.3</v>
      </c>
      <c r="D98" s="14">
        <v>1744</v>
      </c>
      <c r="F98" s="4">
        <v>45607</v>
      </c>
      <c r="G98" s="8">
        <f t="shared" si="15"/>
        <v>6.7542534697482282E-3</v>
      </c>
      <c r="H98" s="8">
        <f t="shared" si="16"/>
        <v>8.3012273106406465E-3</v>
      </c>
      <c r="I98" s="8">
        <f t="shared" si="17"/>
        <v>-1.0310459388245263E-3</v>
      </c>
      <c r="K98" s="8"/>
      <c r="P98" s="8">
        <f t="shared" si="18"/>
        <v>5.037453183533369E-3</v>
      </c>
      <c r="R98" s="8">
        <f t="shared" si="19"/>
        <v>-1.4641726363535121E-3</v>
      </c>
      <c r="S98" s="2">
        <v>96</v>
      </c>
    </row>
    <row r="99" spans="1:19" x14ac:dyDescent="0.25">
      <c r="A99" s="4">
        <v>45604</v>
      </c>
      <c r="B99" s="14">
        <v>1754.45</v>
      </c>
      <c r="C99" s="14">
        <v>1258.8499999999999</v>
      </c>
      <c r="D99" s="14">
        <v>1745.8</v>
      </c>
      <c r="F99" s="4">
        <v>45604</v>
      </c>
      <c r="G99" s="8">
        <f t="shared" si="15"/>
        <v>4.5232028856889706E-3</v>
      </c>
      <c r="H99" s="8">
        <f t="shared" si="16"/>
        <v>-1.5523578634550783E-2</v>
      </c>
      <c r="I99" s="8">
        <f t="shared" si="17"/>
        <v>-6.2968687389097777E-4</v>
      </c>
      <c r="K99" s="8"/>
      <c r="P99" s="8">
        <f t="shared" si="18"/>
        <v>-5.0413766502809152E-3</v>
      </c>
      <c r="R99" s="8">
        <f t="shared" si="19"/>
        <v>-1.247655643932033E-3</v>
      </c>
      <c r="S99" s="2">
        <v>97</v>
      </c>
    </row>
    <row r="100" spans="1:19" x14ac:dyDescent="0.25">
      <c r="A100" s="4">
        <v>45603</v>
      </c>
      <c r="B100" s="14">
        <v>1746.55</v>
      </c>
      <c r="C100" s="14">
        <v>1278.7</v>
      </c>
      <c r="D100" s="14">
        <v>1746.9</v>
      </c>
      <c r="F100" s="4">
        <v>45603</v>
      </c>
      <c r="G100" s="8">
        <f t="shared" si="15"/>
        <v>-4.956558894744334E-3</v>
      </c>
      <c r="H100" s="8">
        <f t="shared" si="16"/>
        <v>-1.8159480938303774E-2</v>
      </c>
      <c r="I100" s="8">
        <f t="shared" si="17"/>
        <v>-8.9072960399408929E-3</v>
      </c>
      <c r="K100" s="8"/>
      <c r="P100" s="8">
        <f t="shared" si="18"/>
        <v>-1.1422948855727078E-2</v>
      </c>
      <c r="R100" s="8">
        <f t="shared" si="19"/>
        <v>-1.2428118838361478E-3</v>
      </c>
      <c r="S100" s="2">
        <v>98</v>
      </c>
    </row>
    <row r="101" spans="1:19" x14ac:dyDescent="0.25">
      <c r="A101" s="4">
        <v>45602</v>
      </c>
      <c r="B101" s="14">
        <v>1755.25</v>
      </c>
      <c r="C101" s="14">
        <v>1302.3499999999999</v>
      </c>
      <c r="D101" s="14">
        <v>1762.6</v>
      </c>
      <c r="F101" s="4">
        <v>45602</v>
      </c>
      <c r="G101" s="8">
        <f t="shared" si="15"/>
        <v>-1.4790795574138871E-3</v>
      </c>
      <c r="H101" s="8">
        <f t="shared" si="16"/>
        <v>4.3572144674943747E-3</v>
      </c>
      <c r="I101" s="8">
        <f t="shared" si="17"/>
        <v>3.1016134080754654E-3</v>
      </c>
      <c r="K101" s="8"/>
      <c r="P101" s="8">
        <f t="shared" si="18"/>
        <v>2.2296459421962235E-3</v>
      </c>
      <c r="R101" s="8">
        <f t="shared" si="19"/>
        <v>-8.9229001501633942E-4</v>
      </c>
      <c r="S101" s="2">
        <v>99</v>
      </c>
    </row>
    <row r="102" spans="1:19" x14ac:dyDescent="0.25">
      <c r="A102" s="4">
        <v>45601</v>
      </c>
      <c r="B102" s="14">
        <v>1757.85</v>
      </c>
      <c r="C102" s="14">
        <v>1296.7</v>
      </c>
      <c r="D102" s="14">
        <v>1757.15</v>
      </c>
      <c r="F102" s="4">
        <v>45601</v>
      </c>
      <c r="G102" s="8">
        <f t="shared" si="15"/>
        <v>2.5523598389825652E-2</v>
      </c>
      <c r="H102" s="8">
        <f t="shared" si="16"/>
        <v>1.52677732539932E-2</v>
      </c>
      <c r="I102" s="8">
        <f t="shared" si="17"/>
        <v>1.6075404053546238E-2</v>
      </c>
      <c r="K102" s="8"/>
      <c r="P102" s="8">
        <f t="shared" si="18"/>
        <v>1.8586810034608846E-2</v>
      </c>
      <c r="R102" s="8">
        <f t="shared" si="19"/>
        <v>-8.8848056572965635E-4</v>
      </c>
      <c r="S102" s="2">
        <v>100</v>
      </c>
    </row>
    <row r="103" spans="1:19" x14ac:dyDescent="0.25">
      <c r="A103" s="4">
        <v>45600</v>
      </c>
      <c r="B103" s="14">
        <v>1714.1</v>
      </c>
      <c r="C103" s="14">
        <v>1277.2</v>
      </c>
      <c r="D103" s="14">
        <v>1729.35</v>
      </c>
      <c r="F103" s="4">
        <v>45600</v>
      </c>
      <c r="G103" s="8">
        <f t="shared" si="15"/>
        <v>-1.3354055143038113E-2</v>
      </c>
      <c r="H103" s="8">
        <f t="shared" si="16"/>
        <v>-1.1302059142281995E-2</v>
      </c>
      <c r="I103" s="8">
        <f t="shared" si="17"/>
        <v>-8.6276083467096143E-3</v>
      </c>
      <c r="K103" s="8"/>
      <c r="P103" s="8">
        <f t="shared" si="18"/>
        <v>-1.1115322703837116E-2</v>
      </c>
      <c r="R103" s="8">
        <f t="shared" si="19"/>
        <v>-7.8294421078884931E-4</v>
      </c>
      <c r="S103" s="2">
        <v>101</v>
      </c>
    </row>
    <row r="104" spans="1:19" x14ac:dyDescent="0.25">
      <c r="A104" s="4">
        <v>45597</v>
      </c>
      <c r="B104" s="14">
        <v>1737.3</v>
      </c>
      <c r="C104" s="14">
        <v>1291.8</v>
      </c>
      <c r="D104" s="14">
        <v>1744.4</v>
      </c>
      <c r="F104" s="4">
        <v>45597</v>
      </c>
      <c r="G104" s="8">
        <f t="shared" si="15"/>
        <v>9.2181828657023068E-4</v>
      </c>
      <c r="H104" s="8">
        <f t="shared" si="16"/>
        <v>-3.4822983168891763E-4</v>
      </c>
      <c r="I104" s="8">
        <f t="shared" si="17"/>
        <v>7.6829761423373721E-3</v>
      </c>
      <c r="K104" s="8"/>
      <c r="P104" s="8">
        <f t="shared" si="18"/>
        <v>2.4421463959967138E-3</v>
      </c>
      <c r="R104" s="8">
        <f t="shared" si="19"/>
        <v>-5.5225365238558137E-4</v>
      </c>
      <c r="S104" s="2">
        <v>102</v>
      </c>
    </row>
    <row r="105" spans="1:19" x14ac:dyDescent="0.25">
      <c r="A105" s="4">
        <v>45596</v>
      </c>
      <c r="B105" s="14">
        <v>1735.7</v>
      </c>
      <c r="C105" s="14">
        <v>1292.25</v>
      </c>
      <c r="D105" s="14">
        <v>1731.1</v>
      </c>
      <c r="F105" s="4">
        <v>45596</v>
      </c>
      <c r="G105" s="8">
        <f t="shared" si="15"/>
        <v>6.3415196587124356E-4</v>
      </c>
      <c r="H105" s="8">
        <f t="shared" si="16"/>
        <v>-1.5165949014975477E-2</v>
      </c>
      <c r="I105" s="8">
        <f t="shared" si="17"/>
        <v>-2.0177562550444117E-3</v>
      </c>
      <c r="K105" s="8"/>
      <c r="P105" s="8">
        <f t="shared" si="18"/>
        <v>-6.481460892742142E-3</v>
      </c>
      <c r="R105" s="8">
        <f t="shared" si="19"/>
        <v>-5.3454344029932896E-4</v>
      </c>
      <c r="S105" s="2">
        <v>103</v>
      </c>
    </row>
    <row r="106" spans="1:19" x14ac:dyDescent="0.25">
      <c r="A106" s="4">
        <v>45595</v>
      </c>
      <c r="B106" s="14">
        <v>1734.6</v>
      </c>
      <c r="C106" s="14">
        <v>1312.15</v>
      </c>
      <c r="D106" s="14">
        <v>1734.6</v>
      </c>
      <c r="F106" s="4">
        <v>45595</v>
      </c>
      <c r="G106" s="8">
        <f t="shared" si="15"/>
        <v>-9.8467334532066353E-3</v>
      </c>
      <c r="H106" s="8">
        <f t="shared" si="16"/>
        <v>-1.4791455494237216E-2</v>
      </c>
      <c r="I106" s="8">
        <f t="shared" si="17"/>
        <v>-1.4543801840700032E-2</v>
      </c>
      <c r="K106" s="8"/>
      <c r="P106" s="8">
        <f t="shared" si="18"/>
        <v>-1.3233742785866885E-2</v>
      </c>
      <c r="R106" s="8">
        <f t="shared" si="19"/>
        <v>-5.0837712568401199E-4</v>
      </c>
      <c r="S106" s="2">
        <v>104</v>
      </c>
    </row>
    <row r="107" spans="1:19" x14ac:dyDescent="0.25">
      <c r="A107" s="4">
        <v>45594</v>
      </c>
      <c r="B107" s="14">
        <v>1751.85</v>
      </c>
      <c r="C107" s="14">
        <v>1331.85</v>
      </c>
      <c r="D107" s="14">
        <v>1760.2</v>
      </c>
      <c r="F107" s="4">
        <v>45594</v>
      </c>
      <c r="G107" s="8">
        <f t="shared" si="15"/>
        <v>1.0177603505939326E-2</v>
      </c>
      <c r="H107" s="8">
        <f t="shared" si="16"/>
        <v>3.0165912518853588E-2</v>
      </c>
      <c r="I107" s="8">
        <f t="shared" si="17"/>
        <v>5.9147926965168462E-3</v>
      </c>
      <c r="K107" s="8"/>
      <c r="P107" s="8">
        <f t="shared" si="18"/>
        <v>1.6894083868278287E-2</v>
      </c>
      <c r="R107" s="8">
        <f t="shared" si="19"/>
        <v>-4.4631697674676332E-4</v>
      </c>
      <c r="S107" s="2">
        <v>105</v>
      </c>
    </row>
    <row r="108" spans="1:19" x14ac:dyDescent="0.25">
      <c r="A108" s="4">
        <v>45593</v>
      </c>
      <c r="B108" s="14">
        <v>1734.2</v>
      </c>
      <c r="C108" s="14">
        <v>1292.8499999999999</v>
      </c>
      <c r="D108" s="14">
        <v>1749.85</v>
      </c>
      <c r="F108" s="4">
        <v>45593</v>
      </c>
      <c r="G108" s="8">
        <f t="shared" si="15"/>
        <v>-5.2770448548813409E-3</v>
      </c>
      <c r="H108" s="8">
        <f t="shared" si="16"/>
        <v>2.9790115098171865E-2</v>
      </c>
      <c r="I108" s="8">
        <f t="shared" si="17"/>
        <v>-1.0741442179947436E-2</v>
      </c>
      <c r="K108" s="8"/>
      <c r="P108" s="8">
        <f t="shared" si="18"/>
        <v>7.1104999288201156E-3</v>
      </c>
      <c r="R108" s="8">
        <f t="shared" si="19"/>
        <v>-4.1385297830821561E-4</v>
      </c>
      <c r="S108" s="2">
        <v>106</v>
      </c>
    </row>
    <row r="109" spans="1:19" x14ac:dyDescent="0.25">
      <c r="A109" s="4">
        <v>45590</v>
      </c>
      <c r="B109" s="14">
        <v>1743.4</v>
      </c>
      <c r="C109" s="14">
        <v>1255.45</v>
      </c>
      <c r="D109" s="14">
        <v>1768.85</v>
      </c>
      <c r="F109" s="4">
        <v>45590</v>
      </c>
      <c r="G109" s="8">
        <f t="shared" si="15"/>
        <v>-3.5721430000286158E-3</v>
      </c>
      <c r="H109" s="8">
        <f t="shared" si="16"/>
        <v>2.1552584314508128E-3</v>
      </c>
      <c r="I109" s="8">
        <f t="shared" si="17"/>
        <v>3.7736919759390197E-3</v>
      </c>
      <c r="K109" s="8"/>
      <c r="P109" s="8">
        <f t="shared" si="18"/>
        <v>9.2256806535344642E-4</v>
      </c>
      <c r="R109" s="8">
        <f t="shared" si="19"/>
        <v>-2.8747263463090337E-4</v>
      </c>
      <c r="S109" s="2">
        <v>107</v>
      </c>
    </row>
    <row r="110" spans="1:19" x14ac:dyDescent="0.25">
      <c r="A110" s="4">
        <v>45589</v>
      </c>
      <c r="B110" s="14">
        <v>1749.65</v>
      </c>
      <c r="C110" s="14">
        <v>1252.75</v>
      </c>
      <c r="D110" s="14">
        <v>1762.2</v>
      </c>
      <c r="F110" s="4">
        <v>45589</v>
      </c>
      <c r="G110" s="8">
        <f t="shared" si="15"/>
        <v>7.9790298421478223E-3</v>
      </c>
      <c r="H110" s="8">
        <f t="shared" si="16"/>
        <v>9.188239054012115E-4</v>
      </c>
      <c r="I110" s="8">
        <f t="shared" si="17"/>
        <v>-3.1677791605384531E-3</v>
      </c>
      <c r="K110" s="8"/>
      <c r="P110" s="8">
        <f t="shared" si="18"/>
        <v>1.8109047666432952E-3</v>
      </c>
      <c r="R110" s="8">
        <f t="shared" si="19"/>
        <v>-2.1543403864675558E-4</v>
      </c>
      <c r="S110" s="2">
        <v>108</v>
      </c>
    </row>
    <row r="111" spans="1:19" x14ac:dyDescent="0.25">
      <c r="A111" s="4">
        <v>45588</v>
      </c>
      <c r="B111" s="14">
        <v>1735.8</v>
      </c>
      <c r="C111" s="14">
        <v>1251.5999999999999</v>
      </c>
      <c r="D111" s="14">
        <v>1767.8</v>
      </c>
      <c r="F111" s="4">
        <v>45588</v>
      </c>
      <c r="G111" s="8">
        <f t="shared" si="15"/>
        <v>1.2393922603598506E-2</v>
      </c>
      <c r="H111" s="8">
        <f t="shared" si="16"/>
        <v>-1.2544378698224889E-2</v>
      </c>
      <c r="I111" s="8">
        <f t="shared" si="17"/>
        <v>2.63732524175464E-3</v>
      </c>
      <c r="K111" s="8"/>
      <c r="P111" s="8">
        <f t="shared" si="18"/>
        <v>-5.0837712568401199E-4</v>
      </c>
      <c r="R111" s="8">
        <f t="shared" si="19"/>
        <v>-1.8655631281216771E-5</v>
      </c>
      <c r="S111" s="2">
        <v>109</v>
      </c>
    </row>
    <row r="112" spans="1:19" x14ac:dyDescent="0.25">
      <c r="A112" s="4">
        <v>45587</v>
      </c>
      <c r="B112" s="14">
        <v>1714.55</v>
      </c>
      <c r="C112" s="14">
        <v>1267.5</v>
      </c>
      <c r="D112" s="14">
        <v>1763.15</v>
      </c>
      <c r="F112" s="4">
        <v>45587</v>
      </c>
      <c r="G112" s="8">
        <f t="shared" si="15"/>
        <v>-8.1853415861630197E-3</v>
      </c>
      <c r="H112" s="8">
        <f t="shared" si="16"/>
        <v>6.7114093959732557E-3</v>
      </c>
      <c r="I112" s="8">
        <f t="shared" si="17"/>
        <v>-1.4559579700424763E-2</v>
      </c>
      <c r="K112" s="8"/>
      <c r="P112" s="8">
        <f t="shared" si="18"/>
        <v>-4.1389126275870325E-3</v>
      </c>
      <c r="R112" s="8">
        <f t="shared" si="19"/>
        <v>2.3647800069903895E-5</v>
      </c>
      <c r="S112" s="2">
        <v>110</v>
      </c>
    </row>
    <row r="113" spans="1:19" x14ac:dyDescent="0.25">
      <c r="A113" s="4">
        <v>45586</v>
      </c>
      <c r="B113" s="14">
        <v>1728.7</v>
      </c>
      <c r="C113" s="14">
        <v>1259.05</v>
      </c>
      <c r="D113" s="14">
        <v>1789.2</v>
      </c>
      <c r="F113" s="4">
        <v>45586</v>
      </c>
      <c r="G113" s="8">
        <f t="shared" si="15"/>
        <v>2.7856229747004857E-2</v>
      </c>
      <c r="H113" s="8">
        <f t="shared" si="16"/>
        <v>-4.3100039541320578E-3</v>
      </c>
      <c r="I113" s="8">
        <f t="shared" si="17"/>
        <v>-4.374549049998655E-2</v>
      </c>
      <c r="K113" s="8"/>
      <c r="P113" s="8">
        <f t="shared" si="18"/>
        <v>-6.4907798075473306E-3</v>
      </c>
      <c r="R113" s="8">
        <f t="shared" si="19"/>
        <v>5.0644004399257947E-5</v>
      </c>
      <c r="S113" s="2">
        <v>111</v>
      </c>
    </row>
    <row r="114" spans="1:19" x14ac:dyDescent="0.25">
      <c r="A114" s="4">
        <v>45583</v>
      </c>
      <c r="B114" s="14">
        <v>1681.85</v>
      </c>
      <c r="C114" s="14">
        <v>1264.5</v>
      </c>
      <c r="D114" s="14">
        <v>1871.05</v>
      </c>
      <c r="F114" s="4">
        <v>45583</v>
      </c>
      <c r="G114" s="8">
        <f t="shared" si="15"/>
        <v>5.1997728834831669E-3</v>
      </c>
      <c r="H114" s="8">
        <f t="shared" si="16"/>
        <v>2.7005076142131879E-2</v>
      </c>
      <c r="I114" s="8">
        <f t="shared" si="17"/>
        <v>3.7552640755345035E-3</v>
      </c>
      <c r="K114" s="8"/>
      <c r="P114" s="8">
        <f t="shared" si="18"/>
        <v>1.3488541544558053E-2</v>
      </c>
      <c r="R114" s="8">
        <f t="shared" si="19"/>
        <v>9.8662093064183325E-5</v>
      </c>
      <c r="S114" s="2">
        <v>112</v>
      </c>
    </row>
    <row r="115" spans="1:19" x14ac:dyDescent="0.25">
      <c r="A115" s="4">
        <v>45582</v>
      </c>
      <c r="B115" s="14">
        <v>1673.15</v>
      </c>
      <c r="C115" s="14">
        <v>1231.25</v>
      </c>
      <c r="D115" s="14">
        <v>1864.05</v>
      </c>
      <c r="F115" s="4">
        <v>45582</v>
      </c>
      <c r="G115" s="8">
        <f t="shared" si="15"/>
        <v>-1.5678315095893569E-2</v>
      </c>
      <c r="H115" s="8">
        <f t="shared" si="16"/>
        <v>-9.5724570647146567E-3</v>
      </c>
      <c r="I115" s="8">
        <f t="shared" si="17"/>
        <v>-6.5552801982572406E-3</v>
      </c>
      <c r="K115" s="8"/>
      <c r="P115" s="8">
        <f t="shared" si="18"/>
        <v>-1.0499061414131107E-2</v>
      </c>
      <c r="R115" s="8">
        <f t="shared" si="19"/>
        <v>1.6880894351056774E-4</v>
      </c>
      <c r="S115" s="2">
        <v>113</v>
      </c>
    </row>
    <row r="116" spans="1:19" x14ac:dyDescent="0.25">
      <c r="A116" s="4">
        <v>45581</v>
      </c>
      <c r="B116" s="14">
        <v>1699.8</v>
      </c>
      <c r="C116" s="14">
        <v>1243.1500000000001</v>
      </c>
      <c r="D116" s="14">
        <v>1876.35</v>
      </c>
      <c r="F116" s="4">
        <v>45581</v>
      </c>
      <c r="G116" s="8">
        <f t="shared" si="15"/>
        <v>9.3224867881955831E-3</v>
      </c>
      <c r="H116" s="8">
        <f t="shared" si="16"/>
        <v>-9.8367184388689077E-3</v>
      </c>
      <c r="I116" s="8">
        <f t="shared" si="17"/>
        <v>-9.9461798227100662E-3</v>
      </c>
      <c r="K116" s="8"/>
      <c r="P116" s="8">
        <f t="shared" si="18"/>
        <v>-4.1217952859019091E-3</v>
      </c>
      <c r="R116" s="8">
        <f t="shared" si="19"/>
        <v>1.8277694407817756E-4</v>
      </c>
      <c r="S116" s="2">
        <v>114</v>
      </c>
    </row>
    <row r="117" spans="1:19" x14ac:dyDescent="0.25">
      <c r="A117" s="4">
        <v>45580</v>
      </c>
      <c r="B117" s="14">
        <v>1684.1</v>
      </c>
      <c r="C117" s="14">
        <v>1255.5</v>
      </c>
      <c r="D117" s="14">
        <v>1895.2</v>
      </c>
      <c r="F117" s="4">
        <v>45580</v>
      </c>
      <c r="G117" s="8">
        <f t="shared" si="15"/>
        <v>-2.3695278715716306E-3</v>
      </c>
      <c r="H117" s="8">
        <f t="shared" si="16"/>
        <v>1.928151004668166E-2</v>
      </c>
      <c r="I117" s="8">
        <f t="shared" si="17"/>
        <v>-8.1641197404228594E-3</v>
      </c>
      <c r="K117" s="8"/>
      <c r="P117" s="8">
        <f t="shared" si="18"/>
        <v>4.552509735074318E-3</v>
      </c>
      <c r="R117" s="8">
        <f t="shared" si="19"/>
        <v>2.2804460452332512E-4</v>
      </c>
      <c r="S117" s="2">
        <v>115</v>
      </c>
    </row>
    <row r="118" spans="1:19" x14ac:dyDescent="0.25">
      <c r="A118" s="4">
        <v>45579</v>
      </c>
      <c r="B118" s="14">
        <v>1688.1</v>
      </c>
      <c r="C118" s="14">
        <v>1231.75</v>
      </c>
      <c r="D118" s="14">
        <v>1910.8</v>
      </c>
      <c r="F118" s="4">
        <v>45579</v>
      </c>
      <c r="G118" s="8">
        <f t="shared" si="15"/>
        <v>2.2471229557843753E-2</v>
      </c>
      <c r="H118" s="8">
        <f t="shared" si="16"/>
        <v>7.1545380212592047E-3</v>
      </c>
      <c r="I118" s="8">
        <f t="shared" si="17"/>
        <v>1.5087122821929366E-2</v>
      </c>
      <c r="K118" s="8"/>
      <c r="P118" s="8">
        <f t="shared" si="18"/>
        <v>1.4129320922435618E-2</v>
      </c>
      <c r="R118" s="8">
        <f t="shared" si="19"/>
        <v>2.9171383627555339E-4</v>
      </c>
      <c r="S118" s="2">
        <v>116</v>
      </c>
    </row>
    <row r="119" spans="1:19" x14ac:dyDescent="0.25">
      <c r="A119" s="4">
        <v>45576</v>
      </c>
      <c r="B119" s="14">
        <v>1651</v>
      </c>
      <c r="C119" s="14">
        <v>1223</v>
      </c>
      <c r="D119" s="14">
        <v>1882.4</v>
      </c>
      <c r="F119" s="4">
        <v>45576</v>
      </c>
      <c r="G119" s="8">
        <f t="shared" si="15"/>
        <v>-6.8575553416747592E-3</v>
      </c>
      <c r="H119" s="8">
        <f t="shared" si="16"/>
        <v>-1.6485725774024962E-2</v>
      </c>
      <c r="I119" s="8">
        <f t="shared" si="17"/>
        <v>3.3580299557594007E-3</v>
      </c>
      <c r="K119" s="8"/>
      <c r="P119" s="8">
        <f t="shared" si="18"/>
        <v>-7.6441479253845923E-3</v>
      </c>
      <c r="R119" s="8">
        <f t="shared" si="19"/>
        <v>3.6228311039295782E-4</v>
      </c>
      <c r="S119" s="2">
        <v>117</v>
      </c>
    </row>
    <row r="120" spans="1:19" x14ac:dyDescent="0.25">
      <c r="A120" s="4">
        <v>45575</v>
      </c>
      <c r="B120" s="14">
        <v>1662.4</v>
      </c>
      <c r="C120" s="14">
        <v>1243.5</v>
      </c>
      <c r="D120" s="14">
        <v>1876.1</v>
      </c>
      <c r="F120" s="4">
        <v>45575</v>
      </c>
      <c r="G120" s="8">
        <f t="shared" si="15"/>
        <v>1.7910173590913292E-2</v>
      </c>
      <c r="H120" s="8">
        <f t="shared" si="16"/>
        <v>-5.2244504280041237E-4</v>
      </c>
      <c r="I120" s="8">
        <f t="shared" si="17"/>
        <v>4.1814749000444129E-2</v>
      </c>
      <c r="K120" s="8"/>
      <c r="P120" s="8">
        <f t="shared" si="18"/>
        <v>1.7708498760287059E-2</v>
      </c>
      <c r="R120" s="8">
        <f t="shared" si="19"/>
        <v>5.5875108579321879E-4</v>
      </c>
      <c r="S120" s="2">
        <v>118</v>
      </c>
    </row>
    <row r="121" spans="1:19" x14ac:dyDescent="0.25">
      <c r="A121" s="4">
        <v>45574</v>
      </c>
      <c r="B121" s="14">
        <v>1633.15</v>
      </c>
      <c r="C121" s="14">
        <v>1244.1500000000001</v>
      </c>
      <c r="D121" s="14">
        <v>1800.8</v>
      </c>
      <c r="F121" s="4">
        <v>45574</v>
      </c>
      <c r="G121" s="8">
        <f t="shared" si="15"/>
        <v>-1.084158565761173E-2</v>
      </c>
      <c r="H121" s="8">
        <f t="shared" si="16"/>
        <v>6.105450428594672E-3</v>
      </c>
      <c r="I121" s="8">
        <f t="shared" si="17"/>
        <v>-1.4417211933016594E-3</v>
      </c>
      <c r="K121" s="8"/>
      <c r="P121" s="8">
        <f t="shared" si="18"/>
        <v>-1.2428118838361478E-3</v>
      </c>
      <c r="R121" s="8">
        <f t="shared" si="19"/>
        <v>6.4344499644434215E-4</v>
      </c>
      <c r="S121" s="2">
        <v>119</v>
      </c>
    </row>
    <row r="122" spans="1:19" x14ac:dyDescent="0.25">
      <c r="A122" s="4">
        <v>45573</v>
      </c>
      <c r="B122" s="14">
        <v>1651.05</v>
      </c>
      <c r="C122" s="14">
        <v>1236.5999999999999</v>
      </c>
      <c r="D122" s="14">
        <v>1803.4</v>
      </c>
      <c r="F122" s="4">
        <v>45573</v>
      </c>
      <c r="G122" s="8">
        <f t="shared" si="15"/>
        <v>2.0552602299418909E-2</v>
      </c>
      <c r="H122" s="8">
        <f t="shared" si="16"/>
        <v>2.1881838074395699E-3</v>
      </c>
      <c r="I122" s="8">
        <f t="shared" si="17"/>
        <v>7.3453428292138412E-3</v>
      </c>
      <c r="K122" s="8"/>
      <c r="P122" s="8">
        <f t="shared" si="18"/>
        <v>9.2446570615656518E-3</v>
      </c>
      <c r="R122" s="8">
        <f t="shared" si="19"/>
        <v>6.8335154920082784E-4</v>
      </c>
      <c r="S122" s="2">
        <v>120</v>
      </c>
    </row>
    <row r="123" spans="1:19" x14ac:dyDescent="0.25">
      <c r="A123" s="4">
        <v>45572</v>
      </c>
      <c r="B123" s="14">
        <v>1617.8</v>
      </c>
      <c r="C123" s="14">
        <v>1233.9000000000001</v>
      </c>
      <c r="D123" s="14">
        <v>1790.25</v>
      </c>
      <c r="F123" s="4">
        <v>45572</v>
      </c>
      <c r="G123" s="8">
        <f t="shared" si="15"/>
        <v>-2.4040056706783774E-2</v>
      </c>
      <c r="H123" s="8">
        <f t="shared" si="16"/>
        <v>-4.7186932849364593E-3</v>
      </c>
      <c r="I123" s="8">
        <f t="shared" si="17"/>
        <v>-1.0364842454394729E-2</v>
      </c>
      <c r="K123" s="8"/>
      <c r="P123" s="8">
        <f t="shared" si="18"/>
        <v>-1.2208947062328133E-2</v>
      </c>
      <c r="R123" s="8">
        <f t="shared" si="19"/>
        <v>8.4311315979959103E-4</v>
      </c>
      <c r="S123" s="2">
        <v>121</v>
      </c>
    </row>
    <row r="124" spans="1:19" x14ac:dyDescent="0.25">
      <c r="A124" s="4">
        <v>45569</v>
      </c>
      <c r="B124" s="14">
        <v>1657.65</v>
      </c>
      <c r="C124" s="14">
        <v>1239.75</v>
      </c>
      <c r="D124" s="14">
        <v>1809</v>
      </c>
      <c r="F124" s="4">
        <v>45569</v>
      </c>
      <c r="G124" s="8">
        <f t="shared" si="15"/>
        <v>-1.4476813317479187E-2</v>
      </c>
      <c r="H124" s="8">
        <f t="shared" si="16"/>
        <v>-1.3212878576829623E-2</v>
      </c>
      <c r="I124" s="8">
        <f t="shared" si="17"/>
        <v>-7.5707702435813262E-3</v>
      </c>
      <c r="K124" s="8"/>
      <c r="P124" s="8">
        <f t="shared" si="18"/>
        <v>-1.1899426499050002E-2</v>
      </c>
      <c r="R124" s="8">
        <f t="shared" si="19"/>
        <v>8.5735412843542793E-4</v>
      </c>
      <c r="S124" s="2">
        <v>122</v>
      </c>
    </row>
    <row r="125" spans="1:19" x14ac:dyDescent="0.25">
      <c r="A125" s="4">
        <v>45568</v>
      </c>
      <c r="B125" s="14">
        <v>1682</v>
      </c>
      <c r="C125" s="14">
        <v>1256.3499999999999</v>
      </c>
      <c r="D125" s="14">
        <v>1822.8</v>
      </c>
      <c r="F125" s="4">
        <v>45568</v>
      </c>
      <c r="G125" s="8">
        <f t="shared" si="15"/>
        <v>-2.5605375970339517E-2</v>
      </c>
      <c r="H125" s="8">
        <f t="shared" si="16"/>
        <v>-1.4163527934714537E-2</v>
      </c>
      <c r="I125" s="8">
        <f t="shared" si="17"/>
        <v>-3.0115994466319074E-2</v>
      </c>
      <c r="K125" s="8"/>
      <c r="P125" s="8">
        <f t="shared" si="18"/>
        <v>-2.2381822304883392E-2</v>
      </c>
      <c r="R125" s="8">
        <f t="shared" si="19"/>
        <v>8.6086218143236457E-4</v>
      </c>
      <c r="S125" s="2">
        <v>123</v>
      </c>
    </row>
    <row r="126" spans="1:19" x14ac:dyDescent="0.25">
      <c r="A126" s="4">
        <v>45566</v>
      </c>
      <c r="B126" s="14">
        <v>1726.2</v>
      </c>
      <c r="C126" s="14">
        <v>1274.4000000000001</v>
      </c>
      <c r="D126" s="14">
        <v>1879.4</v>
      </c>
      <c r="F126" s="4">
        <v>45566</v>
      </c>
      <c r="G126" s="8">
        <f t="shared" si="15"/>
        <v>-3.3775006495192494E-3</v>
      </c>
      <c r="H126" s="8">
        <f t="shared" si="16"/>
        <v>1.0997643362138376E-3</v>
      </c>
      <c r="I126" s="8">
        <f t="shared" si="17"/>
        <v>1.3727446802772381E-2</v>
      </c>
      <c r="K126" s="8"/>
      <c r="P126" s="8">
        <f t="shared" si="18"/>
        <v>3.5448895804614743E-3</v>
      </c>
      <c r="R126" s="8">
        <f t="shared" si="19"/>
        <v>9.2256806535344642E-4</v>
      </c>
      <c r="S126" s="2">
        <v>124</v>
      </c>
    </row>
    <row r="127" spans="1:19" x14ac:dyDescent="0.25">
      <c r="A127" s="4">
        <v>45565</v>
      </c>
      <c r="B127" s="14">
        <v>1732.05</v>
      </c>
      <c r="C127" s="14">
        <v>1273</v>
      </c>
      <c r="D127" s="14">
        <v>1853.95</v>
      </c>
      <c r="F127" s="4">
        <v>45565</v>
      </c>
      <c r="G127" s="8">
        <f t="shared" si="15"/>
        <v>-1.1753630217099853E-2</v>
      </c>
      <c r="H127" s="8">
        <f t="shared" si="16"/>
        <v>-2.5715597734578211E-2</v>
      </c>
      <c r="I127" s="8">
        <f t="shared" si="17"/>
        <v>-9.8801036075729654E-3</v>
      </c>
      <c r="K127" s="8"/>
      <c r="P127" s="8">
        <f t="shared" si="18"/>
        <v>-1.6776359241233132E-2</v>
      </c>
      <c r="R127" s="8">
        <f t="shared" si="19"/>
        <v>9.24321723549859E-4</v>
      </c>
      <c r="S127" s="2">
        <v>125</v>
      </c>
    </row>
    <row r="128" spans="1:19" x14ac:dyDescent="0.25">
      <c r="A128" s="4">
        <v>45562</v>
      </c>
      <c r="B128" s="14">
        <v>1752.65</v>
      </c>
      <c r="C128" s="14">
        <v>1306.5999999999999</v>
      </c>
      <c r="D128" s="14">
        <v>1872.45</v>
      </c>
      <c r="F128" s="4">
        <v>45562</v>
      </c>
      <c r="G128" s="8">
        <f t="shared" si="15"/>
        <v>-1.7269898230956815E-2</v>
      </c>
      <c r="H128" s="8">
        <f t="shared" si="16"/>
        <v>-1.689176479440202E-2</v>
      </c>
      <c r="I128" s="8">
        <f t="shared" si="17"/>
        <v>-1.5691531304210637E-2</v>
      </c>
      <c r="K128" s="8"/>
      <c r="P128" s="8">
        <f t="shared" si="18"/>
        <v>-1.6645134778311046E-2</v>
      </c>
      <c r="R128" s="8">
        <f t="shared" si="19"/>
        <v>9.2642234641490142E-4</v>
      </c>
      <c r="S128" s="2">
        <v>126</v>
      </c>
    </row>
    <row r="129" spans="1:19" x14ac:dyDescent="0.25">
      <c r="A129" s="4">
        <v>45561</v>
      </c>
      <c r="B129" s="14">
        <v>1783.45</v>
      </c>
      <c r="C129" s="14">
        <v>1329.05</v>
      </c>
      <c r="D129" s="14">
        <v>1902.3</v>
      </c>
      <c r="F129" s="4">
        <v>45561</v>
      </c>
      <c r="G129" s="8">
        <f t="shared" si="15"/>
        <v>2.4450564892362081E-3</v>
      </c>
      <c r="H129" s="8">
        <f t="shared" si="16"/>
        <v>3.9279374551497437E-3</v>
      </c>
      <c r="I129" s="8">
        <f t="shared" si="17"/>
        <v>2.2919465739350553E-3</v>
      </c>
      <c r="K129" s="8"/>
      <c r="P129" s="8">
        <f t="shared" si="18"/>
        <v>2.9922759010112764E-3</v>
      </c>
      <c r="R129" s="8">
        <f t="shared" si="19"/>
        <v>1.0536982504952158E-3</v>
      </c>
      <c r="S129" s="2">
        <v>127</v>
      </c>
    </row>
    <row r="130" spans="1:19" x14ac:dyDescent="0.25">
      <c r="A130" s="4">
        <v>45560</v>
      </c>
      <c r="B130" s="14">
        <v>1779.1</v>
      </c>
      <c r="C130" s="14">
        <v>1323.85</v>
      </c>
      <c r="D130" s="14">
        <v>1897.95</v>
      </c>
      <c r="F130" s="4">
        <v>45560</v>
      </c>
      <c r="G130" s="8">
        <f t="shared" si="15"/>
        <v>6.2498232516048358E-3</v>
      </c>
      <c r="H130" s="8">
        <f t="shared" si="16"/>
        <v>3.981495525557488E-3</v>
      </c>
      <c r="I130" s="8">
        <f t="shared" si="17"/>
        <v>-8.7481067530161827E-3</v>
      </c>
      <c r="K130" s="8"/>
      <c r="P130" s="8">
        <f t="shared" si="18"/>
        <v>8.4311315979959103E-4</v>
      </c>
      <c r="R130" s="8">
        <f t="shared" si="19"/>
        <v>1.0737072959683073E-3</v>
      </c>
      <c r="S130" s="2">
        <v>128</v>
      </c>
    </row>
    <row r="131" spans="1:19" x14ac:dyDescent="0.25">
      <c r="A131" s="4">
        <v>45559</v>
      </c>
      <c r="B131" s="14">
        <v>1768.05</v>
      </c>
      <c r="C131" s="14">
        <v>1318.6</v>
      </c>
      <c r="D131" s="14">
        <v>1914.7</v>
      </c>
      <c r="F131" s="4">
        <v>45559</v>
      </c>
      <c r="G131" s="8">
        <f t="shared" ref="G131:G194" si="20">(B131/B132)-1</f>
        <v>4.6880327309921643E-3</v>
      </c>
      <c r="H131" s="8">
        <f t="shared" ref="H131:H194" si="21">(C131/C132)-1</f>
        <v>-2.4964066873440771E-3</v>
      </c>
      <c r="I131" s="8">
        <f t="shared" ref="I131:I194" si="22">(D131/D132)-1</f>
        <v>-1.0337520028945058E-2</v>
      </c>
      <c r="K131" s="8"/>
      <c r="P131" s="8">
        <f t="shared" ref="P131:P194" si="23">SUMPRODUCT(G131:I131,$L$3:$N$3)</f>
        <v>-2.6934088643234986E-3</v>
      </c>
      <c r="R131" s="8">
        <f t="shared" si="19"/>
        <v>1.1897349430046275E-3</v>
      </c>
      <c r="S131" s="2">
        <v>129</v>
      </c>
    </row>
    <row r="132" spans="1:19" x14ac:dyDescent="0.25">
      <c r="A132" s="4">
        <v>45558</v>
      </c>
      <c r="B132" s="14">
        <v>1759.8</v>
      </c>
      <c r="C132" s="14">
        <v>1321.9</v>
      </c>
      <c r="D132" s="14">
        <v>1934.7</v>
      </c>
      <c r="F132" s="4">
        <v>45558</v>
      </c>
      <c r="G132" s="8">
        <f t="shared" si="20"/>
        <v>1.0682288077188185E-2</v>
      </c>
      <c r="H132" s="8">
        <f t="shared" si="21"/>
        <v>-1.2365049123986616E-2</v>
      </c>
      <c r="I132" s="8">
        <f t="shared" si="22"/>
        <v>1.5857180362299772E-2</v>
      </c>
      <c r="K132" s="8"/>
      <c r="P132" s="8">
        <f t="shared" si="23"/>
        <v>3.0158208822517402E-3</v>
      </c>
      <c r="R132" s="8">
        <f t="shared" ref="R132:R195" si="24">SMALL($P$3:$P$250, S132:S380)</f>
        <v>1.2171598064325663E-3</v>
      </c>
      <c r="S132" s="2">
        <v>130</v>
      </c>
    </row>
    <row r="133" spans="1:19" x14ac:dyDescent="0.25">
      <c r="A133" s="4">
        <v>45555</v>
      </c>
      <c r="B133" s="14">
        <v>1741.2</v>
      </c>
      <c r="C133" s="14">
        <v>1338.45</v>
      </c>
      <c r="D133" s="14">
        <v>1904.5</v>
      </c>
      <c r="F133" s="4">
        <v>45555</v>
      </c>
      <c r="G133" s="8">
        <f t="shared" si="20"/>
        <v>1.9139596136962256E-2</v>
      </c>
      <c r="H133" s="8">
        <f t="shared" si="21"/>
        <v>3.5952012383901E-2</v>
      </c>
      <c r="I133" s="8">
        <f t="shared" si="22"/>
        <v>1.7388284943508081E-2</v>
      </c>
      <c r="K133" s="8"/>
      <c r="P133" s="8">
        <f t="shared" si="23"/>
        <v>2.5339169277701502E-2</v>
      </c>
      <c r="R133" s="8">
        <f t="shared" si="24"/>
        <v>1.3595692183935638E-3</v>
      </c>
      <c r="S133" s="2">
        <v>131</v>
      </c>
    </row>
    <row r="134" spans="1:19" x14ac:dyDescent="0.25">
      <c r="A134" s="4">
        <v>45554</v>
      </c>
      <c r="B134" s="14">
        <v>1708.5</v>
      </c>
      <c r="C134" s="14">
        <v>1292</v>
      </c>
      <c r="D134" s="14">
        <v>1871.95</v>
      </c>
      <c r="F134" s="4">
        <v>45554</v>
      </c>
      <c r="G134" s="8">
        <f t="shared" si="20"/>
        <v>8.0835496813782548E-3</v>
      </c>
      <c r="H134" s="8">
        <f t="shared" si="21"/>
        <v>2.8330810726899802E-3</v>
      </c>
      <c r="I134" s="8">
        <f t="shared" si="22"/>
        <v>1.7530032070446344E-2</v>
      </c>
      <c r="K134" s="8"/>
      <c r="P134" s="8">
        <f t="shared" si="23"/>
        <v>8.8173069546233704E-3</v>
      </c>
      <c r="R134" s="8">
        <f t="shared" si="24"/>
        <v>1.5342012568529627E-3</v>
      </c>
      <c r="S134" s="2">
        <v>132</v>
      </c>
    </row>
    <row r="135" spans="1:19" x14ac:dyDescent="0.25">
      <c r="A135" s="4">
        <v>45553</v>
      </c>
      <c r="B135" s="14">
        <v>1694.8</v>
      </c>
      <c r="C135" s="14">
        <v>1288.3499999999999</v>
      </c>
      <c r="D135" s="14">
        <v>1839.7</v>
      </c>
      <c r="F135" s="4">
        <v>45553</v>
      </c>
      <c r="G135" s="8">
        <f t="shared" si="20"/>
        <v>1.5580057526366264E-2</v>
      </c>
      <c r="H135" s="8">
        <f t="shared" si="21"/>
        <v>1.5968772178850177E-2</v>
      </c>
      <c r="I135" s="8">
        <f t="shared" si="22"/>
        <v>-3.7635718733923795E-3</v>
      </c>
      <c r="K135" s="8"/>
      <c r="P135" s="8">
        <f t="shared" si="23"/>
        <v>9.9324545674322352E-3</v>
      </c>
      <c r="R135" s="8">
        <f t="shared" si="24"/>
        <v>1.549651173033728E-3</v>
      </c>
      <c r="S135" s="2">
        <v>133</v>
      </c>
    </row>
    <row r="136" spans="1:19" x14ac:dyDescent="0.25">
      <c r="A136" s="4">
        <v>45552</v>
      </c>
      <c r="B136" s="14">
        <v>1668.8</v>
      </c>
      <c r="C136" s="14">
        <v>1268.0999999999999</v>
      </c>
      <c r="D136" s="14">
        <v>1846.65</v>
      </c>
      <c r="F136" s="4">
        <v>45552</v>
      </c>
      <c r="G136" s="8">
        <f t="shared" si="20"/>
        <v>-1.2866931984799601E-3</v>
      </c>
      <c r="H136" s="8">
        <f t="shared" si="21"/>
        <v>4.157263332937422E-3</v>
      </c>
      <c r="I136" s="8">
        <f t="shared" si="22"/>
        <v>8.3820236990117536E-3</v>
      </c>
      <c r="K136" s="8"/>
      <c r="P136" s="8">
        <f t="shared" si="23"/>
        <v>3.7915044833345072E-3</v>
      </c>
      <c r="R136" s="8">
        <f t="shared" si="24"/>
        <v>1.589340287728158E-3</v>
      </c>
      <c r="S136" s="2">
        <v>134</v>
      </c>
    </row>
    <row r="137" spans="1:19" x14ac:dyDescent="0.25">
      <c r="A137" s="4">
        <v>45551</v>
      </c>
      <c r="B137" s="14">
        <v>1670.95</v>
      </c>
      <c r="C137" s="14">
        <v>1262.8499999999999</v>
      </c>
      <c r="D137" s="14">
        <v>1831.3</v>
      </c>
      <c r="F137" s="4">
        <v>45551</v>
      </c>
      <c r="G137" s="8">
        <f t="shared" si="20"/>
        <v>3.0012905549385849E-3</v>
      </c>
      <c r="H137" s="8">
        <f t="shared" si="21"/>
        <v>9.9972007837805243E-3</v>
      </c>
      <c r="I137" s="8">
        <f t="shared" si="22"/>
        <v>6.0153267228830742E-3</v>
      </c>
      <c r="K137" s="8"/>
      <c r="P137" s="8">
        <f t="shared" si="23"/>
        <v>6.7038654968587068E-3</v>
      </c>
      <c r="R137" s="8">
        <f t="shared" si="24"/>
        <v>1.6894236730637946E-3</v>
      </c>
      <c r="S137" s="2">
        <v>135</v>
      </c>
    </row>
    <row r="138" spans="1:19" x14ac:dyDescent="0.25">
      <c r="A138" s="4">
        <v>45548</v>
      </c>
      <c r="B138" s="14">
        <v>1665.95</v>
      </c>
      <c r="C138" s="14">
        <v>1250.3499999999999</v>
      </c>
      <c r="D138" s="14">
        <v>1820.35</v>
      </c>
      <c r="F138" s="4">
        <v>45548</v>
      </c>
      <c r="G138" s="8">
        <f t="shared" si="20"/>
        <v>-3.9001560062390528E-4</v>
      </c>
      <c r="H138" s="8">
        <f t="shared" si="21"/>
        <v>-1.437527452781362E-3</v>
      </c>
      <c r="I138" s="8">
        <f t="shared" si="22"/>
        <v>-3.8851952173795112E-3</v>
      </c>
      <c r="K138" s="8"/>
      <c r="P138" s="8">
        <f t="shared" si="23"/>
        <v>-1.8575742265135695E-3</v>
      </c>
      <c r="R138" s="8">
        <f t="shared" si="24"/>
        <v>1.8022037182187762E-3</v>
      </c>
      <c r="S138" s="2">
        <v>136</v>
      </c>
    </row>
    <row r="139" spans="1:19" x14ac:dyDescent="0.25">
      <c r="A139" s="4">
        <v>45547</v>
      </c>
      <c r="B139" s="14">
        <v>1666.6</v>
      </c>
      <c r="C139" s="14">
        <v>1252.1500000000001</v>
      </c>
      <c r="D139" s="14">
        <v>1827.45</v>
      </c>
      <c r="F139" s="4">
        <v>45547</v>
      </c>
      <c r="G139" s="8">
        <f t="shared" si="20"/>
        <v>1.3808625828821697E-2</v>
      </c>
      <c r="H139" s="8">
        <f t="shared" si="21"/>
        <v>1.2779552715655118E-2</v>
      </c>
      <c r="I139" s="8">
        <f t="shared" si="22"/>
        <v>2.1349727539471841E-2</v>
      </c>
      <c r="K139" s="8"/>
      <c r="P139" s="8">
        <f t="shared" si="23"/>
        <v>1.5659327096750109E-2</v>
      </c>
      <c r="R139" s="8">
        <f t="shared" si="24"/>
        <v>1.8109047666432952E-3</v>
      </c>
      <c r="S139" s="2">
        <v>137</v>
      </c>
    </row>
    <row r="140" spans="1:19" x14ac:dyDescent="0.25">
      <c r="A140" s="4">
        <v>45546</v>
      </c>
      <c r="B140" s="14">
        <v>1643.9</v>
      </c>
      <c r="C140" s="14">
        <v>1236.3499999999999</v>
      </c>
      <c r="D140" s="14">
        <v>1789.25</v>
      </c>
      <c r="F140" s="4">
        <v>45546</v>
      </c>
      <c r="G140" s="8">
        <f t="shared" si="20"/>
        <v>-3.9082618838427452E-3</v>
      </c>
      <c r="H140" s="8">
        <f t="shared" si="21"/>
        <v>-7.6780085670413722E-4</v>
      </c>
      <c r="I140" s="8">
        <f t="shared" si="22"/>
        <v>-1.3116767135520346E-3</v>
      </c>
      <c r="K140" s="8"/>
      <c r="P140" s="8">
        <f t="shared" si="23"/>
        <v>-1.8731019219000887E-3</v>
      </c>
      <c r="R140" s="8">
        <f t="shared" si="24"/>
        <v>1.8171252443162313E-3</v>
      </c>
      <c r="S140" s="2">
        <v>138</v>
      </c>
    </row>
    <row r="141" spans="1:19" x14ac:dyDescent="0.25">
      <c r="A141" s="4">
        <v>45545</v>
      </c>
      <c r="B141" s="14">
        <v>1650.35</v>
      </c>
      <c r="C141" s="14">
        <v>1237.3</v>
      </c>
      <c r="D141" s="14">
        <v>1791.6</v>
      </c>
      <c r="F141" s="4">
        <v>45545</v>
      </c>
      <c r="G141" s="8">
        <f t="shared" si="20"/>
        <v>2.3382933495292857E-3</v>
      </c>
      <c r="H141" s="8">
        <f t="shared" si="21"/>
        <v>1.8623481781376849E-3</v>
      </c>
      <c r="I141" s="8">
        <f t="shared" si="22"/>
        <v>8.0998798983311637E-4</v>
      </c>
      <c r="K141" s="8"/>
      <c r="P141" s="8">
        <f t="shared" si="23"/>
        <v>1.6894236730637946E-3</v>
      </c>
      <c r="R141" s="8">
        <f t="shared" si="24"/>
        <v>1.9070324020231343E-3</v>
      </c>
      <c r="S141" s="2">
        <v>139</v>
      </c>
    </row>
    <row r="142" spans="1:19" x14ac:dyDescent="0.25">
      <c r="A142" s="4">
        <v>45544</v>
      </c>
      <c r="B142" s="14">
        <v>1646.5</v>
      </c>
      <c r="C142" s="14">
        <v>1235</v>
      </c>
      <c r="D142" s="14">
        <v>1790.15</v>
      </c>
      <c r="F142" s="4">
        <v>45544</v>
      </c>
      <c r="G142" s="8">
        <f t="shared" si="20"/>
        <v>5.834020587067279E-3</v>
      </c>
      <c r="H142" s="8">
        <f t="shared" si="21"/>
        <v>2.2224061581757049E-2</v>
      </c>
      <c r="I142" s="8">
        <f t="shared" si="22"/>
        <v>1.4737975795708902E-2</v>
      </c>
      <c r="K142" s="8"/>
      <c r="P142" s="8">
        <f t="shared" si="23"/>
        <v>1.5061223547535673E-2</v>
      </c>
      <c r="R142" s="8">
        <f t="shared" si="24"/>
        <v>1.9157931608640986E-3</v>
      </c>
      <c r="S142" s="2">
        <v>140</v>
      </c>
    </row>
    <row r="143" spans="1:19" x14ac:dyDescent="0.25">
      <c r="A143" s="4">
        <v>45541</v>
      </c>
      <c r="B143" s="14">
        <v>1636.95</v>
      </c>
      <c r="C143" s="14">
        <v>1208.1500000000001</v>
      </c>
      <c r="D143" s="14">
        <v>1764.15</v>
      </c>
      <c r="F143" s="4">
        <v>45541</v>
      </c>
      <c r="G143" s="8">
        <f t="shared" si="20"/>
        <v>-5.1657601264092357E-3</v>
      </c>
      <c r="H143" s="8">
        <f t="shared" si="21"/>
        <v>-2.2492819288806198E-2</v>
      </c>
      <c r="I143" s="8">
        <f t="shared" si="22"/>
        <v>-7.7617480806546624E-3</v>
      </c>
      <c r="K143" s="8"/>
      <c r="P143" s="8">
        <f t="shared" si="23"/>
        <v>-1.287538017764165E-2</v>
      </c>
      <c r="R143" s="8">
        <f t="shared" si="24"/>
        <v>1.926124990259459E-3</v>
      </c>
      <c r="S143" s="2">
        <v>141</v>
      </c>
    </row>
    <row r="144" spans="1:19" x14ac:dyDescent="0.25">
      <c r="A144" s="4">
        <v>45540</v>
      </c>
      <c r="B144" s="14">
        <v>1645.45</v>
      </c>
      <c r="C144" s="14">
        <v>1235.95</v>
      </c>
      <c r="D144" s="14">
        <v>1777.95</v>
      </c>
      <c r="F144" s="4">
        <v>45540</v>
      </c>
      <c r="G144" s="8">
        <f t="shared" si="20"/>
        <v>2.2231696918018073E-3</v>
      </c>
      <c r="H144" s="8">
        <f t="shared" si="21"/>
        <v>-3.2353298014309306E-4</v>
      </c>
      <c r="I144" s="8">
        <f t="shared" si="22"/>
        <v>-3.2795156407668946E-3</v>
      </c>
      <c r="K144" s="8"/>
      <c r="P144" s="8">
        <f t="shared" si="23"/>
        <v>-4.4631697674676332E-4</v>
      </c>
      <c r="R144" s="8">
        <f t="shared" si="24"/>
        <v>2.2211196267844071E-3</v>
      </c>
      <c r="S144" s="2">
        <v>142</v>
      </c>
    </row>
    <row r="145" spans="1:19" x14ac:dyDescent="0.25">
      <c r="A145" s="4">
        <v>45539</v>
      </c>
      <c r="B145" s="14">
        <v>1641.8</v>
      </c>
      <c r="C145" s="14">
        <v>1236.3499999999999</v>
      </c>
      <c r="D145" s="14">
        <v>1783.8</v>
      </c>
      <c r="F145" s="4">
        <v>45539</v>
      </c>
      <c r="G145" s="8">
        <f t="shared" si="20"/>
        <v>2.7178062112560575E-3</v>
      </c>
      <c r="H145" s="8">
        <f t="shared" si="21"/>
        <v>-9.0967379979163265E-3</v>
      </c>
      <c r="I145" s="8">
        <f t="shared" si="22"/>
        <v>0</v>
      </c>
      <c r="K145" s="8"/>
      <c r="P145" s="8">
        <f t="shared" si="23"/>
        <v>-2.8233533357897135E-3</v>
      </c>
      <c r="R145" s="8">
        <f t="shared" si="24"/>
        <v>2.2296459421962235E-3</v>
      </c>
      <c r="S145" s="2">
        <v>143</v>
      </c>
    </row>
    <row r="146" spans="1:19" x14ac:dyDescent="0.25">
      <c r="A146" s="4">
        <v>45538</v>
      </c>
      <c r="B146" s="14">
        <v>1637.35</v>
      </c>
      <c r="C146" s="14">
        <v>1247.7</v>
      </c>
      <c r="D146" s="14">
        <v>1783.8</v>
      </c>
      <c r="F146" s="4">
        <v>45538</v>
      </c>
      <c r="G146" s="8">
        <f t="shared" si="20"/>
        <v>6.3923292049539171E-3</v>
      </c>
      <c r="H146" s="8">
        <f t="shared" si="21"/>
        <v>1.4431480954510301E-2</v>
      </c>
      <c r="I146" s="8">
        <f t="shared" si="22"/>
        <v>1.9941019519729153E-3</v>
      </c>
      <c r="K146" s="8"/>
      <c r="P146" s="8">
        <f t="shared" si="23"/>
        <v>8.28852172888217E-3</v>
      </c>
      <c r="R146" s="8">
        <f t="shared" si="24"/>
        <v>2.3853819448247382E-3</v>
      </c>
      <c r="S146" s="2">
        <v>144</v>
      </c>
    </row>
    <row r="147" spans="1:19" x14ac:dyDescent="0.25">
      <c r="A147" s="4">
        <v>45537</v>
      </c>
      <c r="B147" s="14">
        <v>1626.95</v>
      </c>
      <c r="C147" s="14">
        <v>1229.95</v>
      </c>
      <c r="D147" s="14">
        <v>1780.25</v>
      </c>
      <c r="F147" s="4">
        <v>45537</v>
      </c>
      <c r="G147" s="8">
        <f t="shared" si="20"/>
        <v>-6.0785631376382154E-3</v>
      </c>
      <c r="H147" s="8">
        <f t="shared" si="21"/>
        <v>6.101529450048826E-4</v>
      </c>
      <c r="I147" s="8">
        <f t="shared" si="22"/>
        <v>-3.0884995507629576E-4</v>
      </c>
      <c r="K147" s="8"/>
      <c r="P147" s="8">
        <f t="shared" si="23"/>
        <v>-1.6721627498124001E-3</v>
      </c>
      <c r="R147" s="8">
        <f t="shared" si="24"/>
        <v>2.4383799103524948E-3</v>
      </c>
      <c r="S147" s="2">
        <v>145</v>
      </c>
    </row>
    <row r="148" spans="1:19" x14ac:dyDescent="0.25">
      <c r="A148" s="4">
        <v>45534</v>
      </c>
      <c r="B148" s="14">
        <v>1636.9</v>
      </c>
      <c r="C148" s="14">
        <v>1229.2</v>
      </c>
      <c r="D148" s="14">
        <v>1780.8</v>
      </c>
      <c r="F148" s="4">
        <v>45534</v>
      </c>
      <c r="G148" s="8">
        <f t="shared" si="20"/>
        <v>-1.0069878856304726E-3</v>
      </c>
      <c r="H148" s="8">
        <f t="shared" si="21"/>
        <v>5.9743023160652164E-3</v>
      </c>
      <c r="I148" s="8">
        <f t="shared" si="22"/>
        <v>1.9974679983119081E-3</v>
      </c>
      <c r="K148" s="8"/>
      <c r="P148" s="8">
        <f t="shared" si="23"/>
        <v>2.6868649602305172E-3</v>
      </c>
      <c r="R148" s="8">
        <f t="shared" si="24"/>
        <v>2.4421463959967138E-3</v>
      </c>
      <c r="S148" s="2">
        <v>146</v>
      </c>
    </row>
    <row r="149" spans="1:19" x14ac:dyDescent="0.25">
      <c r="A149" s="4">
        <v>45533</v>
      </c>
      <c r="B149" s="14">
        <v>1638.55</v>
      </c>
      <c r="C149" s="14">
        <v>1221.9000000000001</v>
      </c>
      <c r="D149" s="14">
        <v>1777.25</v>
      </c>
      <c r="F149" s="4">
        <v>45533</v>
      </c>
      <c r="G149" s="8">
        <f t="shared" si="20"/>
        <v>8.8571254046798664E-4</v>
      </c>
      <c r="H149" s="8">
        <f t="shared" si="21"/>
        <v>-1.5933325162396095E-3</v>
      </c>
      <c r="I149" s="8">
        <f t="shared" si="22"/>
        <v>-7.8434656394796853E-3</v>
      </c>
      <c r="K149" s="8"/>
      <c r="P149" s="8">
        <f t="shared" si="23"/>
        <v>-2.7246589361993533E-3</v>
      </c>
      <c r="R149" s="8">
        <f t="shared" si="24"/>
        <v>2.6460966393341938E-3</v>
      </c>
      <c r="S149" s="2">
        <v>147</v>
      </c>
    </row>
    <row r="150" spans="1:19" x14ac:dyDescent="0.25">
      <c r="A150" s="4">
        <v>45532</v>
      </c>
      <c r="B150" s="14">
        <v>1637.1</v>
      </c>
      <c r="C150" s="14">
        <v>1223.8499999999999</v>
      </c>
      <c r="D150" s="14">
        <v>1791.3</v>
      </c>
      <c r="F150" s="4">
        <v>45532</v>
      </c>
      <c r="G150" s="8">
        <f t="shared" si="20"/>
        <v>-3.9688597160747463E-4</v>
      </c>
      <c r="H150" s="8">
        <f t="shared" si="21"/>
        <v>-2.038569739470808E-3</v>
      </c>
      <c r="I150" s="8">
        <f t="shared" si="22"/>
        <v>-6.682008484209967E-3</v>
      </c>
      <c r="K150" s="8"/>
      <c r="P150" s="8">
        <f t="shared" si="23"/>
        <v>-2.9390962325335558E-3</v>
      </c>
      <c r="R150" s="8">
        <f t="shared" si="24"/>
        <v>2.6868649602305172E-3</v>
      </c>
      <c r="S150" s="2">
        <v>148</v>
      </c>
    </row>
    <row r="151" spans="1:19" x14ac:dyDescent="0.25">
      <c r="A151" s="4">
        <v>45531</v>
      </c>
      <c r="B151" s="14">
        <v>1637.75</v>
      </c>
      <c r="C151" s="14">
        <v>1226.3499999999999</v>
      </c>
      <c r="D151" s="14">
        <v>1803.35</v>
      </c>
      <c r="F151" s="4">
        <v>45531</v>
      </c>
      <c r="G151" s="8">
        <f t="shared" si="20"/>
        <v>-1.3415043141559169E-3</v>
      </c>
      <c r="H151" s="8">
        <f t="shared" si="21"/>
        <v>1.0755789994230547E-2</v>
      </c>
      <c r="I151" s="8">
        <f t="shared" si="22"/>
        <v>-5.0482758620690182E-3</v>
      </c>
      <c r="K151" s="8"/>
      <c r="P151" s="8">
        <f t="shared" si="23"/>
        <v>2.3853819448247382E-3</v>
      </c>
      <c r="R151" s="8">
        <f t="shared" si="24"/>
        <v>2.6941897999513964E-3</v>
      </c>
      <c r="S151" s="2">
        <v>149</v>
      </c>
    </row>
    <row r="152" spans="1:19" x14ac:dyDescent="0.25">
      <c r="A152" s="4">
        <v>45530</v>
      </c>
      <c r="B152" s="14">
        <v>1639.95</v>
      </c>
      <c r="C152" s="14">
        <v>1213.3</v>
      </c>
      <c r="D152" s="14">
        <v>1812.5</v>
      </c>
      <c r="F152" s="4">
        <v>45530</v>
      </c>
      <c r="G152" s="8">
        <f t="shared" si="20"/>
        <v>9.1689486477339877E-3</v>
      </c>
      <c r="H152" s="8">
        <f t="shared" si="21"/>
        <v>8.1429164935604703E-3</v>
      </c>
      <c r="I152" s="8">
        <f t="shared" si="22"/>
        <v>-3.0253025302530157E-3</v>
      </c>
      <c r="K152" s="8"/>
      <c r="P152" s="8">
        <f t="shared" si="23"/>
        <v>5.1002604326684797E-3</v>
      </c>
      <c r="R152" s="8">
        <f t="shared" si="24"/>
        <v>2.7011006238974789E-3</v>
      </c>
      <c r="S152" s="2">
        <v>150</v>
      </c>
    </row>
    <row r="153" spans="1:19" x14ac:dyDescent="0.25">
      <c r="A153" s="4">
        <v>45527</v>
      </c>
      <c r="B153" s="14">
        <v>1625.05</v>
      </c>
      <c r="C153" s="14">
        <v>1203.5</v>
      </c>
      <c r="D153" s="14">
        <v>1818</v>
      </c>
      <c r="F153" s="4">
        <v>45527</v>
      </c>
      <c r="G153" s="8">
        <f t="shared" si="20"/>
        <v>-3.8313001900325272E-3</v>
      </c>
      <c r="H153" s="8">
        <f t="shared" si="21"/>
        <v>1.0410544874485783E-2</v>
      </c>
      <c r="I153" s="8">
        <f t="shared" si="22"/>
        <v>-1.9214932747735336E-3</v>
      </c>
      <c r="K153" s="8"/>
      <c r="P153" s="8">
        <f t="shared" si="23"/>
        <v>2.4383799103524948E-3</v>
      </c>
      <c r="R153" s="8">
        <f t="shared" si="24"/>
        <v>2.9471627412358198E-3</v>
      </c>
      <c r="S153" s="2">
        <v>151</v>
      </c>
    </row>
    <row r="154" spans="1:19" x14ac:dyDescent="0.25">
      <c r="A154" s="4">
        <v>45526</v>
      </c>
      <c r="B154" s="14">
        <v>1631.3</v>
      </c>
      <c r="C154" s="14">
        <v>1191.0999999999999</v>
      </c>
      <c r="D154" s="14">
        <v>1821.5</v>
      </c>
      <c r="F154" s="4">
        <v>45526</v>
      </c>
      <c r="G154" s="8">
        <f t="shared" si="20"/>
        <v>3.3829499323410062E-3</v>
      </c>
      <c r="H154" s="8">
        <f t="shared" si="21"/>
        <v>1.3831552964208127E-2</v>
      </c>
      <c r="I154" s="8">
        <f t="shared" si="22"/>
        <v>4.7160704928430608E-3</v>
      </c>
      <c r="K154" s="8"/>
      <c r="P154" s="8">
        <f t="shared" si="23"/>
        <v>7.9623273132384716E-3</v>
      </c>
      <c r="R154" s="8">
        <f t="shared" si="24"/>
        <v>2.9922759010112764E-3</v>
      </c>
      <c r="S154" s="2">
        <v>152</v>
      </c>
    </row>
    <row r="155" spans="1:19" x14ac:dyDescent="0.25">
      <c r="A155" s="4">
        <v>45525</v>
      </c>
      <c r="B155" s="14">
        <v>1625.8</v>
      </c>
      <c r="C155" s="14">
        <v>1174.8499999999999</v>
      </c>
      <c r="D155" s="14">
        <v>1812.95</v>
      </c>
      <c r="F155" s="4">
        <v>45525</v>
      </c>
      <c r="G155" s="8">
        <f t="shared" si="20"/>
        <v>-7.2662880869512891E-3</v>
      </c>
      <c r="H155" s="8">
        <f t="shared" si="21"/>
        <v>-3.900122938657935E-3</v>
      </c>
      <c r="I155" s="8">
        <f t="shared" si="22"/>
        <v>4.0428654501147854E-3</v>
      </c>
      <c r="K155" s="8"/>
      <c r="P155" s="8">
        <f t="shared" si="23"/>
        <v>-2.527075966514125E-3</v>
      </c>
      <c r="R155" s="8">
        <f t="shared" si="24"/>
        <v>3.0158208822517402E-3</v>
      </c>
      <c r="S155" s="2">
        <v>153</v>
      </c>
    </row>
    <row r="156" spans="1:19" x14ac:dyDescent="0.25">
      <c r="A156" s="4">
        <v>45524</v>
      </c>
      <c r="B156" s="14">
        <v>1637.7</v>
      </c>
      <c r="C156" s="14">
        <v>1179.45</v>
      </c>
      <c r="D156" s="14">
        <v>1805.65</v>
      </c>
      <c r="F156" s="4">
        <v>45524</v>
      </c>
      <c r="G156" s="8">
        <f t="shared" si="20"/>
        <v>3.769421715546617E-3</v>
      </c>
      <c r="H156" s="8">
        <f t="shared" si="21"/>
        <v>3.0189641976359205E-3</v>
      </c>
      <c r="I156" s="8">
        <f t="shared" si="22"/>
        <v>1.3641339433575705E-2</v>
      </c>
      <c r="K156" s="8"/>
      <c r="P156" s="8">
        <f t="shared" si="23"/>
        <v>6.4308140237910646E-3</v>
      </c>
      <c r="R156" s="8">
        <f t="shared" si="24"/>
        <v>3.0188101077290195E-3</v>
      </c>
      <c r="S156" s="2">
        <v>154</v>
      </c>
    </row>
    <row r="157" spans="1:19" x14ac:dyDescent="0.25">
      <c r="A157" s="4">
        <v>45523</v>
      </c>
      <c r="B157" s="14">
        <v>1631.55</v>
      </c>
      <c r="C157" s="14">
        <v>1175.9000000000001</v>
      </c>
      <c r="D157" s="14">
        <v>1781.35</v>
      </c>
      <c r="F157" s="4">
        <v>45523</v>
      </c>
      <c r="G157" s="8">
        <f t="shared" si="20"/>
        <v>-3.369891550762949E-4</v>
      </c>
      <c r="H157" s="8">
        <f t="shared" si="21"/>
        <v>-9.5599073489154307E-3</v>
      </c>
      <c r="I157" s="8">
        <f t="shared" si="22"/>
        <v>2.278737410679188E-3</v>
      </c>
      <c r="K157" s="8"/>
      <c r="P157" s="8">
        <f t="shared" si="23"/>
        <v>-3.2414384628853049E-3</v>
      </c>
      <c r="R157" s="8">
        <f t="shared" si="24"/>
        <v>3.0623156006577613E-3</v>
      </c>
      <c r="S157" s="2">
        <v>155</v>
      </c>
    </row>
    <row r="158" spans="1:19" x14ac:dyDescent="0.25">
      <c r="A158" s="4">
        <v>45520</v>
      </c>
      <c r="B158" s="14">
        <v>1632.1</v>
      </c>
      <c r="C158" s="14">
        <v>1187.25</v>
      </c>
      <c r="D158" s="14">
        <v>1777.3</v>
      </c>
      <c r="F158" s="4">
        <v>45520</v>
      </c>
      <c r="G158" s="8">
        <f t="shared" si="20"/>
        <v>1.511382012688145E-2</v>
      </c>
      <c r="H158" s="8">
        <f t="shared" si="21"/>
        <v>2.2037618904144907E-2</v>
      </c>
      <c r="I158" s="8">
        <f t="shared" si="22"/>
        <v>1.6820184221065126E-2</v>
      </c>
      <c r="K158" s="8"/>
      <c r="P158" s="8">
        <f t="shared" si="23"/>
        <v>1.8395248866041936E-2</v>
      </c>
      <c r="R158" s="8">
        <f t="shared" si="24"/>
        <v>3.1244019214873961E-3</v>
      </c>
      <c r="S158" s="2">
        <v>156</v>
      </c>
    </row>
    <row r="159" spans="1:19" x14ac:dyDescent="0.25">
      <c r="A159" s="4">
        <v>45518</v>
      </c>
      <c r="B159" s="14">
        <v>1607.8</v>
      </c>
      <c r="C159" s="14">
        <v>1161.6500000000001</v>
      </c>
      <c r="D159" s="14">
        <v>1747.9</v>
      </c>
      <c r="F159" s="4">
        <v>45518</v>
      </c>
      <c r="G159" s="8">
        <f t="shared" si="20"/>
        <v>2.8692614770458036E-3</v>
      </c>
      <c r="H159" s="8">
        <f t="shared" si="21"/>
        <v>-5.7345829588735242E-3</v>
      </c>
      <c r="I159" s="8">
        <f t="shared" si="22"/>
        <v>-2.3686538626179754E-3</v>
      </c>
      <c r="K159" s="8"/>
      <c r="P159" s="8">
        <f t="shared" si="23"/>
        <v>-2.1436508992210617E-3</v>
      </c>
      <c r="R159" s="8">
        <f t="shared" si="24"/>
        <v>3.1865066872336367E-3</v>
      </c>
      <c r="S159" s="2">
        <v>157</v>
      </c>
    </row>
    <row r="160" spans="1:19" x14ac:dyDescent="0.25">
      <c r="A160" s="4">
        <v>45517</v>
      </c>
      <c r="B160" s="14">
        <v>1603.2</v>
      </c>
      <c r="C160" s="14">
        <v>1168.3499999999999</v>
      </c>
      <c r="D160" s="14">
        <v>1752.05</v>
      </c>
      <c r="F160" s="4">
        <v>45517</v>
      </c>
      <c r="G160" s="8">
        <f t="shared" si="20"/>
        <v>-3.4275043672067906E-2</v>
      </c>
      <c r="H160" s="8">
        <f t="shared" si="21"/>
        <v>-3.7943383356071614E-3</v>
      </c>
      <c r="I160" s="8">
        <f t="shared" si="22"/>
        <v>-1.1565259090011604E-2</v>
      </c>
      <c r="K160" s="8"/>
      <c r="P160" s="8">
        <f t="shared" si="23"/>
        <v>-1.5269826162866719E-2</v>
      </c>
      <c r="R160" s="8">
        <f t="shared" si="24"/>
        <v>3.2493465459881412E-3</v>
      </c>
      <c r="S160" s="2">
        <v>158</v>
      </c>
    </row>
    <row r="161" spans="1:19" x14ac:dyDescent="0.25">
      <c r="A161" s="4">
        <v>45516</v>
      </c>
      <c r="B161" s="14">
        <v>1660.1</v>
      </c>
      <c r="C161" s="14">
        <v>1172.8</v>
      </c>
      <c r="D161" s="14">
        <v>1772.55</v>
      </c>
      <c r="F161" s="4">
        <v>45516</v>
      </c>
      <c r="G161" s="8">
        <f t="shared" si="20"/>
        <v>5.9992728154161234E-3</v>
      </c>
      <c r="H161" s="8">
        <f t="shared" si="21"/>
        <v>1.024240355069983E-3</v>
      </c>
      <c r="I161" s="8">
        <f t="shared" si="22"/>
        <v>1.6387421241488287E-3</v>
      </c>
      <c r="K161" s="8"/>
      <c r="P161" s="8">
        <f t="shared" si="23"/>
        <v>2.7011006238974789E-3</v>
      </c>
      <c r="R161" s="8">
        <f t="shared" si="24"/>
        <v>3.5448895804614743E-3</v>
      </c>
      <c r="S161" s="2">
        <v>159</v>
      </c>
    </row>
    <row r="162" spans="1:19" x14ac:dyDescent="0.25">
      <c r="A162" s="4">
        <v>45513</v>
      </c>
      <c r="B162" s="14">
        <v>1650.2</v>
      </c>
      <c r="C162" s="14">
        <v>1171.5999999999999</v>
      </c>
      <c r="D162" s="14">
        <v>1769.65</v>
      </c>
      <c r="F162" s="4">
        <v>45513</v>
      </c>
      <c r="G162" s="8">
        <f t="shared" si="20"/>
        <v>4.5656541060450362E-3</v>
      </c>
      <c r="H162" s="8">
        <f t="shared" si="21"/>
        <v>6.0106474325949399E-3</v>
      </c>
      <c r="I162" s="8">
        <f t="shared" si="22"/>
        <v>-1.7486955295444861E-3</v>
      </c>
      <c r="K162" s="8"/>
      <c r="P162" s="8">
        <f t="shared" si="23"/>
        <v>3.2493465459881412E-3</v>
      </c>
      <c r="R162" s="8">
        <f t="shared" si="24"/>
        <v>3.579762608388804E-3</v>
      </c>
      <c r="S162" s="2">
        <v>160</v>
      </c>
    </row>
    <row r="163" spans="1:19" x14ac:dyDescent="0.25">
      <c r="A163" s="4">
        <v>45512</v>
      </c>
      <c r="B163" s="14">
        <v>1642.7</v>
      </c>
      <c r="C163" s="14">
        <v>1164.5999999999999</v>
      </c>
      <c r="D163" s="14">
        <v>1772.75</v>
      </c>
      <c r="F163" s="4">
        <v>45512</v>
      </c>
      <c r="G163" s="8">
        <f t="shared" si="20"/>
        <v>1.1826301201108835E-2</v>
      </c>
      <c r="H163" s="8">
        <f t="shared" si="21"/>
        <v>-6.6953814661606659E-3</v>
      </c>
      <c r="I163" s="8">
        <f t="shared" si="22"/>
        <v>-2.1389772311501964E-3</v>
      </c>
      <c r="K163" s="8"/>
      <c r="P163" s="8">
        <f t="shared" si="23"/>
        <v>2.2804460452332512E-4</v>
      </c>
      <c r="R163" s="8">
        <f t="shared" si="24"/>
        <v>3.6200250739323869E-3</v>
      </c>
      <c r="S163" s="2">
        <v>161</v>
      </c>
    </row>
    <row r="164" spans="1:19" x14ac:dyDescent="0.25">
      <c r="A164" s="4">
        <v>45511</v>
      </c>
      <c r="B164" s="14">
        <v>1623.5</v>
      </c>
      <c r="C164" s="14">
        <v>1172.45</v>
      </c>
      <c r="D164" s="14">
        <v>1776.55</v>
      </c>
      <c r="F164" s="4">
        <v>45511</v>
      </c>
      <c r="G164" s="8">
        <f t="shared" si="20"/>
        <v>1.3927054708968267E-2</v>
      </c>
      <c r="H164" s="8">
        <f t="shared" si="21"/>
        <v>4.7992458327978937E-3</v>
      </c>
      <c r="I164" s="8">
        <f t="shared" si="22"/>
        <v>3.3887774985175145E-3</v>
      </c>
      <c r="K164" s="8"/>
      <c r="P164" s="8">
        <f t="shared" si="23"/>
        <v>7.1144479953648915E-3</v>
      </c>
      <c r="R164" s="8">
        <f t="shared" si="24"/>
        <v>3.6756645944923333E-3</v>
      </c>
      <c r="S164" s="2">
        <v>162</v>
      </c>
    </row>
    <row r="165" spans="1:19" x14ac:dyDescent="0.25">
      <c r="A165" s="4">
        <v>45510</v>
      </c>
      <c r="B165" s="14">
        <v>1601.2</v>
      </c>
      <c r="C165" s="14">
        <v>1166.8499999999999</v>
      </c>
      <c r="D165" s="14">
        <v>1770.55</v>
      </c>
      <c r="F165" s="4">
        <v>45510</v>
      </c>
      <c r="G165" s="8">
        <f t="shared" si="20"/>
        <v>-9.0051059879312501E-3</v>
      </c>
      <c r="H165" s="8">
        <f t="shared" si="21"/>
        <v>-4.9036329524134725E-3</v>
      </c>
      <c r="I165" s="8">
        <f t="shared" si="22"/>
        <v>-1.7478081921462607E-3</v>
      </c>
      <c r="K165" s="8"/>
      <c r="P165" s="8">
        <f t="shared" si="23"/>
        <v>-5.1873274349886426E-3</v>
      </c>
      <c r="R165" s="8">
        <f t="shared" si="24"/>
        <v>3.6834054292345982E-3</v>
      </c>
      <c r="S165" s="2">
        <v>163</v>
      </c>
    </row>
    <row r="166" spans="1:19" x14ac:dyDescent="0.25">
      <c r="A166" s="4">
        <v>45509</v>
      </c>
      <c r="B166" s="14">
        <v>1615.75</v>
      </c>
      <c r="C166" s="14">
        <v>1172.5999999999999</v>
      </c>
      <c r="D166" s="14">
        <v>1773.65</v>
      </c>
      <c r="F166" s="4">
        <v>45509</v>
      </c>
      <c r="G166" s="8">
        <f t="shared" si="20"/>
        <v>-2.6157972455775558E-2</v>
      </c>
      <c r="H166" s="8">
        <f t="shared" si="21"/>
        <v>-2.0015878985416458E-2</v>
      </c>
      <c r="I166" s="8">
        <f t="shared" si="22"/>
        <v>-1.6523884776400766E-2</v>
      </c>
      <c r="K166" s="8"/>
      <c r="P166" s="8">
        <f t="shared" si="23"/>
        <v>-2.0810908763819479E-2</v>
      </c>
      <c r="R166" s="8">
        <f t="shared" si="24"/>
        <v>3.7915044833345072E-3</v>
      </c>
      <c r="S166" s="2">
        <v>164</v>
      </c>
    </row>
    <row r="167" spans="1:19" x14ac:dyDescent="0.25">
      <c r="A167" s="4">
        <v>45506</v>
      </c>
      <c r="B167" s="14">
        <v>1659.15</v>
      </c>
      <c r="C167" s="14">
        <v>1196.55</v>
      </c>
      <c r="D167" s="14">
        <v>1803.45</v>
      </c>
      <c r="F167" s="4">
        <v>45506</v>
      </c>
      <c r="G167" s="8">
        <f t="shared" si="20"/>
        <v>1.2417622650720217E-2</v>
      </c>
      <c r="H167" s="8">
        <f t="shared" si="21"/>
        <v>-1.1197421700685828E-2</v>
      </c>
      <c r="I167" s="8">
        <f t="shared" si="22"/>
        <v>6.0246004518449414E-3</v>
      </c>
      <c r="K167" s="8"/>
      <c r="P167" s="8">
        <f t="shared" si="23"/>
        <v>1.0536982504952158E-3</v>
      </c>
      <c r="R167" s="8">
        <f t="shared" si="24"/>
        <v>4.0213969527986282E-3</v>
      </c>
      <c r="S167" s="2">
        <v>165</v>
      </c>
    </row>
    <row r="168" spans="1:19" x14ac:dyDescent="0.25">
      <c r="A168" s="4">
        <v>45505</v>
      </c>
      <c r="B168" s="14">
        <v>1638.8</v>
      </c>
      <c r="C168" s="14">
        <v>1210.0999999999999</v>
      </c>
      <c r="D168" s="14">
        <v>1792.65</v>
      </c>
      <c r="F168" s="4">
        <v>45505</v>
      </c>
      <c r="G168" s="8">
        <f t="shared" si="20"/>
        <v>1.4265820826241615E-2</v>
      </c>
      <c r="H168" s="8">
        <f t="shared" si="21"/>
        <v>-3.9509424644005309E-3</v>
      </c>
      <c r="I168" s="8">
        <f t="shared" si="22"/>
        <v>-8.4352010620056816E-3</v>
      </c>
      <c r="K168" s="8"/>
      <c r="P168" s="8">
        <f t="shared" si="23"/>
        <v>1.6880894351056774E-4</v>
      </c>
      <c r="R168" s="8">
        <f t="shared" si="24"/>
        <v>4.047635984109765E-3</v>
      </c>
      <c r="S168" s="2">
        <v>166</v>
      </c>
    </row>
    <row r="169" spans="1:19" x14ac:dyDescent="0.25">
      <c r="A169" s="4">
        <v>45504</v>
      </c>
      <c r="B169" s="14">
        <v>1615.75</v>
      </c>
      <c r="C169" s="14">
        <v>1214.9000000000001</v>
      </c>
      <c r="D169" s="14">
        <v>1807.9</v>
      </c>
      <c r="F169" s="4">
        <v>45504</v>
      </c>
      <c r="G169" s="8">
        <f t="shared" si="20"/>
        <v>1.2379684937013913E-4</v>
      </c>
      <c r="H169" s="8">
        <f t="shared" si="21"/>
        <v>4.5061804952664097E-3</v>
      </c>
      <c r="I169" s="8">
        <f t="shared" si="22"/>
        <v>1.2205363641453637E-2</v>
      </c>
      <c r="K169" s="8"/>
      <c r="P169" s="8">
        <f t="shared" si="23"/>
        <v>5.5012203453536964E-3</v>
      </c>
      <c r="R169" s="8">
        <f t="shared" si="24"/>
        <v>4.2253156858839576E-3</v>
      </c>
      <c r="S169" s="2">
        <v>167</v>
      </c>
    </row>
    <row r="170" spans="1:19" x14ac:dyDescent="0.25">
      <c r="A170" s="4">
        <v>45503</v>
      </c>
      <c r="B170" s="14">
        <v>1615.55</v>
      </c>
      <c r="C170" s="14">
        <v>1209.45</v>
      </c>
      <c r="D170" s="14">
        <v>1786.1</v>
      </c>
      <c r="F170" s="4">
        <v>45503</v>
      </c>
      <c r="G170" s="8">
        <f t="shared" si="20"/>
        <v>6.5418522787452638E-3</v>
      </c>
      <c r="H170" s="8">
        <f t="shared" si="21"/>
        <v>-2.6799703141749953E-3</v>
      </c>
      <c r="I170" s="8">
        <f t="shared" si="22"/>
        <v>-4.3480684542059889E-3</v>
      </c>
      <c r="K170" s="8"/>
      <c r="P170" s="8">
        <f t="shared" si="23"/>
        <v>-4.1385297830821561E-4</v>
      </c>
      <c r="R170" s="8">
        <f t="shared" si="24"/>
        <v>4.552509735074318E-3</v>
      </c>
      <c r="S170" s="2">
        <v>168</v>
      </c>
    </row>
    <row r="171" spans="1:19" x14ac:dyDescent="0.25">
      <c r="A171" s="4">
        <v>45502</v>
      </c>
      <c r="B171" s="14">
        <v>1605.05</v>
      </c>
      <c r="C171" s="14">
        <v>1212.7</v>
      </c>
      <c r="D171" s="14">
        <v>1793.9</v>
      </c>
      <c r="F171" s="4">
        <v>45502</v>
      </c>
      <c r="G171" s="8">
        <f t="shared" si="20"/>
        <v>-8.0956648023978728E-3</v>
      </c>
      <c r="H171" s="8">
        <f t="shared" si="21"/>
        <v>4.5559973492379502E-3</v>
      </c>
      <c r="I171" s="8">
        <f t="shared" si="22"/>
        <v>-1.0998704413264448E-2</v>
      </c>
      <c r="K171" s="8"/>
      <c r="P171" s="8">
        <f t="shared" si="23"/>
        <v>-3.9059118250035158E-3</v>
      </c>
      <c r="R171" s="8">
        <f t="shared" si="24"/>
        <v>4.61265217010518E-3</v>
      </c>
      <c r="S171" s="2">
        <v>169</v>
      </c>
    </row>
    <row r="172" spans="1:19" x14ac:dyDescent="0.25">
      <c r="A172" s="4">
        <v>45499</v>
      </c>
      <c r="B172" s="14">
        <v>1618.15</v>
      </c>
      <c r="C172" s="14">
        <v>1207.2</v>
      </c>
      <c r="D172" s="14">
        <v>1813.85</v>
      </c>
      <c r="F172" s="4">
        <v>45499</v>
      </c>
      <c r="G172" s="8">
        <f t="shared" si="20"/>
        <v>9.5880242484236433E-4</v>
      </c>
      <c r="H172" s="8">
        <f t="shared" si="21"/>
        <v>7.7635862759828367E-3</v>
      </c>
      <c r="I172" s="8">
        <f t="shared" si="22"/>
        <v>2.1800974565529652E-2</v>
      </c>
      <c r="K172" s="8"/>
      <c r="P172" s="8">
        <f t="shared" si="23"/>
        <v>9.9333676075047395E-3</v>
      </c>
      <c r="R172" s="8">
        <f t="shared" si="24"/>
        <v>4.6267830388977754E-3</v>
      </c>
      <c r="S172" s="2">
        <v>170</v>
      </c>
    </row>
    <row r="173" spans="1:19" x14ac:dyDescent="0.25">
      <c r="A173" s="4">
        <v>45498</v>
      </c>
      <c r="B173" s="14">
        <v>1616.6</v>
      </c>
      <c r="C173" s="14">
        <v>1197.9000000000001</v>
      </c>
      <c r="D173" s="14">
        <v>1775.15</v>
      </c>
      <c r="F173" s="4">
        <v>45498</v>
      </c>
      <c r="G173" s="8">
        <f t="shared" si="20"/>
        <v>7.8239456376048011E-3</v>
      </c>
      <c r="H173" s="8">
        <f t="shared" si="21"/>
        <v>-2.0523303352412037E-2</v>
      </c>
      <c r="I173" s="8">
        <f t="shared" si="22"/>
        <v>1.6578856946512399E-2</v>
      </c>
      <c r="K173" s="8"/>
      <c r="P173" s="8">
        <f t="shared" si="23"/>
        <v>-8.8848056572965635E-4</v>
      </c>
      <c r="R173" s="8">
        <f t="shared" si="24"/>
        <v>4.9922524863893923E-3</v>
      </c>
      <c r="S173" s="2">
        <v>171</v>
      </c>
    </row>
    <row r="174" spans="1:19" x14ac:dyDescent="0.25">
      <c r="A174" s="4">
        <v>45497</v>
      </c>
      <c r="B174" s="14">
        <v>1604.05</v>
      </c>
      <c r="C174" s="14">
        <v>1223</v>
      </c>
      <c r="D174" s="14">
        <v>1746.2</v>
      </c>
      <c r="F174" s="4">
        <v>45497</v>
      </c>
      <c r="G174" s="8">
        <f t="shared" si="20"/>
        <v>-8.8667820069204817E-3</v>
      </c>
      <c r="H174" s="8">
        <f t="shared" si="21"/>
        <v>-3.0568575504381634E-3</v>
      </c>
      <c r="I174" s="8">
        <f t="shared" si="22"/>
        <v>-1.2832833964610768E-2</v>
      </c>
      <c r="K174" s="8"/>
      <c r="P174" s="8">
        <f t="shared" si="23"/>
        <v>-7.7326278116346403E-3</v>
      </c>
      <c r="R174" s="8">
        <f t="shared" si="24"/>
        <v>5.037453183533369E-3</v>
      </c>
      <c r="S174" s="2">
        <v>172</v>
      </c>
    </row>
    <row r="175" spans="1:19" x14ac:dyDescent="0.25">
      <c r="A175" s="4">
        <v>45496</v>
      </c>
      <c r="B175" s="14">
        <v>1618.4</v>
      </c>
      <c r="C175" s="14">
        <v>1226.75</v>
      </c>
      <c r="D175" s="14">
        <v>1768.9</v>
      </c>
      <c r="F175" s="4">
        <v>45496</v>
      </c>
      <c r="G175" s="8">
        <f t="shared" si="20"/>
        <v>-1.4702748774770846E-2</v>
      </c>
      <c r="H175" s="8">
        <f t="shared" si="21"/>
        <v>-1.1602143173669699E-2</v>
      </c>
      <c r="I175" s="8">
        <f t="shared" si="22"/>
        <v>6.4578532616426099E-3</v>
      </c>
      <c r="K175" s="8"/>
      <c r="P175" s="8">
        <f t="shared" si="23"/>
        <v>-7.1143259234063509E-3</v>
      </c>
      <c r="R175" s="8">
        <f t="shared" si="24"/>
        <v>5.0572079397750878E-3</v>
      </c>
      <c r="S175" s="2">
        <v>173</v>
      </c>
    </row>
    <row r="176" spans="1:19" x14ac:dyDescent="0.25">
      <c r="A176" s="4">
        <v>45495</v>
      </c>
      <c r="B176" s="14">
        <v>1642.55</v>
      </c>
      <c r="C176" s="14">
        <v>1241.1500000000001</v>
      </c>
      <c r="D176" s="14">
        <v>1757.55</v>
      </c>
      <c r="F176" s="4">
        <v>45495</v>
      </c>
      <c r="G176" s="8">
        <f t="shared" si="20"/>
        <v>2.1931188950413683E-2</v>
      </c>
      <c r="H176" s="8">
        <f t="shared" si="21"/>
        <v>-6.0064870059663988E-3</v>
      </c>
      <c r="I176" s="8">
        <f t="shared" si="22"/>
        <v>-3.5161396574440063E-2</v>
      </c>
      <c r="K176" s="8"/>
      <c r="P176" s="8">
        <f t="shared" si="23"/>
        <v>-6.3716570895944735E-3</v>
      </c>
      <c r="R176" s="8">
        <f t="shared" si="24"/>
        <v>5.0862441009895121E-3</v>
      </c>
      <c r="S176" s="2">
        <v>174</v>
      </c>
    </row>
    <row r="177" spans="1:19" x14ac:dyDescent="0.25">
      <c r="A177" s="4">
        <v>45492</v>
      </c>
      <c r="B177" s="14">
        <v>1607.3</v>
      </c>
      <c r="C177" s="14">
        <v>1248.6500000000001</v>
      </c>
      <c r="D177" s="14">
        <v>1821.6</v>
      </c>
      <c r="F177" s="4">
        <v>45492</v>
      </c>
      <c r="G177" s="8">
        <f t="shared" si="20"/>
        <v>-4.6445380232845723E-3</v>
      </c>
      <c r="H177" s="8">
        <f t="shared" si="21"/>
        <v>-1.3196832760136168E-3</v>
      </c>
      <c r="I177" s="8">
        <f t="shared" si="22"/>
        <v>-2.8192144518954798E-3</v>
      </c>
      <c r="K177" s="8"/>
      <c r="P177" s="8">
        <f t="shared" si="23"/>
        <v>-2.7669990529594624E-3</v>
      </c>
      <c r="R177" s="8">
        <f t="shared" si="24"/>
        <v>5.1002604326684797E-3</v>
      </c>
      <c r="S177" s="2">
        <v>175</v>
      </c>
    </row>
    <row r="178" spans="1:19" x14ac:dyDescent="0.25">
      <c r="A178" s="4">
        <v>45491</v>
      </c>
      <c r="B178" s="14">
        <v>1614.8</v>
      </c>
      <c r="C178" s="14">
        <v>1250.3</v>
      </c>
      <c r="D178" s="14">
        <v>1826.75</v>
      </c>
      <c r="F178" s="4">
        <v>45491</v>
      </c>
      <c r="G178" s="8">
        <f t="shared" si="20"/>
        <v>-3.0560271646858927E-3</v>
      </c>
      <c r="H178" s="8">
        <f t="shared" si="21"/>
        <v>8.3877732075166023E-3</v>
      </c>
      <c r="I178" s="8">
        <f t="shared" si="22"/>
        <v>1.1881681714950521E-2</v>
      </c>
      <c r="K178" s="8"/>
      <c r="P178" s="8">
        <f t="shared" si="23"/>
        <v>6.0028056480860292E-3</v>
      </c>
      <c r="R178" s="8">
        <f t="shared" si="24"/>
        <v>5.3755051354505857E-3</v>
      </c>
      <c r="S178" s="2">
        <v>176</v>
      </c>
    </row>
    <row r="179" spans="1:19" x14ac:dyDescent="0.25">
      <c r="A179" s="4">
        <v>45489</v>
      </c>
      <c r="B179" s="14">
        <v>1619.75</v>
      </c>
      <c r="C179" s="14">
        <v>1239.9000000000001</v>
      </c>
      <c r="D179" s="14">
        <v>1805.3</v>
      </c>
      <c r="F179" s="4">
        <v>45489</v>
      </c>
      <c r="G179" s="8">
        <f t="shared" si="20"/>
        <v>-1.4487392885764727E-3</v>
      </c>
      <c r="H179" s="8">
        <f t="shared" si="21"/>
        <v>8.0897597463311932E-3</v>
      </c>
      <c r="I179" s="8">
        <f t="shared" si="22"/>
        <v>-2.0748013343820371E-2</v>
      </c>
      <c r="K179" s="8"/>
      <c r="P179" s="8">
        <f t="shared" si="23"/>
        <v>-3.4231218911865754E-3</v>
      </c>
      <c r="R179" s="8">
        <f t="shared" si="24"/>
        <v>5.5012203453536964E-3</v>
      </c>
      <c r="S179" s="2">
        <v>177</v>
      </c>
    </row>
    <row r="180" spans="1:19" x14ac:dyDescent="0.25">
      <c r="A180" s="4">
        <v>45488</v>
      </c>
      <c r="B180" s="14">
        <v>1622.1</v>
      </c>
      <c r="C180" s="14">
        <v>1229.95</v>
      </c>
      <c r="D180" s="14">
        <v>1843.55</v>
      </c>
      <c r="F180" s="4">
        <v>45488</v>
      </c>
      <c r="G180" s="8">
        <f t="shared" si="20"/>
        <v>-3.6975411351458654E-4</v>
      </c>
      <c r="H180" s="8">
        <f t="shared" si="21"/>
        <v>-2.3927325817179046E-3</v>
      </c>
      <c r="I180" s="8">
        <f t="shared" si="22"/>
        <v>5.8379027198078859E-3</v>
      </c>
      <c r="K180" s="8"/>
      <c r="P180" s="8">
        <f t="shared" si="23"/>
        <v>6.8335154920082784E-4</v>
      </c>
      <c r="R180" s="8">
        <f t="shared" si="24"/>
        <v>5.6165275708919488E-3</v>
      </c>
      <c r="S180" s="2">
        <v>178</v>
      </c>
    </row>
    <row r="181" spans="1:19" x14ac:dyDescent="0.25">
      <c r="A181" s="4">
        <v>45485</v>
      </c>
      <c r="B181" s="14">
        <v>1622.7</v>
      </c>
      <c r="C181" s="14">
        <v>1232.9000000000001</v>
      </c>
      <c r="D181" s="14">
        <v>1832.85</v>
      </c>
      <c r="F181" s="4">
        <v>45485</v>
      </c>
      <c r="G181" s="8">
        <f t="shared" si="20"/>
        <v>4.9324865898014991E-4</v>
      </c>
      <c r="H181" s="8">
        <f t="shared" si="21"/>
        <v>-4.4814082118777021E-3</v>
      </c>
      <c r="I181" s="8">
        <f t="shared" si="22"/>
        <v>-6.3160748170236758E-3</v>
      </c>
      <c r="K181" s="8"/>
      <c r="P181" s="8">
        <f t="shared" si="23"/>
        <v>-3.5394111321641383E-3</v>
      </c>
      <c r="R181" s="8">
        <f t="shared" si="24"/>
        <v>5.7925623744607751E-3</v>
      </c>
      <c r="S181" s="2">
        <v>179</v>
      </c>
    </row>
    <row r="182" spans="1:19" x14ac:dyDescent="0.25">
      <c r="A182" s="4">
        <v>45484</v>
      </c>
      <c r="B182" s="14">
        <v>1621.9</v>
      </c>
      <c r="C182" s="14">
        <v>1238.45</v>
      </c>
      <c r="D182" s="14">
        <v>1844.5</v>
      </c>
      <c r="F182" s="4">
        <v>45484</v>
      </c>
      <c r="G182" s="8">
        <f t="shared" si="20"/>
        <v>-2.5828669823503292E-3</v>
      </c>
      <c r="H182" s="8">
        <f t="shared" si="21"/>
        <v>-3.8207850707850932E-3</v>
      </c>
      <c r="I182" s="8">
        <f t="shared" si="22"/>
        <v>8.0061207202777318E-3</v>
      </c>
      <c r="K182" s="8"/>
      <c r="P182" s="8">
        <f t="shared" si="23"/>
        <v>9.8662093064183325E-5</v>
      </c>
      <c r="R182" s="8">
        <f t="shared" si="24"/>
        <v>5.9495322325889164E-3</v>
      </c>
      <c r="S182" s="2">
        <v>180</v>
      </c>
    </row>
    <row r="183" spans="1:19" x14ac:dyDescent="0.25">
      <c r="A183" s="4">
        <v>45483</v>
      </c>
      <c r="B183" s="14">
        <v>1626.1</v>
      </c>
      <c r="C183" s="14">
        <v>1243.2</v>
      </c>
      <c r="D183" s="14">
        <v>1829.85</v>
      </c>
      <c r="F183" s="4">
        <v>45483</v>
      </c>
      <c r="G183" s="8">
        <f t="shared" si="20"/>
        <v>-6.3550259700581035E-3</v>
      </c>
      <c r="H183" s="8">
        <f t="shared" si="21"/>
        <v>-4.0456639295012309E-3</v>
      </c>
      <c r="I183" s="8">
        <f t="shared" si="22"/>
        <v>-9.7410504099358919E-3</v>
      </c>
      <c r="K183" s="8"/>
      <c r="P183" s="8">
        <f t="shared" si="23"/>
        <v>-6.4470884857986913E-3</v>
      </c>
      <c r="R183" s="8">
        <f t="shared" si="24"/>
        <v>6.0028056480860292E-3</v>
      </c>
      <c r="S183" s="2">
        <v>181</v>
      </c>
    </row>
    <row r="184" spans="1:19" x14ac:dyDescent="0.25">
      <c r="A184" s="4">
        <v>45482</v>
      </c>
      <c r="B184" s="14">
        <v>1636.5</v>
      </c>
      <c r="C184" s="14">
        <v>1248.25</v>
      </c>
      <c r="D184" s="14">
        <v>1847.85</v>
      </c>
      <c r="F184" s="4">
        <v>45482</v>
      </c>
      <c r="G184" s="8">
        <f t="shared" si="20"/>
        <v>7.0321337939893702E-4</v>
      </c>
      <c r="H184" s="8">
        <f t="shared" si="21"/>
        <v>1.0687826403789291E-2</v>
      </c>
      <c r="I184" s="8">
        <f t="shared" si="22"/>
        <v>-2.8868983380100355E-3</v>
      </c>
      <c r="K184" s="8"/>
      <c r="P184" s="8">
        <f t="shared" si="23"/>
        <v>3.6200250739323869E-3</v>
      </c>
      <c r="R184" s="8">
        <f t="shared" si="24"/>
        <v>6.0188057920665282E-3</v>
      </c>
      <c r="S184" s="2">
        <v>182</v>
      </c>
    </row>
    <row r="185" spans="1:19" x14ac:dyDescent="0.25">
      <c r="A185" s="4">
        <v>45481</v>
      </c>
      <c r="B185" s="14">
        <v>1635.35</v>
      </c>
      <c r="C185" s="14">
        <v>1235.05</v>
      </c>
      <c r="D185" s="14">
        <v>1853.2</v>
      </c>
      <c r="F185" s="4">
        <v>45481</v>
      </c>
      <c r="G185" s="8">
        <f t="shared" si="20"/>
        <v>-7.7361810569747114E-3</v>
      </c>
      <c r="H185" s="8">
        <f t="shared" si="21"/>
        <v>1.3377655261876953E-3</v>
      </c>
      <c r="I185" s="8">
        <f t="shared" si="22"/>
        <v>2.6987639661024687E-4</v>
      </c>
      <c r="K185" s="8"/>
      <c r="P185" s="8">
        <f t="shared" si="23"/>
        <v>-1.7047851876342611E-3</v>
      </c>
      <c r="R185" s="8">
        <f t="shared" si="24"/>
        <v>6.1262850491024309E-3</v>
      </c>
      <c r="S185" s="2">
        <v>183</v>
      </c>
    </row>
    <row r="186" spans="1:19" x14ac:dyDescent="0.25">
      <c r="A186" s="4">
        <v>45478</v>
      </c>
      <c r="B186" s="14">
        <v>1648.1</v>
      </c>
      <c r="C186" s="14">
        <v>1233.4000000000001</v>
      </c>
      <c r="D186" s="14">
        <v>1852.7</v>
      </c>
      <c r="F186" s="4">
        <v>45478</v>
      </c>
      <c r="G186" s="8">
        <f t="shared" si="20"/>
        <v>-4.5769041484526651E-2</v>
      </c>
      <c r="H186" s="8">
        <f t="shared" si="21"/>
        <v>3.2441200324417885E-4</v>
      </c>
      <c r="I186" s="8">
        <f t="shared" si="22"/>
        <v>1.0278921394879736E-2</v>
      </c>
      <c r="K186" s="8"/>
      <c r="P186" s="8">
        <f t="shared" si="23"/>
        <v>-1.0517271225596403E-2</v>
      </c>
      <c r="R186" s="8">
        <f t="shared" si="24"/>
        <v>6.3917136467521521E-3</v>
      </c>
      <c r="S186" s="2">
        <v>184</v>
      </c>
    </row>
    <row r="187" spans="1:19" x14ac:dyDescent="0.25">
      <c r="A187" s="4">
        <v>45477</v>
      </c>
      <c r="B187" s="14">
        <v>1727.15</v>
      </c>
      <c r="C187" s="14">
        <v>1233</v>
      </c>
      <c r="D187" s="14">
        <v>1833.85</v>
      </c>
      <c r="F187" s="4">
        <v>45477</v>
      </c>
      <c r="G187" s="8">
        <f t="shared" si="20"/>
        <v>-2.346422412574567E-2</v>
      </c>
      <c r="H187" s="8">
        <f t="shared" si="21"/>
        <v>2.6131824234354228E-2</v>
      </c>
      <c r="I187" s="8">
        <f t="shared" si="22"/>
        <v>1.2785110730656468E-2</v>
      </c>
      <c r="K187" s="8"/>
      <c r="P187" s="8">
        <f t="shared" si="23"/>
        <v>7.248995675214932E-3</v>
      </c>
      <c r="R187" s="8">
        <f t="shared" si="24"/>
        <v>6.4242602448448816E-3</v>
      </c>
      <c r="S187" s="2">
        <v>185</v>
      </c>
    </row>
    <row r="188" spans="1:19" x14ac:dyDescent="0.25">
      <c r="A188" s="4">
        <v>45476</v>
      </c>
      <c r="B188" s="14">
        <v>1768.65</v>
      </c>
      <c r="C188" s="14">
        <v>1201.5999999999999</v>
      </c>
      <c r="D188" s="14">
        <v>1810.7</v>
      </c>
      <c r="F188" s="4">
        <v>45476</v>
      </c>
      <c r="G188" s="8">
        <f t="shared" si="20"/>
        <v>2.1986594244770785E-2</v>
      </c>
      <c r="H188" s="8">
        <f t="shared" si="21"/>
        <v>9.2390391399295169E-3</v>
      </c>
      <c r="I188" s="8">
        <f t="shared" si="22"/>
        <v>2.3225587703435968E-2</v>
      </c>
      <c r="K188" s="8"/>
      <c r="P188" s="8">
        <f t="shared" si="23"/>
        <v>1.7259270240433833E-2</v>
      </c>
      <c r="R188" s="8">
        <f t="shared" si="24"/>
        <v>6.4308140237910646E-3</v>
      </c>
      <c r="S188" s="2">
        <v>186</v>
      </c>
    </row>
    <row r="189" spans="1:19" x14ac:dyDescent="0.25">
      <c r="A189" s="4">
        <v>45475</v>
      </c>
      <c r="B189" s="14">
        <v>1730.6</v>
      </c>
      <c r="C189" s="14">
        <v>1190.5999999999999</v>
      </c>
      <c r="D189" s="14">
        <v>1769.6</v>
      </c>
      <c r="F189" s="4">
        <v>45475</v>
      </c>
      <c r="G189" s="8">
        <f t="shared" si="20"/>
        <v>1.4895613417780895E-2</v>
      </c>
      <c r="H189" s="8">
        <f t="shared" si="21"/>
        <v>-1.75351734950695E-2</v>
      </c>
      <c r="I189" s="8">
        <f t="shared" si="22"/>
        <v>-2.1293070073557852E-2</v>
      </c>
      <c r="K189" s="8"/>
      <c r="P189" s="8">
        <f t="shared" si="23"/>
        <v>-8.9333063947608874E-3</v>
      </c>
      <c r="R189" s="8">
        <f t="shared" si="24"/>
        <v>6.6347157480760805E-3</v>
      </c>
      <c r="S189" s="2">
        <v>187</v>
      </c>
    </row>
    <row r="190" spans="1:19" x14ac:dyDescent="0.25">
      <c r="A190" s="4">
        <v>45474</v>
      </c>
      <c r="B190" s="14">
        <v>1705.2</v>
      </c>
      <c r="C190" s="14">
        <v>1211.8499999999999</v>
      </c>
      <c r="D190" s="14">
        <v>1808.1</v>
      </c>
      <c r="F190" s="4">
        <v>45474</v>
      </c>
      <c r="G190" s="8">
        <f t="shared" si="20"/>
        <v>1.2709347903551604E-2</v>
      </c>
      <c r="H190" s="8">
        <f t="shared" si="21"/>
        <v>1.0211737245748642E-2</v>
      </c>
      <c r="I190" s="8">
        <f t="shared" si="22"/>
        <v>3.1067961165047731E-3</v>
      </c>
      <c r="K190" s="8"/>
      <c r="P190" s="8">
        <f t="shared" si="23"/>
        <v>8.8295381043163711E-3</v>
      </c>
      <c r="R190" s="8">
        <f t="shared" si="24"/>
        <v>6.7038654968587068E-3</v>
      </c>
      <c r="S190" s="2">
        <v>188</v>
      </c>
    </row>
    <row r="191" spans="1:19" x14ac:dyDescent="0.25">
      <c r="A191" s="4">
        <v>45471</v>
      </c>
      <c r="B191" s="14">
        <v>1683.8</v>
      </c>
      <c r="C191" s="14">
        <v>1199.5999999999999</v>
      </c>
      <c r="D191" s="14">
        <v>1802.5</v>
      </c>
      <c r="F191" s="4">
        <v>45471</v>
      </c>
      <c r="G191" s="8">
        <f t="shared" si="20"/>
        <v>-7.2811956489697849E-3</v>
      </c>
      <c r="H191" s="8">
        <f t="shared" si="21"/>
        <v>-1.6640708254775149E-2</v>
      </c>
      <c r="I191" s="8">
        <f t="shared" si="22"/>
        <v>-1.5323263500040984E-2</v>
      </c>
      <c r="K191" s="8"/>
      <c r="P191" s="8">
        <f t="shared" si="23"/>
        <v>-1.343762104661329E-2</v>
      </c>
      <c r="R191" s="8">
        <f t="shared" si="24"/>
        <v>7.1104999288201156E-3</v>
      </c>
      <c r="S191" s="2">
        <v>189</v>
      </c>
    </row>
    <row r="192" spans="1:19" x14ac:dyDescent="0.25">
      <c r="A192" s="4">
        <v>45470</v>
      </c>
      <c r="B192" s="14">
        <v>1696.15</v>
      </c>
      <c r="C192" s="14">
        <v>1219.9000000000001</v>
      </c>
      <c r="D192" s="14">
        <v>1830.55</v>
      </c>
      <c r="F192" s="4">
        <v>45470</v>
      </c>
      <c r="G192" s="8">
        <f t="shared" si="20"/>
        <v>-3.1442844548926763E-3</v>
      </c>
      <c r="H192" s="8">
        <f t="shared" si="21"/>
        <v>1.5599343185550563E-3</v>
      </c>
      <c r="I192" s="8">
        <f t="shared" si="22"/>
        <v>1.8018519033450975E-2</v>
      </c>
      <c r="K192" s="8"/>
      <c r="P192" s="8">
        <f t="shared" si="23"/>
        <v>5.0862441009895121E-3</v>
      </c>
      <c r="R192" s="8">
        <f t="shared" si="24"/>
        <v>7.1144479953648915E-3</v>
      </c>
      <c r="S192" s="2">
        <v>190</v>
      </c>
    </row>
    <row r="193" spans="1:19" x14ac:dyDescent="0.25">
      <c r="A193" s="4">
        <v>45469</v>
      </c>
      <c r="B193" s="14">
        <v>1701.5</v>
      </c>
      <c r="C193" s="14">
        <v>1218</v>
      </c>
      <c r="D193" s="14">
        <v>1798.15</v>
      </c>
      <c r="F193" s="4">
        <v>45469</v>
      </c>
      <c r="G193" s="8">
        <f t="shared" si="20"/>
        <v>-5.7556899523767413E-3</v>
      </c>
      <c r="H193" s="8">
        <f t="shared" si="21"/>
        <v>1.6736925581201101E-2</v>
      </c>
      <c r="I193" s="8">
        <f t="shared" si="22"/>
        <v>9.1194792075874886E-3</v>
      </c>
      <c r="K193" s="8"/>
      <c r="P193" s="8">
        <f t="shared" si="23"/>
        <v>7.7039070090436645E-3</v>
      </c>
      <c r="R193" s="8">
        <f t="shared" si="24"/>
        <v>7.248995675214932E-3</v>
      </c>
      <c r="S193" s="2">
        <v>191</v>
      </c>
    </row>
    <row r="194" spans="1:19" x14ac:dyDescent="0.25">
      <c r="A194" s="4">
        <v>45468</v>
      </c>
      <c r="B194" s="14">
        <v>1711.35</v>
      </c>
      <c r="C194" s="14">
        <v>1197.95</v>
      </c>
      <c r="D194" s="14">
        <v>1781.9</v>
      </c>
      <c r="F194" s="4">
        <v>45468</v>
      </c>
      <c r="G194" s="8">
        <f t="shared" si="20"/>
        <v>2.3289882803157136E-2</v>
      </c>
      <c r="H194" s="8">
        <f t="shared" si="21"/>
        <v>2.3801384497051714E-2</v>
      </c>
      <c r="I194" s="8">
        <f t="shared" si="22"/>
        <v>5.2748864630054459E-3</v>
      </c>
      <c r="K194" s="8"/>
      <c r="P194" s="8">
        <f t="shared" si="23"/>
        <v>1.8089984578669463E-2</v>
      </c>
      <c r="R194" s="8">
        <f t="shared" si="24"/>
        <v>7.7039070090436645E-3</v>
      </c>
      <c r="S194" s="2">
        <v>192</v>
      </c>
    </row>
    <row r="195" spans="1:19" x14ac:dyDescent="0.25">
      <c r="A195" s="4">
        <v>45467</v>
      </c>
      <c r="B195" s="14">
        <v>1672.4</v>
      </c>
      <c r="C195" s="14">
        <v>1170.0999999999999</v>
      </c>
      <c r="D195" s="14">
        <v>1772.55</v>
      </c>
      <c r="F195" s="4">
        <v>45467</v>
      </c>
      <c r="G195" s="8">
        <f t="shared" ref="G195:G250" si="25">(B195/B196)-1</f>
        <v>3.9921957076392012E-3</v>
      </c>
      <c r="H195" s="8">
        <f t="shared" ref="H195:H250" si="26">(C195/C196)-1</f>
        <v>9.8821904803001459E-3</v>
      </c>
      <c r="I195" s="8">
        <f t="shared" ref="I195:I250" si="27">(D195/D196)-1</f>
        <v>-1.7458395517134795E-3</v>
      </c>
      <c r="K195" s="8"/>
      <c r="P195" s="8">
        <f t="shared" ref="P195:P250" si="28">SUMPRODUCT(G195:I195,$L$3:$N$3)</f>
        <v>4.6267830388977754E-3</v>
      </c>
      <c r="R195" s="8">
        <f t="shared" si="24"/>
        <v>7.8220137012239063E-3</v>
      </c>
      <c r="S195" s="2">
        <v>193</v>
      </c>
    </row>
    <row r="196" spans="1:19" x14ac:dyDescent="0.25">
      <c r="A196" s="4">
        <v>45464</v>
      </c>
      <c r="B196" s="14">
        <v>1665.75</v>
      </c>
      <c r="C196" s="14">
        <v>1158.6500000000001</v>
      </c>
      <c r="D196" s="14">
        <v>1775.65</v>
      </c>
      <c r="F196" s="4">
        <v>45464</v>
      </c>
      <c r="G196" s="8">
        <f t="shared" si="25"/>
        <v>-2.1565279899361522E-3</v>
      </c>
      <c r="H196" s="8">
        <f t="shared" si="26"/>
        <v>1.5992392807746558E-3</v>
      </c>
      <c r="I196" s="8">
        <f t="shared" si="27"/>
        <v>5.3220099079971384E-3</v>
      </c>
      <c r="K196" s="8"/>
      <c r="P196" s="8">
        <f t="shared" si="28"/>
        <v>1.589340287728158E-3</v>
      </c>
      <c r="R196" s="8">
        <f t="shared" ref="R196:R250" si="29">SMALL($P$3:$P$250, S196:S444)</f>
        <v>7.9133649914992603E-3</v>
      </c>
      <c r="S196" s="2">
        <v>194</v>
      </c>
    </row>
    <row r="197" spans="1:19" x14ac:dyDescent="0.25">
      <c r="A197" s="4">
        <v>45463</v>
      </c>
      <c r="B197" s="14">
        <v>1669.35</v>
      </c>
      <c r="C197" s="14">
        <v>1156.8</v>
      </c>
      <c r="D197" s="14">
        <v>1766.25</v>
      </c>
      <c r="F197" s="4">
        <v>45463</v>
      </c>
      <c r="G197" s="8">
        <f t="shared" si="25"/>
        <v>6.9366951171698776E-3</v>
      </c>
      <c r="H197" s="8">
        <f t="shared" si="26"/>
        <v>1.0791209751408903E-2</v>
      </c>
      <c r="I197" s="8">
        <f t="shared" si="27"/>
        <v>1.1192534493616568E-2</v>
      </c>
      <c r="K197" s="8"/>
      <c r="P197" s="8">
        <f t="shared" si="28"/>
        <v>9.7552527837994948E-3</v>
      </c>
      <c r="R197" s="8">
        <f t="shared" si="29"/>
        <v>7.9407593961673406E-3</v>
      </c>
      <c r="S197" s="2">
        <v>195</v>
      </c>
    </row>
    <row r="198" spans="1:19" x14ac:dyDescent="0.25">
      <c r="A198" s="4">
        <v>45462</v>
      </c>
      <c r="B198" s="14">
        <v>1657.85</v>
      </c>
      <c r="C198" s="14">
        <v>1144.45</v>
      </c>
      <c r="D198" s="14">
        <v>1746.7</v>
      </c>
      <c r="F198" s="4">
        <v>45462</v>
      </c>
      <c r="G198" s="8">
        <f t="shared" si="25"/>
        <v>3.1129493718124124E-2</v>
      </c>
      <c r="H198" s="8">
        <f t="shared" si="26"/>
        <v>1.9236763592643813E-2</v>
      </c>
      <c r="I198" s="8">
        <f t="shared" si="27"/>
        <v>1.587763173199952E-2</v>
      </c>
      <c r="K198" s="8"/>
      <c r="P198" s="8">
        <f t="shared" si="28"/>
        <v>2.1796843072094618E-2</v>
      </c>
      <c r="R198" s="8">
        <f t="shared" si="29"/>
        <v>7.9437738686210617E-3</v>
      </c>
      <c r="S198" s="2">
        <v>196</v>
      </c>
    </row>
    <row r="199" spans="1:19" x14ac:dyDescent="0.25">
      <c r="A199" s="4">
        <v>45461</v>
      </c>
      <c r="B199" s="14">
        <v>1607.8</v>
      </c>
      <c r="C199" s="14">
        <v>1122.8499999999999</v>
      </c>
      <c r="D199" s="14">
        <v>1719.4</v>
      </c>
      <c r="F199" s="4">
        <v>45461</v>
      </c>
      <c r="G199" s="8">
        <f t="shared" si="25"/>
        <v>6.8257248418810423E-3</v>
      </c>
      <c r="H199" s="8">
        <f t="shared" si="26"/>
        <v>1.5556460000904382E-2</v>
      </c>
      <c r="I199" s="8">
        <f t="shared" si="27"/>
        <v>1.2811553692058109E-3</v>
      </c>
      <c r="K199" s="8"/>
      <c r="P199" s="8">
        <f t="shared" si="28"/>
        <v>8.6546480636878094E-3</v>
      </c>
      <c r="R199" s="8">
        <f t="shared" si="29"/>
        <v>7.9623273132384716E-3</v>
      </c>
      <c r="S199" s="2">
        <v>197</v>
      </c>
    </row>
    <row r="200" spans="1:19" x14ac:dyDescent="0.25">
      <c r="A200" s="4">
        <v>45457</v>
      </c>
      <c r="B200" s="14">
        <v>1596.9</v>
      </c>
      <c r="C200" s="14">
        <v>1105.6500000000001</v>
      </c>
      <c r="D200" s="14">
        <v>1717.2</v>
      </c>
      <c r="F200" s="4">
        <v>45457</v>
      </c>
      <c r="G200" s="8">
        <f t="shared" si="25"/>
        <v>1.0216669302546277E-2</v>
      </c>
      <c r="H200" s="8">
        <f t="shared" si="26"/>
        <v>-1.5351966406284001E-3</v>
      </c>
      <c r="I200" s="8">
        <f t="shared" si="27"/>
        <v>-5.3001998436005282E-3</v>
      </c>
      <c r="K200" s="8"/>
      <c r="P200" s="8">
        <f t="shared" si="28"/>
        <v>8.6086218143236457E-4</v>
      </c>
      <c r="R200" s="8">
        <f t="shared" si="29"/>
        <v>8.1232845750506041E-3</v>
      </c>
      <c r="S200" s="2">
        <v>198</v>
      </c>
    </row>
    <row r="201" spans="1:19" x14ac:dyDescent="0.25">
      <c r="A201" s="4">
        <v>45456</v>
      </c>
      <c r="B201" s="14">
        <v>1580.75</v>
      </c>
      <c r="C201" s="14">
        <v>1107.3499999999999</v>
      </c>
      <c r="D201" s="14">
        <v>1726.35</v>
      </c>
      <c r="F201" s="4">
        <v>45456</v>
      </c>
      <c r="G201" s="8">
        <f t="shared" si="25"/>
        <v>4.192738938474605E-3</v>
      </c>
      <c r="H201" s="8">
        <f t="shared" si="26"/>
        <v>-1.0897235496404867E-2</v>
      </c>
      <c r="I201" s="8">
        <f t="shared" si="27"/>
        <v>6.1780562436251074E-3</v>
      </c>
      <c r="K201" s="8"/>
      <c r="P201" s="8">
        <f t="shared" si="28"/>
        <v>-1.247655643932033E-3</v>
      </c>
      <c r="R201" s="8">
        <f t="shared" si="29"/>
        <v>8.28852172888217E-3</v>
      </c>
      <c r="S201" s="2">
        <v>199</v>
      </c>
    </row>
    <row r="202" spans="1:19" x14ac:dyDescent="0.25">
      <c r="A202" s="4">
        <v>45455</v>
      </c>
      <c r="B202" s="14">
        <v>1574.15</v>
      </c>
      <c r="C202" s="14">
        <v>1119.55</v>
      </c>
      <c r="D202" s="14">
        <v>1715.75</v>
      </c>
      <c r="F202" s="4">
        <v>45455</v>
      </c>
      <c r="G202" s="8">
        <f t="shared" si="25"/>
        <v>5.9752044989775932E-3</v>
      </c>
      <c r="H202" s="8">
        <f t="shared" si="26"/>
        <v>1.2072974423178451E-3</v>
      </c>
      <c r="I202" s="8">
        <f t="shared" si="27"/>
        <v>-2.4709302325581772E-3</v>
      </c>
      <c r="K202" s="8"/>
      <c r="P202" s="8">
        <f t="shared" si="28"/>
        <v>1.5342012568529627E-3</v>
      </c>
      <c r="R202" s="8">
        <f t="shared" si="29"/>
        <v>8.4342382122405864E-3</v>
      </c>
      <c r="S202" s="2">
        <v>200</v>
      </c>
    </row>
    <row r="203" spans="1:19" x14ac:dyDescent="0.25">
      <c r="A203" s="4">
        <v>45454</v>
      </c>
      <c r="B203" s="14">
        <v>1564.8</v>
      </c>
      <c r="C203" s="14">
        <v>1118.2</v>
      </c>
      <c r="D203" s="14">
        <v>1720</v>
      </c>
      <c r="F203" s="4">
        <v>45454</v>
      </c>
      <c r="G203" s="8">
        <f t="shared" si="25"/>
        <v>2.2417216422212505E-3</v>
      </c>
      <c r="H203" s="8">
        <f t="shared" si="26"/>
        <v>-4.983093077059908E-3</v>
      </c>
      <c r="I203" s="8">
        <f t="shared" si="27"/>
        <v>-1.469366711540121E-2</v>
      </c>
      <c r="K203" s="8"/>
      <c r="P203" s="8">
        <f t="shared" si="28"/>
        <v>-5.7288208727779505E-3</v>
      </c>
      <c r="R203" s="8">
        <f t="shared" si="29"/>
        <v>8.6546480636878094E-3</v>
      </c>
      <c r="S203" s="2">
        <v>201</v>
      </c>
    </row>
    <row r="204" spans="1:19" x14ac:dyDescent="0.25">
      <c r="A204" s="4">
        <v>45453</v>
      </c>
      <c r="B204" s="14">
        <v>1561.3</v>
      </c>
      <c r="C204" s="14">
        <v>1123.8</v>
      </c>
      <c r="D204" s="14">
        <v>1745.65</v>
      </c>
      <c r="F204" s="4">
        <v>45453</v>
      </c>
      <c r="G204" s="8">
        <f t="shared" si="25"/>
        <v>-7.6588171735468835E-3</v>
      </c>
      <c r="H204" s="8">
        <f t="shared" si="26"/>
        <v>1.8721583311045453E-3</v>
      </c>
      <c r="I204" s="8">
        <f t="shared" si="27"/>
        <v>-4.5902948052688464E-3</v>
      </c>
      <c r="K204" s="8"/>
      <c r="P204" s="8">
        <f t="shared" si="28"/>
        <v>-2.9258702612029006E-3</v>
      </c>
      <c r="R204" s="8">
        <f t="shared" si="29"/>
        <v>8.8173069546233704E-3</v>
      </c>
      <c r="S204" s="2">
        <v>202</v>
      </c>
    </row>
    <row r="205" spans="1:19" x14ac:dyDescent="0.25">
      <c r="A205" s="4">
        <v>45450</v>
      </c>
      <c r="B205" s="14">
        <v>1573.35</v>
      </c>
      <c r="C205" s="14">
        <v>1121.7</v>
      </c>
      <c r="D205" s="14">
        <v>1753.7</v>
      </c>
      <c r="F205" s="4">
        <v>45450</v>
      </c>
      <c r="G205" s="8">
        <f t="shared" si="25"/>
        <v>8.7516830159646286E-3</v>
      </c>
      <c r="H205" s="8">
        <f t="shared" si="26"/>
        <v>1.0176512968299578E-2</v>
      </c>
      <c r="I205" s="8">
        <f t="shared" si="27"/>
        <v>1.0952902519167473E-2</v>
      </c>
      <c r="K205" s="8"/>
      <c r="P205" s="8">
        <f t="shared" si="28"/>
        <v>9.9819808478594611E-3</v>
      </c>
      <c r="R205" s="8">
        <f t="shared" si="29"/>
        <v>8.8295381043163711E-3</v>
      </c>
      <c r="S205" s="2">
        <v>203</v>
      </c>
    </row>
    <row r="206" spans="1:19" x14ac:dyDescent="0.25">
      <c r="A206" s="4">
        <v>45449</v>
      </c>
      <c r="B206" s="14">
        <v>1559.7</v>
      </c>
      <c r="C206" s="14">
        <v>1110.4000000000001</v>
      </c>
      <c r="D206" s="14">
        <v>1734.7</v>
      </c>
      <c r="F206" s="4">
        <v>45449</v>
      </c>
      <c r="G206" s="8">
        <f t="shared" si="25"/>
        <v>5.0908622245136037E-3</v>
      </c>
      <c r="H206" s="8">
        <f t="shared" si="26"/>
        <v>1.5784963694582821E-3</v>
      </c>
      <c r="I206" s="8">
        <f t="shared" si="27"/>
        <v>9.6618357487923134E-3</v>
      </c>
      <c r="K206" s="8"/>
      <c r="P206" s="8">
        <f t="shared" si="28"/>
        <v>5.0572079397750878E-3</v>
      </c>
      <c r="R206" s="8">
        <f t="shared" si="29"/>
        <v>8.9522177627488816E-3</v>
      </c>
      <c r="S206" s="2">
        <v>204</v>
      </c>
    </row>
    <row r="207" spans="1:19" x14ac:dyDescent="0.25">
      <c r="A207" s="4">
        <v>45448</v>
      </c>
      <c r="B207" s="14">
        <v>1551.8</v>
      </c>
      <c r="C207" s="14">
        <v>1108.6500000000001</v>
      </c>
      <c r="D207" s="14">
        <v>1718.1</v>
      </c>
      <c r="F207" s="4">
        <v>45448</v>
      </c>
      <c r="G207" s="8">
        <f t="shared" si="25"/>
        <v>4.628661969456882E-2</v>
      </c>
      <c r="H207" s="8">
        <f t="shared" si="26"/>
        <v>3.4719305613887697E-2</v>
      </c>
      <c r="I207" s="8">
        <f t="shared" si="27"/>
        <v>4.8933117616532851E-2</v>
      </c>
      <c r="K207" s="8"/>
      <c r="P207" s="8">
        <f t="shared" si="28"/>
        <v>4.245364343888558E-2</v>
      </c>
      <c r="R207" s="8">
        <f t="shared" si="29"/>
        <v>9.1938753131952222E-3</v>
      </c>
      <c r="S207" s="2">
        <v>205</v>
      </c>
    </row>
    <row r="208" spans="1:19" x14ac:dyDescent="0.25">
      <c r="A208" s="4">
        <v>45447</v>
      </c>
      <c r="B208" s="14">
        <v>1483.15</v>
      </c>
      <c r="C208" s="14">
        <v>1071.45</v>
      </c>
      <c r="D208" s="14">
        <v>1637.95</v>
      </c>
      <c r="F208" s="4">
        <v>45447</v>
      </c>
      <c r="G208" s="8">
        <f t="shared" si="25"/>
        <v>-5.6640376542424598E-2</v>
      </c>
      <c r="H208" s="8">
        <f t="shared" si="26"/>
        <v>-7.6336206896551739E-2</v>
      </c>
      <c r="I208" s="8">
        <f t="shared" si="27"/>
        <v>-4.662262448706378E-2</v>
      </c>
      <c r="K208" s="8"/>
      <c r="P208" s="8">
        <f t="shared" si="28"/>
        <v>-6.1513383067467203E-2</v>
      </c>
      <c r="R208" s="8">
        <f t="shared" si="29"/>
        <v>9.2446570615656518E-3</v>
      </c>
      <c r="S208" s="2">
        <v>206</v>
      </c>
    </row>
    <row r="209" spans="1:19" x14ac:dyDescent="0.25">
      <c r="A209" s="4">
        <v>45446</v>
      </c>
      <c r="B209" s="14">
        <v>1572.2</v>
      </c>
      <c r="C209" s="14">
        <v>1160</v>
      </c>
      <c r="D209" s="14">
        <v>1718.05</v>
      </c>
      <c r="F209" s="4">
        <v>45446</v>
      </c>
      <c r="G209" s="8">
        <f t="shared" si="25"/>
        <v>2.6541738761385547E-2</v>
      </c>
      <c r="H209" s="8">
        <f t="shared" si="26"/>
        <v>3.4744213014584524E-2</v>
      </c>
      <c r="I209" s="8">
        <f t="shared" si="27"/>
        <v>2.2405379671506687E-2</v>
      </c>
      <c r="K209" s="8"/>
      <c r="P209" s="8">
        <f t="shared" si="28"/>
        <v>2.858182073570148E-2</v>
      </c>
      <c r="R209" s="8">
        <f t="shared" si="29"/>
        <v>9.5924190088456426E-3</v>
      </c>
      <c r="S209" s="2">
        <v>207</v>
      </c>
    </row>
    <row r="210" spans="1:19" x14ac:dyDescent="0.25">
      <c r="A210" s="4">
        <v>45443</v>
      </c>
      <c r="B210" s="14">
        <v>1531.55</v>
      </c>
      <c r="C210" s="14">
        <v>1121.05</v>
      </c>
      <c r="D210" s="14">
        <v>1680.4</v>
      </c>
      <c r="F210" s="4">
        <v>45443</v>
      </c>
      <c r="G210" s="8">
        <f t="shared" si="25"/>
        <v>1.1024193814569205E-2</v>
      </c>
      <c r="H210" s="8">
        <f t="shared" si="26"/>
        <v>6.5996228786926459E-3</v>
      </c>
      <c r="I210" s="8">
        <f t="shared" si="27"/>
        <v>-5.7393053665462102E-3</v>
      </c>
      <c r="K210" s="8"/>
      <c r="P210" s="8">
        <f t="shared" si="28"/>
        <v>4.2253156858839576E-3</v>
      </c>
      <c r="R210" s="8">
        <f t="shared" si="29"/>
        <v>9.7552527837994948E-3</v>
      </c>
      <c r="S210" s="2">
        <v>208</v>
      </c>
    </row>
    <row r="211" spans="1:19" x14ac:dyDescent="0.25">
      <c r="A211" s="4">
        <v>45442</v>
      </c>
      <c r="B211" s="14">
        <v>1514.85</v>
      </c>
      <c r="C211" s="14">
        <v>1113.7</v>
      </c>
      <c r="D211" s="14">
        <v>1690.1</v>
      </c>
      <c r="F211" s="4">
        <v>45442</v>
      </c>
      <c r="G211" s="8">
        <f t="shared" si="25"/>
        <v>4.342637406351546E-3</v>
      </c>
      <c r="H211" s="8">
        <f t="shared" si="26"/>
        <v>1.0617059891107061E-2</v>
      </c>
      <c r="I211" s="8">
        <f t="shared" si="27"/>
        <v>1.333056847468761E-3</v>
      </c>
      <c r="K211" s="8"/>
      <c r="P211" s="8">
        <f t="shared" si="28"/>
        <v>5.9495322325889164E-3</v>
      </c>
      <c r="R211" s="8">
        <f t="shared" si="29"/>
        <v>9.9324545674322352E-3</v>
      </c>
      <c r="S211" s="2">
        <v>209</v>
      </c>
    </row>
    <row r="212" spans="1:19" x14ac:dyDescent="0.25">
      <c r="A212" s="4">
        <v>45441</v>
      </c>
      <c r="B212" s="14">
        <v>1508.3</v>
      </c>
      <c r="C212" s="14">
        <v>1102</v>
      </c>
      <c r="D212" s="14">
        <v>1687.85</v>
      </c>
      <c r="F212" s="4">
        <v>45441</v>
      </c>
      <c r="G212" s="8">
        <f t="shared" si="25"/>
        <v>-1.450506370467175E-2</v>
      </c>
      <c r="H212" s="8">
        <f t="shared" si="26"/>
        <v>-2.2139402812902165E-2</v>
      </c>
      <c r="I212" s="8">
        <f t="shared" si="27"/>
        <v>-9.2742053825610737E-3</v>
      </c>
      <c r="K212" s="8"/>
      <c r="P212" s="8">
        <f t="shared" si="28"/>
        <v>-1.5989541851330714E-2</v>
      </c>
      <c r="R212" s="8">
        <f t="shared" si="29"/>
        <v>9.9333676075047395E-3</v>
      </c>
      <c r="S212" s="2">
        <v>210</v>
      </c>
    </row>
    <row r="213" spans="1:19" x14ac:dyDescent="0.25">
      <c r="A213" s="4">
        <v>45440</v>
      </c>
      <c r="B213" s="14">
        <v>1530.5</v>
      </c>
      <c r="C213" s="14">
        <v>1126.95</v>
      </c>
      <c r="D213" s="14">
        <v>1703.65</v>
      </c>
      <c r="F213" s="4">
        <v>45440</v>
      </c>
      <c r="G213" s="8">
        <f t="shared" si="25"/>
        <v>1.8328205799567066E-3</v>
      </c>
      <c r="H213" s="8">
        <f t="shared" si="26"/>
        <v>-2.5225703664364385E-3</v>
      </c>
      <c r="I213" s="8">
        <f t="shared" si="27"/>
        <v>-4.2957334891875476E-3</v>
      </c>
      <c r="K213" s="8"/>
      <c r="P213" s="8">
        <f t="shared" si="28"/>
        <v>-1.7479020193438277E-3</v>
      </c>
      <c r="R213" s="8">
        <f t="shared" si="29"/>
        <v>9.9664523686075826E-3</v>
      </c>
      <c r="S213" s="2">
        <v>211</v>
      </c>
    </row>
    <row r="214" spans="1:19" x14ac:dyDescent="0.25">
      <c r="A214" s="4">
        <v>45439</v>
      </c>
      <c r="B214" s="14">
        <v>1527.7</v>
      </c>
      <c r="C214" s="14">
        <v>1129.8</v>
      </c>
      <c r="D214" s="14">
        <v>1711</v>
      </c>
      <c r="F214" s="4">
        <v>45439</v>
      </c>
      <c r="G214" s="8">
        <f t="shared" si="25"/>
        <v>6.9206432902715331E-3</v>
      </c>
      <c r="H214" s="8">
        <f t="shared" si="26"/>
        <v>-1.8993771809709958E-3</v>
      </c>
      <c r="I214" s="8">
        <f t="shared" si="27"/>
        <v>4.4321817488037762E-3</v>
      </c>
      <c r="K214" s="8"/>
      <c r="P214" s="8">
        <f t="shared" si="28"/>
        <v>2.6460966393341938E-3</v>
      </c>
      <c r="R214" s="8">
        <f t="shared" si="29"/>
        <v>9.9819808478594611E-3</v>
      </c>
      <c r="S214" s="2">
        <v>212</v>
      </c>
    </row>
    <row r="215" spans="1:19" x14ac:dyDescent="0.25">
      <c r="A215" s="4">
        <v>45436</v>
      </c>
      <c r="B215" s="14">
        <v>1517.2</v>
      </c>
      <c r="C215" s="14">
        <v>1131.95</v>
      </c>
      <c r="D215" s="14">
        <v>1703.45</v>
      </c>
      <c r="F215" s="4">
        <v>45436</v>
      </c>
      <c r="G215" s="8">
        <f t="shared" si="25"/>
        <v>1.6481307785073174E-2</v>
      </c>
      <c r="H215" s="8">
        <f t="shared" si="26"/>
        <v>-2.2476862053767421E-3</v>
      </c>
      <c r="I215" s="8">
        <f t="shared" si="27"/>
        <v>-3.2766741757116469E-3</v>
      </c>
      <c r="K215" s="8"/>
      <c r="P215" s="8">
        <f t="shared" si="28"/>
        <v>3.0623156006577613E-3</v>
      </c>
      <c r="R215" s="8">
        <f t="shared" si="29"/>
        <v>9.9826255126171052E-3</v>
      </c>
      <c r="S215" s="2">
        <v>213</v>
      </c>
    </row>
    <row r="216" spans="1:19" x14ac:dyDescent="0.25">
      <c r="A216" s="4">
        <v>45435</v>
      </c>
      <c r="B216" s="14">
        <v>1492.6</v>
      </c>
      <c r="C216" s="14">
        <v>1134.5</v>
      </c>
      <c r="D216" s="14">
        <v>1709.05</v>
      </c>
      <c r="F216" s="4">
        <v>45435</v>
      </c>
      <c r="G216" s="8">
        <f t="shared" si="25"/>
        <v>2.2889254385964897E-2</v>
      </c>
      <c r="H216" s="8">
        <f t="shared" si="26"/>
        <v>2.1060210602106055E-2</v>
      </c>
      <c r="I216" s="8">
        <f t="shared" si="27"/>
        <v>5.5897149245387467E-3</v>
      </c>
      <c r="K216" s="8"/>
      <c r="P216" s="8">
        <f t="shared" si="28"/>
        <v>1.6967775033993514E-2</v>
      </c>
      <c r="R216" s="8">
        <f t="shared" si="29"/>
        <v>1.0015955402536681E-2</v>
      </c>
      <c r="S216" s="2">
        <v>214</v>
      </c>
    </row>
    <row r="217" spans="1:19" x14ac:dyDescent="0.25">
      <c r="A217" s="4">
        <v>45434</v>
      </c>
      <c r="B217" s="14">
        <v>1459.2</v>
      </c>
      <c r="C217" s="14">
        <v>1111.0999999999999</v>
      </c>
      <c r="D217" s="14">
        <v>1699.55</v>
      </c>
      <c r="F217" s="4">
        <v>45434</v>
      </c>
      <c r="G217" s="8">
        <f t="shared" si="25"/>
        <v>2.7419797093508613E-4</v>
      </c>
      <c r="H217" s="8">
        <f t="shared" si="26"/>
        <v>-8.7871894375307624E-3</v>
      </c>
      <c r="I217" s="8">
        <f t="shared" si="27"/>
        <v>7.6549389076996377E-4</v>
      </c>
      <c r="K217" s="8"/>
      <c r="P217" s="8">
        <f t="shared" si="28"/>
        <v>-3.20296821650079E-3</v>
      </c>
      <c r="R217" s="8">
        <f t="shared" si="29"/>
        <v>1.0139612924346664E-2</v>
      </c>
      <c r="S217" s="2">
        <v>215</v>
      </c>
    </row>
    <row r="218" spans="1:19" x14ac:dyDescent="0.25">
      <c r="A218" s="4">
        <v>45433</v>
      </c>
      <c r="B218" s="14">
        <v>1458.8</v>
      </c>
      <c r="C218" s="14">
        <v>1120.95</v>
      </c>
      <c r="D218" s="14">
        <v>1698.25</v>
      </c>
      <c r="F218" s="4">
        <v>45433</v>
      </c>
      <c r="G218" s="8">
        <f t="shared" si="25"/>
        <v>-4.9452610756794968E-3</v>
      </c>
      <c r="H218" s="8">
        <f t="shared" si="26"/>
        <v>-8.6668140614636346E-3</v>
      </c>
      <c r="I218" s="8">
        <f t="shared" si="27"/>
        <v>7.6608032057512432E-4</v>
      </c>
      <c r="K218" s="8"/>
      <c r="P218" s="8">
        <f t="shared" si="28"/>
        <v>-4.7204798511167661E-3</v>
      </c>
      <c r="R218" s="8">
        <f t="shared" si="29"/>
        <v>1.0781338380140792E-2</v>
      </c>
      <c r="S218" s="2">
        <v>216</v>
      </c>
    </row>
    <row r="219" spans="1:19" x14ac:dyDescent="0.25">
      <c r="A219" s="4">
        <v>45430</v>
      </c>
      <c r="B219" s="14">
        <v>1466.05</v>
      </c>
      <c r="C219" s="14">
        <v>1130.75</v>
      </c>
      <c r="D219" s="14">
        <v>1696.95</v>
      </c>
      <c r="F219" s="4">
        <v>45430</v>
      </c>
      <c r="G219" s="8">
        <f t="shared" si="25"/>
        <v>1.3318762379619375E-3</v>
      </c>
      <c r="H219" s="8">
        <f t="shared" si="26"/>
        <v>2.211410880141873E-4</v>
      </c>
      <c r="I219" s="8">
        <f t="shared" si="27"/>
        <v>2.3577259732987521E-4</v>
      </c>
      <c r="K219" s="8"/>
      <c r="P219" s="8">
        <f t="shared" si="28"/>
        <v>5.5875108579321879E-4</v>
      </c>
      <c r="R219" s="8">
        <f t="shared" si="29"/>
        <v>1.1440023611661319E-2</v>
      </c>
      <c r="S219" s="2">
        <v>217</v>
      </c>
    </row>
    <row r="220" spans="1:19" x14ac:dyDescent="0.25">
      <c r="A220" s="4">
        <v>45429</v>
      </c>
      <c r="B220" s="14">
        <v>1464.1</v>
      </c>
      <c r="C220" s="14">
        <v>1130.5</v>
      </c>
      <c r="D220" s="14">
        <v>1696.55</v>
      </c>
      <c r="F220" s="4">
        <v>45429</v>
      </c>
      <c r="G220" s="8">
        <f t="shared" si="25"/>
        <v>2.6365348399246535E-3</v>
      </c>
      <c r="H220" s="8">
        <f t="shared" si="26"/>
        <v>-4.862738163652347E-4</v>
      </c>
      <c r="I220" s="8">
        <f t="shared" si="27"/>
        <v>1.4652671869860301E-2</v>
      </c>
      <c r="K220" s="8"/>
      <c r="P220" s="8">
        <f t="shared" si="28"/>
        <v>4.9922524863893923E-3</v>
      </c>
      <c r="R220" s="8">
        <f t="shared" si="29"/>
        <v>1.1802948204762532E-2</v>
      </c>
      <c r="S220" s="2">
        <v>218</v>
      </c>
    </row>
    <row r="221" spans="1:19" x14ac:dyDescent="0.25">
      <c r="A221" s="4">
        <v>45428</v>
      </c>
      <c r="B221" s="14">
        <v>1460.25</v>
      </c>
      <c r="C221" s="14">
        <v>1131.05</v>
      </c>
      <c r="D221" s="14">
        <v>1672.05</v>
      </c>
      <c r="F221" s="4">
        <v>45428</v>
      </c>
      <c r="G221" s="8">
        <f t="shared" si="25"/>
        <v>1.5119916579770631E-2</v>
      </c>
      <c r="H221" s="8">
        <f t="shared" si="26"/>
        <v>5.9589985324854933E-3</v>
      </c>
      <c r="I221" s="8">
        <f t="shared" si="27"/>
        <v>1.2872546644051353E-2</v>
      </c>
      <c r="K221" s="8"/>
      <c r="P221" s="8">
        <f t="shared" si="28"/>
        <v>1.0781338380140792E-2</v>
      </c>
      <c r="R221" s="8">
        <f t="shared" si="29"/>
        <v>1.2172092512177634E-2</v>
      </c>
      <c r="S221" s="2">
        <v>219</v>
      </c>
    </row>
    <row r="222" spans="1:19" x14ac:dyDescent="0.25">
      <c r="A222" s="4">
        <v>45427</v>
      </c>
      <c r="B222" s="14">
        <v>1438.5</v>
      </c>
      <c r="C222" s="14">
        <v>1124.3499999999999</v>
      </c>
      <c r="D222" s="14">
        <v>1650.8</v>
      </c>
      <c r="F222" s="4">
        <v>45427</v>
      </c>
      <c r="G222" s="8">
        <f t="shared" si="25"/>
        <v>-1.5366713439885049E-2</v>
      </c>
      <c r="H222" s="8">
        <f t="shared" si="26"/>
        <v>3.3911918254427853E-3</v>
      </c>
      <c r="I222" s="8">
        <f t="shared" si="27"/>
        <v>2.7334021745732962E-3</v>
      </c>
      <c r="K222" s="8"/>
      <c r="P222" s="8">
        <f t="shared" si="28"/>
        <v>-2.4335166494164114E-3</v>
      </c>
      <c r="R222" s="8">
        <f t="shared" si="29"/>
        <v>1.2194472891788011E-2</v>
      </c>
      <c r="S222" s="2">
        <v>220</v>
      </c>
    </row>
    <row r="223" spans="1:19" x14ac:dyDescent="0.25">
      <c r="A223" s="4">
        <v>45426</v>
      </c>
      <c r="B223" s="14">
        <v>1460.95</v>
      </c>
      <c r="C223" s="14">
        <v>1120.55</v>
      </c>
      <c r="D223" s="14">
        <v>1646.3</v>
      </c>
      <c r="F223" s="4">
        <v>45426</v>
      </c>
      <c r="G223" s="8">
        <f t="shared" si="25"/>
        <v>3.9168527744373183E-3</v>
      </c>
      <c r="H223" s="8">
        <f t="shared" si="26"/>
        <v>-6.6046099290780758E-3</v>
      </c>
      <c r="I223" s="8">
        <f t="shared" si="27"/>
        <v>3.1074823300023535E-3</v>
      </c>
      <c r="K223" s="8"/>
      <c r="P223" s="8">
        <f t="shared" si="28"/>
        <v>-5.3454344029932896E-4</v>
      </c>
      <c r="R223" s="8">
        <f t="shared" si="29"/>
        <v>1.2808607297405784E-2</v>
      </c>
      <c r="S223" s="2">
        <v>221</v>
      </c>
    </row>
    <row r="224" spans="1:19" x14ac:dyDescent="0.25">
      <c r="A224" s="4">
        <v>45425</v>
      </c>
      <c r="B224" s="14">
        <v>1455.25</v>
      </c>
      <c r="C224" s="14">
        <v>1128</v>
      </c>
      <c r="D224" s="14">
        <v>1641.2</v>
      </c>
      <c r="F224" s="4">
        <v>45425</v>
      </c>
      <c r="G224" s="8">
        <f t="shared" si="25"/>
        <v>1.2066207663954387E-2</v>
      </c>
      <c r="H224" s="8">
        <f t="shared" si="26"/>
        <v>9.8026050758694971E-3</v>
      </c>
      <c r="I224" s="8">
        <f t="shared" si="27"/>
        <v>8.139070610276633E-3</v>
      </c>
      <c r="K224" s="8"/>
      <c r="P224" s="8">
        <f t="shared" si="28"/>
        <v>9.9826255126171052E-3</v>
      </c>
      <c r="R224" s="8">
        <f t="shared" si="29"/>
        <v>1.2900197920528943E-2</v>
      </c>
      <c r="S224" s="2">
        <v>222</v>
      </c>
    </row>
    <row r="225" spans="1:19" x14ac:dyDescent="0.25">
      <c r="A225" s="4">
        <v>45422</v>
      </c>
      <c r="B225" s="14">
        <v>1437.9</v>
      </c>
      <c r="C225" s="14">
        <v>1117.05</v>
      </c>
      <c r="D225" s="14">
        <v>1627.95</v>
      </c>
      <c r="F225" s="4">
        <v>45422</v>
      </c>
      <c r="G225" s="8">
        <f t="shared" si="25"/>
        <v>-6.6321243523315143E-3</v>
      </c>
      <c r="H225" s="8">
        <f t="shared" si="26"/>
        <v>1.2100026888948179E-3</v>
      </c>
      <c r="I225" s="8">
        <f t="shared" si="27"/>
        <v>-9.2203761183128341E-3</v>
      </c>
      <c r="K225" s="8"/>
      <c r="P225" s="8">
        <f t="shared" si="28"/>
        <v>-4.2717490656353774E-3</v>
      </c>
      <c r="R225" s="8">
        <f t="shared" si="29"/>
        <v>1.2993679899284728E-2</v>
      </c>
      <c r="S225" s="2">
        <v>223</v>
      </c>
    </row>
    <row r="226" spans="1:19" x14ac:dyDescent="0.25">
      <c r="A226" s="4">
        <v>45421</v>
      </c>
      <c r="B226" s="14">
        <v>1447.5</v>
      </c>
      <c r="C226" s="14">
        <v>1115.7</v>
      </c>
      <c r="D226" s="14">
        <v>1643.1</v>
      </c>
      <c r="F226" s="4">
        <v>45421</v>
      </c>
      <c r="G226" s="8">
        <f t="shared" si="25"/>
        <v>-2.3707550669409549E-2</v>
      </c>
      <c r="H226" s="8">
        <f t="shared" si="26"/>
        <v>-6.5004452359750386E-3</v>
      </c>
      <c r="I226" s="8">
        <f t="shared" si="27"/>
        <v>-3.1850031850031435E-3</v>
      </c>
      <c r="K226" s="8"/>
      <c r="P226" s="8">
        <f t="shared" si="28"/>
        <v>-1.0667944250713823E-2</v>
      </c>
      <c r="R226" s="8">
        <f t="shared" si="29"/>
        <v>1.3136508418670846E-2</v>
      </c>
      <c r="S226" s="2">
        <v>224</v>
      </c>
    </row>
    <row r="227" spans="1:19" x14ac:dyDescent="0.25">
      <c r="A227" s="4">
        <v>45420</v>
      </c>
      <c r="B227" s="14">
        <v>1482.65</v>
      </c>
      <c r="C227" s="14">
        <v>1123</v>
      </c>
      <c r="D227" s="14">
        <v>1648.35</v>
      </c>
      <c r="F227" s="4">
        <v>45420</v>
      </c>
      <c r="G227" s="8">
        <f t="shared" si="25"/>
        <v>-1.5602695614646667E-2</v>
      </c>
      <c r="H227" s="8">
        <f t="shared" si="26"/>
        <v>-7.8628854139058957E-3</v>
      </c>
      <c r="I227" s="8">
        <f t="shared" si="27"/>
        <v>2.706977310055203E-3</v>
      </c>
      <c r="K227" s="8"/>
      <c r="P227" s="8">
        <f t="shared" si="28"/>
        <v>-7.0138696569397967E-3</v>
      </c>
      <c r="R227" s="8">
        <f t="shared" si="29"/>
        <v>1.3488541544558053E-2</v>
      </c>
      <c r="S227" s="2">
        <v>225</v>
      </c>
    </row>
    <row r="228" spans="1:19" x14ac:dyDescent="0.25">
      <c r="A228" s="4">
        <v>45419</v>
      </c>
      <c r="B228" s="14">
        <v>1506.15</v>
      </c>
      <c r="C228" s="14">
        <v>1131.9000000000001</v>
      </c>
      <c r="D228" s="14">
        <v>1643.9</v>
      </c>
      <c r="F228" s="4">
        <v>45419</v>
      </c>
      <c r="G228" s="8">
        <f t="shared" si="25"/>
        <v>-1.083637080090627E-2</v>
      </c>
      <c r="H228" s="8">
        <f t="shared" si="26"/>
        <v>-1.2562156503532984E-2</v>
      </c>
      <c r="I228" s="8">
        <f t="shared" si="27"/>
        <v>1.2066736440312864E-2</v>
      </c>
      <c r="K228" s="8"/>
      <c r="P228" s="8">
        <f t="shared" si="28"/>
        <v>-4.6557529095912174E-3</v>
      </c>
      <c r="R228" s="8">
        <f t="shared" si="29"/>
        <v>1.3759512236325121E-2</v>
      </c>
      <c r="S228" s="2">
        <v>226</v>
      </c>
    </row>
    <row r="229" spans="1:19" x14ac:dyDescent="0.25">
      <c r="A229" s="4">
        <v>45418</v>
      </c>
      <c r="B229" s="14">
        <v>1522.65</v>
      </c>
      <c r="C229" s="14">
        <v>1146.3</v>
      </c>
      <c r="D229" s="14">
        <v>1624.3</v>
      </c>
      <c r="F229" s="4">
        <v>45418</v>
      </c>
      <c r="G229" s="8">
        <f t="shared" si="25"/>
        <v>2.0071071334561985E-3</v>
      </c>
      <c r="H229" s="8">
        <f t="shared" si="26"/>
        <v>3.7213782233702641E-3</v>
      </c>
      <c r="I229" s="8">
        <f t="shared" si="27"/>
        <v>5.0171332514385325E-2</v>
      </c>
      <c r="K229" s="8"/>
      <c r="P229" s="8">
        <f t="shared" si="28"/>
        <v>1.7142083183700561E-2</v>
      </c>
      <c r="R229" s="8">
        <f t="shared" si="29"/>
        <v>1.4129320922435618E-2</v>
      </c>
      <c r="S229" s="2">
        <v>227</v>
      </c>
    </row>
    <row r="230" spans="1:19" x14ac:dyDescent="0.25">
      <c r="A230" s="4">
        <v>45415</v>
      </c>
      <c r="B230" s="14">
        <v>1519.6</v>
      </c>
      <c r="C230" s="14">
        <v>1142.05</v>
      </c>
      <c r="D230" s="14">
        <v>1546.7</v>
      </c>
      <c r="F230" s="4">
        <v>45415</v>
      </c>
      <c r="G230" s="8">
        <f t="shared" si="25"/>
        <v>-8.2558329254365237E-3</v>
      </c>
      <c r="H230" s="8">
        <f t="shared" si="26"/>
        <v>2.2818026240729594E-3</v>
      </c>
      <c r="I230" s="8">
        <f t="shared" si="27"/>
        <v>-1.8373369720432908E-2</v>
      </c>
      <c r="K230" s="8"/>
      <c r="P230" s="8">
        <f t="shared" si="28"/>
        <v>-7.0760397441316453E-3</v>
      </c>
      <c r="R230" s="8">
        <f t="shared" si="29"/>
        <v>1.4658743234507486E-2</v>
      </c>
      <c r="S230" s="2">
        <v>228</v>
      </c>
    </row>
    <row r="231" spans="1:19" x14ac:dyDescent="0.25">
      <c r="A231" s="4">
        <v>45414</v>
      </c>
      <c r="B231" s="14">
        <v>1532.25</v>
      </c>
      <c r="C231" s="14">
        <v>1139.45</v>
      </c>
      <c r="D231" s="14">
        <v>1575.65</v>
      </c>
      <c r="F231" s="4">
        <v>45414</v>
      </c>
      <c r="G231" s="8">
        <f t="shared" si="25"/>
        <v>7.9928952042629398E-3</v>
      </c>
      <c r="H231" s="8">
        <f t="shared" si="26"/>
        <v>-9.5184283727399732E-3</v>
      </c>
      <c r="I231" s="8">
        <f t="shared" si="27"/>
        <v>-2.9742295021398468E-2</v>
      </c>
      <c r="K231" s="8"/>
      <c r="P231" s="8">
        <f t="shared" si="28"/>
        <v>-1.0332191294236646E-2</v>
      </c>
      <c r="R231" s="8">
        <f t="shared" si="29"/>
        <v>1.5061223547535673E-2</v>
      </c>
      <c r="S231" s="2">
        <v>229</v>
      </c>
    </row>
    <row r="232" spans="1:19" x14ac:dyDescent="0.25">
      <c r="A232" s="4">
        <v>45412</v>
      </c>
      <c r="B232" s="14">
        <v>1520.1</v>
      </c>
      <c r="C232" s="14">
        <v>1150.4000000000001</v>
      </c>
      <c r="D232" s="14">
        <v>1623.95</v>
      </c>
      <c r="F232" s="4">
        <v>45412</v>
      </c>
      <c r="G232" s="8">
        <f t="shared" si="25"/>
        <v>-6.1457992808108264E-3</v>
      </c>
      <c r="H232" s="8">
        <f t="shared" si="26"/>
        <v>-8.4040856785760898E-3</v>
      </c>
      <c r="I232" s="8">
        <f t="shared" si="27"/>
        <v>-1.0028041940990051E-2</v>
      </c>
      <c r="K232" s="8"/>
      <c r="P232" s="8">
        <f t="shared" si="28"/>
        <v>-8.2137866379706995E-3</v>
      </c>
      <c r="R232" s="8">
        <f t="shared" si="29"/>
        <v>1.5659327096750109E-2</v>
      </c>
      <c r="S232" s="2">
        <v>230</v>
      </c>
    </row>
    <row r="233" spans="1:19" x14ac:dyDescent="0.25">
      <c r="A233" s="4">
        <v>45411</v>
      </c>
      <c r="B233" s="14">
        <v>1529.5</v>
      </c>
      <c r="C233" s="14">
        <v>1160.1500000000001</v>
      </c>
      <c r="D233" s="14">
        <v>1640.4</v>
      </c>
      <c r="F233" s="4">
        <v>45411</v>
      </c>
      <c r="G233" s="8">
        <f t="shared" si="25"/>
        <v>1.3048085839183932E-2</v>
      </c>
      <c r="H233" s="8">
        <f t="shared" si="26"/>
        <v>4.716129614586162E-2</v>
      </c>
      <c r="I233" s="8">
        <f t="shared" si="27"/>
        <v>1.9832141746969345E-2</v>
      </c>
      <c r="K233" s="8"/>
      <c r="P233" s="8">
        <f t="shared" si="28"/>
        <v>2.8728586734190632E-2</v>
      </c>
      <c r="R233" s="8">
        <f t="shared" si="29"/>
        <v>1.6894083868278287E-2</v>
      </c>
      <c r="S233" s="2">
        <v>231</v>
      </c>
    </row>
    <row r="234" spans="1:19" x14ac:dyDescent="0.25">
      <c r="A234" s="4">
        <v>45408</v>
      </c>
      <c r="B234" s="14">
        <v>1509.8</v>
      </c>
      <c r="C234" s="14">
        <v>1107.9000000000001</v>
      </c>
      <c r="D234" s="14">
        <v>1608.5</v>
      </c>
      <c r="F234" s="4">
        <v>45408</v>
      </c>
      <c r="G234" s="8">
        <f t="shared" si="25"/>
        <v>-6.2882674168462938E-4</v>
      </c>
      <c r="H234" s="8">
        <f t="shared" si="26"/>
        <v>-5.2525252525251753E-3</v>
      </c>
      <c r="I234" s="8">
        <f t="shared" si="27"/>
        <v>-2.0670340040792712E-2</v>
      </c>
      <c r="K234" s="8"/>
      <c r="P234" s="8">
        <f t="shared" si="28"/>
        <v>-8.4907601357532714E-3</v>
      </c>
      <c r="R234" s="8">
        <f t="shared" si="29"/>
        <v>1.6967775033993514E-2</v>
      </c>
      <c r="S234" s="2">
        <v>232</v>
      </c>
    </row>
    <row r="235" spans="1:19" x14ac:dyDescent="0.25">
      <c r="A235" s="4">
        <v>45407</v>
      </c>
      <c r="B235" s="14">
        <v>1510.75</v>
      </c>
      <c r="C235" s="14">
        <v>1113.75</v>
      </c>
      <c r="D235" s="14">
        <v>1642.45</v>
      </c>
      <c r="F235" s="4">
        <v>45407</v>
      </c>
      <c r="G235" s="8">
        <f t="shared" si="25"/>
        <v>-6.2843156710989945E-4</v>
      </c>
      <c r="H235" s="8">
        <f t="shared" si="26"/>
        <v>1.5500341919306937E-2</v>
      </c>
      <c r="I235" s="8">
        <f t="shared" si="27"/>
        <v>-0.10872042543954852</v>
      </c>
      <c r="K235" s="8"/>
      <c r="P235" s="8">
        <f t="shared" si="28"/>
        <v>-2.660452033427475E-2</v>
      </c>
      <c r="R235" s="8">
        <f t="shared" si="29"/>
        <v>1.7142083183700561E-2</v>
      </c>
      <c r="S235" s="2">
        <v>233</v>
      </c>
    </row>
    <row r="236" spans="1:19" x14ac:dyDescent="0.25">
      <c r="A236" s="4">
        <v>45406</v>
      </c>
      <c r="B236" s="14">
        <v>1511.7</v>
      </c>
      <c r="C236" s="14">
        <v>1096.75</v>
      </c>
      <c r="D236" s="14">
        <v>1842.8</v>
      </c>
      <c r="F236" s="4">
        <v>45406</v>
      </c>
      <c r="G236" s="8">
        <f t="shared" si="25"/>
        <v>2.7195542584241839E-3</v>
      </c>
      <c r="H236" s="8">
        <f t="shared" si="26"/>
        <v>5.9619353359321448E-3</v>
      </c>
      <c r="I236" s="8">
        <f t="shared" si="27"/>
        <v>1.6408813877168305E-2</v>
      </c>
      <c r="K236" s="8"/>
      <c r="P236" s="8">
        <f t="shared" si="28"/>
        <v>8.1232845750506041E-3</v>
      </c>
      <c r="R236" s="8">
        <f t="shared" si="29"/>
        <v>1.7259270240433833E-2</v>
      </c>
      <c r="S236" s="2">
        <v>234</v>
      </c>
    </row>
    <row r="237" spans="1:19" x14ac:dyDescent="0.25">
      <c r="A237" s="4">
        <v>45405</v>
      </c>
      <c r="B237" s="14">
        <v>1507.6</v>
      </c>
      <c r="C237" s="14">
        <v>1090.25</v>
      </c>
      <c r="D237" s="14">
        <v>1813.05</v>
      </c>
      <c r="F237" s="4">
        <v>45405</v>
      </c>
      <c r="G237" s="8">
        <f t="shared" si="25"/>
        <v>-3.0419256712076459E-3</v>
      </c>
      <c r="H237" s="8">
        <f t="shared" si="26"/>
        <v>3.3129342474575996E-3</v>
      </c>
      <c r="I237" s="8">
        <f t="shared" si="27"/>
        <v>1.7127544959805174E-3</v>
      </c>
      <c r="K237" s="8"/>
      <c r="P237" s="8">
        <f t="shared" si="28"/>
        <v>9.2642234641490142E-4</v>
      </c>
      <c r="R237" s="8">
        <f t="shared" si="29"/>
        <v>1.7708498760287059E-2</v>
      </c>
      <c r="S237" s="2">
        <v>235</v>
      </c>
    </row>
    <row r="238" spans="1:19" x14ac:dyDescent="0.25">
      <c r="A238" s="4">
        <v>45404</v>
      </c>
      <c r="B238" s="14">
        <v>1512.2</v>
      </c>
      <c r="C238" s="14">
        <v>1086.6500000000001</v>
      </c>
      <c r="D238" s="14">
        <v>1809.95</v>
      </c>
      <c r="F238" s="4">
        <v>45404</v>
      </c>
      <c r="G238" s="8">
        <f t="shared" si="25"/>
        <v>-1.247306210409449E-2</v>
      </c>
      <c r="H238" s="8">
        <f t="shared" si="26"/>
        <v>1.8177559147341427E-2</v>
      </c>
      <c r="I238" s="8">
        <f t="shared" si="27"/>
        <v>9.6505173904555264E-3</v>
      </c>
      <c r="K238" s="8"/>
      <c r="P238" s="8">
        <f t="shared" si="28"/>
        <v>6.4242602448448816E-3</v>
      </c>
      <c r="R238" s="8">
        <f t="shared" si="29"/>
        <v>1.8089984578669463E-2</v>
      </c>
      <c r="S238" s="2">
        <v>236</v>
      </c>
    </row>
    <row r="239" spans="1:19" x14ac:dyDescent="0.25">
      <c r="A239" s="4">
        <v>45401</v>
      </c>
      <c r="B239" s="14">
        <v>1531.3</v>
      </c>
      <c r="C239" s="14">
        <v>1067.25</v>
      </c>
      <c r="D239" s="14">
        <v>1792.65</v>
      </c>
      <c r="F239" s="4">
        <v>45401</v>
      </c>
      <c r="G239" s="8">
        <f t="shared" si="25"/>
        <v>2.4486519033919851E-2</v>
      </c>
      <c r="H239" s="8">
        <f t="shared" si="26"/>
        <v>1.1180065374958525E-2</v>
      </c>
      <c r="I239" s="8">
        <f t="shared" si="27"/>
        <v>3.3020847908213913E-3</v>
      </c>
      <c r="K239" s="8"/>
      <c r="P239" s="8">
        <f t="shared" si="28"/>
        <v>1.2808607297405784E-2</v>
      </c>
      <c r="R239" s="8">
        <f t="shared" si="29"/>
        <v>1.8395248866041936E-2</v>
      </c>
      <c r="S239" s="2">
        <v>237</v>
      </c>
    </row>
    <row r="240" spans="1:19" x14ac:dyDescent="0.25">
      <c r="A240" s="4">
        <v>45400</v>
      </c>
      <c r="B240" s="14">
        <v>1494.7</v>
      </c>
      <c r="C240" s="14">
        <v>1055.45</v>
      </c>
      <c r="D240" s="14">
        <v>1786.75</v>
      </c>
      <c r="F240" s="4">
        <v>45400</v>
      </c>
      <c r="G240" s="8">
        <f t="shared" si="25"/>
        <v>-9.6405499420241236E-3</v>
      </c>
      <c r="H240" s="8">
        <f t="shared" si="26"/>
        <v>-1.0871093200880866E-2</v>
      </c>
      <c r="I240" s="8">
        <f t="shared" si="27"/>
        <v>-3.2634162668748745E-3</v>
      </c>
      <c r="K240" s="8"/>
      <c r="P240" s="8">
        <f t="shared" si="28"/>
        <v>-8.2196271430220458E-3</v>
      </c>
      <c r="R240" s="8">
        <f t="shared" si="29"/>
        <v>1.8586810034608846E-2</v>
      </c>
      <c r="S240" s="2">
        <v>238</v>
      </c>
    </row>
    <row r="241" spans="1:19" x14ac:dyDescent="0.25">
      <c r="A241" s="4">
        <v>45398</v>
      </c>
      <c r="B241" s="14">
        <v>1509.25</v>
      </c>
      <c r="C241" s="14">
        <v>1067.05</v>
      </c>
      <c r="D241" s="14">
        <v>1792.6</v>
      </c>
      <c r="F241" s="4">
        <v>45398</v>
      </c>
      <c r="G241" s="8">
        <f t="shared" si="25"/>
        <v>9.7343948618451304E-3</v>
      </c>
      <c r="H241" s="8">
        <f t="shared" si="26"/>
        <v>-1.0478972504288864E-2</v>
      </c>
      <c r="I241" s="8">
        <f t="shared" si="27"/>
        <v>-3.0865055751745363E-3</v>
      </c>
      <c r="K241" s="8"/>
      <c r="P241" s="8">
        <f t="shared" si="28"/>
        <v>-2.1972222157143678E-3</v>
      </c>
      <c r="R241" s="8">
        <f t="shared" si="29"/>
        <v>1.9031802796479202E-2</v>
      </c>
      <c r="S241" s="2">
        <v>239</v>
      </c>
    </row>
    <row r="242" spans="1:19" x14ac:dyDescent="0.25">
      <c r="A242" s="4">
        <v>45397</v>
      </c>
      <c r="B242" s="14">
        <v>1494.7</v>
      </c>
      <c r="C242" s="14">
        <v>1078.3499999999999</v>
      </c>
      <c r="D242" s="14">
        <v>1798.15</v>
      </c>
      <c r="F242" s="4">
        <v>45397</v>
      </c>
      <c r="G242" s="8">
        <f t="shared" si="25"/>
        <v>-1.5964975805655257E-2</v>
      </c>
      <c r="H242" s="8">
        <f t="shared" si="26"/>
        <v>-2.3587468308584048E-2</v>
      </c>
      <c r="I242" s="8">
        <f t="shared" si="27"/>
        <v>-8.2181958578085856E-3</v>
      </c>
      <c r="K242" s="8"/>
      <c r="P242" s="8">
        <f t="shared" si="28"/>
        <v>-1.6689938822472772E-2</v>
      </c>
      <c r="R242" s="8">
        <f t="shared" si="29"/>
        <v>1.9526709883429815E-2</v>
      </c>
      <c r="S242" s="2">
        <v>240</v>
      </c>
    </row>
    <row r="243" spans="1:19" x14ac:dyDescent="0.25">
      <c r="A243" s="4">
        <v>45394</v>
      </c>
      <c r="B243" s="14">
        <v>1518.95</v>
      </c>
      <c r="C243" s="14">
        <v>1104.4000000000001</v>
      </c>
      <c r="D243" s="14">
        <v>1813.05</v>
      </c>
      <c r="F243" s="4">
        <v>45394</v>
      </c>
      <c r="G243" s="8">
        <f t="shared" si="25"/>
        <v>-1.1325544309564783E-2</v>
      </c>
      <c r="H243" s="8">
        <f t="shared" si="26"/>
        <v>-4.5069406886605323E-3</v>
      </c>
      <c r="I243" s="8">
        <f t="shared" si="27"/>
        <v>-7.0648155754539088E-3</v>
      </c>
      <c r="K243" s="8"/>
      <c r="P243" s="8">
        <f t="shared" si="28"/>
        <v>-7.3198842409698209E-3</v>
      </c>
      <c r="R243" s="8">
        <f t="shared" si="29"/>
        <v>2.1796843072094618E-2</v>
      </c>
      <c r="S243" s="2">
        <v>241</v>
      </c>
    </row>
    <row r="244" spans="1:19" x14ac:dyDescent="0.25">
      <c r="A244" s="4">
        <v>45392</v>
      </c>
      <c r="B244" s="14">
        <v>1536.35</v>
      </c>
      <c r="C244" s="14">
        <v>1109.4000000000001</v>
      </c>
      <c r="D244" s="14">
        <v>1825.95</v>
      </c>
      <c r="F244" s="4">
        <v>45392</v>
      </c>
      <c r="G244" s="8">
        <f t="shared" si="25"/>
        <v>-7.8783377998773441E-3</v>
      </c>
      <c r="H244" s="8">
        <f t="shared" si="26"/>
        <v>2.122758682986392E-3</v>
      </c>
      <c r="I244" s="8">
        <f t="shared" si="27"/>
        <v>2.5468943052903592E-2</v>
      </c>
      <c r="K244" s="8"/>
      <c r="P244" s="8">
        <f t="shared" si="28"/>
        <v>6.1262850491024309E-3</v>
      </c>
      <c r="R244" s="8">
        <f t="shared" si="29"/>
        <v>2.2856186538974522E-2</v>
      </c>
      <c r="S244" s="2">
        <v>242</v>
      </c>
    </row>
    <row r="245" spans="1:19" x14ac:dyDescent="0.25">
      <c r="A245" s="4">
        <v>45391</v>
      </c>
      <c r="B245" s="14">
        <v>1548.55</v>
      </c>
      <c r="C245" s="14">
        <v>1107.05</v>
      </c>
      <c r="D245" s="14">
        <v>1780.6</v>
      </c>
      <c r="F245" s="4">
        <v>45391</v>
      </c>
      <c r="G245" s="8">
        <f t="shared" si="25"/>
        <v>1.2608302081986711E-3</v>
      </c>
      <c r="H245" s="8">
        <f t="shared" si="26"/>
        <v>1.8304741755967413E-2</v>
      </c>
      <c r="I245" s="8">
        <f t="shared" si="27"/>
        <v>-4.3614403936480528E-3</v>
      </c>
      <c r="K245" s="8"/>
      <c r="P245" s="8">
        <f t="shared" si="28"/>
        <v>6.3917136467521521E-3</v>
      </c>
      <c r="R245" s="8">
        <f t="shared" si="29"/>
        <v>2.3525357334709417E-2</v>
      </c>
      <c r="S245" s="2">
        <v>243</v>
      </c>
    </row>
    <row r="246" spans="1:19" x14ac:dyDescent="0.25">
      <c r="A246" s="4">
        <v>45390</v>
      </c>
      <c r="B246" s="14">
        <v>1546.6</v>
      </c>
      <c r="C246" s="14">
        <v>1087.1500000000001</v>
      </c>
      <c r="D246" s="14">
        <v>1788.4</v>
      </c>
      <c r="F246" s="4">
        <v>45390</v>
      </c>
      <c r="G246" s="8">
        <f t="shared" si="25"/>
        <v>-1.9037785163434906E-3</v>
      </c>
      <c r="H246" s="8">
        <f t="shared" si="26"/>
        <v>3.4613254568949259E-3</v>
      </c>
      <c r="I246" s="8">
        <f t="shared" si="27"/>
        <v>1.8205753017954684E-3</v>
      </c>
      <c r="K246" s="8"/>
      <c r="P246" s="8">
        <f t="shared" si="28"/>
        <v>1.3595692183935638E-3</v>
      </c>
      <c r="R246" s="8">
        <f t="shared" si="29"/>
        <v>2.5339169277701502E-2</v>
      </c>
      <c r="S246" s="2">
        <v>244</v>
      </c>
    </row>
    <row r="247" spans="1:19" x14ac:dyDescent="0.25">
      <c r="A247" s="4">
        <v>45387</v>
      </c>
      <c r="B247" s="14">
        <v>1549.55</v>
      </c>
      <c r="C247" s="14">
        <v>1083.4000000000001</v>
      </c>
      <c r="D247" s="14">
        <v>1785.15</v>
      </c>
      <c r="F247" s="4">
        <v>45387</v>
      </c>
      <c r="G247" s="8">
        <f t="shared" si="25"/>
        <v>1.4368944749934665E-2</v>
      </c>
      <c r="H247" s="8">
        <f t="shared" si="26"/>
        <v>4.2174537702184267E-3</v>
      </c>
      <c r="I247" s="8">
        <f t="shared" si="27"/>
        <v>2.0581425263699549E-2</v>
      </c>
      <c r="K247" s="8"/>
      <c r="P247" s="8">
        <f t="shared" si="28"/>
        <v>1.2172092512177634E-2</v>
      </c>
      <c r="R247" s="8">
        <f t="shared" si="29"/>
        <v>2.858182073570148E-2</v>
      </c>
      <c r="S247" s="2">
        <v>245</v>
      </c>
    </row>
    <row r="248" spans="1:19" x14ac:dyDescent="0.25">
      <c r="A248" s="4">
        <v>45386</v>
      </c>
      <c r="B248" s="14">
        <v>1527.6</v>
      </c>
      <c r="C248" s="14">
        <v>1078.8499999999999</v>
      </c>
      <c r="D248" s="14">
        <v>1749.15</v>
      </c>
      <c r="F248" s="4">
        <v>45386</v>
      </c>
      <c r="G248" s="8">
        <f t="shared" si="25"/>
        <v>3.0560615260068813E-2</v>
      </c>
      <c r="H248" s="8">
        <f t="shared" si="26"/>
        <v>1.5317489788337912E-3</v>
      </c>
      <c r="I248" s="8">
        <f t="shared" si="27"/>
        <v>1.0397712503249279E-2</v>
      </c>
      <c r="K248" s="8"/>
      <c r="P248" s="8">
        <f t="shared" si="28"/>
        <v>1.2900197920528943E-2</v>
      </c>
      <c r="R248" s="8">
        <f t="shared" si="29"/>
        <v>2.8728586734190632E-2</v>
      </c>
      <c r="S248" s="2">
        <v>246</v>
      </c>
    </row>
    <row r="249" spans="1:19" x14ac:dyDescent="0.25">
      <c r="A249" s="4">
        <v>45385</v>
      </c>
      <c r="B249" s="14">
        <v>1482.3</v>
      </c>
      <c r="C249" s="14">
        <v>1077.2</v>
      </c>
      <c r="D249" s="14">
        <v>1731.15</v>
      </c>
      <c r="F249" s="4">
        <v>45385</v>
      </c>
      <c r="G249" s="8">
        <f t="shared" si="25"/>
        <v>1.4525554842412802E-3</v>
      </c>
      <c r="H249" s="8">
        <f t="shared" si="26"/>
        <v>-3.6995930447650816E-3</v>
      </c>
      <c r="I249" s="8">
        <f t="shared" si="27"/>
        <v>-1.4936838511437345E-2</v>
      </c>
      <c r="K249" s="8"/>
      <c r="P249" s="8">
        <f t="shared" si="28"/>
        <v>-5.5251221260648516E-3</v>
      </c>
      <c r="R249" s="8">
        <f t="shared" si="29"/>
        <v>3.2724346334848595E-2</v>
      </c>
      <c r="S249" s="2">
        <v>247</v>
      </c>
    </row>
    <row r="250" spans="1:19" x14ac:dyDescent="0.25">
      <c r="A250" s="4">
        <v>45384</v>
      </c>
      <c r="B250" s="14">
        <v>1480.15</v>
      </c>
      <c r="C250" s="14">
        <v>1081.2</v>
      </c>
      <c r="D250" s="14">
        <v>1757.4</v>
      </c>
      <c r="F250" s="4">
        <v>45384</v>
      </c>
      <c r="G250" s="8">
        <f t="shared" si="25"/>
        <v>6.5623937436247726E-3</v>
      </c>
      <c r="H250" s="8">
        <f t="shared" si="26"/>
        <v>-1.6778065748192628E-2</v>
      </c>
      <c r="I250" s="8">
        <f t="shared" si="27"/>
        <v>-1.8596079745350935E-2</v>
      </c>
      <c r="K250" s="8"/>
      <c r="P250" s="8">
        <f t="shared" si="28"/>
        <v>-1.0321332099794901E-2</v>
      </c>
      <c r="R250" s="8">
        <f t="shared" si="29"/>
        <v>4.245364343888558E-2</v>
      </c>
      <c r="S250" s="2">
        <v>248</v>
      </c>
    </row>
    <row r="251" spans="1:19" x14ac:dyDescent="0.25">
      <c r="A251" s="4">
        <v>45383</v>
      </c>
      <c r="B251" s="14">
        <v>1470.5</v>
      </c>
      <c r="C251" s="14">
        <v>1099.6500000000001</v>
      </c>
      <c r="D251" s="14">
        <v>1790.7</v>
      </c>
      <c r="F251" s="4">
        <v>45383</v>
      </c>
      <c r="G251" s="8"/>
      <c r="H251" s="8"/>
      <c r="I251" s="8"/>
      <c r="J251" s="8"/>
      <c r="K251" s="8"/>
    </row>
    <row r="252" spans="1:19" x14ac:dyDescent="0.25">
      <c r="K252" s="8"/>
    </row>
    <row r="253" spans="1:19" x14ac:dyDescent="0.25">
      <c r="K253" s="8"/>
    </row>
    <row r="254" spans="1:19" x14ac:dyDescent="0.25">
      <c r="K254" s="8"/>
    </row>
  </sheetData>
  <sheetProtection algorithmName="SHA-512" hashValue="L6wQDCJvtBkH0TuPxx2QyZkiW038xJsUfYUXYMJNNOYNzHzqz/9J4TW1LidEwN0Xuh8xcmyxg1XEWUO7yWbc/A==" saltValue="YmeEc0f1dlUnsVeXEuB2oQ==" spinCount="100000" sheet="1" objects="1" scenarios="1"/>
  <sortState ref="AA3:AA24">
    <sortCondition ref="AA3"/>
  </sortState>
  <mergeCells count="3">
    <mergeCell ref="U1:X1"/>
    <mergeCell ref="B1:D1"/>
    <mergeCell ref="G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3"/>
  <sheetViews>
    <sheetView topLeftCell="AV1" zoomScale="89" zoomScaleNormal="89" workbookViewId="0"/>
  </sheetViews>
  <sheetFormatPr defaultRowHeight="15" x14ac:dyDescent="0.25"/>
  <cols>
    <col min="1" max="1" width="14.28515625" style="2" bestFit="1" customWidth="1"/>
    <col min="2" max="2" width="12.28515625" style="2" customWidth="1"/>
    <col min="3" max="3" width="13.28515625" style="2" customWidth="1"/>
    <col min="4" max="4" width="13" style="2" customWidth="1"/>
    <col min="5" max="5" width="6.7109375" style="2" customWidth="1"/>
    <col min="6" max="6" width="12.28515625" style="2" customWidth="1"/>
    <col min="7" max="7" width="9.140625" style="2" customWidth="1"/>
    <col min="8" max="9" width="9.140625" style="2"/>
    <col min="10" max="10" width="5.140625" style="2" customWidth="1"/>
    <col min="11" max="11" width="11.7109375" style="2" customWidth="1"/>
    <col min="12" max="12" width="10.7109375" style="2" customWidth="1"/>
    <col min="13" max="15" width="9.140625" style="2"/>
    <col min="16" max="16" width="10.85546875" style="2" customWidth="1"/>
    <col min="17" max="17" width="6" style="2" customWidth="1"/>
    <col min="18" max="18" width="11.7109375" style="2" customWidth="1"/>
    <col min="19" max="19" width="12" style="2" customWidth="1"/>
    <col min="20" max="20" width="11.42578125" style="2" customWidth="1"/>
    <col min="21" max="21" width="5.5703125" style="2" customWidth="1"/>
    <col min="22" max="22" width="27.5703125" style="2" customWidth="1"/>
    <col min="23" max="23" width="14.7109375" style="2" customWidth="1"/>
    <col min="24" max="24" width="15.140625" style="2" customWidth="1"/>
    <col min="25" max="25" width="13.7109375" style="2" customWidth="1"/>
    <col min="26" max="26" width="8" style="2" customWidth="1"/>
    <col min="27" max="28" width="12.7109375" style="2" customWidth="1"/>
    <col min="29" max="29" width="12.140625" style="2" customWidth="1"/>
    <col min="30" max="30" width="5.42578125" style="2" customWidth="1"/>
    <col min="31" max="31" width="27.140625" style="2" customWidth="1"/>
    <col min="32" max="32" width="12.28515625" style="2" customWidth="1"/>
    <col min="33" max="33" width="11.7109375" style="2" customWidth="1"/>
    <col min="34" max="34" width="12.7109375" style="2" customWidth="1"/>
    <col min="35" max="35" width="5.7109375" style="2" customWidth="1"/>
    <col min="36" max="36" width="10.5703125" style="2" bestFit="1" customWidth="1"/>
    <col min="37" max="37" width="16.85546875" style="2" customWidth="1"/>
    <col min="38" max="38" width="18.42578125" style="2" customWidth="1"/>
    <col min="39" max="39" width="17.7109375" style="2" customWidth="1"/>
    <col min="40" max="40" width="7.85546875" style="2" customWidth="1"/>
    <col min="41" max="41" width="14.5703125" style="2" customWidth="1"/>
    <col min="42" max="42" width="10.85546875" style="2" customWidth="1"/>
    <col min="43" max="43" width="10.7109375" style="2" customWidth="1"/>
    <col min="44" max="44" width="12" style="2" customWidth="1"/>
    <col min="45" max="45" width="7.5703125" style="2" customWidth="1"/>
    <col min="46" max="46" width="9.140625" style="2"/>
    <col min="47" max="47" width="12" style="2" customWidth="1"/>
    <col min="48" max="48" width="11.5703125" style="2" customWidth="1"/>
    <col min="49" max="49" width="11" style="2" customWidth="1"/>
    <col min="50" max="50" width="4.5703125" style="2" customWidth="1"/>
    <col min="51" max="51" width="16.5703125" style="2" customWidth="1"/>
    <col min="52" max="52" width="3.7109375" style="2" customWidth="1"/>
    <col min="53" max="53" width="9.140625" style="2" customWidth="1"/>
    <col min="54" max="54" width="27.7109375" style="2" customWidth="1"/>
    <col min="55" max="55" width="4.5703125" style="2" customWidth="1"/>
    <col min="56" max="56" width="37.140625" style="2" customWidth="1"/>
    <col min="57" max="57" width="17.140625" style="2" customWidth="1"/>
    <col min="58" max="58" width="18.140625" style="2" customWidth="1"/>
    <col min="59" max="59" width="18.7109375" style="2" customWidth="1"/>
    <col min="60" max="60" width="5.140625" style="2" customWidth="1"/>
    <col min="61" max="61" width="11.7109375" style="2" customWidth="1"/>
    <col min="62" max="62" width="10.5703125" style="2" customWidth="1"/>
    <col min="63" max="1999" width="9.140625" style="2"/>
    <col min="2000" max="2000" width="2.7109375" style="2" customWidth="1"/>
    <col min="2001" max="16384" width="9.140625" style="2"/>
  </cols>
  <sheetData>
    <row r="1" spans="1:62" ht="15.75" thickBot="1" x14ac:dyDescent="0.3">
      <c r="B1" s="102" t="s">
        <v>27</v>
      </c>
      <c r="C1" s="103"/>
      <c r="D1" s="104"/>
      <c r="G1" s="102" t="s">
        <v>48</v>
      </c>
      <c r="H1" s="103"/>
      <c r="I1" s="104"/>
      <c r="R1" s="101" t="s">
        <v>50</v>
      </c>
      <c r="S1" s="101"/>
      <c r="T1" s="101"/>
      <c r="AA1" s="101" t="s">
        <v>58</v>
      </c>
      <c r="AB1" s="101"/>
      <c r="AC1" s="101"/>
      <c r="AK1" s="101" t="s">
        <v>64</v>
      </c>
      <c r="AL1" s="101"/>
      <c r="AM1" s="101"/>
      <c r="AO1" s="101" t="s">
        <v>65</v>
      </c>
      <c r="AP1" s="101"/>
      <c r="AQ1" s="101"/>
      <c r="AR1" s="101"/>
      <c r="AU1" s="101" t="s">
        <v>48</v>
      </c>
      <c r="AV1" s="101"/>
      <c r="AW1" s="101"/>
      <c r="BA1" s="101" t="s">
        <v>67</v>
      </c>
      <c r="BB1" s="101"/>
      <c r="BC1" s="35"/>
      <c r="BD1" s="98" t="s">
        <v>36</v>
      </c>
      <c r="BE1" s="98"/>
      <c r="BF1" s="98"/>
      <c r="BG1" s="98"/>
    </row>
    <row r="2" spans="1:62" x14ac:dyDescent="0.25">
      <c r="A2" s="3" t="s">
        <v>15</v>
      </c>
      <c r="B2" s="3" t="s">
        <v>16</v>
      </c>
      <c r="C2" s="3" t="s">
        <v>17</v>
      </c>
      <c r="D2" s="3" t="s">
        <v>18</v>
      </c>
      <c r="F2" s="3" t="s">
        <v>15</v>
      </c>
      <c r="G2" s="3" t="s">
        <v>16</v>
      </c>
      <c r="H2" s="3" t="s">
        <v>17</v>
      </c>
      <c r="I2" s="3" t="s">
        <v>18</v>
      </c>
      <c r="K2" s="101" t="s">
        <v>49</v>
      </c>
      <c r="L2" s="101"/>
      <c r="M2" s="101"/>
      <c r="N2" s="101"/>
      <c r="O2" s="101"/>
      <c r="P2" s="101"/>
      <c r="R2" s="3" t="s">
        <v>51</v>
      </c>
      <c r="S2" s="3" t="s">
        <v>52</v>
      </c>
      <c r="T2" s="3" t="s">
        <v>53</v>
      </c>
      <c r="V2" s="56" t="s">
        <v>54</v>
      </c>
      <c r="W2" s="40" t="s">
        <v>16</v>
      </c>
      <c r="X2" s="40" t="s">
        <v>17</v>
      </c>
      <c r="Y2" s="40" t="s">
        <v>18</v>
      </c>
      <c r="AA2" s="101" t="s">
        <v>57</v>
      </c>
      <c r="AB2" s="101"/>
      <c r="AC2" s="101"/>
      <c r="AE2" s="65" t="s">
        <v>62</v>
      </c>
      <c r="AF2" s="40" t="s">
        <v>16</v>
      </c>
      <c r="AG2" s="40" t="s">
        <v>17</v>
      </c>
      <c r="AH2" s="40" t="s">
        <v>18</v>
      </c>
      <c r="AJ2" s="63" t="s">
        <v>63</v>
      </c>
      <c r="AK2" s="40" t="s">
        <v>16</v>
      </c>
      <c r="AL2" s="40" t="s">
        <v>17</v>
      </c>
      <c r="AM2" s="40" t="s">
        <v>18</v>
      </c>
      <c r="AO2" s="38" t="s">
        <v>21</v>
      </c>
      <c r="AP2" s="40" t="s">
        <v>16</v>
      </c>
      <c r="AQ2" s="40" t="s">
        <v>17</v>
      </c>
      <c r="AR2" s="40" t="s">
        <v>18</v>
      </c>
      <c r="AU2" s="40" t="s">
        <v>16</v>
      </c>
      <c r="AV2" s="40" t="s">
        <v>17</v>
      </c>
      <c r="AW2" s="40" t="s">
        <v>18</v>
      </c>
      <c r="AY2" s="40" t="s">
        <v>66</v>
      </c>
      <c r="BA2" s="3" t="s">
        <v>24</v>
      </c>
      <c r="BB2" s="42" t="s">
        <v>66</v>
      </c>
      <c r="BC2" s="35"/>
      <c r="BD2" s="39"/>
      <c r="BE2" s="40" t="s">
        <v>16</v>
      </c>
      <c r="BF2" s="40" t="s">
        <v>17</v>
      </c>
      <c r="BG2" s="40" t="s">
        <v>19</v>
      </c>
      <c r="BI2" s="67" t="s">
        <v>39</v>
      </c>
      <c r="BJ2" s="67" t="s">
        <v>38</v>
      </c>
    </row>
    <row r="3" spans="1:62" x14ac:dyDescent="0.25">
      <c r="A3" s="4">
        <v>45744</v>
      </c>
      <c r="B3" s="14">
        <v>1828.2</v>
      </c>
      <c r="C3" s="14">
        <v>1348.35</v>
      </c>
      <c r="D3" s="14">
        <v>2171.1999999999998</v>
      </c>
      <c r="F3" s="4">
        <v>45744</v>
      </c>
      <c r="G3" s="8">
        <f>LN(B3/B4)</f>
        <v>1.5601267687996823E-3</v>
      </c>
      <c r="H3" s="8">
        <f t="shared" ref="H3:I18" si="0">LN(C3/C4)</f>
        <v>8.7151389606793701E-3</v>
      </c>
      <c r="I3" s="8">
        <f t="shared" si="0"/>
        <v>1.9792034131948352E-2</v>
      </c>
      <c r="Q3" s="53">
        <v>1</v>
      </c>
      <c r="R3" s="54">
        <v>1.0477669590921697</v>
      </c>
      <c r="S3" s="54">
        <v>-0.58639072487816235</v>
      </c>
      <c r="T3" s="54">
        <v>0.12529076796349375</v>
      </c>
      <c r="V3" s="46" t="str">
        <f t="array" ref="V3:V5">TRANSPOSE(W2:Y2)</f>
        <v>HDFC</v>
      </c>
      <c r="W3" s="50">
        <v>1</v>
      </c>
      <c r="X3" s="50">
        <f t="array" ref="X3:Y3">TRANSPOSE(W4:W5)</f>
        <v>0.4699692841828334</v>
      </c>
      <c r="Y3" s="50">
        <v>0.3282728290175263</v>
      </c>
      <c r="Z3" s="53"/>
      <c r="AA3" s="3" t="s">
        <v>51</v>
      </c>
      <c r="AB3" s="3" t="s">
        <v>52</v>
      </c>
      <c r="AC3" s="3" t="s">
        <v>53</v>
      </c>
      <c r="AE3" s="64" t="s">
        <v>59</v>
      </c>
      <c r="AF3" s="35">
        <v>6.2700000000000006E-2</v>
      </c>
      <c r="AG3" s="35">
        <v>6.2700000000000006E-2</v>
      </c>
      <c r="AH3" s="35">
        <v>6.2700000000000006E-2</v>
      </c>
      <c r="AJ3" s="53">
        <v>1</v>
      </c>
      <c r="AK3" s="14">
        <f>$AF$5*EXP(($AF$3-(($AF$4^2/2))*(AJ3/1000)+$AF$4*AA4))</f>
        <v>1969.7196068933899</v>
      </c>
      <c r="AL3" s="14">
        <f>$AG$5*EXP(($AG$3-(($AG$4^2/2))*(AJ3/1000)+$AG$4*AB4))</f>
        <v>1422.6812598285119</v>
      </c>
      <c r="AM3" s="14">
        <f>$AH$5*EXP(($AH$3-(($AH$4^2/2))*(AJ3/1000)+$AH$4*AC4))</f>
        <v>2279.144819809886</v>
      </c>
      <c r="AO3" s="38" t="s">
        <v>22</v>
      </c>
      <c r="AP3" s="66">
        <v>0.3</v>
      </c>
      <c r="AQ3" s="66">
        <v>0.4</v>
      </c>
      <c r="AR3" s="66">
        <v>0.3</v>
      </c>
      <c r="AT3" s="53">
        <v>1</v>
      </c>
      <c r="BA3" s="58">
        <v>1</v>
      </c>
      <c r="BB3" s="8">
        <f>SMALL($AY$4:$AY$1002,$BA$3:$BA$1001)</f>
        <v>-5.2887480123964249E-2</v>
      </c>
      <c r="BC3" s="35"/>
      <c r="BD3" s="37" t="s">
        <v>29</v>
      </c>
      <c r="BE3" s="24">
        <f>COUNT($AY$4:$AY$1002)</f>
        <v>999</v>
      </c>
      <c r="BF3" s="24">
        <f t="shared" ref="BF3:BG3" si="1">COUNT($AY$4:$AY$1002)</f>
        <v>999</v>
      </c>
      <c r="BG3" s="24">
        <f t="shared" si="1"/>
        <v>999</v>
      </c>
      <c r="BI3" s="31">
        <v>-0.05</v>
      </c>
      <c r="BJ3" s="24">
        <v>0</v>
      </c>
    </row>
    <row r="4" spans="1:62" x14ac:dyDescent="0.25">
      <c r="A4" s="4">
        <v>45743</v>
      </c>
      <c r="B4" s="14">
        <v>1825.35</v>
      </c>
      <c r="C4" s="14">
        <v>1336.65</v>
      </c>
      <c r="D4" s="14">
        <v>2128.65</v>
      </c>
      <c r="F4" s="4">
        <v>45743</v>
      </c>
      <c r="G4" s="8">
        <f t="shared" ref="G4:I67" si="2">LN(B4/B5)</f>
        <v>1.0352800416189729E-2</v>
      </c>
      <c r="H4" s="8">
        <f t="shared" si="0"/>
        <v>5.6126173107217618E-4</v>
      </c>
      <c r="I4" s="8">
        <f>LN(D4/D5)</f>
        <v>-7.6049552800929992E-3</v>
      </c>
      <c r="Q4" s="53">
        <v>2</v>
      </c>
      <c r="R4" s="54">
        <v>0.12158301148998364</v>
      </c>
      <c r="S4" s="54">
        <v>-1.217161118022805</v>
      </c>
      <c r="T4" s="54">
        <v>-1.2840110345365208</v>
      </c>
      <c r="V4" s="46" t="str">
        <v>ICICI</v>
      </c>
      <c r="W4" s="50">
        <v>0.4699692841828334</v>
      </c>
      <c r="X4" s="50">
        <v>1</v>
      </c>
      <c r="Y4" s="50">
        <f>X5</f>
        <v>0.38375274949346105</v>
      </c>
      <c r="Z4" s="53">
        <v>1</v>
      </c>
      <c r="AA4" s="54">
        <f>SUMPRODUCT(R3:T3,$W$16:$Y$16)</f>
        <v>1.0477669590921697</v>
      </c>
      <c r="AB4" s="54">
        <f>SUMPRODUCT(R3:T3,$W$17:$Y$17)</f>
        <v>-2.5178701406680604E-2</v>
      </c>
      <c r="AC4" s="54">
        <f>SUMPRODUCT(R3:T3,$W$18:$Y$18)</f>
        <v>0.34410576991108133</v>
      </c>
      <c r="AE4" s="64" t="s">
        <v>60</v>
      </c>
      <c r="AF4" s="59">
        <f>_xlfn.STDEV.S(G3:G250)</f>
        <v>1.2807746539018087E-2</v>
      </c>
      <c r="AG4" s="59">
        <f>_xlfn.STDEV.S(H3:H250)</f>
        <v>1.2832237696207302E-2</v>
      </c>
      <c r="AH4" s="59">
        <f>_xlfn.STDEV.S(I3:I250)</f>
        <v>1.63102485113748E-2</v>
      </c>
      <c r="AJ4" s="53">
        <v>2</v>
      </c>
      <c r="AK4" s="14">
        <f>$AF$5*EXP(($AF$3-(($AF$4^2/2))*(AJ4/1000)+$AF$4*AA5))</f>
        <v>1946.4920227856678</v>
      </c>
      <c r="AL4" s="14">
        <f>$AG$5*EXP(($AG$3-(($AG$4^2/2))*(AJ4/1000)+$AG$4*AB5))</f>
        <v>1404.6849210321575</v>
      </c>
      <c r="AM4" s="14">
        <f>$AH$5*EXP(($AH$3-(($AH$4^2/2))*(AJ4/1000)+$AH$4*AC5))</f>
        <v>2215.7235196600686</v>
      </c>
      <c r="AT4" s="53">
        <v>2</v>
      </c>
      <c r="AU4" s="8">
        <f>LN(AK4/AK3)</f>
        <v>-1.1862411268581631E-2</v>
      </c>
      <c r="AV4" s="8">
        <f>LN(AL4/AL3)</f>
        <v>-1.2730280186647489E-2</v>
      </c>
      <c r="AW4" s="8">
        <f>LN(AM4/AM3)</f>
        <v>-2.8221297971047336E-2</v>
      </c>
      <c r="AY4" s="8">
        <f>SUMPRODUCT($AP$3:$AR$3,AU4:AW4)</f>
        <v>-1.7117224846547686E-2</v>
      </c>
      <c r="BA4" s="58">
        <v>2</v>
      </c>
      <c r="BB4" s="8">
        <f t="shared" ref="BB4:BB67" si="3">SMALL($AY$4:$AY$1002,$BA$3:$BA$1001)</f>
        <v>-4.2213941319724113E-2</v>
      </c>
      <c r="BC4" s="35"/>
      <c r="BD4" s="38" t="s">
        <v>30</v>
      </c>
      <c r="BE4" s="30">
        <v>0.99</v>
      </c>
      <c r="BF4" s="30">
        <v>0.95</v>
      </c>
      <c r="BG4" s="30">
        <v>0.9</v>
      </c>
      <c r="BI4" s="31">
        <v>-4.4999999999999998E-2</v>
      </c>
      <c r="BJ4" s="24">
        <v>0</v>
      </c>
    </row>
    <row r="5" spans="1:62" ht="15.75" thickBot="1" x14ac:dyDescent="0.3">
      <c r="A5" s="4">
        <v>45742</v>
      </c>
      <c r="B5" s="14">
        <v>1806.55</v>
      </c>
      <c r="C5" s="14">
        <v>1335.9</v>
      </c>
      <c r="D5" s="14">
        <v>2144.9</v>
      </c>
      <c r="F5" s="4">
        <v>45742</v>
      </c>
      <c r="G5" s="8">
        <f t="shared" si="2"/>
        <v>-8.2139381332087709E-3</v>
      </c>
      <c r="H5" s="8">
        <f t="shared" si="0"/>
        <v>-5.8217808855976355E-3</v>
      </c>
      <c r="I5" s="8">
        <f t="shared" si="0"/>
        <v>-1.1634236305756081E-2</v>
      </c>
      <c r="Q5" s="53">
        <v>3</v>
      </c>
      <c r="R5" s="54">
        <v>0.27997226220048022</v>
      </c>
      <c r="S5" s="54">
        <v>-0.52447844687557832</v>
      </c>
      <c r="T5" s="54">
        <v>1.304225973954535</v>
      </c>
      <c r="V5" s="47" t="str">
        <v xml:space="preserve">Kotak </v>
      </c>
      <c r="W5" s="55">
        <v>0.3282728290175263</v>
      </c>
      <c r="X5" s="55">
        <v>0.38375274949346105</v>
      </c>
      <c r="Y5" s="55">
        <v>1</v>
      </c>
      <c r="Z5" s="53">
        <v>2</v>
      </c>
      <c r="AA5" s="54">
        <f t="shared" ref="AA5:AA68" si="4">SUMPRODUCT(R4:T4,$W$16:$Y$16)</f>
        <v>0.12158301148998364</v>
      </c>
      <c r="AB5" s="54">
        <f t="shared" ref="AB5:AB68" si="5">SUMPRODUCT(R4:T4,$W$17:$Y$17)</f>
        <v>-1.0172268659483716</v>
      </c>
      <c r="AC5" s="54">
        <f t="shared" ref="AC5:AC68" si="6">SUMPRODUCT(R4:T4,$W$18:$Y$18)</f>
        <v>-1.38616614711473</v>
      </c>
      <c r="AE5" s="64" t="s">
        <v>61</v>
      </c>
      <c r="AF5" s="14">
        <v>1825.35</v>
      </c>
      <c r="AG5" s="14">
        <v>1336.65</v>
      </c>
      <c r="AH5" s="14">
        <v>2128.65</v>
      </c>
      <c r="AJ5" s="53">
        <v>3</v>
      </c>
      <c r="AK5" s="14">
        <f t="shared" ref="AK5:AK68" si="7">$AF$5*EXP(($AF$3-(($AF$4^2/2))*(AJ5/1000)+$AF$4*AA6))</f>
        <v>1950.4445426488121</v>
      </c>
      <c r="AL5" s="14">
        <f t="shared" ref="AL5:AL68" si="8">$AG$5*EXP(($AG$3-(($AG$4^2/2))*(AJ5/1000)+$AG$4*AB6))</f>
        <v>1417.102114069183</v>
      </c>
      <c r="AM5" s="14">
        <f t="shared" ref="AM5:AM68" si="9">$AH$5*EXP(($AH$3-(($AH$4^2/2))*(AJ5/1000)+$AH$4*AC6))</f>
        <v>2310.9330786171186</v>
      </c>
      <c r="AT5" s="53">
        <v>3</v>
      </c>
      <c r="AU5" s="8">
        <f t="shared" ref="AU5:AU68" si="10">LN(AK5/AK4)</f>
        <v>2.028527358419044E-3</v>
      </c>
      <c r="AV5" s="8">
        <f t="shared" ref="AV5:AV68" si="11">LN(AL5/AL4)</f>
        <v>8.8009995318205428E-3</v>
      </c>
      <c r="AW5" s="8">
        <f t="shared" ref="AW5:AW68" si="12">LN(AM5/AM4)</f>
        <v>4.2072377508350182E-2</v>
      </c>
      <c r="AY5" s="8">
        <f t="shared" ref="AY5:AY68" si="13">SUMPRODUCT($AP$3:$AR$3,AU5:AW5)</f>
        <v>1.6750671272758984E-2</v>
      </c>
      <c r="BA5" s="58">
        <v>3</v>
      </c>
      <c r="BB5" s="8">
        <f t="shared" si="3"/>
        <v>-4.0872620186420919E-2</v>
      </c>
      <c r="BC5" s="35"/>
      <c r="BD5" s="37" t="s">
        <v>31</v>
      </c>
      <c r="BE5" s="13">
        <f>(1-BE4)</f>
        <v>1.0000000000000009E-2</v>
      </c>
      <c r="BF5" s="13">
        <f t="shared" ref="BF5:BG5" si="14">(1-BF4)</f>
        <v>5.0000000000000044E-2</v>
      </c>
      <c r="BG5" s="13">
        <f t="shared" si="14"/>
        <v>9.9999999999999978E-2</v>
      </c>
      <c r="BI5" s="31">
        <v>-0.04</v>
      </c>
      <c r="BJ5" s="24">
        <v>2</v>
      </c>
    </row>
    <row r="6" spans="1:62" x14ac:dyDescent="0.25">
      <c r="A6" s="4">
        <v>45741</v>
      </c>
      <c r="B6" s="14">
        <v>1821.45</v>
      </c>
      <c r="C6" s="14">
        <v>1343.7</v>
      </c>
      <c r="D6" s="14">
        <v>2170</v>
      </c>
      <c r="F6" s="4">
        <v>45741</v>
      </c>
      <c r="G6" s="8">
        <f t="shared" si="2"/>
        <v>1.1846222283681712E-2</v>
      </c>
      <c r="H6" s="8">
        <f t="shared" si="0"/>
        <v>-1.0696476691156897E-2</v>
      </c>
      <c r="I6" s="8">
        <f t="shared" si="0"/>
        <v>-2.8300928890306236E-3</v>
      </c>
      <c r="Q6" s="53">
        <v>4</v>
      </c>
      <c r="R6" s="54">
        <v>-0.76372357813671443</v>
      </c>
      <c r="S6" s="54">
        <v>-0.61948910301064908</v>
      </c>
      <c r="T6" s="54">
        <v>0.15519420927625416</v>
      </c>
      <c r="Z6" s="53">
        <v>3</v>
      </c>
      <c r="AA6" s="54">
        <f t="shared" si="4"/>
        <v>0.27997226220048022</v>
      </c>
      <c r="AB6" s="54">
        <f t="shared" si="5"/>
        <v>-0.33136972447850677</v>
      </c>
      <c r="AC6" s="54">
        <f t="shared" si="6"/>
        <v>1.193347616339707</v>
      </c>
      <c r="AJ6" s="53">
        <v>4</v>
      </c>
      <c r="AK6" s="14">
        <f t="shared" si="7"/>
        <v>1924.5455142621545</v>
      </c>
      <c r="AL6" s="14">
        <f t="shared" si="8"/>
        <v>1406.6957246809814</v>
      </c>
      <c r="AM6" s="14">
        <f t="shared" si="9"/>
        <v>2257.9220371829797</v>
      </c>
      <c r="AT6" s="53">
        <v>4</v>
      </c>
      <c r="AU6" s="8">
        <f t="shared" si="10"/>
        <v>-1.3367473806051853E-2</v>
      </c>
      <c r="AV6" s="8">
        <f t="shared" si="11"/>
        <v>-7.3705251527819782E-3</v>
      </c>
      <c r="AW6" s="8">
        <f t="shared" si="12"/>
        <v>-2.3206435358671198E-2</v>
      </c>
      <c r="AY6" s="8">
        <f t="shared" si="13"/>
        <v>-1.3920382810529706E-2</v>
      </c>
      <c r="BA6" s="58">
        <v>4</v>
      </c>
      <c r="BB6" s="8">
        <f t="shared" si="3"/>
        <v>-3.8844206402760734E-2</v>
      </c>
      <c r="BC6" s="35"/>
      <c r="BD6" s="37" t="s">
        <v>68</v>
      </c>
      <c r="BE6" s="24">
        <f>BE3*BE5</f>
        <v>9.9900000000000091</v>
      </c>
      <c r="BF6" s="24">
        <f t="shared" ref="BF6:BG6" si="15">BF3*BF5</f>
        <v>49.950000000000045</v>
      </c>
      <c r="BG6" s="24">
        <f t="shared" si="15"/>
        <v>99.899999999999977</v>
      </c>
      <c r="BI6" s="31">
        <v>-3.5000000000000003E-2</v>
      </c>
      <c r="BJ6" s="24">
        <v>8</v>
      </c>
    </row>
    <row r="7" spans="1:62" x14ac:dyDescent="0.25">
      <c r="A7" s="4">
        <v>45740</v>
      </c>
      <c r="B7" s="14">
        <v>1800</v>
      </c>
      <c r="C7" s="14">
        <v>1358.15</v>
      </c>
      <c r="D7" s="14">
        <v>2176.15</v>
      </c>
      <c r="F7" s="4">
        <v>45740</v>
      </c>
      <c r="G7" s="8">
        <f t="shared" si="2"/>
        <v>1.6609397751386246E-2</v>
      </c>
      <c r="H7" s="8">
        <f t="shared" si="0"/>
        <v>1.1143104657491501E-2</v>
      </c>
      <c r="I7" s="8">
        <f t="shared" si="0"/>
        <v>4.5670251565522908E-2</v>
      </c>
      <c r="Q7" s="53">
        <v>5</v>
      </c>
      <c r="R7" s="54">
        <v>-0.28089804005896196</v>
      </c>
      <c r="S7" s="54">
        <v>0.15146827889697975</v>
      </c>
      <c r="T7" s="54">
        <v>-1.0346969088842044</v>
      </c>
      <c r="V7" s="101" t="s">
        <v>55</v>
      </c>
      <c r="W7" s="101"/>
      <c r="X7" s="101"/>
      <c r="Y7" s="101"/>
      <c r="Z7" s="53">
        <v>4</v>
      </c>
      <c r="AA7" s="54">
        <f t="shared" si="4"/>
        <v>-0.76372357813671443</v>
      </c>
      <c r="AB7" s="54">
        <f t="shared" si="5"/>
        <v>-0.90573898057466584</v>
      </c>
      <c r="AC7" s="54">
        <f t="shared" si="6"/>
        <v>-0.22945733542935909</v>
      </c>
      <c r="AJ7" s="53">
        <v>5</v>
      </c>
      <c r="AK7" s="14">
        <f t="shared" si="7"/>
        <v>1936.4834400906709</v>
      </c>
      <c r="AL7" s="14">
        <f t="shared" si="8"/>
        <v>1423.171304151648</v>
      </c>
      <c r="AM7" s="14">
        <f t="shared" si="9"/>
        <v>2229.0608264451062</v>
      </c>
      <c r="AT7" s="53">
        <v>5</v>
      </c>
      <c r="AU7" s="8">
        <f t="shared" si="10"/>
        <v>6.1838250950791065E-3</v>
      </c>
      <c r="AV7" s="8">
        <f t="shared" si="11"/>
        <v>1.1644197737241509E-2</v>
      </c>
      <c r="AW7" s="8">
        <f t="shared" si="12"/>
        <v>-1.2864595053237952E-2</v>
      </c>
      <c r="AY7" s="8">
        <f t="shared" si="13"/>
        <v>2.65344810744895E-3</v>
      </c>
      <c r="BA7" s="58">
        <v>5</v>
      </c>
      <c r="BB7" s="8">
        <f t="shared" si="3"/>
        <v>-3.8363899479439925E-2</v>
      </c>
      <c r="BC7" s="35"/>
      <c r="BD7" s="37" t="s">
        <v>69</v>
      </c>
      <c r="BE7" s="24">
        <f>ROUNDUP(BE6,0)</f>
        <v>10</v>
      </c>
      <c r="BF7" s="24">
        <f t="shared" ref="BF7:BG7" si="16">ROUNDUP(BF6,0)</f>
        <v>50</v>
      </c>
      <c r="BG7" s="24">
        <f t="shared" si="16"/>
        <v>100</v>
      </c>
      <c r="BI7" s="31">
        <v>-0.03</v>
      </c>
      <c r="BJ7" s="24">
        <v>10</v>
      </c>
    </row>
    <row r="8" spans="1:62" x14ac:dyDescent="0.25">
      <c r="A8" s="4">
        <v>45737</v>
      </c>
      <c r="B8" s="14">
        <v>1770.35</v>
      </c>
      <c r="C8" s="14">
        <v>1343.1</v>
      </c>
      <c r="D8" s="14">
        <v>2079</v>
      </c>
      <c r="F8" s="4">
        <v>45737</v>
      </c>
      <c r="G8" s="8">
        <f t="shared" si="2"/>
        <v>9.0418474132216949E-4</v>
      </c>
      <c r="H8" s="8">
        <f t="shared" si="0"/>
        <v>1.606158815126842E-2</v>
      </c>
      <c r="I8" s="8">
        <f t="shared" si="0"/>
        <v>2.1071830662523529E-2</v>
      </c>
      <c r="Q8" s="53">
        <v>6</v>
      </c>
      <c r="R8" s="54">
        <v>-2.1042059367082975</v>
      </c>
      <c r="S8" s="54">
        <v>-0.12440227588716862</v>
      </c>
      <c r="T8" s="54">
        <v>-2.1863409908740401</v>
      </c>
      <c r="Z8" s="53">
        <v>5</v>
      </c>
      <c r="AA8" s="54">
        <f t="shared" si="4"/>
        <v>-0.28089804005896196</v>
      </c>
      <c r="AB8" s="54">
        <f t="shared" si="5"/>
        <v>1.6849891235564962E-3</v>
      </c>
      <c r="AC8" s="54">
        <f t="shared" si="6"/>
        <v>-1.0181922239360022</v>
      </c>
      <c r="AJ8" s="53">
        <v>6</v>
      </c>
      <c r="AK8" s="14">
        <f t="shared" si="7"/>
        <v>1891.7855547498787</v>
      </c>
      <c r="AL8" s="14">
        <f t="shared" si="8"/>
        <v>1403.2162942626983</v>
      </c>
      <c r="AM8" s="14">
        <f t="shared" si="9"/>
        <v>2167.5096029924557</v>
      </c>
      <c r="AT8" s="53">
        <v>6</v>
      </c>
      <c r="AU8" s="8">
        <f t="shared" si="10"/>
        <v>-2.3352547422060447E-2</v>
      </c>
      <c r="AV8" s="8">
        <f t="shared" si="11"/>
        <v>-1.4120739474619275E-2</v>
      </c>
      <c r="AW8" s="8">
        <f t="shared" si="12"/>
        <v>-2.8001482592165731E-2</v>
      </c>
      <c r="AY8" s="8">
        <f t="shared" si="13"/>
        <v>-2.1054504794115563E-2</v>
      </c>
      <c r="BA8" s="58">
        <v>6</v>
      </c>
      <c r="BB8" s="8">
        <f t="shared" si="3"/>
        <v>-3.7770149714675627E-2</v>
      </c>
      <c r="BC8" s="35"/>
      <c r="BD8" s="37" t="s">
        <v>34</v>
      </c>
      <c r="BE8" s="31">
        <f>VLOOKUP(BE7,$BA$2:$BB$1001,2,FALSE)</f>
        <v>-3.6360170407822738E-2</v>
      </c>
      <c r="BF8" s="31">
        <f t="shared" ref="BF8:BG8" si="17">VLOOKUP(BF7,$BA$2:$BB$1001,2,FALSE)</f>
        <v>-2.2999626589746858E-2</v>
      </c>
      <c r="BG8" s="31">
        <f t="shared" si="17"/>
        <v>-1.8580211185864951E-2</v>
      </c>
      <c r="BI8" s="31">
        <v>-2.5000000000000001E-2</v>
      </c>
      <c r="BJ8" s="24">
        <v>17</v>
      </c>
    </row>
    <row r="9" spans="1:62" x14ac:dyDescent="0.25">
      <c r="A9" s="4">
        <v>45736</v>
      </c>
      <c r="B9" s="14">
        <v>1768.75</v>
      </c>
      <c r="C9" s="14">
        <v>1321.7</v>
      </c>
      <c r="D9" s="14">
        <v>2035.65</v>
      </c>
      <c r="F9" s="4">
        <v>45736</v>
      </c>
      <c r="G9" s="8">
        <f t="shared" si="2"/>
        <v>1.4034419116925009E-2</v>
      </c>
      <c r="H9" s="8">
        <f t="shared" si="0"/>
        <v>6.5280328988017123E-3</v>
      </c>
      <c r="I9" s="8">
        <f t="shared" si="0"/>
        <v>6.9506343122114319E-3</v>
      </c>
      <c r="L9" s="101" t="s">
        <v>50</v>
      </c>
      <c r="M9" s="101"/>
      <c r="N9" s="101"/>
      <c r="O9" s="101"/>
      <c r="Q9" s="53">
        <v>7</v>
      </c>
      <c r="R9" s="54">
        <v>-6.1682264450254709E-2</v>
      </c>
      <c r="S9" s="54">
        <v>1.0807169895745494</v>
      </c>
      <c r="T9" s="54">
        <v>-0.20221709151820508</v>
      </c>
      <c r="Z9" s="53">
        <v>6</v>
      </c>
      <c r="AA9" s="54">
        <f t="shared" si="4"/>
        <v>-2.1042059367082975</v>
      </c>
      <c r="AB9" s="54">
        <f t="shared" si="5"/>
        <v>-1.0987199032850949</v>
      </c>
      <c r="AC9" s="54">
        <f t="shared" si="6"/>
        <v>-2.7349870085485199</v>
      </c>
      <c r="AJ9" s="53">
        <v>7</v>
      </c>
      <c r="AK9" s="14">
        <f t="shared" si="7"/>
        <v>1941.9277485666455</v>
      </c>
      <c r="AL9" s="14">
        <f t="shared" si="8"/>
        <v>1440.1322887324131</v>
      </c>
      <c r="AM9" s="14">
        <f t="shared" si="9"/>
        <v>2266.6082167255495</v>
      </c>
      <c r="AT9" s="53">
        <v>7</v>
      </c>
      <c r="AU9" s="8">
        <f t="shared" si="10"/>
        <v>2.6160043475039602E-2</v>
      </c>
      <c r="AV9" s="8">
        <f t="shared" si="11"/>
        <v>2.5968021758445203E-2</v>
      </c>
      <c r="AW9" s="8">
        <f t="shared" si="12"/>
        <v>4.4705676333647755E-2</v>
      </c>
      <c r="AY9" s="8">
        <f t="shared" si="13"/>
        <v>3.1646924645984287E-2</v>
      </c>
      <c r="BA9" s="58">
        <v>7</v>
      </c>
      <c r="BB9" s="8">
        <f t="shared" si="3"/>
        <v>-3.7575492726719201E-2</v>
      </c>
      <c r="BC9" s="35"/>
      <c r="BD9" s="37" t="s">
        <v>35</v>
      </c>
      <c r="BE9" s="43">
        <v>1000000</v>
      </c>
      <c r="BF9" s="43">
        <v>1000000</v>
      </c>
      <c r="BG9" s="43">
        <v>1000000</v>
      </c>
      <c r="BI9" s="31">
        <v>-0.02</v>
      </c>
      <c r="BJ9" s="24">
        <v>42</v>
      </c>
    </row>
    <row r="10" spans="1:62" x14ac:dyDescent="0.25">
      <c r="A10" s="4">
        <v>45735</v>
      </c>
      <c r="B10" s="14">
        <v>1744.1</v>
      </c>
      <c r="C10" s="14">
        <v>1313.1</v>
      </c>
      <c r="D10" s="14">
        <v>2021.55</v>
      </c>
      <c r="F10" s="4">
        <v>45735</v>
      </c>
      <c r="G10" s="8">
        <f t="shared" si="2"/>
        <v>6.8463863776783195E-3</v>
      </c>
      <c r="H10" s="8">
        <f t="shared" si="0"/>
        <v>2.4781270426185616E-3</v>
      </c>
      <c r="I10" s="8">
        <f t="shared" si="0"/>
        <v>-6.1397537252273421E-3</v>
      </c>
      <c r="Q10" s="53">
        <v>8</v>
      </c>
      <c r="R10" s="54">
        <v>0.70688422751759528</v>
      </c>
      <c r="S10" s="54">
        <v>-2.2204959208549506</v>
      </c>
      <c r="T10" s="54">
        <v>-0.90407335469154304</v>
      </c>
      <c r="Z10" s="53">
        <v>7</v>
      </c>
      <c r="AA10" s="54">
        <f t="shared" si="4"/>
        <v>-6.1682264450254709E-2</v>
      </c>
      <c r="AB10" s="54">
        <f t="shared" si="5"/>
        <v>0.9249414959486868</v>
      </c>
      <c r="AC10" s="54">
        <f t="shared" si="6"/>
        <v>5.9773191607166154E-3</v>
      </c>
      <c r="AJ10" s="53">
        <v>8</v>
      </c>
      <c r="AK10" s="14">
        <f t="shared" si="7"/>
        <v>1961.137549598277</v>
      </c>
      <c r="AL10" s="14">
        <f t="shared" si="8"/>
        <v>1393.7218659277758</v>
      </c>
      <c r="AM10" s="14">
        <f t="shared" si="9"/>
        <v>2228.2372687302627</v>
      </c>
      <c r="AT10" s="53">
        <v>8</v>
      </c>
      <c r="AU10" s="8">
        <f t="shared" si="10"/>
        <v>9.843522808320973E-3</v>
      </c>
      <c r="AV10" s="8">
        <f t="shared" si="11"/>
        <v>-3.2757206402527959E-2</v>
      </c>
      <c r="AW10" s="8">
        <f t="shared" si="12"/>
        <v>-1.7073726003686545E-2</v>
      </c>
      <c r="AY10" s="8">
        <f t="shared" si="13"/>
        <v>-1.5271943519620856E-2</v>
      </c>
      <c r="BA10" s="58">
        <v>8</v>
      </c>
      <c r="BB10" s="8">
        <f t="shared" si="3"/>
        <v>-3.6963299080266111E-2</v>
      </c>
      <c r="BC10" s="35"/>
      <c r="BD10" s="44" t="s">
        <v>40</v>
      </c>
      <c r="BE10" s="51">
        <f>BE9*BE8</f>
        <v>-36360.170407822741</v>
      </c>
      <c r="BF10" s="51">
        <f>BF9*BF8</f>
        <v>-22999.626589746858</v>
      </c>
      <c r="BG10" s="51">
        <f>BG9*BG8</f>
        <v>-18580.211185864951</v>
      </c>
      <c r="BI10" s="31">
        <v>-1.4999999999999999E-2</v>
      </c>
      <c r="BJ10" s="24">
        <v>71</v>
      </c>
    </row>
    <row r="11" spans="1:62" x14ac:dyDescent="0.25">
      <c r="A11" s="4">
        <v>45734</v>
      </c>
      <c r="B11" s="14">
        <v>1732.2</v>
      </c>
      <c r="C11" s="14">
        <v>1309.8499999999999</v>
      </c>
      <c r="D11" s="14">
        <v>2034</v>
      </c>
      <c r="F11" s="4">
        <v>45734</v>
      </c>
      <c r="G11" s="8">
        <f t="shared" si="2"/>
        <v>1.2665015626163663E-2</v>
      </c>
      <c r="H11" s="8">
        <f t="shared" si="0"/>
        <v>3.1683438107953085E-2</v>
      </c>
      <c r="I11" s="8">
        <f t="shared" si="0"/>
        <v>2.0313082039813274E-2</v>
      </c>
      <c r="Q11" s="53">
        <v>9</v>
      </c>
      <c r="R11" s="54">
        <v>-7.4526417345406576E-2</v>
      </c>
      <c r="S11" s="54">
        <v>0.52375715288950608</v>
      </c>
      <c r="T11" s="54">
        <v>0.32906360364527854</v>
      </c>
      <c r="Z11" s="53">
        <v>8</v>
      </c>
      <c r="AA11" s="54">
        <f t="shared" si="4"/>
        <v>0.70688422751759528</v>
      </c>
      <c r="AB11" s="54">
        <f t="shared" si="5"/>
        <v>-1.6277796151204806</v>
      </c>
      <c r="AC11" s="54">
        <f t="shared" si="6"/>
        <v>-1.0408242044136231</v>
      </c>
      <c r="AJ11" s="53">
        <v>9</v>
      </c>
      <c r="AK11" s="14">
        <f t="shared" si="7"/>
        <v>1941.6080001890725</v>
      </c>
      <c r="AL11" s="14">
        <f t="shared" si="8"/>
        <v>1430.9646280855625</v>
      </c>
      <c r="AM11" s="14">
        <f t="shared" si="9"/>
        <v>2280.5798492541949</v>
      </c>
      <c r="AT11" s="53">
        <v>9</v>
      </c>
      <c r="AU11" s="8">
        <f t="shared" si="10"/>
        <v>-1.0008191501481791E-2</v>
      </c>
      <c r="AV11" s="8">
        <f t="shared" si="11"/>
        <v>2.6371011808709398E-2</v>
      </c>
      <c r="AW11" s="8">
        <f t="shared" si="12"/>
        <v>2.3218920041816853E-2</v>
      </c>
      <c r="AY11" s="8">
        <f t="shared" si="13"/>
        <v>1.4511623285584278E-2</v>
      </c>
      <c r="BA11" s="58">
        <v>9</v>
      </c>
      <c r="BB11" s="8">
        <f t="shared" si="3"/>
        <v>-3.6721534767942612E-2</v>
      </c>
      <c r="BC11" s="35"/>
      <c r="BI11" s="31">
        <v>-0.01</v>
      </c>
      <c r="BJ11" s="24">
        <v>108</v>
      </c>
    </row>
    <row r="12" spans="1:62" x14ac:dyDescent="0.25">
      <c r="A12" s="4">
        <v>45733</v>
      </c>
      <c r="B12" s="14">
        <v>1710.4</v>
      </c>
      <c r="C12" s="14">
        <v>1269</v>
      </c>
      <c r="D12" s="14">
        <v>1993.1</v>
      </c>
      <c r="F12" s="4">
        <v>45733</v>
      </c>
      <c r="G12" s="8">
        <f t="shared" si="2"/>
        <v>2.2241741682963384E-3</v>
      </c>
      <c r="H12" s="8">
        <f t="shared" si="0"/>
        <v>1.5045638218019602E-2</v>
      </c>
      <c r="I12" s="8">
        <f t="shared" si="0"/>
        <v>4.0219248825684156E-3</v>
      </c>
      <c r="Q12" s="53">
        <v>10</v>
      </c>
      <c r="R12" s="54">
        <v>-1.0828149456424532</v>
      </c>
      <c r="S12" s="54">
        <v>-0.3681428171460337</v>
      </c>
      <c r="T12" s="54">
        <v>-1.1396573554078968</v>
      </c>
      <c r="Z12" s="53">
        <v>9</v>
      </c>
      <c r="AA12" s="54">
        <f t="shared" si="4"/>
        <v>-7.4526417345406576E-2</v>
      </c>
      <c r="AB12" s="54">
        <f t="shared" si="5"/>
        <v>0.4272862873499893</v>
      </c>
      <c r="AC12" s="54">
        <f t="shared" si="6"/>
        <v>0.3827625078137864</v>
      </c>
      <c r="AJ12" s="53">
        <v>10</v>
      </c>
      <c r="AK12" s="14">
        <f t="shared" si="7"/>
        <v>1916.6953090937207</v>
      </c>
      <c r="AL12" s="14">
        <f t="shared" si="8"/>
        <v>1407.9934246431596</v>
      </c>
      <c r="AM12" s="14">
        <f t="shared" si="9"/>
        <v>2212.3028696053093</v>
      </c>
      <c r="AT12" s="53">
        <v>10</v>
      </c>
      <c r="AU12" s="8">
        <f t="shared" si="10"/>
        <v>-1.2913985927813796E-2</v>
      </c>
      <c r="AV12" s="8">
        <f t="shared" si="11"/>
        <v>-1.6183194222656929E-2</v>
      </c>
      <c r="AW12" s="8">
        <f t="shared" si="12"/>
        <v>-3.0395735033903987E-2</v>
      </c>
      <c r="AY12" s="8">
        <f t="shared" si="13"/>
        <v>-1.9466193977578108E-2</v>
      </c>
      <c r="BA12" s="58">
        <v>10</v>
      </c>
      <c r="BB12" s="8">
        <f t="shared" si="3"/>
        <v>-3.6360170407822738E-2</v>
      </c>
      <c r="BC12" s="35"/>
      <c r="BD12" s="1"/>
      <c r="BE12" s="1"/>
      <c r="BF12" s="1"/>
      <c r="BG12" s="1"/>
      <c r="BI12" s="31">
        <v>-5.0000000000000001E-3</v>
      </c>
      <c r="BJ12" s="24">
        <v>103</v>
      </c>
    </row>
    <row r="13" spans="1:62" x14ac:dyDescent="0.25">
      <c r="A13" s="4">
        <v>45729</v>
      </c>
      <c r="B13" s="14">
        <v>1706.6</v>
      </c>
      <c r="C13" s="14">
        <v>1250.05</v>
      </c>
      <c r="D13" s="14">
        <v>1985.1</v>
      </c>
      <c r="F13" s="4">
        <v>45729</v>
      </c>
      <c r="G13" s="8">
        <f t="shared" si="2"/>
        <v>-2.6625719774835605E-3</v>
      </c>
      <c r="H13" s="8">
        <f t="shared" si="0"/>
        <v>4.8917499310455817E-3</v>
      </c>
      <c r="I13" s="8">
        <f t="shared" si="0"/>
        <v>1.2853958141980156E-3</v>
      </c>
      <c r="Q13" s="53">
        <v>11</v>
      </c>
      <c r="R13" s="54">
        <v>-0.73465968584878028</v>
      </c>
      <c r="S13" s="54">
        <v>-0.91651493213178803</v>
      </c>
      <c r="T13" s="54">
        <v>0.75674981356533211</v>
      </c>
      <c r="Z13" s="53">
        <v>10</v>
      </c>
      <c r="AA13" s="54">
        <f t="shared" si="4"/>
        <v>-1.0828149456424532</v>
      </c>
      <c r="AB13" s="54">
        <f t="shared" si="5"/>
        <v>-0.83384308638955651</v>
      </c>
      <c r="AC13" s="54">
        <f t="shared" si="6"/>
        <v>-1.4808266337374816</v>
      </c>
      <c r="AJ13" s="53">
        <v>11</v>
      </c>
      <c r="AK13" s="14">
        <f t="shared" si="7"/>
        <v>1925.2609407873615</v>
      </c>
      <c r="AL13" s="14">
        <f t="shared" si="8"/>
        <v>1402.2160061746765</v>
      </c>
      <c r="AM13" s="14">
        <f t="shared" si="9"/>
        <v>2276.6576051992956</v>
      </c>
      <c r="AT13" s="53">
        <v>11</v>
      </c>
      <c r="AU13" s="8">
        <f t="shared" si="10"/>
        <v>4.4590023044777261E-3</v>
      </c>
      <c r="AV13" s="8">
        <f t="shared" si="11"/>
        <v>-4.1117409576255978E-3</v>
      </c>
      <c r="AW13" s="8">
        <f t="shared" si="12"/>
        <v>2.8674409312980029E-2</v>
      </c>
      <c r="AY13" s="8">
        <f t="shared" si="13"/>
        <v>8.2953271021870868E-3</v>
      </c>
      <c r="BA13" s="58">
        <v>11</v>
      </c>
      <c r="BB13" s="8">
        <f t="shared" si="3"/>
        <v>-3.5594474595826597E-2</v>
      </c>
      <c r="BC13" s="35"/>
      <c r="BD13" s="1"/>
      <c r="BE13" s="1"/>
      <c r="BF13" s="1"/>
      <c r="BG13" s="1"/>
      <c r="BI13" s="31">
        <v>0</v>
      </c>
      <c r="BJ13" s="24">
        <v>131</v>
      </c>
    </row>
    <row r="14" spans="1:62" ht="15.75" thickBot="1" x14ac:dyDescent="0.3">
      <c r="A14" s="4">
        <v>45728</v>
      </c>
      <c r="B14" s="14">
        <v>1711.15</v>
      </c>
      <c r="C14" s="14">
        <v>1243.95</v>
      </c>
      <c r="D14" s="14">
        <v>1982.55</v>
      </c>
      <c r="F14" s="4">
        <v>45728</v>
      </c>
      <c r="G14" s="8">
        <f t="shared" si="2"/>
        <v>1.5103403405852445E-2</v>
      </c>
      <c r="H14" s="8">
        <f t="shared" si="0"/>
        <v>-1.1649628730292406E-3</v>
      </c>
      <c r="I14" s="8">
        <f t="shared" si="0"/>
        <v>2.4173214576107913E-2</v>
      </c>
      <c r="Q14" s="53">
        <v>12</v>
      </c>
      <c r="R14" s="54">
        <v>-1.2726486738840079</v>
      </c>
      <c r="S14" s="54">
        <v>-1.3525358052327634</v>
      </c>
      <c r="T14" s="54">
        <v>-0.50133183644804569</v>
      </c>
      <c r="Z14" s="53">
        <v>11</v>
      </c>
      <c r="AA14" s="54">
        <f t="shared" si="4"/>
        <v>-0.73465968584878028</v>
      </c>
      <c r="AB14" s="54">
        <f t="shared" si="5"/>
        <v>-1.1542594254415253</v>
      </c>
      <c r="AC14" s="54">
        <f t="shared" si="6"/>
        <v>0.27724236840468952</v>
      </c>
      <c r="AJ14" s="53">
        <v>12</v>
      </c>
      <c r="AK14" s="14">
        <f t="shared" si="7"/>
        <v>1912.0405137226901</v>
      </c>
      <c r="AL14" s="14">
        <f t="shared" si="8"/>
        <v>1390.7880990195497</v>
      </c>
      <c r="AM14" s="14">
        <f t="shared" si="9"/>
        <v>2224.3621074533776</v>
      </c>
      <c r="AT14" s="53">
        <v>12</v>
      </c>
      <c r="AU14" s="8">
        <f t="shared" si="10"/>
        <v>-6.8905086187237927E-3</v>
      </c>
      <c r="AV14" s="8">
        <f t="shared" si="11"/>
        <v>-8.1832825861924592E-3</v>
      </c>
      <c r="AW14" s="8">
        <f t="shared" si="12"/>
        <v>-2.3238223525497887E-2</v>
      </c>
      <c r="AY14" s="8">
        <f t="shared" si="13"/>
        <v>-1.2311932677743487E-2</v>
      </c>
      <c r="BA14" s="58">
        <v>12</v>
      </c>
      <c r="BB14" s="8">
        <f t="shared" si="3"/>
        <v>-3.3852092522391908E-2</v>
      </c>
      <c r="BC14" s="35"/>
      <c r="BD14" s="1"/>
      <c r="BE14" s="1"/>
      <c r="BF14" s="1"/>
      <c r="BG14" s="1"/>
      <c r="BI14" s="31">
        <v>5.0000000000000001E-3</v>
      </c>
      <c r="BJ14" s="24">
        <v>135</v>
      </c>
    </row>
    <row r="15" spans="1:62" x14ac:dyDescent="0.25">
      <c r="A15" s="4">
        <v>45727</v>
      </c>
      <c r="B15" s="14">
        <v>1685.5</v>
      </c>
      <c r="C15" s="14">
        <v>1245.4000000000001</v>
      </c>
      <c r="D15" s="14">
        <v>1935.2</v>
      </c>
      <c r="F15" s="4">
        <v>45727</v>
      </c>
      <c r="G15" s="8">
        <f t="shared" si="2"/>
        <v>-1.1858880725694649E-3</v>
      </c>
      <c r="H15" s="8">
        <f t="shared" si="0"/>
        <v>2.4836151075243233E-2</v>
      </c>
      <c r="I15" s="8">
        <f t="shared" si="0"/>
        <v>6.9744510665761183E-3</v>
      </c>
      <c r="Q15" s="53">
        <v>13</v>
      </c>
      <c r="R15" s="54">
        <v>-7.9522777837417416E-2</v>
      </c>
      <c r="S15" s="54">
        <v>-1.6016718963907874</v>
      </c>
      <c r="T15" s="54">
        <v>-0.46648806044317997</v>
      </c>
      <c r="V15" s="56" t="s">
        <v>56</v>
      </c>
      <c r="W15" s="40" t="s">
        <v>16</v>
      </c>
      <c r="X15" s="40" t="s">
        <v>17</v>
      </c>
      <c r="Y15" s="40" t="s">
        <v>18</v>
      </c>
      <c r="Z15" s="53">
        <v>12</v>
      </c>
      <c r="AA15" s="54">
        <f t="shared" si="4"/>
        <v>-1.2726486738840079</v>
      </c>
      <c r="AB15" s="54">
        <f t="shared" si="5"/>
        <v>-1.7919658369623241</v>
      </c>
      <c r="AC15" s="54">
        <f t="shared" si="6"/>
        <v>-1.147511552247622</v>
      </c>
      <c r="AJ15" s="53">
        <v>13</v>
      </c>
      <c r="AK15" s="14">
        <f t="shared" si="7"/>
        <v>1941.4831195990496</v>
      </c>
      <c r="AL15" s="14">
        <f t="shared" si="8"/>
        <v>1396.8839715899749</v>
      </c>
      <c r="AM15" s="14">
        <f t="shared" si="9"/>
        <v>2237.9993092462587</v>
      </c>
      <c r="AT15" s="53">
        <v>13</v>
      </c>
      <c r="AU15" s="8">
        <f t="shared" si="10"/>
        <v>1.528117204651812E-2</v>
      </c>
      <c r="AV15" s="8">
        <f t="shared" si="11"/>
        <v>4.3734572305466155E-3</v>
      </c>
      <c r="AW15" s="8">
        <f t="shared" si="12"/>
        <v>6.1121200074536145E-3</v>
      </c>
      <c r="AY15" s="8">
        <f t="shared" si="13"/>
        <v>8.1673705084101648E-3</v>
      </c>
      <c r="BA15" s="58">
        <v>13</v>
      </c>
      <c r="BB15" s="8">
        <f t="shared" si="3"/>
        <v>-3.3747696731967869E-2</v>
      </c>
      <c r="BC15" s="35"/>
      <c r="BD15" s="1"/>
      <c r="BE15" s="1"/>
      <c r="BF15" s="1"/>
      <c r="BG15" s="1"/>
      <c r="BI15" s="31">
        <v>0.01</v>
      </c>
      <c r="BJ15" s="24">
        <v>137</v>
      </c>
    </row>
    <row r="16" spans="1:62" x14ac:dyDescent="0.25">
      <c r="A16" s="4">
        <v>45726</v>
      </c>
      <c r="B16" s="14">
        <v>1687.5</v>
      </c>
      <c r="C16" s="14">
        <v>1214.8499999999999</v>
      </c>
      <c r="D16" s="14">
        <v>1921.75</v>
      </c>
      <c r="F16" s="4">
        <v>45726</v>
      </c>
      <c r="G16" s="8">
        <f t="shared" si="2"/>
        <v>-1.0364996855990408E-3</v>
      </c>
      <c r="H16" s="8">
        <f t="shared" si="0"/>
        <v>2.4697456287559662E-4</v>
      </c>
      <c r="I16" s="8">
        <f t="shared" si="0"/>
        <v>-7.0777942176007951E-3</v>
      </c>
      <c r="Q16" s="53">
        <v>14</v>
      </c>
      <c r="R16" s="54">
        <v>-0.13280576262791971</v>
      </c>
      <c r="S16" s="54">
        <v>0.36626716836810802</v>
      </c>
      <c r="T16" s="54">
        <v>0.1754320893736272</v>
      </c>
      <c r="V16" s="46" t="str">
        <f t="array" ref="V16:V18">TRANSPOSE(W15:Y15)</f>
        <v>HDFC</v>
      </c>
      <c r="W16" s="57">
        <f>SQRT($W$3)</f>
        <v>1</v>
      </c>
      <c r="X16" s="57">
        <v>0</v>
      </c>
      <c r="Y16" s="57">
        <v>0</v>
      </c>
      <c r="Z16" s="53">
        <v>13</v>
      </c>
      <c r="AA16" s="54">
        <f t="shared" si="4"/>
        <v>-7.9522777837417416E-2</v>
      </c>
      <c r="AB16" s="54">
        <f t="shared" si="5"/>
        <v>-1.4511414486328198</v>
      </c>
      <c r="AC16" s="54">
        <f t="shared" si="6"/>
        <v>-0.77276232538611977</v>
      </c>
      <c r="AJ16" s="53">
        <v>14</v>
      </c>
      <c r="AK16" s="14">
        <f t="shared" si="7"/>
        <v>1940.1584764944082</v>
      </c>
      <c r="AL16" s="14">
        <f t="shared" si="8"/>
        <v>1427.9117251644229</v>
      </c>
      <c r="AM16" s="14">
        <f t="shared" si="9"/>
        <v>2273.4440604095148</v>
      </c>
      <c r="AT16" s="53">
        <v>14</v>
      </c>
      <c r="AU16" s="8">
        <f t="shared" si="10"/>
        <v>-6.8251698322478196E-4</v>
      </c>
      <c r="AV16" s="8">
        <f t="shared" si="11"/>
        <v>2.1969023480968696E-2</v>
      </c>
      <c r="AW16" s="8">
        <f t="shared" si="12"/>
        <v>1.5713587684222225E-2</v>
      </c>
      <c r="AY16" s="8">
        <f t="shared" si="13"/>
        <v>1.3296930602686712E-2</v>
      </c>
      <c r="BA16" s="58">
        <v>14</v>
      </c>
      <c r="BB16" s="8">
        <f t="shared" si="3"/>
        <v>-3.3328398453588044E-2</v>
      </c>
      <c r="BC16" s="35"/>
      <c r="BD16" s="1"/>
      <c r="BE16" s="1"/>
      <c r="BF16" s="1"/>
      <c r="BG16" s="1"/>
      <c r="BI16" s="31">
        <v>1.4999999999999999E-2</v>
      </c>
      <c r="BJ16" s="24">
        <v>81</v>
      </c>
    </row>
    <row r="17" spans="1:62" x14ac:dyDescent="0.25">
      <c r="A17" s="4">
        <v>45723</v>
      </c>
      <c r="B17" s="14">
        <v>1689.25</v>
      </c>
      <c r="C17" s="14">
        <v>1214.55</v>
      </c>
      <c r="D17" s="14">
        <v>1935.4</v>
      </c>
      <c r="F17" s="4">
        <v>45723</v>
      </c>
      <c r="G17" s="8">
        <f t="shared" si="2"/>
        <v>-1.1536926836892922E-3</v>
      </c>
      <c r="H17" s="8">
        <f t="shared" si="0"/>
        <v>-2.8775815301638591E-3</v>
      </c>
      <c r="I17" s="8">
        <f t="shared" si="0"/>
        <v>7.1038125084607875E-3</v>
      </c>
      <c r="Q17" s="53">
        <v>15</v>
      </c>
      <c r="R17" s="54">
        <v>2.5235637968632125</v>
      </c>
      <c r="S17" s="54">
        <v>0.8394404900007868</v>
      </c>
      <c r="T17" s="54">
        <v>0.79896662371650118</v>
      </c>
      <c r="V17" s="46" t="str">
        <v>ICICI</v>
      </c>
      <c r="W17" s="50">
        <f>W4/W16</f>
        <v>0.4699692841828334</v>
      </c>
      <c r="X17" s="50">
        <f>SQRT(X4-W17^2)</f>
        <v>0.88268276969966686</v>
      </c>
      <c r="Y17" s="57">
        <v>0</v>
      </c>
      <c r="Z17" s="53">
        <v>14</v>
      </c>
      <c r="AA17" s="54">
        <f t="shared" si="4"/>
        <v>-0.13280576262791971</v>
      </c>
      <c r="AB17" s="54">
        <f t="shared" si="5"/>
        <v>0.26088308942761707</v>
      </c>
      <c r="AC17" s="54">
        <f t="shared" si="6"/>
        <v>0.19066387166825929</v>
      </c>
      <c r="AJ17" s="53">
        <v>15</v>
      </c>
      <c r="AK17" s="14">
        <f t="shared" si="7"/>
        <v>2007.3023067734603</v>
      </c>
      <c r="AL17" s="14">
        <f t="shared" si="8"/>
        <v>1458.7682578648908</v>
      </c>
      <c r="AM17" s="14">
        <f t="shared" si="9"/>
        <v>2331.3202011793455</v>
      </c>
      <c r="AT17" s="53">
        <v>15</v>
      </c>
      <c r="AU17" s="8">
        <f t="shared" si="10"/>
        <v>3.4022026012739799E-2</v>
      </c>
      <c r="AV17" s="8">
        <f t="shared" si="11"/>
        <v>2.137937574816811E-2</v>
      </c>
      <c r="AW17" s="8">
        <f t="shared" si="12"/>
        <v>2.5138828136895927E-2</v>
      </c>
      <c r="AY17" s="8">
        <f t="shared" si="13"/>
        <v>2.6300006544157963E-2</v>
      </c>
      <c r="BA17" s="58">
        <v>15</v>
      </c>
      <c r="BB17" s="8">
        <f t="shared" si="3"/>
        <v>-3.2760168475796346E-2</v>
      </c>
      <c r="BC17" s="35"/>
      <c r="BD17" s="1"/>
      <c r="BE17" s="1"/>
      <c r="BF17" s="1"/>
      <c r="BG17" s="1"/>
      <c r="BI17" s="31">
        <v>0.02</v>
      </c>
      <c r="BJ17" s="24">
        <v>67</v>
      </c>
    </row>
    <row r="18" spans="1:62" ht="15.75" thickBot="1" x14ac:dyDescent="0.3">
      <c r="A18" s="4">
        <v>45722</v>
      </c>
      <c r="B18" s="14">
        <v>1691.2</v>
      </c>
      <c r="C18" s="14">
        <v>1218.05</v>
      </c>
      <c r="D18" s="14">
        <v>1921.7</v>
      </c>
      <c r="F18" s="4">
        <v>45722</v>
      </c>
      <c r="G18" s="8">
        <f t="shared" si="2"/>
        <v>7.0980719885400847E-4</v>
      </c>
      <c r="H18" s="8">
        <f t="shared" si="0"/>
        <v>1.9311767686486308E-3</v>
      </c>
      <c r="I18" s="8">
        <f t="shared" si="0"/>
        <v>-5.9147209892646824E-3</v>
      </c>
      <c r="Q18" s="53">
        <v>16</v>
      </c>
      <c r="R18" s="54">
        <v>0.36893056195936552</v>
      </c>
      <c r="S18" s="54">
        <v>0.5257332870481819</v>
      </c>
      <c r="T18" s="54">
        <v>-0.12116148281054104</v>
      </c>
      <c r="V18" s="47" t="str">
        <v xml:space="preserve">Kotak </v>
      </c>
      <c r="W18" s="55">
        <f>W5/W16</f>
        <v>0.3282728290175263</v>
      </c>
      <c r="X18" s="55">
        <f>(W5-W18*W17)/X17</f>
        <v>0.19712028887420963</v>
      </c>
      <c r="Y18" s="55">
        <f>SQRT(Y5-W18^2-X18^2)</f>
        <v>0.92378598248889776</v>
      </c>
      <c r="Z18" s="53">
        <v>15</v>
      </c>
      <c r="AA18" s="54">
        <f t="shared" si="4"/>
        <v>2.5235637968632125</v>
      </c>
      <c r="AB18" s="54">
        <f t="shared" si="5"/>
        <v>1.926957127913457</v>
      </c>
      <c r="AC18" s="54">
        <f t="shared" si="6"/>
        <v>1.7319623461499456</v>
      </c>
      <c r="AJ18" s="53">
        <v>16</v>
      </c>
      <c r="AK18" s="14">
        <f t="shared" si="7"/>
        <v>1952.6659765015422</v>
      </c>
      <c r="AL18" s="14">
        <f t="shared" si="8"/>
        <v>1434.8279842404045</v>
      </c>
      <c r="AM18" s="14">
        <f t="shared" si="9"/>
        <v>2270.5586290430788</v>
      </c>
      <c r="AT18" s="53">
        <v>16</v>
      </c>
      <c r="AU18" s="8">
        <f t="shared" si="10"/>
        <v>-2.7596078376378726E-2</v>
      </c>
      <c r="AV18" s="8">
        <f t="shared" si="11"/>
        <v>-1.6547450226121179E-2</v>
      </c>
      <c r="AW18" s="8">
        <f t="shared" si="12"/>
        <v>-2.6408823755937744E-2</v>
      </c>
      <c r="AY18" s="8">
        <f t="shared" si="13"/>
        <v>-2.282045073014341E-2</v>
      </c>
      <c r="BA18" s="58">
        <v>16</v>
      </c>
      <c r="BB18" s="8">
        <f t="shared" si="3"/>
        <v>-3.2423863875113465E-2</v>
      </c>
      <c r="BC18" s="35"/>
      <c r="BD18" s="1"/>
      <c r="BE18" s="1"/>
      <c r="BF18" s="1"/>
      <c r="BG18" s="1"/>
      <c r="BI18" s="31">
        <v>2.5000000000000001E-2</v>
      </c>
      <c r="BJ18" s="24">
        <v>45</v>
      </c>
    </row>
    <row r="19" spans="1:62" x14ac:dyDescent="0.25">
      <c r="A19" s="4">
        <v>45721</v>
      </c>
      <c r="B19" s="14">
        <v>1690</v>
      </c>
      <c r="C19" s="14">
        <v>1215.7</v>
      </c>
      <c r="D19" s="14">
        <v>1933.1</v>
      </c>
      <c r="F19" s="4">
        <v>45721</v>
      </c>
      <c r="G19" s="8">
        <f t="shared" si="2"/>
        <v>-1.176484157958637E-2</v>
      </c>
      <c r="H19" s="8">
        <f t="shared" si="2"/>
        <v>4.3691590876020533E-3</v>
      </c>
      <c r="I19" s="8">
        <f t="shared" si="2"/>
        <v>1.317418621653846E-2</v>
      </c>
      <c r="Q19" s="53">
        <v>17</v>
      </c>
      <c r="R19" s="54">
        <v>-0.74689871347902148</v>
      </c>
      <c r="S19" s="54">
        <v>-0.26464919412460164</v>
      </c>
      <c r="T19" s="54">
        <v>5.0626747703015847E-2</v>
      </c>
      <c r="Z19" s="53">
        <v>16</v>
      </c>
      <c r="AA19" s="54">
        <f t="shared" si="4"/>
        <v>0.36893056195936552</v>
      </c>
      <c r="AB19" s="54">
        <f t="shared" si="5"/>
        <v>0.6374417460522126</v>
      </c>
      <c r="AC19" s="54">
        <f t="shared" si="6"/>
        <v>0.11281529726120472</v>
      </c>
      <c r="AJ19" s="53">
        <v>17</v>
      </c>
      <c r="AK19" s="14">
        <f t="shared" si="7"/>
        <v>1924.9582240846769</v>
      </c>
      <c r="AL19" s="14">
        <f t="shared" si="8"/>
        <v>1412.5026947390572</v>
      </c>
      <c r="AM19" s="14">
        <f t="shared" si="9"/>
        <v>2257.1401572846989</v>
      </c>
      <c r="AT19" s="53">
        <v>17</v>
      </c>
      <c r="AU19" s="8">
        <f t="shared" si="10"/>
        <v>-1.4291340559816755E-2</v>
      </c>
      <c r="AV19" s="8">
        <f t="shared" si="11"/>
        <v>-1.5681878600431888E-2</v>
      </c>
      <c r="AW19" s="8">
        <f t="shared" si="12"/>
        <v>-5.9272984698798973E-3</v>
      </c>
      <c r="AY19" s="8">
        <f t="shared" si="13"/>
        <v>-1.233834314908175E-2</v>
      </c>
      <c r="BA19" s="58">
        <v>17</v>
      </c>
      <c r="BB19" s="8">
        <f t="shared" si="3"/>
        <v>-3.2376449088382969E-2</v>
      </c>
      <c r="BC19" s="35"/>
      <c r="BD19" s="1"/>
      <c r="BE19" s="1"/>
      <c r="BF19" s="1"/>
      <c r="BG19" s="1"/>
      <c r="BI19" s="31">
        <v>0.03</v>
      </c>
      <c r="BJ19" s="24">
        <v>25</v>
      </c>
    </row>
    <row r="20" spans="1:62" x14ac:dyDescent="0.25">
      <c r="A20" s="4">
        <v>45720</v>
      </c>
      <c r="B20" s="14">
        <v>1710</v>
      </c>
      <c r="C20" s="14">
        <v>1210.4000000000001</v>
      </c>
      <c r="D20" s="14">
        <v>1907.8</v>
      </c>
      <c r="F20" s="4">
        <v>45720</v>
      </c>
      <c r="G20" s="8">
        <f t="shared" si="2"/>
        <v>4.9537701514733657E-3</v>
      </c>
      <c r="H20" s="8">
        <f t="shared" si="2"/>
        <v>3.4759614572597926E-3</v>
      </c>
      <c r="I20" s="8">
        <f t="shared" si="2"/>
        <v>-3.5579778011451111E-3</v>
      </c>
      <c r="Q20" s="53">
        <v>18</v>
      </c>
      <c r="R20" s="54">
        <v>0.72360103057081393</v>
      </c>
      <c r="S20" s="54">
        <v>1.5022903303656052</v>
      </c>
      <c r="T20" s="54">
        <v>-0.99738440030892173</v>
      </c>
      <c r="Z20" s="53">
        <v>17</v>
      </c>
      <c r="AA20" s="54">
        <f t="shared" si="4"/>
        <v>-0.74689871347902148</v>
      </c>
      <c r="AB20" s="54">
        <f t="shared" si="5"/>
        <v>-0.58462073739950304</v>
      </c>
      <c r="AC20" s="54">
        <f t="shared" si="6"/>
        <v>-0.25058599939242943</v>
      </c>
      <c r="AJ20" s="53">
        <v>18</v>
      </c>
      <c r="AK20" s="14">
        <f t="shared" si="7"/>
        <v>1961.5558742231108</v>
      </c>
      <c r="AL20" s="14">
        <f t="shared" si="8"/>
        <v>1453.8933090961496</v>
      </c>
      <c r="AM20" s="14">
        <f t="shared" si="9"/>
        <v>2252.0977391027809</v>
      </c>
      <c r="AT20" s="53">
        <v>18</v>
      </c>
      <c r="AU20" s="8">
        <f t="shared" si="10"/>
        <v>1.8833705988295316E-2</v>
      </c>
      <c r="AV20" s="8">
        <f t="shared" si="11"/>
        <v>2.8881907089598906E-2</v>
      </c>
      <c r="AW20" s="8">
        <f t="shared" si="12"/>
        <v>-2.2364844790060401E-3</v>
      </c>
      <c r="AY20" s="8">
        <f t="shared" si="13"/>
        <v>1.6531929288626346E-2</v>
      </c>
      <c r="BA20" s="58">
        <v>18</v>
      </c>
      <c r="BB20" s="8">
        <f t="shared" si="3"/>
        <v>-3.1953278599817024E-2</v>
      </c>
      <c r="BC20" s="35"/>
      <c r="BD20" s="1"/>
      <c r="BE20" s="1"/>
      <c r="BF20" s="1"/>
      <c r="BG20" s="1"/>
      <c r="BI20" s="31">
        <v>3.5000000000000003E-2</v>
      </c>
      <c r="BJ20" s="24">
        <v>7</v>
      </c>
    </row>
    <row r="21" spans="1:62" x14ac:dyDescent="0.25">
      <c r="A21" s="4">
        <v>45719</v>
      </c>
      <c r="B21" s="14">
        <v>1701.55</v>
      </c>
      <c r="C21" s="14">
        <v>1206.2</v>
      </c>
      <c r="D21" s="14">
        <v>1914.6</v>
      </c>
      <c r="F21" s="4">
        <v>45719</v>
      </c>
      <c r="G21" s="8">
        <f t="shared" si="2"/>
        <v>-1.7968129995239474E-2</v>
      </c>
      <c r="H21" s="8">
        <f t="shared" si="2"/>
        <v>1.7425221187132864E-3</v>
      </c>
      <c r="I21" s="8">
        <f t="shared" si="2"/>
        <v>6.1034098650097797E-3</v>
      </c>
      <c r="Q21" s="53">
        <v>19</v>
      </c>
      <c r="R21" s="54">
        <v>-1.0247107268469582</v>
      </c>
      <c r="S21" s="54">
        <v>8.1347053469832592E-2</v>
      </c>
      <c r="T21" s="54">
        <v>0.41253879326531545</v>
      </c>
      <c r="Z21" s="53">
        <v>18</v>
      </c>
      <c r="AA21" s="54">
        <f t="shared" si="4"/>
        <v>0.72360103057081393</v>
      </c>
      <c r="AB21" s="54">
        <f t="shared" si="5"/>
        <v>1.6661160480714658</v>
      </c>
      <c r="AC21" s="54">
        <f t="shared" si="6"/>
        <v>-0.38769926687839884</v>
      </c>
      <c r="AJ21" s="53">
        <v>19</v>
      </c>
      <c r="AK21" s="14">
        <f t="shared" si="7"/>
        <v>1918.1207982503608</v>
      </c>
      <c r="AL21" s="14">
        <f t="shared" si="8"/>
        <v>1415.6751269873801</v>
      </c>
      <c r="AM21" s="14">
        <f t="shared" si="9"/>
        <v>2268.630315266048</v>
      </c>
      <c r="AT21" s="53">
        <v>19</v>
      </c>
      <c r="AU21" s="8">
        <f t="shared" si="10"/>
        <v>-2.2392015879377676E-2</v>
      </c>
      <c r="AV21" s="8">
        <f t="shared" si="11"/>
        <v>-2.6638460051342017E-2</v>
      </c>
      <c r="AW21" s="8">
        <f t="shared" si="12"/>
        <v>7.3141536795657122E-3</v>
      </c>
      <c r="AY21" s="8">
        <f t="shared" si="13"/>
        <v>-1.5178742680480398E-2</v>
      </c>
      <c r="BA21" s="58">
        <v>19</v>
      </c>
      <c r="BB21" s="8">
        <f t="shared" si="3"/>
        <v>-3.1568983243034213E-2</v>
      </c>
      <c r="BC21" s="35"/>
      <c r="BD21" s="1"/>
      <c r="BE21" s="1"/>
      <c r="BF21" s="1"/>
      <c r="BG21" s="1"/>
      <c r="BI21" s="31">
        <v>3.9999999999999897E-2</v>
      </c>
      <c r="BJ21" s="24">
        <v>7</v>
      </c>
    </row>
    <row r="22" spans="1:62" x14ac:dyDescent="0.25">
      <c r="A22" s="4">
        <v>45716</v>
      </c>
      <c r="B22" s="14">
        <v>1732.4</v>
      </c>
      <c r="C22" s="14">
        <v>1204.0999999999999</v>
      </c>
      <c r="D22" s="14">
        <v>1902.95</v>
      </c>
      <c r="F22" s="4">
        <v>45716</v>
      </c>
      <c r="G22" s="8">
        <f t="shared" si="2"/>
        <v>1.8467799342104005E-2</v>
      </c>
      <c r="H22" s="8">
        <f t="shared" si="2"/>
        <v>-1.5124641818933426E-2</v>
      </c>
      <c r="I22" s="8">
        <f t="shared" si="2"/>
        <v>-2.3166858709040242E-2</v>
      </c>
      <c r="Q22" s="53">
        <v>20</v>
      </c>
      <c r="R22" s="54">
        <v>0.56056527799486711</v>
      </c>
      <c r="S22" s="54">
        <v>1.0919631354492707</v>
      </c>
      <c r="T22" s="54">
        <v>0.12542615579937527</v>
      </c>
      <c r="Z22" s="53">
        <v>19</v>
      </c>
      <c r="AA22" s="54">
        <f t="shared" si="4"/>
        <v>-1.0247107268469582</v>
      </c>
      <c r="AB22" s="54">
        <f t="shared" si="5"/>
        <v>-0.40977892432707713</v>
      </c>
      <c r="AC22" s="54">
        <f t="shared" si="6"/>
        <v>6.074801990376627E-2</v>
      </c>
      <c r="AJ22" s="53">
        <v>20</v>
      </c>
      <c r="AK22" s="14">
        <f t="shared" si="7"/>
        <v>1957.4638613627924</v>
      </c>
      <c r="AL22" s="14">
        <f t="shared" si="8"/>
        <v>1445.7293187232383</v>
      </c>
      <c r="AM22" s="14">
        <f t="shared" si="9"/>
        <v>2285.5055997116324</v>
      </c>
      <c r="AT22" s="53">
        <v>20</v>
      </c>
      <c r="AU22" s="8">
        <f t="shared" si="10"/>
        <v>2.0303731245215589E-2</v>
      </c>
      <c r="AV22" s="8">
        <f t="shared" si="11"/>
        <v>2.100737422153497E-2</v>
      </c>
      <c r="AW22" s="8">
        <f t="shared" si="12"/>
        <v>7.4110048524351308E-3</v>
      </c>
      <c r="AY22" s="8">
        <f t="shared" si="13"/>
        <v>1.6717370517909204E-2</v>
      </c>
      <c r="BA22" s="58">
        <v>20</v>
      </c>
      <c r="BB22" s="8">
        <f t="shared" si="3"/>
        <v>-3.0601807652431316E-2</v>
      </c>
      <c r="BD22" s="1"/>
      <c r="BE22" s="1"/>
      <c r="BF22" s="1"/>
      <c r="BG22" s="1"/>
      <c r="BI22" s="31">
        <v>4.4999999999999998E-2</v>
      </c>
      <c r="BJ22" s="24">
        <v>2</v>
      </c>
    </row>
    <row r="23" spans="1:62" ht="15.75" thickBot="1" x14ac:dyDescent="0.3">
      <c r="A23" s="4">
        <v>45715</v>
      </c>
      <c r="B23" s="14">
        <v>1700.7</v>
      </c>
      <c r="C23" s="14">
        <v>1222.45</v>
      </c>
      <c r="D23" s="14">
        <v>1947.55</v>
      </c>
      <c r="F23" s="4">
        <v>45715</v>
      </c>
      <c r="G23" s="8">
        <f t="shared" si="2"/>
        <v>1.0848305499916434E-2</v>
      </c>
      <c r="H23" s="8">
        <f t="shared" si="2"/>
        <v>-1.3896838662549374E-3</v>
      </c>
      <c r="I23" s="8">
        <f t="shared" si="2"/>
        <v>-1.0064456058809493E-2</v>
      </c>
      <c r="Q23" s="53">
        <v>21</v>
      </c>
      <c r="R23" s="54">
        <v>0.68482055567169697</v>
      </c>
      <c r="S23" s="54">
        <v>-1.3318955216851991</v>
      </c>
      <c r="T23" s="54">
        <v>0.96450204928761007</v>
      </c>
      <c r="Z23" s="53">
        <v>20</v>
      </c>
      <c r="AA23" s="54">
        <f t="shared" si="4"/>
        <v>0.56056527799486711</v>
      </c>
      <c r="AB23" s="54">
        <f t="shared" si="5"/>
        <v>1.2273055072452934</v>
      </c>
      <c r="AC23" s="54">
        <f t="shared" si="6"/>
        <v>0.5151333629210505</v>
      </c>
      <c r="AJ23" s="53">
        <v>21</v>
      </c>
      <c r="AK23" s="14">
        <f t="shared" si="7"/>
        <v>1960.5813475719258</v>
      </c>
      <c r="AL23" s="14">
        <f t="shared" si="8"/>
        <v>1407.6316816966464</v>
      </c>
      <c r="AM23" s="14">
        <f t="shared" si="9"/>
        <v>2298.1444348641385</v>
      </c>
      <c r="AT23" s="53">
        <v>21</v>
      </c>
      <c r="AU23" s="8">
        <f t="shared" si="10"/>
        <v>1.5913480834345789E-3</v>
      </c>
      <c r="AV23" s="8">
        <f t="shared" si="11"/>
        <v>-2.6705279265084828E-2</v>
      </c>
      <c r="AW23" s="8">
        <f t="shared" si="12"/>
        <v>5.514760982532483E-3</v>
      </c>
      <c r="AY23" s="8">
        <f t="shared" si="13"/>
        <v>-8.550278986243812E-3</v>
      </c>
      <c r="BA23" s="58">
        <v>21</v>
      </c>
      <c r="BB23" s="8">
        <f t="shared" si="3"/>
        <v>-3.0336016359431364E-2</v>
      </c>
      <c r="BD23" s="1"/>
      <c r="BE23" s="1"/>
      <c r="BF23" s="1"/>
      <c r="BG23" s="1"/>
      <c r="BI23" s="68" t="s">
        <v>37</v>
      </c>
      <c r="BJ23" s="68">
        <v>0</v>
      </c>
    </row>
    <row r="24" spans="1:62" x14ac:dyDescent="0.25">
      <c r="A24" s="4">
        <v>45713</v>
      </c>
      <c r="B24" s="14">
        <v>1682.35</v>
      </c>
      <c r="C24" s="14">
        <v>1224.1500000000001</v>
      </c>
      <c r="D24" s="14">
        <v>1967.25</v>
      </c>
      <c r="F24" s="4">
        <v>45713</v>
      </c>
      <c r="G24" s="8">
        <f t="shared" si="2"/>
        <v>3.1255141608692483E-3</v>
      </c>
      <c r="H24" s="8">
        <f t="shared" si="2"/>
        <v>4.7492412706004019E-3</v>
      </c>
      <c r="I24" s="8">
        <f t="shared" si="2"/>
        <v>5.8474330164766256E-4</v>
      </c>
      <c r="Q24" s="53">
        <v>22</v>
      </c>
      <c r="R24" s="54">
        <v>-0.98434766918553518</v>
      </c>
      <c r="S24" s="54">
        <v>-0.31282903301606074</v>
      </c>
      <c r="T24" s="54">
        <v>-0.91607958048913107</v>
      </c>
      <c r="Z24" s="53">
        <v>21</v>
      </c>
      <c r="AA24" s="54">
        <f t="shared" si="4"/>
        <v>0.68482055567169697</v>
      </c>
      <c r="AB24" s="54">
        <f t="shared" si="5"/>
        <v>-0.85379660168895644</v>
      </c>
      <c r="AC24" s="54">
        <f t="shared" si="6"/>
        <v>0.85325782440855991</v>
      </c>
      <c r="AJ24" s="53">
        <v>22</v>
      </c>
      <c r="AK24" s="14">
        <f t="shared" si="7"/>
        <v>1919.1121737562512</v>
      </c>
      <c r="AL24" s="14">
        <f t="shared" si="8"/>
        <v>1409.7113398225658</v>
      </c>
      <c r="AM24" s="14">
        <f t="shared" si="9"/>
        <v>2221.3300509941641</v>
      </c>
      <c r="AT24" s="53">
        <v>22</v>
      </c>
      <c r="AU24" s="8">
        <f t="shared" si="10"/>
        <v>-2.1378365574139933E-2</v>
      </c>
      <c r="AV24" s="8">
        <f t="shared" si="11"/>
        <v>1.4763260900495518E-3</v>
      </c>
      <c r="AW24" s="8">
        <f t="shared" si="12"/>
        <v>-3.3995891321072842E-2</v>
      </c>
      <c r="AY24" s="8">
        <f t="shared" si="13"/>
        <v>-1.6021746632544014E-2</v>
      </c>
      <c r="BA24" s="58">
        <v>22</v>
      </c>
      <c r="BB24" s="8">
        <f t="shared" si="3"/>
        <v>-2.911925338293013E-2</v>
      </c>
      <c r="BD24" s="1"/>
      <c r="BE24" s="1"/>
      <c r="BF24" s="1"/>
      <c r="BG24" s="1"/>
    </row>
    <row r="25" spans="1:62" x14ac:dyDescent="0.25">
      <c r="A25" s="4">
        <v>45712</v>
      </c>
      <c r="B25" s="14">
        <v>1677.1</v>
      </c>
      <c r="C25" s="14">
        <v>1218.3499999999999</v>
      </c>
      <c r="D25" s="14">
        <v>1966.1</v>
      </c>
      <c r="F25" s="4">
        <v>45712</v>
      </c>
      <c r="G25" s="8">
        <f t="shared" si="2"/>
        <v>-9.1406144488480837E-3</v>
      </c>
      <c r="H25" s="8">
        <f t="shared" si="2"/>
        <v>-1.1912187528943331E-2</v>
      </c>
      <c r="I25" s="8">
        <f t="shared" si="2"/>
        <v>6.6596319259775846E-3</v>
      </c>
      <c r="Q25" s="53">
        <v>23</v>
      </c>
      <c r="R25" s="54">
        <v>1.4623847342267926</v>
      </c>
      <c r="S25" s="54">
        <v>1.2385289335695477</v>
      </c>
      <c r="T25" s="54">
        <v>0.94692574847902689</v>
      </c>
      <c r="Z25" s="53">
        <v>22</v>
      </c>
      <c r="AA25" s="54">
        <f t="shared" si="4"/>
        <v>-0.98434766918553518</v>
      </c>
      <c r="AB25" s="54">
        <f t="shared" si="5"/>
        <v>-0.73874196677925152</v>
      </c>
      <c r="AC25" s="54">
        <f t="shared" si="6"/>
        <v>-1.2310610187568787</v>
      </c>
      <c r="AJ25" s="53">
        <v>23</v>
      </c>
      <c r="AK25" s="14">
        <f t="shared" si="7"/>
        <v>1980.2036957294006</v>
      </c>
      <c r="AL25" s="14">
        <f t="shared" si="8"/>
        <v>1456.0283800104419</v>
      </c>
      <c r="AM25" s="14">
        <f t="shared" si="9"/>
        <v>2326.2657608070922</v>
      </c>
      <c r="AT25" s="53">
        <v>23</v>
      </c>
      <c r="AU25" s="8">
        <f t="shared" si="10"/>
        <v>3.1337046452521958E-2</v>
      </c>
      <c r="AV25" s="8">
        <f t="shared" si="11"/>
        <v>3.2327481448686295E-2</v>
      </c>
      <c r="AW25" s="8">
        <f t="shared" si="12"/>
        <v>4.6158165598895309E-2</v>
      </c>
      <c r="AY25" s="8">
        <f t="shared" si="13"/>
        <v>3.6179556194899695E-2</v>
      </c>
      <c r="BA25" s="58">
        <v>23</v>
      </c>
      <c r="BB25" s="8">
        <f t="shared" si="3"/>
        <v>-2.894930761968062E-2</v>
      </c>
      <c r="BD25" s="1"/>
      <c r="BE25" s="1"/>
      <c r="BF25" s="1"/>
      <c r="BG25" s="1"/>
    </row>
    <row r="26" spans="1:62" x14ac:dyDescent="0.25">
      <c r="A26" s="4">
        <v>45709</v>
      </c>
      <c r="B26" s="14">
        <v>1692.5</v>
      </c>
      <c r="C26" s="14">
        <v>1232.95</v>
      </c>
      <c r="D26" s="14">
        <v>1953.05</v>
      </c>
      <c r="F26" s="4">
        <v>45709</v>
      </c>
      <c r="G26" s="8">
        <f t="shared" si="2"/>
        <v>3.1956471745009925E-3</v>
      </c>
      <c r="H26" s="8">
        <f t="shared" si="2"/>
        <v>-1.369387865462106E-2</v>
      </c>
      <c r="I26" s="8">
        <f t="shared" si="2"/>
        <v>-8.9204383961593268E-3</v>
      </c>
      <c r="Q26" s="53">
        <v>24</v>
      </c>
      <c r="R26" s="54">
        <v>-8.745461842962117E-2</v>
      </c>
      <c r="S26" s="54">
        <v>-0.29944785325970752</v>
      </c>
      <c r="T26" s="54">
        <v>-1.8613036773704383</v>
      </c>
      <c r="Z26" s="53">
        <v>23</v>
      </c>
      <c r="AA26" s="54">
        <f t="shared" si="4"/>
        <v>1.4623847342267926</v>
      </c>
      <c r="AB26" s="54">
        <f t="shared" si="5"/>
        <v>1.7805040561808121</v>
      </c>
      <c r="AC26" s="54">
        <f t="shared" si="6"/>
        <v>1.5989570878837012</v>
      </c>
      <c r="AJ26" s="53">
        <v>24</v>
      </c>
      <c r="AK26" s="14">
        <f t="shared" si="7"/>
        <v>1941.2841448321017</v>
      </c>
      <c r="AL26" s="14">
        <f t="shared" si="8"/>
        <v>1417.5716550852253</v>
      </c>
      <c r="AM26" s="14">
        <f t="shared" si="9"/>
        <v>2200.5540916789391</v>
      </c>
      <c r="AT26" s="53">
        <v>24</v>
      </c>
      <c r="AU26" s="8">
        <f t="shared" si="10"/>
        <v>-1.9850031624204921E-2</v>
      </c>
      <c r="AV26" s="8">
        <f t="shared" si="11"/>
        <v>-2.6767135683126157E-2</v>
      </c>
      <c r="AW26" s="8">
        <f t="shared" si="12"/>
        <v>-5.5555115643587012E-2</v>
      </c>
      <c r="AY26" s="8">
        <f t="shared" si="13"/>
        <v>-3.3328398453588044E-2</v>
      </c>
      <c r="BA26" s="58">
        <v>24</v>
      </c>
      <c r="BB26" s="8">
        <f t="shared" si="3"/>
        <v>-2.8073009374068744E-2</v>
      </c>
      <c r="BD26" s="1"/>
      <c r="BE26" s="1"/>
      <c r="BF26" s="1"/>
      <c r="BG26" s="1"/>
    </row>
    <row r="27" spans="1:62" x14ac:dyDescent="0.25">
      <c r="A27" s="4">
        <v>45708</v>
      </c>
      <c r="B27" s="14">
        <v>1687.1</v>
      </c>
      <c r="C27" s="14">
        <v>1249.95</v>
      </c>
      <c r="D27" s="14">
        <v>1970.55</v>
      </c>
      <c r="F27" s="4">
        <v>45708</v>
      </c>
      <c r="G27" s="8">
        <f t="shared" si="2"/>
        <v>-2.3490521588668541E-2</v>
      </c>
      <c r="H27" s="8">
        <f t="shared" si="2"/>
        <v>-9.3168375802305508E-3</v>
      </c>
      <c r="I27" s="8">
        <f t="shared" si="2"/>
        <v>-7.3062225376641175E-3</v>
      </c>
      <c r="Q27" s="53">
        <v>25</v>
      </c>
      <c r="R27" s="54">
        <v>0.71193983565818164</v>
      </c>
      <c r="S27" s="54">
        <v>-1.1436709985207385</v>
      </c>
      <c r="T27" s="54">
        <v>-0.45015790586490911</v>
      </c>
      <c r="Z27" s="53">
        <v>24</v>
      </c>
      <c r="AA27" s="54">
        <f t="shared" si="4"/>
        <v>-8.745461842962117E-2</v>
      </c>
      <c r="AB27" s="54">
        <f t="shared" si="5"/>
        <v>-0.30541844491774994</v>
      </c>
      <c r="AC27" s="54">
        <f t="shared" si="6"/>
        <v>-1.8071824686497042</v>
      </c>
      <c r="AJ27" s="53">
        <v>25</v>
      </c>
      <c r="AK27" s="14">
        <f t="shared" si="7"/>
        <v>1961.2618045838788</v>
      </c>
      <c r="AL27" s="14">
        <f t="shared" si="8"/>
        <v>1410.8661899548681</v>
      </c>
      <c r="AM27" s="14">
        <f t="shared" si="9"/>
        <v>2251.3655034618846</v>
      </c>
      <c r="AT27" s="53">
        <v>25</v>
      </c>
      <c r="AU27" s="8">
        <f t="shared" si="10"/>
        <v>1.0238359533467672E-2</v>
      </c>
      <c r="AV27" s="8">
        <f t="shared" si="11"/>
        <v>-4.7414707765602391E-3</v>
      </c>
      <c r="AW27" s="8">
        <f t="shared" si="12"/>
        <v>2.2827734053347919E-2</v>
      </c>
      <c r="AY27" s="8">
        <f t="shared" si="13"/>
        <v>8.0232397654205808E-3</v>
      </c>
      <c r="BA27" s="58">
        <v>25</v>
      </c>
      <c r="BB27" s="8">
        <f t="shared" si="3"/>
        <v>-2.7881076155333605E-2</v>
      </c>
      <c r="BD27" s="1"/>
      <c r="BE27" s="1"/>
      <c r="BF27" s="1"/>
      <c r="BG27" s="1"/>
    </row>
    <row r="28" spans="1:62" x14ac:dyDescent="0.25">
      <c r="A28" s="4">
        <v>45707</v>
      </c>
      <c r="B28" s="14">
        <v>1727.2</v>
      </c>
      <c r="C28" s="14">
        <v>1261.6500000000001</v>
      </c>
      <c r="D28" s="14">
        <v>1985</v>
      </c>
      <c r="F28" s="4">
        <v>45707</v>
      </c>
      <c r="G28" s="8">
        <f t="shared" si="2"/>
        <v>2.4056239410747229E-3</v>
      </c>
      <c r="H28" s="8">
        <f t="shared" si="2"/>
        <v>1.4852351113394906E-2</v>
      </c>
      <c r="I28" s="8">
        <f t="shared" si="2"/>
        <v>1.0966716215452817E-2</v>
      </c>
      <c r="Q28" s="53">
        <v>26</v>
      </c>
      <c r="R28" s="54">
        <v>1.321171471629168</v>
      </c>
      <c r="S28" s="54">
        <v>-0.97567318330657538</v>
      </c>
      <c r="T28" s="54">
        <v>-0.91232195347544964</v>
      </c>
      <c r="Z28" s="53">
        <v>25</v>
      </c>
      <c r="AA28" s="54">
        <f t="shared" si="4"/>
        <v>0.71193983565818164</v>
      </c>
      <c r="AB28" s="54">
        <f t="shared" si="5"/>
        <v>-0.67490882965394938</v>
      </c>
      <c r="AC28" s="54">
        <f t="shared" si="6"/>
        <v>-0.40757981700823953</v>
      </c>
      <c r="AJ28" s="53">
        <v>26</v>
      </c>
      <c r="AK28" s="14">
        <f t="shared" si="7"/>
        <v>1976.6250028696993</v>
      </c>
      <c r="AL28" s="14">
        <f t="shared" si="8"/>
        <v>1418.7564630434697</v>
      </c>
      <c r="AM28" s="14">
        <f t="shared" si="9"/>
        <v>2244.2589165032764</v>
      </c>
      <c r="AT28" s="53">
        <v>26</v>
      </c>
      <c r="AU28" s="8">
        <f t="shared" si="10"/>
        <v>7.8028023578820835E-3</v>
      </c>
      <c r="AV28" s="8">
        <f t="shared" si="11"/>
        <v>5.5769227960821418E-3</v>
      </c>
      <c r="AW28" s="8">
        <f t="shared" si="12"/>
        <v>-3.1615598698656222E-3</v>
      </c>
      <c r="AY28" s="8">
        <f t="shared" si="13"/>
        <v>3.623141864837795E-3</v>
      </c>
      <c r="BA28" s="58">
        <v>26</v>
      </c>
      <c r="BB28" s="8">
        <f t="shared" si="3"/>
        <v>-2.7842442038222705E-2</v>
      </c>
      <c r="BD28" s="1"/>
      <c r="BE28" s="1"/>
      <c r="BF28" s="1"/>
      <c r="BG28" s="1"/>
    </row>
    <row r="29" spans="1:62" x14ac:dyDescent="0.25">
      <c r="A29" s="4">
        <v>45706</v>
      </c>
      <c r="B29" s="14">
        <v>1723.05</v>
      </c>
      <c r="C29" s="14">
        <v>1243.05</v>
      </c>
      <c r="D29" s="14">
        <v>1963.35</v>
      </c>
      <c r="F29" s="4">
        <v>45706</v>
      </c>
      <c r="G29" s="8">
        <f t="shared" si="2"/>
        <v>3.3135712215917792E-3</v>
      </c>
      <c r="H29" s="8">
        <f t="shared" si="2"/>
        <v>-6.495091392569389E-3</v>
      </c>
      <c r="I29" s="8">
        <f t="shared" si="2"/>
        <v>9.2359911020666579E-3</v>
      </c>
      <c r="Q29" s="53">
        <v>27</v>
      </c>
      <c r="R29" s="54">
        <v>-1.1346332769559133</v>
      </c>
      <c r="S29" s="54">
        <v>1.3386724954594729</v>
      </c>
      <c r="T29" s="54">
        <v>-1.3403908101221615</v>
      </c>
      <c r="Z29" s="53">
        <v>26</v>
      </c>
      <c r="AA29" s="54">
        <f t="shared" si="4"/>
        <v>1.321171471629168</v>
      </c>
      <c r="AB29" s="54">
        <f t="shared" si="5"/>
        <v>-0.24029989695839804</v>
      </c>
      <c r="AC29" s="54">
        <f t="shared" si="6"/>
        <v>-0.60141051526876499</v>
      </c>
      <c r="AJ29" s="53">
        <v>27</v>
      </c>
      <c r="AK29" s="14">
        <f t="shared" si="7"/>
        <v>1915.4209956177874</v>
      </c>
      <c r="AL29" s="14">
        <f t="shared" si="8"/>
        <v>1435.0281010144415</v>
      </c>
      <c r="AM29" s="14">
        <f t="shared" si="9"/>
        <v>2217.138388863576</v>
      </c>
      <c r="AT29" s="53">
        <v>27</v>
      </c>
      <c r="AU29" s="8">
        <f t="shared" si="10"/>
        <v>-3.1453406788380558E-2</v>
      </c>
      <c r="AV29" s="8">
        <f t="shared" si="11"/>
        <v>1.1403673921967601E-2</v>
      </c>
      <c r="AW29" s="8">
        <f t="shared" si="12"/>
        <v>-1.2158012324868558E-2</v>
      </c>
      <c r="AY29" s="8">
        <f t="shared" si="13"/>
        <v>-8.5219561651876941E-3</v>
      </c>
      <c r="BA29" s="58">
        <v>27</v>
      </c>
      <c r="BB29" s="8">
        <f t="shared" si="3"/>
        <v>-2.749566346825056E-2</v>
      </c>
      <c r="BD29" s="1"/>
      <c r="BE29" s="1"/>
      <c r="BF29" s="1"/>
      <c r="BG29" s="1"/>
    </row>
    <row r="30" spans="1:62" x14ac:dyDescent="0.25">
      <c r="A30" s="4">
        <v>45705</v>
      </c>
      <c r="B30" s="14">
        <v>1717.35</v>
      </c>
      <c r="C30" s="14">
        <v>1251.1500000000001</v>
      </c>
      <c r="D30" s="14">
        <v>1945.3</v>
      </c>
      <c r="F30" s="4">
        <v>45705</v>
      </c>
      <c r="G30" s="8">
        <f t="shared" si="2"/>
        <v>1.318816371456609E-2</v>
      </c>
      <c r="H30" s="8">
        <f t="shared" si="2"/>
        <v>-7.127954519916861E-3</v>
      </c>
      <c r="I30" s="8">
        <f t="shared" si="2"/>
        <v>-3.6431782092211209E-3</v>
      </c>
      <c r="Q30" s="53">
        <v>28</v>
      </c>
      <c r="R30" s="54">
        <v>0.35704308643762794</v>
      </c>
      <c r="S30" s="54">
        <v>1.8983006868962076</v>
      </c>
      <c r="T30" s="54">
        <v>0.52572282101470347</v>
      </c>
      <c r="Z30" s="53">
        <v>27</v>
      </c>
      <c r="AA30" s="54">
        <f t="shared" si="4"/>
        <v>-1.1346332769559133</v>
      </c>
      <c r="AB30" s="54">
        <f t="shared" si="5"/>
        <v>0.64838035703193908</v>
      </c>
      <c r="AC30" s="54">
        <f t="shared" si="6"/>
        <v>-1.3468240081586045</v>
      </c>
      <c r="AJ30" s="53">
        <v>28</v>
      </c>
      <c r="AK30" s="14">
        <f t="shared" si="7"/>
        <v>1952.3667806951132</v>
      </c>
      <c r="AL30" s="14">
        <f t="shared" si="8"/>
        <v>1457.2033450036558</v>
      </c>
      <c r="AM30" s="14">
        <f t="shared" si="9"/>
        <v>2302.7873624449926</v>
      </c>
      <c r="AT30" s="53">
        <v>28</v>
      </c>
      <c r="AU30" s="8">
        <f t="shared" si="10"/>
        <v>1.9104930761403165E-2</v>
      </c>
      <c r="AV30" s="8">
        <f t="shared" si="11"/>
        <v>1.5334650042052497E-2</v>
      </c>
      <c r="AW30" s="8">
        <f t="shared" si="12"/>
        <v>3.7902935530678375E-2</v>
      </c>
      <c r="AY30" s="8">
        <f t="shared" si="13"/>
        <v>2.3236219904445458E-2</v>
      </c>
      <c r="BA30" s="58">
        <v>28</v>
      </c>
      <c r="BB30" s="8">
        <f t="shared" si="3"/>
        <v>-2.739429406979833E-2</v>
      </c>
      <c r="BD30" s="1"/>
      <c r="BE30" s="1"/>
      <c r="BF30" s="1"/>
      <c r="BG30" s="1"/>
    </row>
    <row r="31" spans="1:62" x14ac:dyDescent="0.25">
      <c r="A31" s="4">
        <v>45702</v>
      </c>
      <c r="B31" s="14">
        <v>1694.85</v>
      </c>
      <c r="C31" s="14">
        <v>1260.0999999999999</v>
      </c>
      <c r="D31" s="14">
        <v>1952.4</v>
      </c>
      <c r="F31" s="4">
        <v>45702</v>
      </c>
      <c r="G31" s="8">
        <f t="shared" si="2"/>
        <v>-1.6801524932229233E-3</v>
      </c>
      <c r="H31" s="8">
        <f t="shared" si="2"/>
        <v>8.927919006607778E-3</v>
      </c>
      <c r="I31" s="8">
        <f t="shared" si="2"/>
        <v>-1.039446839708733E-2</v>
      </c>
      <c r="Q31" s="53">
        <v>29</v>
      </c>
      <c r="R31" s="54">
        <v>1.0249867050855259</v>
      </c>
      <c r="S31" s="54">
        <v>0.83670738174873971</v>
      </c>
      <c r="T31" s="54">
        <v>0.93280644366750232</v>
      </c>
      <c r="Z31" s="53">
        <v>28</v>
      </c>
      <c r="AA31" s="54">
        <f t="shared" si="4"/>
        <v>0.35704308643762794</v>
      </c>
      <c r="AB31" s="54">
        <f t="shared" si="5"/>
        <v>1.8433965917878461</v>
      </c>
      <c r="AC31" s="54">
        <f t="shared" si="6"/>
        <v>0.97705649656502302</v>
      </c>
      <c r="AJ31" s="53">
        <v>29</v>
      </c>
      <c r="AK31" s="14">
        <f t="shared" si="7"/>
        <v>1969.1404757942278</v>
      </c>
      <c r="AL31" s="14">
        <f t="shared" si="8"/>
        <v>1445.597535533703</v>
      </c>
      <c r="AM31" s="14">
        <f t="shared" si="9"/>
        <v>2317.3330051339935</v>
      </c>
      <c r="AT31" s="53">
        <v>29</v>
      </c>
      <c r="AU31" s="8">
        <f t="shared" si="10"/>
        <v>8.5547705508111534E-3</v>
      </c>
      <c r="AV31" s="8">
        <f t="shared" si="11"/>
        <v>-7.9963261610638443E-3</v>
      </c>
      <c r="AW31" s="8">
        <f t="shared" si="12"/>
        <v>6.2966717706906903E-3</v>
      </c>
      <c r="AY31" s="8">
        <f t="shared" si="13"/>
        <v>1.2569022320250154E-3</v>
      </c>
      <c r="BA31" s="58">
        <v>29</v>
      </c>
      <c r="BB31" s="8">
        <f t="shared" si="3"/>
        <v>-2.7297967747305658E-2</v>
      </c>
      <c r="BD31" s="1"/>
      <c r="BE31" s="1"/>
      <c r="BF31" s="1"/>
      <c r="BG31" s="1"/>
    </row>
    <row r="32" spans="1:62" x14ac:dyDescent="0.25">
      <c r="A32" s="4">
        <v>45701</v>
      </c>
      <c r="B32" s="14">
        <v>1697.7</v>
      </c>
      <c r="C32" s="14">
        <v>1248.9000000000001</v>
      </c>
      <c r="D32" s="14">
        <v>1972.8</v>
      </c>
      <c r="F32" s="4">
        <v>45701</v>
      </c>
      <c r="G32" s="8">
        <f t="shared" si="2"/>
        <v>-5.3458784972570039E-3</v>
      </c>
      <c r="H32" s="8">
        <f t="shared" si="2"/>
        <v>-2.3193516215615122E-3</v>
      </c>
      <c r="I32" s="8">
        <f t="shared" si="2"/>
        <v>1.4731867885073656E-2</v>
      </c>
      <c r="Q32" s="53">
        <v>30</v>
      </c>
      <c r="R32" s="54">
        <v>0.74826880663315964</v>
      </c>
      <c r="S32" s="54">
        <v>1.5352521865419027</v>
      </c>
      <c r="T32" s="54">
        <v>0.49606177865387407</v>
      </c>
      <c r="Z32" s="53">
        <v>29</v>
      </c>
      <c r="AA32" s="54">
        <f t="shared" si="4"/>
        <v>1.0249867050855259</v>
      </c>
      <c r="AB32" s="54">
        <f t="shared" si="5"/>
        <v>1.2202594572360996</v>
      </c>
      <c r="AC32" s="54">
        <f t="shared" si="6"/>
        <v>1.3631208032126318</v>
      </c>
      <c r="AJ32" s="53">
        <v>30</v>
      </c>
      <c r="AK32" s="14">
        <f t="shared" si="7"/>
        <v>1962.1737721630489</v>
      </c>
      <c r="AL32" s="14">
        <f t="shared" si="8"/>
        <v>1454.6511733475058</v>
      </c>
      <c r="AM32" s="14">
        <f t="shared" si="9"/>
        <v>2303.8936583989439</v>
      </c>
      <c r="AT32" s="53">
        <v>30</v>
      </c>
      <c r="AU32" s="8">
        <f t="shared" si="10"/>
        <v>-3.5442147253734744E-3</v>
      </c>
      <c r="AV32" s="8">
        <f t="shared" si="11"/>
        <v>6.2433729873380668E-3</v>
      </c>
      <c r="AW32" s="8">
        <f t="shared" si="12"/>
        <v>-5.8163711072790137E-3</v>
      </c>
      <c r="AY32" s="8">
        <f t="shared" si="13"/>
        <v>-3.1082655486051923E-4</v>
      </c>
      <c r="BA32" s="58">
        <v>30</v>
      </c>
      <c r="BB32" s="8">
        <f t="shared" si="3"/>
        <v>-2.6703215128979853E-2</v>
      </c>
      <c r="BD32" s="1"/>
      <c r="BE32" s="1"/>
      <c r="BF32" s="1"/>
      <c r="BG32" s="1"/>
    </row>
    <row r="33" spans="1:59" x14ac:dyDescent="0.25">
      <c r="A33" s="4">
        <v>45700</v>
      </c>
      <c r="B33" s="14">
        <v>1706.8</v>
      </c>
      <c r="C33" s="14">
        <v>1251.8</v>
      </c>
      <c r="D33" s="14">
        <v>1943.95</v>
      </c>
      <c r="F33" s="4">
        <v>45700</v>
      </c>
      <c r="G33" s="8">
        <f t="shared" si="2"/>
        <v>3.1688307720607813E-3</v>
      </c>
      <c r="H33" s="8">
        <f t="shared" si="2"/>
        <v>-7.5861934923300654E-4</v>
      </c>
      <c r="I33" s="8">
        <f t="shared" si="2"/>
        <v>1.3126232141159161E-2</v>
      </c>
      <c r="Q33" s="53">
        <v>31</v>
      </c>
      <c r="R33" s="54">
        <v>-1.6715660324170372</v>
      </c>
      <c r="S33" s="54">
        <v>-1.0663555882697553</v>
      </c>
      <c r="T33" s="54">
        <v>0.37804068920684142</v>
      </c>
      <c r="Z33" s="53">
        <v>30</v>
      </c>
      <c r="AA33" s="54">
        <f t="shared" si="4"/>
        <v>0.74826880663315964</v>
      </c>
      <c r="AB33" s="54">
        <f t="shared" si="5"/>
        <v>1.7068040076340052</v>
      </c>
      <c r="AC33" s="54">
        <f t="shared" si="6"/>
        <v>1.0065205900938967</v>
      </c>
      <c r="AJ33" s="53">
        <v>31</v>
      </c>
      <c r="AK33" s="14">
        <f t="shared" si="7"/>
        <v>1902.2934036257025</v>
      </c>
      <c r="AL33" s="14">
        <f t="shared" si="8"/>
        <v>1391.9487318383774</v>
      </c>
      <c r="AM33" s="14">
        <f t="shared" si="9"/>
        <v>2251.2858050031482</v>
      </c>
      <c r="AT33" s="53">
        <v>31</v>
      </c>
      <c r="AU33" s="8">
        <f t="shared" si="10"/>
        <v>-3.0992713304026309E-2</v>
      </c>
      <c r="AV33" s="8">
        <f t="shared" si="11"/>
        <v>-4.4061397818548571E-2</v>
      </c>
      <c r="AW33" s="8">
        <f t="shared" si="12"/>
        <v>-2.3099064679215273E-2</v>
      </c>
      <c r="AY33" s="8">
        <f t="shared" si="13"/>
        <v>-3.3852092522391908E-2</v>
      </c>
      <c r="BA33" s="58">
        <v>31</v>
      </c>
      <c r="BB33" s="8">
        <f t="shared" si="3"/>
        <v>-2.6691294691854786E-2</v>
      </c>
      <c r="BD33" s="1"/>
      <c r="BE33" s="1"/>
      <c r="BF33" s="1"/>
      <c r="BG33" s="1"/>
    </row>
    <row r="34" spans="1:59" x14ac:dyDescent="0.25">
      <c r="A34" s="4">
        <v>45699</v>
      </c>
      <c r="B34" s="14">
        <v>1701.4</v>
      </c>
      <c r="C34" s="14">
        <v>1252.75</v>
      </c>
      <c r="D34" s="14">
        <v>1918.6</v>
      </c>
      <c r="F34" s="4">
        <v>45699</v>
      </c>
      <c r="G34" s="8">
        <f t="shared" si="2"/>
        <v>-8.3988612469600085E-3</v>
      </c>
      <c r="H34" s="8">
        <f t="shared" si="2"/>
        <v>-7.8319520936910927E-3</v>
      </c>
      <c r="I34" s="8">
        <f t="shared" si="2"/>
        <v>-2.1425247524642761E-2</v>
      </c>
      <c r="Q34" s="53">
        <v>32</v>
      </c>
      <c r="R34" s="54">
        <v>-1.479302479026442</v>
      </c>
      <c r="S34" s="54">
        <v>-1.0303807571570052</v>
      </c>
      <c r="T34" s="54">
        <v>-0.33707439100148795</v>
      </c>
      <c r="Z34" s="53">
        <v>31</v>
      </c>
      <c r="AA34" s="54">
        <f t="shared" si="4"/>
        <v>-1.6715660324170372</v>
      </c>
      <c r="AB34" s="54">
        <f t="shared" si="5"/>
        <v>-1.7268383958580391</v>
      </c>
      <c r="AC34" s="54">
        <f t="shared" si="6"/>
        <v>-0.4097013424537827</v>
      </c>
      <c r="AJ34" s="53">
        <v>32</v>
      </c>
      <c r="AK34" s="14">
        <f t="shared" si="7"/>
        <v>1906.9833463001589</v>
      </c>
      <c r="AL34" s="14">
        <f t="shared" si="8"/>
        <v>1394.1314749066553</v>
      </c>
      <c r="AM34" s="14">
        <f t="shared" si="9"/>
        <v>2229.7103824429014</v>
      </c>
      <c r="AT34" s="53">
        <v>32</v>
      </c>
      <c r="AU34" s="8">
        <f t="shared" si="10"/>
        <v>2.4623808413321694E-3</v>
      </c>
      <c r="AV34" s="8">
        <f t="shared" si="11"/>
        <v>1.5668920870072324E-3</v>
      </c>
      <c r="AW34" s="8">
        <f t="shared" si="12"/>
        <v>-9.6298181866894452E-3</v>
      </c>
      <c r="AY34" s="8">
        <f t="shared" si="13"/>
        <v>-1.5234743688042895E-3</v>
      </c>
      <c r="BA34" s="58">
        <v>32</v>
      </c>
      <c r="BB34" s="8">
        <f t="shared" si="3"/>
        <v>-2.6530188545462158E-2</v>
      </c>
      <c r="BD34" s="1"/>
      <c r="BE34" s="1"/>
    </row>
    <row r="35" spans="1:59" x14ac:dyDescent="0.25">
      <c r="A35" s="4">
        <v>45698</v>
      </c>
      <c r="B35" s="14">
        <v>1715.75</v>
      </c>
      <c r="C35" s="14">
        <v>1262.5999999999999</v>
      </c>
      <c r="D35" s="14">
        <v>1960.15</v>
      </c>
      <c r="F35" s="4">
        <v>45698</v>
      </c>
      <c r="G35" s="8">
        <f t="shared" si="2"/>
        <v>-9.8594390093500097E-3</v>
      </c>
      <c r="H35" s="8">
        <f t="shared" si="2"/>
        <v>4.5247150027333738E-3</v>
      </c>
      <c r="I35" s="8">
        <f t="shared" si="2"/>
        <v>1.5889674570777512E-2</v>
      </c>
      <c r="Q35" s="53">
        <v>33</v>
      </c>
      <c r="R35" s="54">
        <v>-1.1785566556007516</v>
      </c>
      <c r="S35" s="54">
        <v>-0.95746615370757726</v>
      </c>
      <c r="T35" s="54">
        <v>-0.6650609144636026</v>
      </c>
      <c r="Z35" s="53">
        <v>32</v>
      </c>
      <c r="AA35" s="54">
        <f t="shared" si="4"/>
        <v>-1.479302479026442</v>
      </c>
      <c r="AB35" s="54">
        <f t="shared" si="5"/>
        <v>-1.6047260677305331</v>
      </c>
      <c r="AC35" s="54">
        <f t="shared" si="6"/>
        <v>-1.0001083597270222</v>
      </c>
      <c r="AJ35" s="53">
        <v>33</v>
      </c>
      <c r="AK35" s="14">
        <f t="shared" si="7"/>
        <v>1914.3428182942362</v>
      </c>
      <c r="AL35" s="14">
        <f t="shared" si="8"/>
        <v>1397.8161897971279</v>
      </c>
      <c r="AM35" s="14">
        <f t="shared" si="9"/>
        <v>2222.8150254864659</v>
      </c>
      <c r="AT35" s="53">
        <v>33</v>
      </c>
      <c r="AU35" s="8">
        <f t="shared" si="10"/>
        <v>3.8517942599187709E-3</v>
      </c>
      <c r="AV35" s="8">
        <f t="shared" si="11"/>
        <v>2.6395315903505068E-3</v>
      </c>
      <c r="AW35" s="8">
        <f t="shared" si="12"/>
        <v>-3.0972815815969229E-3</v>
      </c>
      <c r="AY35" s="8">
        <f t="shared" si="13"/>
        <v>1.2821664396367575E-3</v>
      </c>
      <c r="BA35" s="58">
        <v>33</v>
      </c>
      <c r="BB35" s="8">
        <f t="shared" si="3"/>
        <v>-2.6365196082421202E-2</v>
      </c>
      <c r="BD35" s="1"/>
      <c r="BE35" s="1"/>
    </row>
    <row r="36" spans="1:59" x14ac:dyDescent="0.25">
      <c r="A36" s="4">
        <v>45695</v>
      </c>
      <c r="B36" s="14">
        <v>1732.75</v>
      </c>
      <c r="C36" s="14">
        <v>1256.9000000000001</v>
      </c>
      <c r="D36" s="14">
        <v>1929.25</v>
      </c>
      <c r="F36" s="4">
        <v>45695</v>
      </c>
      <c r="G36" s="8">
        <f t="shared" si="2"/>
        <v>-6.3855707975178011E-3</v>
      </c>
      <c r="H36" s="8">
        <f t="shared" si="2"/>
        <v>-1.2256508944197244E-2</v>
      </c>
      <c r="I36" s="8">
        <f t="shared" si="2"/>
        <v>6.9177431808168845E-3</v>
      </c>
      <c r="Q36" s="53">
        <v>34</v>
      </c>
      <c r="R36" s="54">
        <v>1.5025547877114962</v>
      </c>
      <c r="S36" s="54">
        <v>-0.72647866110015435</v>
      </c>
      <c r="T36" s="54">
        <v>0.18782047864244</v>
      </c>
      <c r="Z36" s="53">
        <v>33</v>
      </c>
      <c r="AA36" s="54">
        <f t="shared" si="4"/>
        <v>-1.1785566556007516</v>
      </c>
      <c r="AB36" s="54">
        <f t="shared" si="5"/>
        <v>-1.3990243042498904</v>
      </c>
      <c r="AC36" s="54">
        <f t="shared" si="6"/>
        <v>-1.1899980825803331</v>
      </c>
      <c r="AJ36" s="53">
        <v>34</v>
      </c>
      <c r="AK36" s="14">
        <f t="shared" si="7"/>
        <v>1981.2209611405515</v>
      </c>
      <c r="AL36" s="14">
        <f t="shared" si="8"/>
        <v>1424.322914556363</v>
      </c>
      <c r="AM36" s="14">
        <f t="shared" si="9"/>
        <v>2285.81511872789</v>
      </c>
      <c r="AT36" s="53">
        <v>34</v>
      </c>
      <c r="AU36" s="8">
        <f t="shared" si="10"/>
        <v>3.433891378961855E-2</v>
      </c>
      <c r="AV36" s="8">
        <f t="shared" si="11"/>
        <v>1.8785398786994801E-2</v>
      </c>
      <c r="AW36" s="8">
        <f t="shared" si="12"/>
        <v>2.7948264542739375E-2</v>
      </c>
      <c r="AY36" s="8">
        <f t="shared" si="13"/>
        <v>2.6200313014505296E-2</v>
      </c>
      <c r="BA36" s="58">
        <v>34</v>
      </c>
      <c r="BB36" s="8">
        <f t="shared" si="3"/>
        <v>-2.6251958082167702E-2</v>
      </c>
      <c r="BD36" s="1"/>
      <c r="BE36" s="1"/>
    </row>
    <row r="37" spans="1:59" x14ac:dyDescent="0.25">
      <c r="A37" s="4">
        <v>45694</v>
      </c>
      <c r="B37" s="14">
        <v>1743.85</v>
      </c>
      <c r="C37" s="14">
        <v>1272.4000000000001</v>
      </c>
      <c r="D37" s="14">
        <v>1915.95</v>
      </c>
      <c r="F37" s="4">
        <v>45694</v>
      </c>
      <c r="G37" s="8">
        <f t="shared" si="2"/>
        <v>3.475367190506205E-3</v>
      </c>
      <c r="H37" s="8">
        <f t="shared" si="2"/>
        <v>3.7006459303081745E-3</v>
      </c>
      <c r="I37" s="8">
        <f t="shared" si="2"/>
        <v>2.194530232561076E-3</v>
      </c>
      <c r="Q37" s="53">
        <v>35</v>
      </c>
      <c r="R37" s="54">
        <v>-1.8302537970510808E-2</v>
      </c>
      <c r="S37" s="54">
        <v>9.9570954445719756E-2</v>
      </c>
      <c r="T37" s="54">
        <v>-1.5907164775376663</v>
      </c>
      <c r="Z37" s="53">
        <v>34</v>
      </c>
      <c r="AA37" s="54">
        <f t="shared" si="4"/>
        <v>1.5025547877114962</v>
      </c>
      <c r="AB37" s="54">
        <f t="shared" si="5"/>
        <v>6.4904401318671145E-2</v>
      </c>
      <c r="AC37" s="54">
        <f t="shared" si="6"/>
        <v>0.52355015277311157</v>
      </c>
      <c r="AJ37" s="53">
        <v>35</v>
      </c>
      <c r="AK37" s="14">
        <f t="shared" si="7"/>
        <v>1943.0025145052166</v>
      </c>
      <c r="AL37" s="14">
        <f t="shared" si="8"/>
        <v>1424.5857129756646</v>
      </c>
      <c r="AM37" s="14">
        <f t="shared" si="9"/>
        <v>2213.1964847726827</v>
      </c>
      <c r="AT37" s="53">
        <v>35</v>
      </c>
      <c r="AU37" s="8">
        <f t="shared" si="10"/>
        <v>-1.9478837168529842E-2</v>
      </c>
      <c r="AV37" s="8">
        <f t="shared" si="11"/>
        <v>1.8449059229710461E-4</v>
      </c>
      <c r="AW37" s="8">
        <f t="shared" si="12"/>
        <v>-3.2284842915144114E-2</v>
      </c>
      <c r="AY37" s="8">
        <f t="shared" si="13"/>
        <v>-1.5455307788183345E-2</v>
      </c>
      <c r="BA37" s="58">
        <v>35</v>
      </c>
      <c r="BB37" s="8">
        <f t="shared" si="3"/>
        <v>-2.6158184081066162E-2</v>
      </c>
    </row>
    <row r="38" spans="1:59" x14ac:dyDescent="0.25">
      <c r="A38" s="4">
        <v>45693</v>
      </c>
      <c r="B38" s="14">
        <v>1737.8</v>
      </c>
      <c r="C38" s="14">
        <v>1267.7</v>
      </c>
      <c r="D38" s="14">
        <v>1911.75</v>
      </c>
      <c r="F38" s="4">
        <v>45693</v>
      </c>
      <c r="G38" s="8">
        <f t="shared" si="2"/>
        <v>9.7725356342402356E-3</v>
      </c>
      <c r="H38" s="8">
        <f t="shared" si="2"/>
        <v>-3.9433732125019846E-4</v>
      </c>
      <c r="I38" s="8">
        <f t="shared" si="2"/>
        <v>-8.7234457239479899E-3</v>
      </c>
      <c r="Q38" s="53">
        <v>36</v>
      </c>
      <c r="R38" s="54">
        <v>-0.60797511673561255</v>
      </c>
      <c r="S38" s="54">
        <v>-0.64874170662134034</v>
      </c>
      <c r="T38" s="54">
        <v>0.2217681243488776</v>
      </c>
      <c r="Z38" s="53">
        <v>35</v>
      </c>
      <c r="AA38" s="54">
        <f t="shared" si="4"/>
        <v>-1.8302537970510808E-2</v>
      </c>
      <c r="AB38" s="54">
        <f t="shared" si="5"/>
        <v>7.928793518305717E-2</v>
      </c>
      <c r="AC38" s="54">
        <f t="shared" si="6"/>
        <v>-1.4558623546773708</v>
      </c>
      <c r="AJ38" s="53">
        <v>36</v>
      </c>
      <c r="AK38" s="14">
        <f t="shared" si="7"/>
        <v>1928.3833426136543</v>
      </c>
      <c r="AL38" s="14">
        <f t="shared" si="8"/>
        <v>1407.5474670402909</v>
      </c>
      <c r="AM38" s="14">
        <f t="shared" si="9"/>
        <v>2261.8512681396874</v>
      </c>
      <c r="AT38" s="53">
        <v>36</v>
      </c>
      <c r="AU38" s="8">
        <f t="shared" si="10"/>
        <v>-7.5524589490182708E-3</v>
      </c>
      <c r="AV38" s="8">
        <f t="shared" si="11"/>
        <v>-1.2032238889130758E-2</v>
      </c>
      <c r="AW38" s="8">
        <f t="shared" si="12"/>
        <v>2.1745779422661957E-2</v>
      </c>
      <c r="AY38" s="8">
        <f t="shared" si="13"/>
        <v>-5.5489941355919663E-4</v>
      </c>
      <c r="BA38" s="58">
        <v>36</v>
      </c>
      <c r="BB38" s="8">
        <f t="shared" si="3"/>
        <v>-2.5410759439518794E-2</v>
      </c>
    </row>
    <row r="39" spans="1:59" x14ac:dyDescent="0.25">
      <c r="A39" s="4">
        <v>45692</v>
      </c>
      <c r="B39" s="14">
        <v>1720.9</v>
      </c>
      <c r="C39" s="14">
        <v>1268.2</v>
      </c>
      <c r="D39" s="14">
        <v>1928.5</v>
      </c>
      <c r="F39" s="4">
        <v>45692</v>
      </c>
      <c r="G39" s="8">
        <f t="shared" si="2"/>
        <v>2.5244801743713813E-2</v>
      </c>
      <c r="H39" s="8">
        <f t="shared" si="2"/>
        <v>1.2057896369862965E-2</v>
      </c>
      <c r="I39" s="8">
        <f t="shared" si="2"/>
        <v>2.3079964941092324E-2</v>
      </c>
      <c r="Q39" s="53">
        <v>37</v>
      </c>
      <c r="R39" s="54">
        <v>0.42885340126849503</v>
      </c>
      <c r="S39" s="54">
        <v>0.41736036902057422</v>
      </c>
      <c r="T39" s="54">
        <v>-0.17127364863298042</v>
      </c>
      <c r="Z39" s="53">
        <v>36</v>
      </c>
      <c r="AA39" s="54">
        <f t="shared" si="4"/>
        <v>-0.60797511673561255</v>
      </c>
      <c r="AB39" s="54">
        <f t="shared" si="5"/>
        <v>-0.85836275683342378</v>
      </c>
      <c r="AC39" s="54">
        <f t="shared" si="6"/>
        <v>-0.12259557952065878</v>
      </c>
      <c r="AJ39" s="53">
        <v>37</v>
      </c>
      <c r="AK39" s="14">
        <f t="shared" si="7"/>
        <v>1954.1618111947748</v>
      </c>
      <c r="AL39" s="14">
        <f t="shared" si="8"/>
        <v>1433.5832849814158</v>
      </c>
      <c r="AM39" s="14">
        <f t="shared" si="9"/>
        <v>2268.7759635058796</v>
      </c>
      <c r="AT39" s="53">
        <v>37</v>
      </c>
      <c r="AU39" s="8">
        <f t="shared" si="10"/>
        <v>1.3279354843836711E-2</v>
      </c>
      <c r="AV39" s="8">
        <f t="shared" si="11"/>
        <v>1.832829887328194E-2</v>
      </c>
      <c r="AW39" s="8">
        <f t="shared" si="12"/>
        <v>3.0568397726515274E-3</v>
      </c>
      <c r="AY39" s="8">
        <f t="shared" si="13"/>
        <v>1.2232177934259247E-2</v>
      </c>
      <c r="BA39" s="58">
        <v>37</v>
      </c>
      <c r="BB39" s="8">
        <f t="shared" si="3"/>
        <v>-2.5348774585885404E-2</v>
      </c>
    </row>
    <row r="40" spans="1:59" x14ac:dyDescent="0.25">
      <c r="A40" s="4">
        <v>45691</v>
      </c>
      <c r="B40" s="14">
        <v>1678</v>
      </c>
      <c r="C40" s="14">
        <v>1253</v>
      </c>
      <c r="D40" s="14">
        <v>1884.5</v>
      </c>
      <c r="F40" s="4">
        <v>45691</v>
      </c>
      <c r="G40" s="8">
        <f t="shared" si="2"/>
        <v>-7.6878931314985754E-3</v>
      </c>
      <c r="H40" s="8">
        <f t="shared" si="2"/>
        <v>-2.0330476795938318E-3</v>
      </c>
      <c r="I40" s="8">
        <f t="shared" si="2"/>
        <v>-9.8216018157915447E-3</v>
      </c>
      <c r="Q40" s="53">
        <v>38</v>
      </c>
      <c r="R40" s="54">
        <v>-0.91365311725078802</v>
      </c>
      <c r="S40" s="54">
        <v>-1.0298580015487679</v>
      </c>
      <c r="T40" s="54">
        <v>-0.60202808883387782</v>
      </c>
      <c r="Z40" s="53">
        <v>37</v>
      </c>
      <c r="AA40" s="54">
        <f t="shared" si="4"/>
        <v>0.42885340126849503</v>
      </c>
      <c r="AB40" s="54">
        <f t="shared" si="5"/>
        <v>0.56994473250348354</v>
      </c>
      <c r="AC40" s="54">
        <f t="shared" si="6"/>
        <v>6.4830919997303504E-2</v>
      </c>
      <c r="AJ40" s="53">
        <v>38</v>
      </c>
      <c r="AK40" s="14">
        <f t="shared" si="7"/>
        <v>1920.8480768128873</v>
      </c>
      <c r="AL40" s="14">
        <f t="shared" si="8"/>
        <v>1398.902980442095</v>
      </c>
      <c r="AM40" s="14">
        <f t="shared" si="9"/>
        <v>2227.565060556823</v>
      </c>
      <c r="AT40" s="53">
        <v>38</v>
      </c>
      <c r="AU40" s="8">
        <f t="shared" si="10"/>
        <v>-1.7194565235360296E-2</v>
      </c>
      <c r="AV40" s="8">
        <f t="shared" si="11"/>
        <v>-2.4488759639686882E-2</v>
      </c>
      <c r="AW40" s="8">
        <f t="shared" si="12"/>
        <v>-1.8331375116939441E-2</v>
      </c>
      <c r="AY40" s="8">
        <f t="shared" si="13"/>
        <v>-2.0453285961564673E-2</v>
      </c>
      <c r="BA40" s="58">
        <v>38</v>
      </c>
      <c r="BB40" s="8">
        <f t="shared" si="3"/>
        <v>-2.5242781944917674E-2</v>
      </c>
    </row>
    <row r="41" spans="1:59" x14ac:dyDescent="0.25">
      <c r="A41" s="4">
        <v>45689</v>
      </c>
      <c r="B41" s="14">
        <v>1690.95</v>
      </c>
      <c r="C41" s="14">
        <v>1255.55</v>
      </c>
      <c r="D41" s="14">
        <v>1903.1</v>
      </c>
      <c r="F41" s="4">
        <v>45689</v>
      </c>
      <c r="G41" s="8">
        <f t="shared" si="2"/>
        <v>-4.6021853067034187E-3</v>
      </c>
      <c r="H41" s="8">
        <f t="shared" si="2"/>
        <v>2.1926773391234143E-3</v>
      </c>
      <c r="I41" s="8">
        <f t="shared" si="2"/>
        <v>9.4627280744117128E-4</v>
      </c>
      <c r="Q41" s="53">
        <v>39</v>
      </c>
      <c r="R41" s="54">
        <v>1.2333869268213127</v>
      </c>
      <c r="S41" s="54">
        <v>0.6774889830068348</v>
      </c>
      <c r="T41" s="54">
        <v>-1.162146348856709</v>
      </c>
      <c r="Z41" s="53">
        <v>38</v>
      </c>
      <c r="AA41" s="54">
        <f t="shared" si="4"/>
        <v>-0.91365311725078802</v>
      </c>
      <c r="AB41" s="54">
        <f t="shared" si="5"/>
        <v>-1.3384268147101974</v>
      </c>
      <c r="AC41" s="54">
        <f t="shared" si="6"/>
        <v>-1.0590785098346245</v>
      </c>
      <c r="AJ41" s="53">
        <v>39</v>
      </c>
      <c r="AK41" s="14">
        <f t="shared" si="7"/>
        <v>1974.4017831502993</v>
      </c>
      <c r="AL41" s="14">
        <f t="shared" si="8"/>
        <v>1444.8063650953127</v>
      </c>
      <c r="AM41" s="14">
        <f t="shared" si="9"/>
        <v>2246.6821271495605</v>
      </c>
      <c r="AT41" s="53">
        <v>39</v>
      </c>
      <c r="AU41" s="8">
        <f t="shared" si="10"/>
        <v>2.7498662674411818E-2</v>
      </c>
      <c r="AV41" s="8">
        <f t="shared" si="11"/>
        <v>3.228696513168991E-2</v>
      </c>
      <c r="AW41" s="8">
        <f t="shared" si="12"/>
        <v>8.5454299348679593E-3</v>
      </c>
      <c r="AY41" s="8">
        <f t="shared" si="13"/>
        <v>2.3728013835459898E-2</v>
      </c>
      <c r="BA41" s="58">
        <v>39</v>
      </c>
      <c r="BB41" s="8">
        <f t="shared" si="3"/>
        <v>-2.4469919206158139E-2</v>
      </c>
    </row>
    <row r="42" spans="1:59" x14ac:dyDescent="0.25">
      <c r="A42" s="4">
        <v>45688</v>
      </c>
      <c r="B42" s="14">
        <v>1698.75</v>
      </c>
      <c r="C42" s="14">
        <v>1252.8</v>
      </c>
      <c r="D42" s="14">
        <v>1901.3</v>
      </c>
      <c r="F42" s="4">
        <v>45688</v>
      </c>
      <c r="G42" s="8">
        <f t="shared" si="2"/>
        <v>4.2769772445901992E-3</v>
      </c>
      <c r="H42" s="8">
        <f t="shared" si="2"/>
        <v>-2.2324997312597921E-3</v>
      </c>
      <c r="I42" s="8">
        <f t="shared" si="2"/>
        <v>-1.0518565277398835E-4</v>
      </c>
      <c r="Q42" s="53">
        <v>40</v>
      </c>
      <c r="R42" s="54">
        <v>-0.47519352488830968</v>
      </c>
      <c r="S42" s="54">
        <v>-0.17840547672002458</v>
      </c>
      <c r="T42" s="54">
        <v>-0.36839765655049977</v>
      </c>
      <c r="Z42" s="53">
        <v>39</v>
      </c>
      <c r="AA42" s="54">
        <f t="shared" si="4"/>
        <v>1.2333869268213127</v>
      </c>
      <c r="AB42" s="54">
        <f t="shared" si="5"/>
        <v>1.1776618230801605</v>
      </c>
      <c r="AC42" s="54">
        <f t="shared" si="6"/>
        <v>-0.53514026689421335</v>
      </c>
      <c r="AJ42" s="53">
        <v>40</v>
      </c>
      <c r="AK42" s="14">
        <f t="shared" si="7"/>
        <v>1931.6649713478796</v>
      </c>
      <c r="AL42" s="14">
        <f t="shared" si="8"/>
        <v>1416.199182790979</v>
      </c>
      <c r="AM42" s="14">
        <f t="shared" si="9"/>
        <v>2246.8159203272239</v>
      </c>
      <c r="AT42" s="53">
        <v>40</v>
      </c>
      <c r="AU42" s="8">
        <f t="shared" si="10"/>
        <v>-2.1883147386203627E-2</v>
      </c>
      <c r="AV42" s="8">
        <f t="shared" si="11"/>
        <v>-1.9998657999032738E-2</v>
      </c>
      <c r="AW42" s="8">
        <f t="shared" si="12"/>
        <v>5.954967657231294E-5</v>
      </c>
      <c r="AY42" s="8">
        <f t="shared" si="13"/>
        <v>-1.4546542512502491E-2</v>
      </c>
      <c r="BA42" s="58">
        <v>40</v>
      </c>
      <c r="BB42" s="8">
        <f t="shared" si="3"/>
        <v>-2.4449748903632662E-2</v>
      </c>
    </row>
    <row r="43" spans="1:59" x14ac:dyDescent="0.25">
      <c r="A43" s="4">
        <v>45687</v>
      </c>
      <c r="B43" s="14">
        <v>1691.5</v>
      </c>
      <c r="C43" s="14">
        <v>1255.5999999999999</v>
      </c>
      <c r="D43" s="14">
        <v>1901.5</v>
      </c>
      <c r="F43" s="4">
        <v>45687</v>
      </c>
      <c r="G43" s="8">
        <f t="shared" si="2"/>
        <v>8.4303515200538272E-3</v>
      </c>
      <c r="H43" s="8">
        <f t="shared" si="2"/>
        <v>3.1508651055536445E-3</v>
      </c>
      <c r="I43" s="8">
        <f t="shared" si="2"/>
        <v>-9.8644127070725996E-3</v>
      </c>
      <c r="Q43" s="53">
        <v>41</v>
      </c>
      <c r="R43" s="54">
        <v>1.1197173457531566</v>
      </c>
      <c r="S43" s="54">
        <v>0.68879320903434849</v>
      </c>
      <c r="T43" s="54">
        <v>-2.1454927266297621</v>
      </c>
      <c r="Z43" s="53">
        <v>40</v>
      </c>
      <c r="AA43" s="54">
        <f t="shared" si="4"/>
        <v>-0.47519352488830968</v>
      </c>
      <c r="AB43" s="54">
        <f t="shared" si="5"/>
        <v>-0.38080180106089706</v>
      </c>
      <c r="AC43" s="54">
        <f t="shared" si="6"/>
        <v>-0.53148105295679904</v>
      </c>
      <c r="AJ43" s="53">
        <v>41</v>
      </c>
      <c r="AK43" s="14">
        <f t="shared" si="7"/>
        <v>1971.5291159310073</v>
      </c>
      <c r="AL43" s="14">
        <f t="shared" si="8"/>
        <v>1444.0009111933841</v>
      </c>
      <c r="AM43" s="14">
        <f t="shared" si="9"/>
        <v>2212.3730747755253</v>
      </c>
      <c r="AT43" s="53">
        <v>41</v>
      </c>
      <c r="AU43" s="8">
        <f t="shared" si="10"/>
        <v>2.042713216431492E-2</v>
      </c>
      <c r="AV43" s="8">
        <f t="shared" si="11"/>
        <v>1.9441020298926005E-2</v>
      </c>
      <c r="AW43" s="8">
        <f t="shared" si="12"/>
        <v>-1.5448338508293503E-2</v>
      </c>
      <c r="AY43" s="8">
        <f t="shared" si="13"/>
        <v>9.2700462163768267E-3</v>
      </c>
      <c r="BA43" s="58">
        <v>41</v>
      </c>
      <c r="BB43" s="8">
        <f t="shared" si="3"/>
        <v>-2.434748268514382E-2</v>
      </c>
    </row>
    <row r="44" spans="1:59" x14ac:dyDescent="0.25">
      <c r="A44" s="4">
        <v>45686</v>
      </c>
      <c r="B44" s="14">
        <v>1677.3</v>
      </c>
      <c r="C44" s="14">
        <v>1251.6500000000001</v>
      </c>
      <c r="D44" s="14">
        <v>1920.35</v>
      </c>
      <c r="F44" s="4">
        <v>45686</v>
      </c>
      <c r="G44" s="8">
        <f t="shared" si="2"/>
        <v>4.1222390123896377E-3</v>
      </c>
      <c r="H44" s="8">
        <f t="shared" si="2"/>
        <v>3.8022098597041858E-3</v>
      </c>
      <c r="I44" s="8">
        <f t="shared" si="2"/>
        <v>1.7121817391851878E-2</v>
      </c>
      <c r="Q44" s="53">
        <v>42</v>
      </c>
      <c r="R44" s="54">
        <v>1.6922754868866809</v>
      </c>
      <c r="S44" s="54">
        <v>0.288116641050083</v>
      </c>
      <c r="T44" s="54">
        <v>-1.0491135852530931</v>
      </c>
      <c r="Z44" s="53">
        <v>41</v>
      </c>
      <c r="AA44" s="54">
        <f t="shared" si="4"/>
        <v>1.1197173457531566</v>
      </c>
      <c r="AB44" s="54">
        <f t="shared" si="5"/>
        <v>1.1342186569714734</v>
      </c>
      <c r="AC44" s="54">
        <f t="shared" si="6"/>
        <v>-1.4786282092626299</v>
      </c>
      <c r="AJ44" s="53">
        <v>42</v>
      </c>
      <c r="AK44" s="14">
        <f t="shared" si="7"/>
        <v>1986.0396698529676</v>
      </c>
      <c r="AL44" s="14">
        <f t="shared" si="8"/>
        <v>1442.4342923137842</v>
      </c>
      <c r="AM44" s="14">
        <f t="shared" si="9"/>
        <v>2253.2245562836292</v>
      </c>
      <c r="AT44" s="53">
        <v>42</v>
      </c>
      <c r="AU44" s="8">
        <f t="shared" si="10"/>
        <v>7.3330975313038033E-3</v>
      </c>
      <c r="AV44" s="8">
        <f t="shared" si="11"/>
        <v>-1.0855043837657233E-3</v>
      </c>
      <c r="AW44" s="8">
        <f t="shared" si="12"/>
        <v>1.8296597461634357E-2</v>
      </c>
      <c r="AY44" s="8">
        <f t="shared" si="13"/>
        <v>7.2547067443751584E-3</v>
      </c>
      <c r="BA44" s="58">
        <v>42</v>
      </c>
      <c r="BB44" s="8">
        <f t="shared" si="3"/>
        <v>-2.4081470124085631E-2</v>
      </c>
    </row>
    <row r="45" spans="1:59" x14ac:dyDescent="0.25">
      <c r="A45" s="4">
        <v>45685</v>
      </c>
      <c r="B45" s="14">
        <v>1670.4</v>
      </c>
      <c r="C45" s="14">
        <v>1246.9000000000001</v>
      </c>
      <c r="D45" s="14">
        <v>1887.75</v>
      </c>
      <c r="F45" s="4">
        <v>45685</v>
      </c>
      <c r="G45" s="8">
        <f t="shared" si="2"/>
        <v>2.4605810802200194E-2</v>
      </c>
      <c r="H45" s="8">
        <f t="shared" si="2"/>
        <v>1.5314358736774355E-2</v>
      </c>
      <c r="I45" s="8">
        <f t="shared" si="2"/>
        <v>3.3694631456838244E-3</v>
      </c>
      <c r="Q45" s="53">
        <v>43</v>
      </c>
      <c r="R45" s="54">
        <v>-0.50314950525321545</v>
      </c>
      <c r="S45" s="54">
        <v>0.82277399392919892</v>
      </c>
      <c r="T45" s="54">
        <v>0.51384306700979743</v>
      </c>
      <c r="Z45" s="53">
        <v>42</v>
      </c>
      <c r="AA45" s="54">
        <f t="shared" si="4"/>
        <v>1.6922754868866809</v>
      </c>
      <c r="AB45" s="54">
        <f t="shared" si="5"/>
        <v>1.0496330939309413</v>
      </c>
      <c r="AC45" s="54">
        <f t="shared" si="6"/>
        <v>-0.3568347270249167</v>
      </c>
      <c r="AJ45" s="53">
        <v>43</v>
      </c>
      <c r="AK45" s="14">
        <f t="shared" si="7"/>
        <v>1930.9729813722911</v>
      </c>
      <c r="AL45" s="14">
        <f t="shared" si="8"/>
        <v>1432.1086852593023</v>
      </c>
      <c r="AM45" s="14">
        <f t="shared" si="9"/>
        <v>2283.8799703135787</v>
      </c>
      <c r="AT45" s="53">
        <v>43</v>
      </c>
      <c r="AU45" s="8">
        <f t="shared" si="10"/>
        <v>-2.811852886393925E-2</v>
      </c>
      <c r="AV45" s="8">
        <f t="shared" si="11"/>
        <v>-7.1842039211907557E-3</v>
      </c>
      <c r="AW45" s="8">
        <f t="shared" si="12"/>
        <v>1.3513411627809356E-2</v>
      </c>
      <c r="AY45" s="8">
        <f t="shared" si="13"/>
        <v>-7.2552167393152697E-3</v>
      </c>
      <c r="BA45" s="58">
        <v>43</v>
      </c>
      <c r="BB45" s="8">
        <f t="shared" si="3"/>
        <v>-2.3799597042231658E-2</v>
      </c>
    </row>
    <row r="46" spans="1:59" x14ac:dyDescent="0.25">
      <c r="A46" s="4">
        <v>45684</v>
      </c>
      <c r="B46" s="14">
        <v>1629.8</v>
      </c>
      <c r="C46" s="14">
        <v>1227.95</v>
      </c>
      <c r="D46" s="14">
        <v>1881.4</v>
      </c>
      <c r="F46" s="4">
        <v>45684</v>
      </c>
      <c r="G46" s="8">
        <f t="shared" si="2"/>
        <v>-1.2196760540511897E-2</v>
      </c>
      <c r="H46" s="8">
        <f t="shared" si="2"/>
        <v>1.538712836046323E-2</v>
      </c>
      <c r="I46" s="8">
        <f t="shared" si="2"/>
        <v>-2.5480425719333361E-3</v>
      </c>
      <c r="Q46" s="53">
        <v>44</v>
      </c>
      <c r="R46" s="54">
        <v>-0.7923557551477437</v>
      </c>
      <c r="S46" s="54">
        <v>-0.2939999621993864</v>
      </c>
      <c r="T46" s="54">
        <v>-1.4931766199900005</v>
      </c>
      <c r="Z46" s="53">
        <v>43</v>
      </c>
      <c r="AA46" s="54">
        <f t="shared" si="4"/>
        <v>-0.50314950525321545</v>
      </c>
      <c r="AB46" s="54">
        <f t="shared" si="5"/>
        <v>0.48978361497748168</v>
      </c>
      <c r="AC46" s="54">
        <f t="shared" si="6"/>
        <v>0.47169615835602341</v>
      </c>
      <c r="AJ46" s="53">
        <v>44</v>
      </c>
      <c r="AK46" s="14">
        <f t="shared" si="7"/>
        <v>1923.8335748498957</v>
      </c>
      <c r="AL46" s="14">
        <f t="shared" si="8"/>
        <v>1411.643005709584</v>
      </c>
      <c r="AM46" s="14">
        <f t="shared" si="9"/>
        <v>2204.4906626199172</v>
      </c>
      <c r="AT46" s="53">
        <v>44</v>
      </c>
      <c r="AU46" s="8">
        <f t="shared" si="10"/>
        <v>-3.7041623653348483E-3</v>
      </c>
      <c r="AV46" s="8">
        <f t="shared" si="11"/>
        <v>-1.439368489894644E-2</v>
      </c>
      <c r="AW46" s="8">
        <f t="shared" si="12"/>
        <v>-3.5379247803788767E-2</v>
      </c>
      <c r="AY46" s="8">
        <f t="shared" si="13"/>
        <v>-1.7482497010315661E-2</v>
      </c>
      <c r="BA46" s="58">
        <v>44</v>
      </c>
      <c r="BB46" s="8">
        <f t="shared" si="3"/>
        <v>-2.3770018569320234E-2</v>
      </c>
    </row>
    <row r="47" spans="1:59" x14ac:dyDescent="0.25">
      <c r="A47" s="4">
        <v>45681</v>
      </c>
      <c r="B47" s="14">
        <v>1649.8</v>
      </c>
      <c r="C47" s="14">
        <v>1209.2</v>
      </c>
      <c r="D47" s="14">
        <v>1886.2</v>
      </c>
      <c r="F47" s="4">
        <v>45681</v>
      </c>
      <c r="G47" s="8">
        <f t="shared" si="2"/>
        <v>-9.1109931241752408E-3</v>
      </c>
      <c r="H47" s="8">
        <f t="shared" si="2"/>
        <v>6.1801561312330496E-3</v>
      </c>
      <c r="I47" s="8">
        <f t="shared" si="2"/>
        <v>-4.5754566009433674E-3</v>
      </c>
      <c r="Q47" s="53">
        <v>45</v>
      </c>
      <c r="R47" s="54">
        <v>-0.35684398773612402</v>
      </c>
      <c r="S47" s="54">
        <v>-0.94824926406415544</v>
      </c>
      <c r="T47" s="54">
        <v>0.77295926134950799</v>
      </c>
      <c r="Z47" s="53">
        <v>44</v>
      </c>
      <c r="AA47" s="54">
        <f t="shared" si="4"/>
        <v>-0.7923557551477437</v>
      </c>
      <c r="AB47" s="54">
        <f t="shared" si="5"/>
        <v>-0.63189156799068524</v>
      </c>
      <c r="AC47" s="54">
        <f t="shared" si="6"/>
        <v>-1.6974378537353321</v>
      </c>
      <c r="AJ47" s="53">
        <v>45</v>
      </c>
      <c r="AK47" s="14">
        <f t="shared" si="7"/>
        <v>1934.5943983548868</v>
      </c>
      <c r="AL47" s="14">
        <f t="shared" si="8"/>
        <v>1404.90560299148</v>
      </c>
      <c r="AM47" s="14">
        <f t="shared" si="9"/>
        <v>2281.5818349823871</v>
      </c>
      <c r="AT47" s="53">
        <v>45</v>
      </c>
      <c r="AU47" s="8">
        <f t="shared" si="10"/>
        <v>5.5778423125822157E-3</v>
      </c>
      <c r="AV47" s="8">
        <f t="shared" si="11"/>
        <v>-4.7841642412177797E-3</v>
      </c>
      <c r="AW47" s="8">
        <f t="shared" si="12"/>
        <v>3.4372499473256081E-2</v>
      </c>
      <c r="AY47" s="8">
        <f t="shared" si="13"/>
        <v>1.0071436839264376E-2</v>
      </c>
      <c r="BA47" s="58">
        <v>45</v>
      </c>
      <c r="BB47" s="8">
        <f t="shared" si="3"/>
        <v>-2.3643759392050025E-2</v>
      </c>
    </row>
    <row r="48" spans="1:59" x14ac:dyDescent="0.25">
      <c r="A48" s="4">
        <v>45680</v>
      </c>
      <c r="B48" s="14">
        <v>1664.9</v>
      </c>
      <c r="C48" s="14">
        <v>1201.75</v>
      </c>
      <c r="D48" s="14">
        <v>1894.85</v>
      </c>
      <c r="F48" s="4">
        <v>45680</v>
      </c>
      <c r="G48" s="8">
        <f t="shared" si="2"/>
        <v>-6.9049373043209017E-4</v>
      </c>
      <c r="H48" s="8">
        <f t="shared" si="2"/>
        <v>1.0823412929051076E-3</v>
      </c>
      <c r="I48" s="8">
        <f t="shared" si="2"/>
        <v>-1.1882574530683376E-2</v>
      </c>
      <c r="Q48" s="53">
        <v>46</v>
      </c>
      <c r="R48" s="54">
        <v>-0.24420795684247115</v>
      </c>
      <c r="S48" s="54">
        <v>-0.28787351339888784</v>
      </c>
      <c r="T48" s="54">
        <v>1.1621681088434983</v>
      </c>
      <c r="Z48" s="53">
        <v>45</v>
      </c>
      <c r="AA48" s="54">
        <f t="shared" si="4"/>
        <v>-0.35684398773612402</v>
      </c>
      <c r="AB48" s="54">
        <f t="shared" si="5"/>
        <v>-1.0047090002511134</v>
      </c>
      <c r="AC48" s="54">
        <f t="shared" si="6"/>
        <v>0.40998757644053202</v>
      </c>
      <c r="AJ48" s="53">
        <v>46</v>
      </c>
      <c r="AK48" s="14">
        <f t="shared" si="7"/>
        <v>1937.3871259462346</v>
      </c>
      <c r="AL48" s="14">
        <f t="shared" si="8"/>
        <v>1416.4153140245039</v>
      </c>
      <c r="AM48" s="14">
        <f t="shared" si="9"/>
        <v>2301.2659270983577</v>
      </c>
      <c r="AT48" s="53">
        <v>46</v>
      </c>
      <c r="AU48" s="8">
        <f t="shared" si="10"/>
        <v>1.4425317156612871E-3</v>
      </c>
      <c r="AV48" s="8">
        <f t="shared" si="11"/>
        <v>8.1591390863368501E-3</v>
      </c>
      <c r="AW48" s="8">
        <f t="shared" si="12"/>
        <v>8.5903849249310098E-3</v>
      </c>
      <c r="AY48" s="8">
        <f t="shared" si="13"/>
        <v>6.2735306267124296E-3</v>
      </c>
      <c r="BA48" s="58">
        <v>46</v>
      </c>
      <c r="BB48" s="8">
        <f t="shared" si="3"/>
        <v>-2.3586412478633252E-2</v>
      </c>
    </row>
    <row r="49" spans="1:54" x14ac:dyDescent="0.25">
      <c r="A49" s="4">
        <v>45679</v>
      </c>
      <c r="B49" s="14">
        <v>1666.05</v>
      </c>
      <c r="C49" s="14">
        <v>1200.45</v>
      </c>
      <c r="D49" s="14">
        <v>1917.5</v>
      </c>
      <c r="F49" s="4">
        <v>45679</v>
      </c>
      <c r="G49" s="8">
        <f t="shared" si="2"/>
        <v>1.4296968576514912E-2</v>
      </c>
      <c r="H49" s="8">
        <f t="shared" si="2"/>
        <v>3.5884207745744386E-3</v>
      </c>
      <c r="I49" s="8">
        <f t="shared" si="2"/>
        <v>1.2700915983107736E-2</v>
      </c>
      <c r="Q49" s="53">
        <v>47</v>
      </c>
      <c r="R49" s="54">
        <v>0.62066093585341853</v>
      </c>
      <c r="S49" s="54">
        <v>0.63141835049908057</v>
      </c>
      <c r="T49" s="54">
        <v>0.22683641270089047</v>
      </c>
      <c r="Z49" s="53">
        <v>46</v>
      </c>
      <c r="AA49" s="54">
        <f t="shared" si="4"/>
        <v>-0.24420795684247115</v>
      </c>
      <c r="AB49" s="54">
        <f t="shared" si="5"/>
        <v>-0.36887122879911288</v>
      </c>
      <c r="AC49" s="54">
        <f t="shared" si="6"/>
        <v>0.93668206126356501</v>
      </c>
      <c r="AJ49" s="53">
        <v>47</v>
      </c>
      <c r="AK49" s="14">
        <f t="shared" si="7"/>
        <v>1958.9667434318835</v>
      </c>
      <c r="AL49" s="14">
        <f t="shared" si="8"/>
        <v>1438.7254478710447</v>
      </c>
      <c r="AM49" s="14">
        <f t="shared" si="9"/>
        <v>2286.3409932917184</v>
      </c>
      <c r="AT49" s="53">
        <v>47</v>
      </c>
      <c r="AU49" s="8">
        <f t="shared" si="10"/>
        <v>1.107693954794454E-2</v>
      </c>
      <c r="AV49" s="8">
        <f t="shared" si="11"/>
        <v>1.5628362873511582E-2</v>
      </c>
      <c r="AW49" s="8">
        <f t="shared" si="12"/>
        <v>-6.5066544372489338E-3</v>
      </c>
      <c r="AY49" s="8">
        <f t="shared" si="13"/>
        <v>7.6224306826133152E-3</v>
      </c>
      <c r="BA49" s="58">
        <v>47</v>
      </c>
      <c r="BB49" s="8">
        <f t="shared" si="3"/>
        <v>-2.3489278280051661E-2</v>
      </c>
    </row>
    <row r="50" spans="1:54" x14ac:dyDescent="0.25">
      <c r="A50" s="4">
        <v>45678</v>
      </c>
      <c r="B50" s="14">
        <v>1642.4</v>
      </c>
      <c r="C50" s="14">
        <v>1196.1500000000001</v>
      </c>
      <c r="D50" s="14">
        <v>1893.3</v>
      </c>
      <c r="F50" s="4">
        <v>45678</v>
      </c>
      <c r="G50" s="8">
        <f t="shared" si="2"/>
        <v>-5.3739901318111899E-3</v>
      </c>
      <c r="H50" s="8">
        <f t="shared" si="2"/>
        <v>-3.0301606135114071E-2</v>
      </c>
      <c r="I50" s="8">
        <f t="shared" si="2"/>
        <v>-1.4264230527655922E-2</v>
      </c>
      <c r="Q50" s="53">
        <v>48</v>
      </c>
      <c r="R50" s="54">
        <v>-0.51513938658575442</v>
      </c>
      <c r="S50" s="54">
        <v>-0.64059434009902283</v>
      </c>
      <c r="T50" s="54">
        <v>-0.15971048132367494</v>
      </c>
      <c r="Z50" s="53">
        <v>47</v>
      </c>
      <c r="AA50" s="54">
        <f t="shared" si="4"/>
        <v>0.62066093585341853</v>
      </c>
      <c r="AB50" s="54">
        <f t="shared" si="5"/>
        <v>0.84903367420100206</v>
      </c>
      <c r="AC50" s="54">
        <f t="shared" si="6"/>
        <v>0.53775978729527196</v>
      </c>
      <c r="AJ50" s="53">
        <v>48</v>
      </c>
      <c r="AK50" s="14">
        <f t="shared" si="7"/>
        <v>1930.6756856752536</v>
      </c>
      <c r="AL50" s="14">
        <f t="shared" si="8"/>
        <v>1408.4643116348018</v>
      </c>
      <c r="AM50" s="14">
        <f t="shared" si="9"/>
        <v>2250.0613379833017</v>
      </c>
      <c r="AT50" s="53">
        <v>48</v>
      </c>
      <c r="AU50" s="8">
        <f t="shared" si="10"/>
        <v>-1.4547124667921839E-2</v>
      </c>
      <c r="AV50" s="8">
        <f t="shared" si="11"/>
        <v>-2.1257645844696738E-2</v>
      </c>
      <c r="AW50" s="8">
        <f t="shared" si="12"/>
        <v>-1.5995242997218891E-2</v>
      </c>
      <c r="AY50" s="8">
        <f t="shared" si="13"/>
        <v>-1.7665768637420916E-2</v>
      </c>
      <c r="BA50" s="58">
        <v>48</v>
      </c>
      <c r="BB50" s="8">
        <f t="shared" si="3"/>
        <v>-2.3126878364215356E-2</v>
      </c>
    </row>
    <row r="51" spans="1:54" x14ac:dyDescent="0.25">
      <c r="A51" s="4">
        <v>45677</v>
      </c>
      <c r="B51" s="14">
        <v>1651.25</v>
      </c>
      <c r="C51" s="14">
        <v>1232.95</v>
      </c>
      <c r="D51" s="14">
        <v>1920.5</v>
      </c>
      <c r="F51" s="4">
        <v>45677</v>
      </c>
      <c r="G51" s="8">
        <f t="shared" si="2"/>
        <v>8.8200085153343419E-3</v>
      </c>
      <c r="H51" s="8">
        <f t="shared" si="2"/>
        <v>6.1015483794692313E-3</v>
      </c>
      <c r="I51" s="8">
        <f t="shared" si="2"/>
        <v>8.8067530841057756E-2</v>
      </c>
      <c r="Q51" s="53">
        <v>49</v>
      </c>
      <c r="R51" s="54">
        <v>-0.29939123501279341</v>
      </c>
      <c r="S51" s="54">
        <v>-0.29372318359024402</v>
      </c>
      <c r="T51" s="54">
        <v>0.528710611592486</v>
      </c>
      <c r="Z51" s="53">
        <v>48</v>
      </c>
      <c r="AA51" s="54">
        <f t="shared" si="4"/>
        <v>-0.51513938658575442</v>
      </c>
      <c r="AB51" s="54">
        <f t="shared" si="5"/>
        <v>-0.80754127514062679</v>
      </c>
      <c r="AC51" s="54">
        <f t="shared" si="6"/>
        <v>-0.44291870904772762</v>
      </c>
      <c r="AJ51" s="53">
        <v>49</v>
      </c>
      <c r="AK51" s="14">
        <f t="shared" si="7"/>
        <v>1936.0178395869953</v>
      </c>
      <c r="AL51" s="14">
        <f t="shared" si="8"/>
        <v>1415.849849477597</v>
      </c>
      <c r="AM51" s="14">
        <f t="shared" si="9"/>
        <v>2278.6890237249472</v>
      </c>
      <c r="AT51" s="53">
        <v>49</v>
      </c>
      <c r="AU51" s="8">
        <f t="shared" si="10"/>
        <v>2.7631656224225355E-3</v>
      </c>
      <c r="AV51" s="8">
        <f t="shared" si="11"/>
        <v>5.2299809837108996E-3</v>
      </c>
      <c r="AW51" s="8">
        <f t="shared" si="12"/>
        <v>1.2642810831460176E-2</v>
      </c>
      <c r="AY51" s="8">
        <f t="shared" si="13"/>
        <v>6.7137853296491733E-3</v>
      </c>
      <c r="BA51" s="58">
        <v>49</v>
      </c>
      <c r="BB51" s="8">
        <f t="shared" si="3"/>
        <v>-2.3016118674301766E-2</v>
      </c>
    </row>
    <row r="52" spans="1:54" x14ac:dyDescent="0.25">
      <c r="A52" s="4">
        <v>45674</v>
      </c>
      <c r="B52" s="14">
        <v>1636.75</v>
      </c>
      <c r="C52" s="14">
        <v>1225.45</v>
      </c>
      <c r="D52" s="14">
        <v>1758.6</v>
      </c>
      <c r="F52" s="4">
        <v>45674</v>
      </c>
      <c r="G52" s="8">
        <f t="shared" si="2"/>
        <v>-9.3043726455317045E-3</v>
      </c>
      <c r="H52" s="8">
        <f t="shared" si="2"/>
        <v>-1.9115168509628151E-2</v>
      </c>
      <c r="I52" s="8">
        <f t="shared" si="2"/>
        <v>-2.6347216548951728E-2</v>
      </c>
      <c r="Q52" s="53">
        <v>50</v>
      </c>
      <c r="R52" s="54">
        <v>-0.19729768113586563</v>
      </c>
      <c r="S52" s="54">
        <v>-1.1542469538437727</v>
      </c>
      <c r="T52" s="54">
        <v>0.3641147335575487</v>
      </c>
      <c r="Z52" s="53">
        <v>49</v>
      </c>
      <c r="AA52" s="54">
        <f t="shared" si="4"/>
        <v>-0.29939123501279341</v>
      </c>
      <c r="AB52" s="54">
        <f t="shared" si="5"/>
        <v>-0.3999690776260173</v>
      </c>
      <c r="AC52" s="54">
        <f t="shared" si="6"/>
        <v>0.33223464528320851</v>
      </c>
      <c r="AJ52" s="53">
        <v>50</v>
      </c>
      <c r="AK52" s="14">
        <f t="shared" si="7"/>
        <v>1938.5508507939919</v>
      </c>
      <c r="AL52" s="14">
        <f t="shared" si="8"/>
        <v>1402.9800673410193</v>
      </c>
      <c r="AM52" s="14">
        <f t="shared" si="9"/>
        <v>2268.0039701656478</v>
      </c>
      <c r="AT52" s="53">
        <v>50</v>
      </c>
      <c r="AU52" s="8">
        <f t="shared" si="10"/>
        <v>1.3075063421376489E-3</v>
      </c>
      <c r="AV52" s="8">
        <f t="shared" si="11"/>
        <v>-9.1313572947480451E-3</v>
      </c>
      <c r="AW52" s="8">
        <f t="shared" si="12"/>
        <v>-4.7001516241899494E-3</v>
      </c>
      <c r="AY52" s="8">
        <f t="shared" si="13"/>
        <v>-4.6703365025149088E-3</v>
      </c>
      <c r="BA52" s="58">
        <v>50</v>
      </c>
      <c r="BB52" s="8">
        <f t="shared" si="3"/>
        <v>-2.2999626589746858E-2</v>
      </c>
    </row>
    <row r="53" spans="1:54" x14ac:dyDescent="0.25">
      <c r="A53" s="4">
        <v>45673</v>
      </c>
      <c r="B53" s="14">
        <v>1652.05</v>
      </c>
      <c r="C53" s="14">
        <v>1249.0999999999999</v>
      </c>
      <c r="D53" s="14">
        <v>1805.55</v>
      </c>
      <c r="F53" s="4">
        <v>45673</v>
      </c>
      <c r="G53" s="8">
        <f t="shared" si="2"/>
        <v>5.4626702561764943E-3</v>
      </c>
      <c r="H53" s="8">
        <f t="shared" si="2"/>
        <v>8.724199503516529E-3</v>
      </c>
      <c r="I53" s="8">
        <f t="shared" si="2"/>
        <v>8.8731233179337177E-3</v>
      </c>
      <c r="Q53" s="53">
        <v>51</v>
      </c>
      <c r="R53" s="54">
        <v>-3.1266701783076258E-2</v>
      </c>
      <c r="S53" s="54">
        <v>-0.16137917843343105</v>
      </c>
      <c r="T53" s="54">
        <v>-1.6069519372735543</v>
      </c>
      <c r="Z53" s="53">
        <v>50</v>
      </c>
      <c r="AA53" s="54">
        <f t="shared" si="4"/>
        <v>-0.19729768113586563</v>
      </c>
      <c r="AB53" s="54">
        <f t="shared" si="5"/>
        <v>-1.1115577481105805</v>
      </c>
      <c r="AC53" s="54">
        <f t="shared" si="6"/>
        <v>4.4071125959213919E-2</v>
      </c>
      <c r="AJ53" s="53">
        <v>51</v>
      </c>
      <c r="AK53" s="14">
        <f t="shared" si="7"/>
        <v>1942.6773724095142</v>
      </c>
      <c r="AL53" s="14">
        <f t="shared" si="8"/>
        <v>1420.2683234887968</v>
      </c>
      <c r="AM53" s="14">
        <f t="shared" si="9"/>
        <v>2210.6414102594672</v>
      </c>
      <c r="AT53" s="53">
        <v>51</v>
      </c>
      <c r="AU53" s="8">
        <f t="shared" si="10"/>
        <v>2.1264006819895925E-3</v>
      </c>
      <c r="AV53" s="8">
        <f t="shared" si="11"/>
        <v>1.2247220116038373E-2</v>
      </c>
      <c r="AW53" s="8">
        <f t="shared" si="12"/>
        <v>-2.5617432070465792E-2</v>
      </c>
      <c r="AY53" s="8">
        <f t="shared" si="13"/>
        <v>-2.1484213701275096E-3</v>
      </c>
      <c r="BA53" s="58">
        <v>51</v>
      </c>
      <c r="BB53" s="8">
        <f t="shared" si="3"/>
        <v>-2.2978943495233058E-2</v>
      </c>
    </row>
    <row r="54" spans="1:54" x14ac:dyDescent="0.25">
      <c r="A54" s="4">
        <v>45672</v>
      </c>
      <c r="B54" s="14">
        <v>1643.05</v>
      </c>
      <c r="C54" s="14">
        <v>1238.25</v>
      </c>
      <c r="D54" s="14">
        <v>1789.6</v>
      </c>
      <c r="F54" s="4">
        <v>45672</v>
      </c>
      <c r="G54" s="8">
        <f t="shared" si="2"/>
        <v>-2.1582851537696717E-3</v>
      </c>
      <c r="H54" s="8">
        <f t="shared" si="2"/>
        <v>-1.6541933529367883E-3</v>
      </c>
      <c r="I54" s="8">
        <f t="shared" si="2"/>
        <v>2.2033544877582321E-2</v>
      </c>
      <c r="Q54" s="53">
        <v>52</v>
      </c>
      <c r="R54" s="54">
        <v>0.24743655175557716</v>
      </c>
      <c r="S54" s="54">
        <v>1.3317848571754056</v>
      </c>
      <c r="T54" s="54">
        <v>0.12174862560413541</v>
      </c>
      <c r="Z54" s="53">
        <v>51</v>
      </c>
      <c r="AA54" s="54">
        <f t="shared" si="4"/>
        <v>-3.1266701783076258E-2</v>
      </c>
      <c r="AB54" s="54">
        <f t="shared" si="5"/>
        <v>-0.15714100964722813</v>
      </c>
      <c r="AC54" s="54">
        <f t="shared" si="6"/>
        <v>-1.5265547931061463</v>
      </c>
      <c r="AJ54" s="53">
        <v>52</v>
      </c>
      <c r="AK54" s="14">
        <f t="shared" si="7"/>
        <v>1949.6241084769447</v>
      </c>
      <c r="AL54" s="14">
        <f t="shared" si="8"/>
        <v>1446.9230778410756</v>
      </c>
      <c r="AM54" s="14">
        <f t="shared" si="9"/>
        <v>2283.3007452060383</v>
      </c>
      <c r="AT54" s="53">
        <v>52</v>
      </c>
      <c r="AU54" s="8">
        <f t="shared" si="10"/>
        <v>3.5694786117373436E-3</v>
      </c>
      <c r="AV54" s="8">
        <f t="shared" si="11"/>
        <v>1.8593472520034279E-2</v>
      </c>
      <c r="AW54" s="8">
        <f t="shared" si="12"/>
        <v>3.2339387024176047E-2</v>
      </c>
      <c r="AY54" s="8">
        <f t="shared" si="13"/>
        <v>1.8210048698787729E-2</v>
      </c>
      <c r="BA54" s="58">
        <v>52</v>
      </c>
      <c r="BB54" s="8">
        <f t="shared" si="3"/>
        <v>-2.282045073014341E-2</v>
      </c>
    </row>
    <row r="55" spans="1:54" x14ac:dyDescent="0.25">
      <c r="A55" s="4">
        <v>45671</v>
      </c>
      <c r="B55" s="14">
        <v>1646.6</v>
      </c>
      <c r="C55" s="14">
        <v>1240.3</v>
      </c>
      <c r="D55" s="14">
        <v>1750.6</v>
      </c>
      <c r="F55" s="4">
        <v>45671</v>
      </c>
      <c r="G55" s="8">
        <f t="shared" si="2"/>
        <v>9.6112045903575805E-3</v>
      </c>
      <c r="H55" s="8">
        <f t="shared" si="2"/>
        <v>8.5423891458346665E-3</v>
      </c>
      <c r="I55" s="8">
        <f t="shared" si="2"/>
        <v>6.9934363561177165E-3</v>
      </c>
      <c r="Q55" s="53">
        <v>53</v>
      </c>
      <c r="R55" s="54">
        <v>-0.48770262078727322</v>
      </c>
      <c r="S55" s="54">
        <v>0.33621797930341507</v>
      </c>
      <c r="T55" s="54">
        <v>-0.41693306470896413</v>
      </c>
      <c r="Z55" s="53">
        <v>52</v>
      </c>
      <c r="AA55" s="54">
        <f t="shared" si="4"/>
        <v>0.24743655175557716</v>
      </c>
      <c r="AB55" s="54">
        <f t="shared" si="5"/>
        <v>1.2918311254848995</v>
      </c>
      <c r="AC55" s="54">
        <f t="shared" si="6"/>
        <v>0.45621818633224803</v>
      </c>
      <c r="AJ55" s="53">
        <v>53</v>
      </c>
      <c r="AK55" s="14">
        <f t="shared" si="7"/>
        <v>1931.3534583553167</v>
      </c>
      <c r="AL55" s="14">
        <f t="shared" si="8"/>
        <v>1424.3693808004045</v>
      </c>
      <c r="AM55" s="14">
        <f t="shared" si="9"/>
        <v>2248.7367774086356</v>
      </c>
      <c r="AT55" s="53">
        <v>53</v>
      </c>
      <c r="AU55" s="8">
        <f t="shared" si="10"/>
        <v>-9.4155582120181228E-3</v>
      </c>
      <c r="AV55" s="8">
        <f t="shared" si="11"/>
        <v>-1.5710110504058399E-2</v>
      </c>
      <c r="AW55" s="8">
        <f t="shared" si="12"/>
        <v>-1.5253465040244369E-2</v>
      </c>
      <c r="AY55" s="8">
        <f t="shared" si="13"/>
        <v>-1.3684751177302105E-2</v>
      </c>
      <c r="BA55" s="58">
        <v>53</v>
      </c>
      <c r="BB55" s="8">
        <f t="shared" si="3"/>
        <v>-2.2757380044401365E-2</v>
      </c>
    </row>
    <row r="56" spans="1:54" x14ac:dyDescent="0.25">
      <c r="A56" s="4">
        <v>45670</v>
      </c>
      <c r="B56" s="14">
        <v>1630.85</v>
      </c>
      <c r="C56" s="14">
        <v>1229.75</v>
      </c>
      <c r="D56" s="14">
        <v>1738.4</v>
      </c>
      <c r="F56" s="4">
        <v>45670</v>
      </c>
      <c r="G56" s="8">
        <f t="shared" si="2"/>
        <v>-1.5756500694368278E-2</v>
      </c>
      <c r="H56" s="8">
        <f t="shared" si="2"/>
        <v>-1.6212647420321517E-2</v>
      </c>
      <c r="I56" s="8">
        <f t="shared" si="2"/>
        <v>-1.0187233983675268E-2</v>
      </c>
      <c r="Q56" s="53">
        <v>54</v>
      </c>
      <c r="R56" s="54">
        <v>-1.249650581613009</v>
      </c>
      <c r="S56" s="54">
        <v>-0.21850890933677408</v>
      </c>
      <c r="T56" s="54">
        <v>-1.4087715242390269</v>
      </c>
      <c r="Z56" s="53">
        <v>53</v>
      </c>
      <c r="AA56" s="54">
        <f t="shared" si="4"/>
        <v>-0.48770262078727322</v>
      </c>
      <c r="AB56" s="54">
        <f t="shared" si="5"/>
        <v>6.7568565608877057E-2</v>
      </c>
      <c r="AC56" s="54">
        <f t="shared" si="6"/>
        <v>-0.4789810546543854</v>
      </c>
      <c r="AJ56" s="53">
        <v>54</v>
      </c>
      <c r="AK56" s="14">
        <f t="shared" si="7"/>
        <v>1912.5972068176898</v>
      </c>
      <c r="AL56" s="14">
        <f t="shared" si="8"/>
        <v>1408.9583780408016</v>
      </c>
      <c r="AM56" s="14">
        <f t="shared" si="9"/>
        <v>2202.4297074506221</v>
      </c>
      <c r="AT56" s="53">
        <v>54</v>
      </c>
      <c r="AU56" s="8">
        <f t="shared" si="10"/>
        <v>-9.7589183773633716E-3</v>
      </c>
      <c r="AV56" s="8">
        <f t="shared" si="11"/>
        <v>-1.0878483571969511E-2</v>
      </c>
      <c r="AW56" s="8">
        <f t="shared" si="12"/>
        <v>-2.0807462864372475E-2</v>
      </c>
      <c r="AY56" s="8">
        <f t="shared" si="13"/>
        <v>-1.3521307801308559E-2</v>
      </c>
      <c r="BA56" s="58">
        <v>54</v>
      </c>
      <c r="BB56" s="8">
        <f t="shared" si="3"/>
        <v>-2.2402286011465676E-2</v>
      </c>
    </row>
    <row r="57" spans="1:54" x14ac:dyDescent="0.25">
      <c r="A57" s="4">
        <v>45667</v>
      </c>
      <c r="B57" s="14">
        <v>1656.75</v>
      </c>
      <c r="C57" s="14">
        <v>1249.8499999999999</v>
      </c>
      <c r="D57" s="14">
        <v>1756.2</v>
      </c>
      <c r="F57" s="4">
        <v>45667</v>
      </c>
      <c r="G57" s="8">
        <f t="shared" si="2"/>
        <v>-6.6475406845487158E-3</v>
      </c>
      <c r="H57" s="8">
        <f t="shared" si="2"/>
        <v>-9.9911269958391537E-3</v>
      </c>
      <c r="I57" s="8">
        <f t="shared" si="2"/>
        <v>-1.9174961510943434E-2</v>
      </c>
      <c r="Q57" s="53">
        <v>55</v>
      </c>
      <c r="R57" s="54">
        <v>1.7059555717775965</v>
      </c>
      <c r="S57" s="54">
        <v>-0.87828251357793941</v>
      </c>
      <c r="T57" s="54">
        <v>-1.123199687864826</v>
      </c>
      <c r="Z57" s="53">
        <v>54</v>
      </c>
      <c r="AA57" s="54">
        <f t="shared" si="4"/>
        <v>-1.249650581613009</v>
      </c>
      <c r="AB57" s="54">
        <f t="shared" si="5"/>
        <v>-0.78017143861676441</v>
      </c>
      <c r="AC57" s="54">
        <f t="shared" si="6"/>
        <v>-1.7547022576610845</v>
      </c>
      <c r="AJ57" s="53">
        <v>55</v>
      </c>
      <c r="AK57" s="14">
        <f t="shared" si="7"/>
        <v>1986.3855584714013</v>
      </c>
      <c r="AL57" s="14">
        <f t="shared" si="8"/>
        <v>1423.6187334965723</v>
      </c>
      <c r="AM57" s="14">
        <f t="shared" si="9"/>
        <v>2242.4466114969077</v>
      </c>
      <c r="AT57" s="53">
        <v>55</v>
      </c>
      <c r="AU57" s="8">
        <f t="shared" si="10"/>
        <v>3.785457246260332E-2</v>
      </c>
      <c r="AV57" s="8">
        <f t="shared" si="11"/>
        <v>1.0351341399257183E-2</v>
      </c>
      <c r="AW57" s="8">
        <f t="shared" si="12"/>
        <v>1.8006343658184185E-2</v>
      </c>
      <c r="AY57" s="8">
        <f t="shared" si="13"/>
        <v>2.0898811395939125E-2</v>
      </c>
      <c r="BA57" s="58">
        <v>55</v>
      </c>
      <c r="BB57" s="8">
        <f t="shared" si="3"/>
        <v>-2.2272064420055949E-2</v>
      </c>
    </row>
    <row r="58" spans="1:54" x14ac:dyDescent="0.25">
      <c r="A58" s="4">
        <v>45666</v>
      </c>
      <c r="B58" s="14">
        <v>1667.8</v>
      </c>
      <c r="C58" s="14">
        <v>1262.4000000000001</v>
      </c>
      <c r="D58" s="14">
        <v>1790.2</v>
      </c>
      <c r="F58" s="4">
        <v>45666</v>
      </c>
      <c r="G58" s="8">
        <f t="shared" si="2"/>
        <v>-1.5764283511175599E-2</v>
      </c>
      <c r="H58" s="8">
        <f t="shared" si="2"/>
        <v>-1.0688202430713192E-3</v>
      </c>
      <c r="I58" s="8">
        <f t="shared" si="2"/>
        <v>1.2110801746046583E-2</v>
      </c>
      <c r="Q58" s="53">
        <v>56</v>
      </c>
      <c r="R58" s="54">
        <v>0.8546263024503723</v>
      </c>
      <c r="S58" s="54">
        <v>-0.58336751838125445</v>
      </c>
      <c r="T58" s="54">
        <v>0.77228762770507242</v>
      </c>
      <c r="Z58" s="53">
        <v>55</v>
      </c>
      <c r="AA58" s="54">
        <f t="shared" si="4"/>
        <v>1.7059555717775965</v>
      </c>
      <c r="AB58" s="54">
        <f t="shared" si="5"/>
        <v>2.6501877252272488E-2</v>
      </c>
      <c r="AC58" s="54">
        <f t="shared" si="6"/>
        <v>-0.65070456824943879</v>
      </c>
      <c r="AJ58" s="53">
        <v>56</v>
      </c>
      <c r="AK58" s="14">
        <f t="shared" si="7"/>
        <v>1964.8442762669013</v>
      </c>
      <c r="AL58" s="14">
        <f t="shared" si="8"/>
        <v>1421.0673337701817</v>
      </c>
      <c r="AM58" s="14">
        <f t="shared" si="9"/>
        <v>2299.0982924804939</v>
      </c>
      <c r="AT58" s="53">
        <v>56</v>
      </c>
      <c r="AU58" s="8">
        <f t="shared" si="10"/>
        <v>-1.0903691521976362E-2</v>
      </c>
      <c r="AV58" s="8">
        <f t="shared" si="11"/>
        <v>-1.7938010382870561E-3</v>
      </c>
      <c r="AW58" s="8">
        <f t="shared" si="12"/>
        <v>2.4949492231869475E-2</v>
      </c>
      <c r="AY58" s="8">
        <f t="shared" si="13"/>
        <v>3.4962197976531112E-3</v>
      </c>
      <c r="BA58" s="58">
        <v>56</v>
      </c>
      <c r="BB58" s="8">
        <f t="shared" si="3"/>
        <v>-2.2224398523740092E-2</v>
      </c>
    </row>
    <row r="59" spans="1:54" x14ac:dyDescent="0.25">
      <c r="A59" s="4">
        <v>45665</v>
      </c>
      <c r="B59" s="14">
        <v>1694.3</v>
      </c>
      <c r="C59" s="14">
        <v>1263.75</v>
      </c>
      <c r="D59" s="14">
        <v>1768.65</v>
      </c>
      <c r="F59" s="4">
        <v>45665</v>
      </c>
      <c r="G59" s="8">
        <f t="shared" si="2"/>
        <v>-1.121002436588312E-2</v>
      </c>
      <c r="H59" s="8">
        <f t="shared" si="2"/>
        <v>-1.2190477350520005E-2</v>
      </c>
      <c r="I59" s="8">
        <f t="shared" si="2"/>
        <v>-1.9205247804393339E-3</v>
      </c>
      <c r="Q59" s="53">
        <v>57</v>
      </c>
      <c r="R59" s="54">
        <v>0.80391122111238411</v>
      </c>
      <c r="S59" s="54">
        <v>0.63639265752907881</v>
      </c>
      <c r="T59" s="54">
        <v>0.105736647259147</v>
      </c>
      <c r="Z59" s="53">
        <v>56</v>
      </c>
      <c r="AA59" s="54">
        <f t="shared" si="4"/>
        <v>0.8546263024503723</v>
      </c>
      <c r="AB59" s="54">
        <f t="shared" si="5"/>
        <v>-0.11328034527116387</v>
      </c>
      <c r="AC59" s="54">
        <f t="shared" si="6"/>
        <v>0.87898550523857844</v>
      </c>
      <c r="AJ59" s="53">
        <v>57</v>
      </c>
      <c r="AK59" s="14">
        <f t="shared" si="7"/>
        <v>1963.5682730620169</v>
      </c>
      <c r="AL59" s="14">
        <f t="shared" si="8"/>
        <v>1440.3962850430619</v>
      </c>
      <c r="AM59" s="14">
        <f t="shared" si="9"/>
        <v>2284.4468397533592</v>
      </c>
      <c r="AT59" s="53">
        <v>57</v>
      </c>
      <c r="AU59" s="8">
        <f t="shared" si="10"/>
        <v>-6.4962792666815069E-4</v>
      </c>
      <c r="AV59" s="8">
        <f t="shared" si="11"/>
        <v>1.3510040903677594E-2</v>
      </c>
      <c r="AW59" s="8">
        <f t="shared" si="12"/>
        <v>-6.3930875367123885E-3</v>
      </c>
      <c r="AY59" s="8">
        <f t="shared" si="13"/>
        <v>3.291201722456877E-3</v>
      </c>
      <c r="BA59" s="58">
        <v>57</v>
      </c>
      <c r="BB59" s="8">
        <f t="shared" si="3"/>
        <v>-2.2139693320419925E-2</v>
      </c>
    </row>
    <row r="60" spans="1:54" x14ac:dyDescent="0.25">
      <c r="A60" s="4">
        <v>45664</v>
      </c>
      <c r="B60" s="14">
        <v>1713.4</v>
      </c>
      <c r="C60" s="14">
        <v>1279.25</v>
      </c>
      <c r="D60" s="14">
        <v>1772.05</v>
      </c>
      <c r="F60" s="4">
        <v>45664</v>
      </c>
      <c r="G60" s="8">
        <f t="shared" si="2"/>
        <v>1.6939751122842996E-3</v>
      </c>
      <c r="H60" s="8">
        <f t="shared" si="2"/>
        <v>1.1913562183689276E-2</v>
      </c>
      <c r="I60" s="8">
        <f t="shared" si="2"/>
        <v>-4.2796472673579918E-3</v>
      </c>
      <c r="Q60" s="53">
        <v>58</v>
      </c>
      <c r="R60" s="54">
        <v>0.28646206362362919</v>
      </c>
      <c r="S60" s="54">
        <v>-1.1522064257465661</v>
      </c>
      <c r="T60" s="54">
        <v>0.8124786047128173</v>
      </c>
      <c r="Z60" s="53">
        <v>57</v>
      </c>
      <c r="AA60" s="54">
        <f t="shared" si="4"/>
        <v>0.80391122111238411</v>
      </c>
      <c r="AB60" s="54">
        <f t="shared" si="5"/>
        <v>0.93954641469703348</v>
      </c>
      <c r="AC60" s="54">
        <f t="shared" si="6"/>
        <v>0.48702614789642762</v>
      </c>
      <c r="AJ60" s="53">
        <v>58</v>
      </c>
      <c r="AK60" s="14">
        <f t="shared" si="7"/>
        <v>1950.597870539274</v>
      </c>
      <c r="AL60" s="14">
        <f t="shared" si="8"/>
        <v>1407.1107457207042</v>
      </c>
      <c r="AM60" s="14">
        <f t="shared" si="9"/>
        <v>2289.312063251481</v>
      </c>
      <c r="AT60" s="53">
        <v>58</v>
      </c>
      <c r="AU60" s="8">
        <f t="shared" si="10"/>
        <v>-6.6274396751301607E-3</v>
      </c>
      <c r="AV60" s="8">
        <f t="shared" si="11"/>
        <v>-2.3379788106180906E-2</v>
      </c>
      <c r="AW60" s="8">
        <f t="shared" si="12"/>
        <v>2.1274515934566252E-3</v>
      </c>
      <c r="AY60" s="8">
        <f t="shared" si="13"/>
        <v>-1.0701911666974423E-2</v>
      </c>
      <c r="BA60" s="58">
        <v>58</v>
      </c>
      <c r="BB60" s="8">
        <f t="shared" si="3"/>
        <v>-2.204791623078883E-2</v>
      </c>
    </row>
    <row r="61" spans="1:54" x14ac:dyDescent="0.25">
      <c r="A61" s="4">
        <v>45663</v>
      </c>
      <c r="B61" s="14">
        <v>1710.5</v>
      </c>
      <c r="C61" s="14">
        <v>1264.0999999999999</v>
      </c>
      <c r="D61" s="14">
        <v>1779.65</v>
      </c>
      <c r="F61" s="4">
        <v>45663</v>
      </c>
      <c r="G61" s="8">
        <f t="shared" si="2"/>
        <v>-2.2372815121106206E-2</v>
      </c>
      <c r="H61" s="8">
        <f t="shared" si="2"/>
        <v>-7.5124057068875539E-4</v>
      </c>
      <c r="I61" s="8">
        <f t="shared" si="2"/>
        <v>-3.26148909258887E-2</v>
      </c>
      <c r="Q61" s="53">
        <v>59</v>
      </c>
      <c r="R61" s="54">
        <v>-9.6330071839516501E-2</v>
      </c>
      <c r="S61" s="54">
        <v>2.2037605858017115</v>
      </c>
      <c r="T61" s="54">
        <v>-0.46071262716932354</v>
      </c>
      <c r="Z61" s="53">
        <v>58</v>
      </c>
      <c r="AA61" s="54">
        <f t="shared" si="4"/>
        <v>0.28646206362362919</v>
      </c>
      <c r="AB61" s="54">
        <f t="shared" si="5"/>
        <v>-0.88240438815699818</v>
      </c>
      <c r="AC61" s="54">
        <f t="shared" si="6"/>
        <v>0.61747079465188248</v>
      </c>
      <c r="AJ61" s="53">
        <v>59</v>
      </c>
      <c r="AK61" s="14">
        <f t="shared" si="7"/>
        <v>1941.0579106100301</v>
      </c>
      <c r="AL61" s="14">
        <f t="shared" si="8"/>
        <v>1458.2574965273634</v>
      </c>
      <c r="AM61" s="14">
        <f t="shared" si="9"/>
        <v>2265.528320114141</v>
      </c>
      <c r="AT61" s="53">
        <v>59</v>
      </c>
      <c r="AU61" s="8">
        <f t="shared" si="10"/>
        <v>-4.9027866673273203E-3</v>
      </c>
      <c r="AV61" s="8">
        <f t="shared" si="11"/>
        <v>3.5703741839770833E-2</v>
      </c>
      <c r="AW61" s="8">
        <f t="shared" si="12"/>
        <v>-1.0443377724758153E-2</v>
      </c>
      <c r="AY61" s="8">
        <f t="shared" si="13"/>
        <v>9.6776474182826925E-3</v>
      </c>
      <c r="BA61" s="58">
        <v>59</v>
      </c>
      <c r="BB61" s="8">
        <f t="shared" si="3"/>
        <v>-2.1835480803102877E-2</v>
      </c>
    </row>
    <row r="62" spans="1:54" x14ac:dyDescent="0.25">
      <c r="A62" s="4">
        <v>45660</v>
      </c>
      <c r="B62" s="14">
        <v>1749.2</v>
      </c>
      <c r="C62" s="14">
        <v>1265.05</v>
      </c>
      <c r="D62" s="14">
        <v>1838.65</v>
      </c>
      <c r="F62" s="4">
        <v>45660</v>
      </c>
      <c r="G62" s="8">
        <f t="shared" si="2"/>
        <v>-2.5149859969165682E-2</v>
      </c>
      <c r="H62" s="8">
        <f t="shared" si="2"/>
        <v>-1.9995579429538692E-2</v>
      </c>
      <c r="I62" s="8">
        <f t="shared" si="2"/>
        <v>8.1614891085598302E-4</v>
      </c>
      <c r="Q62" s="53">
        <v>60</v>
      </c>
      <c r="R62" s="54">
        <v>-0.43342726835204798</v>
      </c>
      <c r="S62" s="54">
        <v>0.53135136499894831</v>
      </c>
      <c r="T62" s="54">
        <v>0.69043508736930337</v>
      </c>
      <c r="Z62" s="53">
        <v>59</v>
      </c>
      <c r="AA62" s="54">
        <f t="shared" si="4"/>
        <v>-9.6330071839516501E-2</v>
      </c>
      <c r="AB62" s="54">
        <f t="shared" si="5"/>
        <v>1.8999493227227164</v>
      </c>
      <c r="AC62" s="54">
        <f t="shared" si="6"/>
        <v>-2.2816488854043637E-2</v>
      </c>
      <c r="AJ62" s="53">
        <v>60</v>
      </c>
      <c r="AK62" s="14">
        <f t="shared" si="7"/>
        <v>1932.6953860943811</v>
      </c>
      <c r="AL62" s="14">
        <f t="shared" si="8"/>
        <v>1427.9875666061369</v>
      </c>
      <c r="AM62" s="14">
        <f t="shared" si="9"/>
        <v>2288.6693541997452</v>
      </c>
      <c r="AT62" s="53">
        <v>60</v>
      </c>
      <c r="AU62" s="8">
        <f t="shared" si="10"/>
        <v>-4.3175374711315892E-3</v>
      </c>
      <c r="AV62" s="8">
        <f t="shared" si="11"/>
        <v>-2.0976070387020665E-2</v>
      </c>
      <c r="AW62" s="8">
        <f t="shared" si="12"/>
        <v>1.0162594996585225E-2</v>
      </c>
      <c r="AY62" s="8">
        <f t="shared" si="13"/>
        <v>-6.6369108971721762E-3</v>
      </c>
      <c r="BA62" s="58">
        <v>60</v>
      </c>
      <c r="BB62" s="8">
        <f t="shared" si="3"/>
        <v>-2.1731404497745084E-2</v>
      </c>
    </row>
    <row r="63" spans="1:54" x14ac:dyDescent="0.25">
      <c r="A63" s="4">
        <v>45659</v>
      </c>
      <c r="B63" s="14">
        <v>1793.75</v>
      </c>
      <c r="C63" s="14">
        <v>1290.5999999999999</v>
      </c>
      <c r="D63" s="14">
        <v>1837.15</v>
      </c>
      <c r="F63" s="4">
        <v>45659</v>
      </c>
      <c r="G63" s="8">
        <f t="shared" si="2"/>
        <v>6.1512845995183151E-3</v>
      </c>
      <c r="H63" s="8">
        <f t="shared" si="2"/>
        <v>5.3996440798409848E-3</v>
      </c>
      <c r="I63" s="8">
        <f t="shared" si="2"/>
        <v>2.6894092393796476E-2</v>
      </c>
      <c r="Q63" s="53">
        <v>61</v>
      </c>
      <c r="R63" s="54">
        <v>0.58606149771677252</v>
      </c>
      <c r="S63" s="54">
        <v>1.2645802943524147</v>
      </c>
      <c r="T63" s="54">
        <v>-1.212442829882683</v>
      </c>
      <c r="Z63" s="53">
        <v>60</v>
      </c>
      <c r="AA63" s="54">
        <f t="shared" si="4"/>
        <v>-0.43342726835204798</v>
      </c>
      <c r="AB63" s="54">
        <f t="shared" si="5"/>
        <v>0.26531719148823751</v>
      </c>
      <c r="AC63" s="54">
        <f t="shared" si="6"/>
        <v>0.60027199453729274</v>
      </c>
      <c r="AJ63" s="53">
        <v>61</v>
      </c>
      <c r="AK63" s="14">
        <f t="shared" si="7"/>
        <v>1958.0965891696717</v>
      </c>
      <c r="AL63" s="14">
        <f t="shared" si="8"/>
        <v>1448.7766318283998</v>
      </c>
      <c r="AM63" s="14">
        <f t="shared" si="9"/>
        <v>2241.433001778455</v>
      </c>
      <c r="AT63" s="53">
        <v>61</v>
      </c>
      <c r="AU63" s="8">
        <f t="shared" si="10"/>
        <v>1.3057271695999996E-2</v>
      </c>
      <c r="AV63" s="8">
        <f t="shared" si="11"/>
        <v>1.4453341107123444E-2</v>
      </c>
      <c r="AW63" s="8">
        <f t="shared" si="12"/>
        <v>-2.0855186383772362E-2</v>
      </c>
      <c r="AY63" s="8">
        <f t="shared" si="13"/>
        <v>3.4419620365176672E-3</v>
      </c>
      <c r="BA63" s="58">
        <v>61</v>
      </c>
      <c r="BB63" s="8">
        <f t="shared" si="3"/>
        <v>-2.1722772462242301E-2</v>
      </c>
    </row>
    <row r="64" spans="1:54" x14ac:dyDescent="0.25">
      <c r="A64" s="4">
        <v>45658</v>
      </c>
      <c r="B64" s="14">
        <v>1782.75</v>
      </c>
      <c r="C64" s="14">
        <v>1283.6500000000001</v>
      </c>
      <c r="D64" s="14">
        <v>1788.4</v>
      </c>
      <c r="F64" s="4">
        <v>45658</v>
      </c>
      <c r="G64" s="8">
        <f t="shared" si="2"/>
        <v>5.5686947820538131E-3</v>
      </c>
      <c r="H64" s="8">
        <f t="shared" si="2"/>
        <v>1.5592721359853189E-3</v>
      </c>
      <c r="I64" s="8">
        <f t="shared" si="2"/>
        <v>1.3148877945319813E-3</v>
      </c>
      <c r="Q64" s="53">
        <v>62</v>
      </c>
      <c r="R64" s="54">
        <v>-1.4163125047392673</v>
      </c>
      <c r="S64" s="54">
        <v>-0.30737650329573024</v>
      </c>
      <c r="T64" s="54">
        <v>-5.1261349227077514E-2</v>
      </c>
      <c r="Z64" s="53">
        <v>61</v>
      </c>
      <c r="AA64" s="54">
        <f t="shared" si="4"/>
        <v>0.58606149771677252</v>
      </c>
      <c r="AB64" s="54">
        <f t="shared" si="5"/>
        <v>1.3916541392956803</v>
      </c>
      <c r="AC64" s="54">
        <f t="shared" si="6"/>
        <v>-0.67837519205367958</v>
      </c>
      <c r="AJ64" s="53">
        <v>62</v>
      </c>
      <c r="AK64" s="14">
        <f t="shared" si="7"/>
        <v>1908.5177481694539</v>
      </c>
      <c r="AL64" s="14">
        <f t="shared" si="8"/>
        <v>1406.1259237277779</v>
      </c>
      <c r="AM64" s="14">
        <f t="shared" si="9"/>
        <v>2245.2926934143215</v>
      </c>
      <c r="AT64" s="53">
        <v>62</v>
      </c>
      <c r="AU64" s="8">
        <f t="shared" si="10"/>
        <v>-2.5645980718961878E-2</v>
      </c>
      <c r="AV64" s="8">
        <f t="shared" si="11"/>
        <v>-2.9881147066045981E-2</v>
      </c>
      <c r="AW64" s="8">
        <f t="shared" si="12"/>
        <v>1.7204941198395208E-3</v>
      </c>
      <c r="AY64" s="8">
        <f t="shared" si="13"/>
        <v>-1.9130104806155099E-2</v>
      </c>
      <c r="BA64" s="58">
        <v>62</v>
      </c>
      <c r="BB64" s="8">
        <f t="shared" si="3"/>
        <v>-2.1700371010506217E-2</v>
      </c>
    </row>
    <row r="65" spans="1:54" x14ac:dyDescent="0.25">
      <c r="A65" s="4">
        <v>45657</v>
      </c>
      <c r="B65" s="14">
        <v>1772.85</v>
      </c>
      <c r="C65" s="14">
        <v>1281.6500000000001</v>
      </c>
      <c r="D65" s="14">
        <v>1786.05</v>
      </c>
      <c r="F65" s="4">
        <v>45657</v>
      </c>
      <c r="G65" s="8">
        <f t="shared" si="2"/>
        <v>-2.844471396166798E-3</v>
      </c>
      <c r="H65" s="8">
        <f t="shared" si="2"/>
        <v>-1.0092078047863462E-2</v>
      </c>
      <c r="I65" s="8">
        <f t="shared" si="2"/>
        <v>2.5719146406630086E-2</v>
      </c>
      <c r="Q65" s="53">
        <v>63</v>
      </c>
      <c r="R65" s="54">
        <v>-4.7389460688966906E-2</v>
      </c>
      <c r="S65" s="54">
        <v>-0.13289245569673169</v>
      </c>
      <c r="T65" s="54">
        <v>-0.52140581274472997</v>
      </c>
      <c r="Z65" s="53">
        <v>62</v>
      </c>
      <c r="AA65" s="54">
        <f t="shared" si="4"/>
        <v>-1.4163125047392673</v>
      </c>
      <c r="AB65" s="54">
        <f t="shared" si="5"/>
        <v>-0.93693931730118329</v>
      </c>
      <c r="AC65" s="54">
        <f t="shared" si="6"/>
        <v>-0.57288157368589898</v>
      </c>
      <c r="AJ65" s="53">
        <v>63</v>
      </c>
      <c r="AK65" s="14">
        <f t="shared" si="7"/>
        <v>1942.2743466653133</v>
      </c>
      <c r="AL65" s="14">
        <f t="shared" si="8"/>
        <v>1420.587128297045</v>
      </c>
      <c r="AM65" s="14">
        <f t="shared" si="9"/>
        <v>2247.1044769845585</v>
      </c>
      <c r="AT65" s="53">
        <v>63</v>
      </c>
      <c r="AU65" s="8">
        <f t="shared" si="10"/>
        <v>1.7532737360431639E-2</v>
      </c>
      <c r="AV65" s="8">
        <f t="shared" si="11"/>
        <v>1.0231905727346741E-2</v>
      </c>
      <c r="AW65" s="8">
        <f t="shared" si="12"/>
        <v>8.0659995087005746E-4</v>
      </c>
      <c r="AY65" s="8">
        <f t="shared" si="13"/>
        <v>9.5945634843292039E-3</v>
      </c>
      <c r="BA65" s="58">
        <v>63</v>
      </c>
      <c r="BB65" s="8">
        <f t="shared" si="3"/>
        <v>-2.1471069214398154E-2</v>
      </c>
    </row>
    <row r="66" spans="1:54" x14ac:dyDescent="0.25">
      <c r="A66" s="4">
        <v>45656</v>
      </c>
      <c r="B66" s="14">
        <v>1777.9</v>
      </c>
      <c r="C66" s="14">
        <v>1294.6500000000001</v>
      </c>
      <c r="D66" s="14">
        <v>1740.7</v>
      </c>
      <c r="F66" s="4">
        <v>45656</v>
      </c>
      <c r="G66" s="8">
        <f t="shared" si="2"/>
        <v>-1.1381077224939624E-2</v>
      </c>
      <c r="H66" s="8">
        <f t="shared" si="2"/>
        <v>-9.9147687919183079E-3</v>
      </c>
      <c r="I66" s="8">
        <f t="shared" si="2"/>
        <v>-1.096965807750174E-2</v>
      </c>
      <c r="Q66" s="53">
        <v>64</v>
      </c>
      <c r="R66" s="54">
        <v>-0.72818746221565755</v>
      </c>
      <c r="S66" s="54">
        <v>-1.4130562767924923</v>
      </c>
      <c r="T66" s="54">
        <v>-0.61077891316915089</v>
      </c>
      <c r="Z66" s="53">
        <v>63</v>
      </c>
      <c r="AA66" s="54">
        <f t="shared" si="4"/>
        <v>-4.7389460688966906E-2</v>
      </c>
      <c r="AB66" s="54">
        <f t="shared" si="5"/>
        <v>-0.1395734717843857</v>
      </c>
      <c r="AC66" s="54">
        <f t="shared" si="6"/>
        <v>-0.52341985258393753</v>
      </c>
      <c r="AJ66" s="53">
        <v>64</v>
      </c>
      <c r="AK66" s="14">
        <f t="shared" si="7"/>
        <v>1925.4121713202128</v>
      </c>
      <c r="AL66" s="14">
        <f t="shared" si="8"/>
        <v>1394.4001090766005</v>
      </c>
      <c r="AM66" s="14">
        <f t="shared" si="9"/>
        <v>2226.7314396948809</v>
      </c>
      <c r="AT66" s="53">
        <v>64</v>
      </c>
      <c r="AU66" s="8">
        <f t="shared" si="10"/>
        <v>-8.7195702670096256E-3</v>
      </c>
      <c r="AV66" s="8">
        <f t="shared" si="11"/>
        <v>-1.8605963341036688E-2</v>
      </c>
      <c r="AW66" s="8">
        <f t="shared" si="12"/>
        <v>-9.1077001919054826E-3</v>
      </c>
      <c r="AY66" s="8">
        <f t="shared" si="13"/>
        <v>-1.2790566474089209E-2</v>
      </c>
      <c r="BA66" s="58">
        <v>64</v>
      </c>
      <c r="BB66" s="8">
        <f t="shared" si="3"/>
        <v>-2.1443588064354591E-2</v>
      </c>
    </row>
    <row r="67" spans="1:54" x14ac:dyDescent="0.25">
      <c r="A67" s="4">
        <v>45653</v>
      </c>
      <c r="B67" s="14">
        <v>1798.25</v>
      </c>
      <c r="C67" s="14">
        <v>1307.55</v>
      </c>
      <c r="D67" s="14">
        <v>1759.9</v>
      </c>
      <c r="F67" s="4">
        <v>45653</v>
      </c>
      <c r="G67" s="8">
        <f t="shared" si="2"/>
        <v>4.1794432529049649E-3</v>
      </c>
      <c r="H67" s="8">
        <f t="shared" si="2"/>
        <v>7.8314347050641876E-3</v>
      </c>
      <c r="I67" s="8">
        <f t="shared" si="2"/>
        <v>4.0424799549084794E-3</v>
      </c>
      <c r="Q67" s="53">
        <v>65</v>
      </c>
      <c r="R67" s="54">
        <v>-1.5359703616658282</v>
      </c>
      <c r="S67" s="54">
        <v>-0.77092558421965618</v>
      </c>
      <c r="T67" s="54">
        <v>0.13909697525550449</v>
      </c>
      <c r="Z67" s="53">
        <v>64</v>
      </c>
      <c r="AA67" s="54">
        <f t="shared" si="4"/>
        <v>-0.72818746221565755</v>
      </c>
      <c r="AB67" s="54">
        <f t="shared" si="5"/>
        <v>-1.5895061685091028</v>
      </c>
      <c r="AC67" s="54">
        <f t="shared" si="6"/>
        <v>-1.0818152181389435</v>
      </c>
      <c r="AJ67" s="53">
        <v>65</v>
      </c>
      <c r="AK67" s="14">
        <f t="shared" si="7"/>
        <v>1905.5946252992767</v>
      </c>
      <c r="AL67" s="14">
        <f t="shared" si="8"/>
        <v>1397.7530053734597</v>
      </c>
      <c r="AM67" s="14">
        <f t="shared" si="9"/>
        <v>2246.9475057978957</v>
      </c>
      <c r="AT67" s="53">
        <v>65</v>
      </c>
      <c r="AU67" s="8">
        <f t="shared" si="10"/>
        <v>-1.0345960653896553E-2</v>
      </c>
      <c r="AV67" s="8">
        <f t="shared" si="11"/>
        <v>2.4016576248065214E-3</v>
      </c>
      <c r="AW67" s="8">
        <f t="shared" si="12"/>
        <v>9.0378428839223857E-3</v>
      </c>
      <c r="AY67" s="8">
        <f t="shared" si="13"/>
        <v>5.6822771893035853E-4</v>
      </c>
      <c r="BA67" s="58">
        <v>65</v>
      </c>
      <c r="BB67" s="8">
        <f t="shared" si="3"/>
        <v>-2.1397439715890122E-2</v>
      </c>
    </row>
    <row r="68" spans="1:54" x14ac:dyDescent="0.25">
      <c r="A68" s="4">
        <v>45652</v>
      </c>
      <c r="B68" s="14">
        <v>1790.75</v>
      </c>
      <c r="C68" s="14">
        <v>1297.3499999999999</v>
      </c>
      <c r="D68" s="14">
        <v>1752.8</v>
      </c>
      <c r="F68" s="4">
        <v>45652</v>
      </c>
      <c r="G68" s="8">
        <f t="shared" ref="G68:I131" si="18">LN(B68/B69)</f>
        <v>-4.0960253430313842E-3</v>
      </c>
      <c r="H68" s="8">
        <f t="shared" si="18"/>
        <v>7.7083172781458839E-5</v>
      </c>
      <c r="I68" s="8">
        <f t="shared" si="18"/>
        <v>2.1417259068403131E-3</v>
      </c>
      <c r="Q68" s="53">
        <v>66</v>
      </c>
      <c r="R68" s="54">
        <v>0.1167478361733752</v>
      </c>
      <c r="S68" s="54">
        <v>-0.31570932981703476</v>
      </c>
      <c r="T68" s="54">
        <v>-0.28726555521832109</v>
      </c>
      <c r="Z68" s="53">
        <v>65</v>
      </c>
      <c r="AA68" s="54">
        <f t="shared" si="4"/>
        <v>-1.5359703616658282</v>
      </c>
      <c r="AB68" s="54">
        <f t="shared" si="5"/>
        <v>-1.402341621309477</v>
      </c>
      <c r="AC68" s="54">
        <f t="shared" si="6"/>
        <v>-0.52768657382537187</v>
      </c>
      <c r="AJ68" s="53">
        <v>66</v>
      </c>
      <c r="AK68" s="14">
        <f t="shared" si="7"/>
        <v>1946.361267823474</v>
      </c>
      <c r="AL68" s="14">
        <f t="shared" si="8"/>
        <v>1419.0521557085324</v>
      </c>
      <c r="AM68" s="14">
        <f t="shared" si="9"/>
        <v>2255.7014236504497</v>
      </c>
      <c r="AT68" s="53">
        <v>66</v>
      </c>
      <c r="AU68" s="8">
        <f t="shared" si="10"/>
        <v>2.1167513759161503E-2</v>
      </c>
      <c r="AV68" s="8">
        <f t="shared" si="11"/>
        <v>1.5123201685402786E-2</v>
      </c>
      <c r="AW68" s="8">
        <f t="shared" si="12"/>
        <v>3.888346179813281E-3</v>
      </c>
      <c r="AY68" s="8">
        <f t="shared" si="13"/>
        <v>1.3566038655853551E-2</v>
      </c>
      <c r="BA68" s="58">
        <v>66</v>
      </c>
      <c r="BB68" s="8">
        <f t="shared" ref="BB68:BB131" si="19">SMALL($AY$4:$AY$1002,$BA$3:$BA$1001)</f>
        <v>-2.1343920991461412E-2</v>
      </c>
    </row>
    <row r="69" spans="1:54" x14ac:dyDescent="0.25">
      <c r="A69" s="4">
        <v>45650</v>
      </c>
      <c r="B69" s="14">
        <v>1798.1</v>
      </c>
      <c r="C69" s="14">
        <v>1297.25</v>
      </c>
      <c r="D69" s="14">
        <v>1749.05</v>
      </c>
      <c r="F69" s="4">
        <v>45650</v>
      </c>
      <c r="G69" s="8">
        <f t="shared" si="18"/>
        <v>-1.6115143383641348E-3</v>
      </c>
      <c r="H69" s="8">
        <f t="shared" si="18"/>
        <v>3.469478263827358E-4</v>
      </c>
      <c r="I69" s="8">
        <f t="shared" si="18"/>
        <v>2.1176747840746845E-3</v>
      </c>
      <c r="Q69" s="53">
        <v>67</v>
      </c>
      <c r="R69" s="54">
        <v>-7.3935270877352827E-2</v>
      </c>
      <c r="S69" s="54">
        <v>3.3132839419427171E-2</v>
      </c>
      <c r="T69" s="54">
        <v>0.55218883850298472</v>
      </c>
      <c r="Z69" s="53">
        <v>66</v>
      </c>
      <c r="AA69" s="54">
        <f t="shared" ref="AA69:AA132" si="20">SUMPRODUCT(R68:T68,$W$16:$Y$16)</f>
        <v>0.1167478361733752</v>
      </c>
      <c r="AB69" s="54">
        <f t="shared" ref="AB69:AB132" si="21">SUMPRODUCT(R68:T68,$W$17:$Y$17)</f>
        <v>-0.22380328866663002</v>
      </c>
      <c r="AC69" s="54">
        <f t="shared" ref="AC69:AC132" si="22">SUMPRODUCT(R68:T68,$W$18:$Y$18)</f>
        <v>-0.28927946499408391</v>
      </c>
      <c r="AJ69" s="53">
        <v>67</v>
      </c>
      <c r="AK69" s="14">
        <f t="shared" ref="AK69:AK132" si="23">$AF$5*EXP(($AF$3-(($AF$4^2/2))*(AJ69/1000)+$AF$4*AA70))</f>
        <v>1941.613464156138</v>
      </c>
      <c r="AL69" s="14">
        <f t="shared" ref="AL69:AL132" si="24">$AG$5*EXP(($AG$3-(($AG$4^2/2))*(AJ69/1000)+$AG$4*AB70))</f>
        <v>1423.0328026690427</v>
      </c>
      <c r="AM69" s="14">
        <f t="shared" ref="AM69:AM132" si="25">$AH$5*EXP(($AH$3-(($AH$4^2/2))*(AJ69/1000)+$AH$4*AC70))</f>
        <v>2284.6427168605342</v>
      </c>
      <c r="AT69" s="53">
        <v>67</v>
      </c>
      <c r="AU69" s="8">
        <f t="shared" ref="AU69:AU132" si="26">LN(AK69/AK68)</f>
        <v>-2.4423029235637922E-3</v>
      </c>
      <c r="AV69" s="8">
        <f t="shared" ref="AV69:AV132" si="27">LN(AL69/AL68)</f>
        <v>2.8012178536242307E-3</v>
      </c>
      <c r="AW69" s="8">
        <f t="shared" ref="AW69:AW132" si="28">LN(AM69/AM68)</f>
        <v>1.274867468012849E-2</v>
      </c>
      <c r="AY69" s="8">
        <f t="shared" ref="AY69:AY132" si="29">SUMPRODUCT($AP$3:$AR$3,AU69:AW69)</f>
        <v>4.2123986684191013E-3</v>
      </c>
      <c r="BA69" s="58">
        <v>67</v>
      </c>
      <c r="BB69" s="8">
        <f t="shared" si="19"/>
        <v>-2.1071665505139427E-2</v>
      </c>
    </row>
    <row r="70" spans="1:54" x14ac:dyDescent="0.25">
      <c r="A70" s="4">
        <v>45649</v>
      </c>
      <c r="B70" s="14">
        <v>1801</v>
      </c>
      <c r="C70" s="14">
        <v>1296.8</v>
      </c>
      <c r="D70" s="14">
        <v>1745.35</v>
      </c>
      <c r="F70" s="4">
        <v>45649</v>
      </c>
      <c r="G70" s="8">
        <f t="shared" si="18"/>
        <v>1.6515420870429488E-2</v>
      </c>
      <c r="H70" s="8">
        <f t="shared" si="18"/>
        <v>6.4985529644224884E-3</v>
      </c>
      <c r="I70" s="8">
        <f t="shared" si="18"/>
        <v>1.0318439391814416E-3</v>
      </c>
      <c r="Q70" s="53">
        <v>68</v>
      </c>
      <c r="R70" s="54">
        <v>0.76036241935524673</v>
      </c>
      <c r="S70" s="54">
        <v>-1.5465591294103997E-2</v>
      </c>
      <c r="T70" s="54">
        <v>-1.7871337673894021</v>
      </c>
      <c r="Z70" s="53">
        <v>67</v>
      </c>
      <c r="AA70" s="54">
        <f t="shared" si="20"/>
        <v>-7.3935270877352827E-2</v>
      </c>
      <c r="AB70" s="54">
        <f t="shared" si="21"/>
        <v>-5.5015198633391188E-3</v>
      </c>
      <c r="AC70" s="54">
        <f t="shared" si="22"/>
        <v>0.49236452303837763</v>
      </c>
      <c r="AJ70" s="53">
        <v>68</v>
      </c>
      <c r="AK70" s="14">
        <f t="shared" si="23"/>
        <v>1962.4716040758854</v>
      </c>
      <c r="AL70" s="14">
        <f t="shared" si="24"/>
        <v>1429.4235783109862</v>
      </c>
      <c r="AM70" s="14">
        <f t="shared" si="25"/>
        <v>2215.0462527744371</v>
      </c>
      <c r="AT70" s="53">
        <v>68</v>
      </c>
      <c r="AU70" s="8">
        <f t="shared" si="26"/>
        <v>1.0685391335401608E-2</v>
      </c>
      <c r="AV70" s="8">
        <f t="shared" si="27"/>
        <v>4.4809003058801852E-3</v>
      </c>
      <c r="AW70" s="8">
        <f t="shared" si="28"/>
        <v>-3.0936366991719373E-2</v>
      </c>
      <c r="AY70" s="8">
        <f t="shared" si="29"/>
        <v>-4.2829325745432547E-3</v>
      </c>
      <c r="BA70" s="58">
        <v>68</v>
      </c>
      <c r="BB70" s="8">
        <f t="shared" si="19"/>
        <v>-2.1054504794115563E-2</v>
      </c>
    </row>
    <row r="71" spans="1:54" x14ac:dyDescent="0.25">
      <c r="A71" s="4">
        <v>45646</v>
      </c>
      <c r="B71" s="14">
        <v>1771.5</v>
      </c>
      <c r="C71" s="14">
        <v>1288.4000000000001</v>
      </c>
      <c r="D71" s="14">
        <v>1743.55</v>
      </c>
      <c r="F71" s="4">
        <v>45646</v>
      </c>
      <c r="G71" s="8">
        <f t="shared" si="18"/>
        <v>-1.2342372666810635E-2</v>
      </c>
      <c r="H71" s="8">
        <f t="shared" si="18"/>
        <v>1.1649129574244788E-3</v>
      </c>
      <c r="I71" s="8">
        <f t="shared" si="18"/>
        <v>-1.0583014923524538E-2</v>
      </c>
      <c r="Q71" s="53">
        <v>69</v>
      </c>
      <c r="R71" s="54">
        <v>-0.79417204554155418</v>
      </c>
      <c r="S71" s="54">
        <v>-0.55677245596957448</v>
      </c>
      <c r="T71" s="54">
        <v>0.16588685659484578</v>
      </c>
      <c r="Z71" s="53">
        <v>68</v>
      </c>
      <c r="AA71" s="54">
        <f t="shared" si="20"/>
        <v>0.76036241935524673</v>
      </c>
      <c r="AB71" s="54">
        <f t="shared" si="21"/>
        <v>0.34369577098538989</v>
      </c>
      <c r="AC71" s="54">
        <f t="shared" si="22"/>
        <v>-1.4043713824900508</v>
      </c>
      <c r="AJ71" s="53">
        <v>69</v>
      </c>
      <c r="AK71" s="14">
        <f t="shared" si="23"/>
        <v>1923.7848773387409</v>
      </c>
      <c r="AL71" s="14">
        <f t="shared" si="24"/>
        <v>1407.4293665556261</v>
      </c>
      <c r="AM71" s="14">
        <f t="shared" si="25"/>
        <v>2258.3535081599471</v>
      </c>
      <c r="AT71" s="53">
        <v>69</v>
      </c>
      <c r="AU71" s="8">
        <f t="shared" si="26"/>
        <v>-1.9910165431751978E-2</v>
      </c>
      <c r="AV71" s="8">
        <f t="shared" si="27"/>
        <v>-1.5506374765121504E-2</v>
      </c>
      <c r="AW71" s="8">
        <f t="shared" si="28"/>
        <v>1.9362726667488464E-2</v>
      </c>
      <c r="AY71" s="8">
        <f t="shared" si="29"/>
        <v>-6.3667815353276556E-3</v>
      </c>
      <c r="BA71" s="58">
        <v>69</v>
      </c>
      <c r="BB71" s="8">
        <f t="shared" si="19"/>
        <v>-2.0850839131409511E-2</v>
      </c>
    </row>
    <row r="72" spans="1:54" x14ac:dyDescent="0.25">
      <c r="A72" s="4">
        <v>45645</v>
      </c>
      <c r="B72" s="14">
        <v>1793.5</v>
      </c>
      <c r="C72" s="14">
        <v>1286.9000000000001</v>
      </c>
      <c r="D72" s="14">
        <v>1762.1</v>
      </c>
      <c r="F72" s="4">
        <v>45645</v>
      </c>
      <c r="G72" s="8">
        <f t="shared" si="18"/>
        <v>-9.5444928542596265E-3</v>
      </c>
      <c r="H72" s="8">
        <f t="shared" si="18"/>
        <v>-2.0953843280863374E-2</v>
      </c>
      <c r="I72" s="8">
        <f t="shared" si="18"/>
        <v>-1.0107084711445955E-2</v>
      </c>
      <c r="Q72" s="53">
        <v>70</v>
      </c>
      <c r="R72" s="54">
        <v>-0.60456658958197862</v>
      </c>
      <c r="S72" s="54">
        <v>0.9010034492167599</v>
      </c>
      <c r="T72" s="54">
        <v>-1.2927769288462718</v>
      </c>
      <c r="Z72" s="53">
        <v>69</v>
      </c>
      <c r="AA72" s="54">
        <f t="shared" si="20"/>
        <v>-0.79417204554155418</v>
      </c>
      <c r="AB72" s="54">
        <f t="shared" si="21"/>
        <v>-0.86468992128889055</v>
      </c>
      <c r="AC72" s="54">
        <f t="shared" si="22"/>
        <v>-0.21721229867302291</v>
      </c>
      <c r="AJ72" s="53">
        <v>70</v>
      </c>
      <c r="AK72" s="14">
        <f t="shared" si="23"/>
        <v>1928.4621512723159</v>
      </c>
      <c r="AL72" s="14">
        <f t="shared" si="24"/>
        <v>1432.4986215730971</v>
      </c>
      <c r="AM72" s="14">
        <f t="shared" si="25"/>
        <v>2221.8940002812951</v>
      </c>
      <c r="AT72" s="53">
        <v>70</v>
      </c>
      <c r="AU72" s="8">
        <f t="shared" si="26"/>
        <v>2.4283366031595702E-3</v>
      </c>
      <c r="AV72" s="8">
        <f t="shared" si="27"/>
        <v>1.7655311200637444E-2</v>
      </c>
      <c r="AW72" s="8">
        <f t="shared" si="28"/>
        <v>-1.6276026124657096E-2</v>
      </c>
      <c r="AY72" s="8">
        <f t="shared" si="29"/>
        <v>2.9078176238057198E-3</v>
      </c>
      <c r="BA72" s="58">
        <v>70</v>
      </c>
      <c r="BB72" s="8">
        <f t="shared" si="19"/>
        <v>-2.0811331018554393E-2</v>
      </c>
    </row>
    <row r="73" spans="1:54" x14ac:dyDescent="0.25">
      <c r="A73" s="4">
        <v>45644</v>
      </c>
      <c r="B73" s="14">
        <v>1810.7</v>
      </c>
      <c r="C73" s="14">
        <v>1314.15</v>
      </c>
      <c r="D73" s="14">
        <v>1780</v>
      </c>
      <c r="F73" s="4">
        <v>45644</v>
      </c>
      <c r="G73" s="8">
        <f t="shared" si="18"/>
        <v>-1.2376837147311975E-2</v>
      </c>
      <c r="H73" s="8">
        <f t="shared" si="18"/>
        <v>-1.4804454835480556E-2</v>
      </c>
      <c r="I73" s="8">
        <f t="shared" si="18"/>
        <v>-2.2726963669069873E-3</v>
      </c>
      <c r="Q73" s="53">
        <v>71</v>
      </c>
      <c r="R73" s="54">
        <v>-2.0554161704684097</v>
      </c>
      <c r="S73" s="54">
        <v>-0.20469974273847383</v>
      </c>
      <c r="T73" s="54">
        <v>-0.51009768627129359</v>
      </c>
      <c r="Z73" s="53">
        <v>70</v>
      </c>
      <c r="AA73" s="54">
        <f t="shared" si="20"/>
        <v>-0.60456658958197862</v>
      </c>
      <c r="AB73" s="54">
        <f t="shared" si="21"/>
        <v>0.51117249271690346</v>
      </c>
      <c r="AC73" s="54">
        <f t="shared" si="22"/>
        <v>-1.2151059298585198</v>
      </c>
      <c r="AJ73" s="53">
        <v>71</v>
      </c>
      <c r="AK73" s="14">
        <f t="shared" si="23"/>
        <v>1892.9579844526472</v>
      </c>
      <c r="AL73" s="14">
        <f t="shared" si="24"/>
        <v>1402.3456928333678</v>
      </c>
      <c r="AM73" s="14">
        <f t="shared" si="25"/>
        <v>2222.9375457792653</v>
      </c>
      <c r="AT73" s="53">
        <v>71</v>
      </c>
      <c r="AU73" s="8">
        <f t="shared" si="26"/>
        <v>-1.8582195717419918E-2</v>
      </c>
      <c r="AV73" s="8">
        <f t="shared" si="27"/>
        <v>-2.1273877927120283E-2</v>
      </c>
      <c r="AW73" s="8">
        <f t="shared" si="28"/>
        <v>4.6955458551341082E-4</v>
      </c>
      <c r="AY73" s="8">
        <f t="shared" si="29"/>
        <v>-1.3943343510420066E-2</v>
      </c>
      <c r="BA73" s="58">
        <v>71</v>
      </c>
      <c r="BB73" s="8">
        <f t="shared" si="19"/>
        <v>-2.0791864091652356E-2</v>
      </c>
    </row>
    <row r="74" spans="1:54" x14ac:dyDescent="0.25">
      <c r="A74" s="4">
        <v>45643</v>
      </c>
      <c r="B74" s="14">
        <v>1833.25</v>
      </c>
      <c r="C74" s="14">
        <v>1333.75</v>
      </c>
      <c r="D74" s="14">
        <v>1784.05</v>
      </c>
      <c r="F74" s="4">
        <v>45643</v>
      </c>
      <c r="G74" s="8">
        <f t="shared" si="18"/>
        <v>-1.7277937960256933E-2</v>
      </c>
      <c r="H74" s="8">
        <f t="shared" si="18"/>
        <v>-9.2169990340841366E-3</v>
      </c>
      <c r="I74" s="8">
        <f t="shared" si="18"/>
        <v>-1.1369775539406188E-2</v>
      </c>
      <c r="Q74" s="53">
        <v>72</v>
      </c>
      <c r="R74" s="54">
        <v>7.0791155438781311E-2</v>
      </c>
      <c r="S74" s="54">
        <v>-0.16907071225465703</v>
      </c>
      <c r="T74" s="54">
        <v>1.2259493354871487</v>
      </c>
      <c r="Z74" s="53">
        <v>71</v>
      </c>
      <c r="AA74" s="54">
        <f t="shared" si="20"/>
        <v>-2.0554161704684097</v>
      </c>
      <c r="AB74" s="54">
        <f t="shared" si="21"/>
        <v>-1.1466674022100647</v>
      </c>
      <c r="AC74" s="54">
        <f t="shared" si="22"/>
        <v>-1.1863088457865598</v>
      </c>
      <c r="AJ74" s="53">
        <v>72</v>
      </c>
      <c r="AK74" s="14">
        <f t="shared" si="23"/>
        <v>1945.2150164494885</v>
      </c>
      <c r="AL74" s="14">
        <f t="shared" si="24"/>
        <v>1421.0164859993961</v>
      </c>
      <c r="AM74" s="14">
        <f t="shared" si="25"/>
        <v>2308.240282833131</v>
      </c>
      <c r="AT74" s="53">
        <v>72</v>
      </c>
      <c r="AU74" s="8">
        <f t="shared" si="26"/>
        <v>2.7231842500437167E-2</v>
      </c>
      <c r="AV74" s="8">
        <f t="shared" si="27"/>
        <v>1.3226121309653872E-2</v>
      </c>
      <c r="AW74" s="8">
        <f t="shared" si="28"/>
        <v>3.765591188561937E-2</v>
      </c>
      <c r="AY74" s="8">
        <f t="shared" si="29"/>
        <v>2.475677483967851E-2</v>
      </c>
      <c r="BA74" s="58">
        <v>72</v>
      </c>
      <c r="BB74" s="8">
        <f t="shared" si="19"/>
        <v>-2.0580616052059356E-2</v>
      </c>
    </row>
    <row r="75" spans="1:54" x14ac:dyDescent="0.25">
      <c r="A75" s="4">
        <v>45642</v>
      </c>
      <c r="B75" s="14">
        <v>1865.2</v>
      </c>
      <c r="C75" s="14">
        <v>1346.1</v>
      </c>
      <c r="D75" s="14">
        <v>1804.45</v>
      </c>
      <c r="F75" s="4">
        <v>45642</v>
      </c>
      <c r="G75" s="8">
        <f t="shared" si="18"/>
        <v>-3.5055361766287742E-3</v>
      </c>
      <c r="H75" s="8">
        <f t="shared" si="18"/>
        <v>8.9186182054375792E-4</v>
      </c>
      <c r="I75" s="8">
        <f t="shared" si="18"/>
        <v>-6.6480155352826957E-4</v>
      </c>
      <c r="Q75" s="53">
        <v>73</v>
      </c>
      <c r="R75" s="54">
        <v>2.4403060884199839</v>
      </c>
      <c r="S75" s="54">
        <v>-0.67088418734067645</v>
      </c>
      <c r="T75" s="54">
        <v>-0.39584090822080353</v>
      </c>
      <c r="Z75" s="53">
        <v>72</v>
      </c>
      <c r="AA75" s="54">
        <f t="shared" si="20"/>
        <v>7.0791155438781311E-2</v>
      </c>
      <c r="AB75" s="54">
        <f t="shared" si="21"/>
        <v>-0.11596613591999631</v>
      </c>
      <c r="AC75" s="54">
        <f t="shared" si="22"/>
        <v>1.1224263565901089</v>
      </c>
      <c r="AJ75" s="53">
        <v>73</v>
      </c>
      <c r="AK75" s="14">
        <f t="shared" si="23"/>
        <v>2005.1534348220207</v>
      </c>
      <c r="AL75" s="14">
        <f t="shared" si="24"/>
        <v>1433.2984551128131</v>
      </c>
      <c r="AM75" s="14">
        <f t="shared" si="25"/>
        <v>2277.6017562497764</v>
      </c>
      <c r="AT75" s="53">
        <v>73</v>
      </c>
      <c r="AU75" s="8">
        <f t="shared" si="26"/>
        <v>3.0348064662855893E-2</v>
      </c>
      <c r="AV75" s="8">
        <f t="shared" si="27"/>
        <v>8.6059493569249079E-3</v>
      </c>
      <c r="AW75" s="8">
        <f t="shared" si="28"/>
        <v>-1.3362423828722995E-2</v>
      </c>
      <c r="AY75" s="8">
        <f t="shared" si="29"/>
        <v>8.5380719930098336E-3</v>
      </c>
      <c r="BA75" s="58">
        <v>73</v>
      </c>
      <c r="BB75" s="8">
        <f t="shared" si="19"/>
        <v>-2.0543997955790202E-2</v>
      </c>
    </row>
    <row r="76" spans="1:54" x14ac:dyDescent="0.25">
      <c r="A76" s="4">
        <v>45639</v>
      </c>
      <c r="B76" s="14">
        <v>1871.75</v>
      </c>
      <c r="C76" s="14">
        <v>1344.9</v>
      </c>
      <c r="D76" s="14">
        <v>1805.65</v>
      </c>
      <c r="F76" s="4">
        <v>45639</v>
      </c>
      <c r="G76" s="8">
        <f t="shared" si="18"/>
        <v>6.7006415273849398E-3</v>
      </c>
      <c r="H76" s="8">
        <f t="shared" si="18"/>
        <v>1.1704787445055711E-2</v>
      </c>
      <c r="I76" s="8">
        <f t="shared" si="18"/>
        <v>2.067582430522423E-2</v>
      </c>
      <c r="Q76" s="53">
        <v>74</v>
      </c>
      <c r="R76" s="54">
        <v>0.33020655921387776</v>
      </c>
      <c r="S76" s="54">
        <v>-0.80784931387660408</v>
      </c>
      <c r="T76" s="54">
        <v>0.11599844877233503</v>
      </c>
      <c r="Z76" s="53">
        <v>73</v>
      </c>
      <c r="AA76" s="54">
        <f t="shared" si="20"/>
        <v>2.4403060884199839</v>
      </c>
      <c r="AB76" s="54">
        <f t="shared" si="21"/>
        <v>0.55469099293217161</v>
      </c>
      <c r="AC76" s="54">
        <f t="shared" si="22"/>
        <v>0.30316901619453568</v>
      </c>
      <c r="AJ76" s="53">
        <v>74</v>
      </c>
      <c r="AK76" s="14">
        <f t="shared" si="23"/>
        <v>1951.6884738987703</v>
      </c>
      <c r="AL76" s="14">
        <f t="shared" si="24"/>
        <v>1412.9806977523733</v>
      </c>
      <c r="AM76" s="14">
        <f t="shared" si="25"/>
        <v>2268.449588063485</v>
      </c>
      <c r="AT76" s="53">
        <v>74</v>
      </c>
      <c r="AU76" s="8">
        <f t="shared" si="26"/>
        <v>-2.7025701961358898E-2</v>
      </c>
      <c r="AV76" s="8">
        <f t="shared" si="27"/>
        <v>-1.4276956956519286E-2</v>
      </c>
      <c r="AW76" s="8">
        <f t="shared" si="28"/>
        <v>-4.0264307891843586E-3</v>
      </c>
      <c r="AY76" s="8">
        <f t="shared" si="29"/>
        <v>-1.5026422607770691E-2</v>
      </c>
      <c r="BA76" s="58">
        <v>74</v>
      </c>
      <c r="BB76" s="8">
        <f t="shared" si="19"/>
        <v>-2.0457329728176203E-2</v>
      </c>
    </row>
    <row r="77" spans="1:54" x14ac:dyDescent="0.25">
      <c r="A77" s="4">
        <v>45638</v>
      </c>
      <c r="B77" s="14">
        <v>1859.25</v>
      </c>
      <c r="C77" s="14">
        <v>1329.25</v>
      </c>
      <c r="D77" s="14">
        <v>1768.7</v>
      </c>
      <c r="F77" s="4">
        <v>45638</v>
      </c>
      <c r="G77" s="8">
        <f t="shared" si="18"/>
        <v>-2.0685864428985627E-3</v>
      </c>
      <c r="H77" s="8">
        <f t="shared" si="18"/>
        <v>1.3173992683539559E-3</v>
      </c>
      <c r="I77" s="8">
        <f t="shared" si="18"/>
        <v>-1.4593063594482807E-2</v>
      </c>
      <c r="Q77" s="53">
        <v>75</v>
      </c>
      <c r="R77" s="54">
        <v>-0.71446494954739193</v>
      </c>
      <c r="S77" s="54">
        <v>-2.0044997465710437</v>
      </c>
      <c r="T77" s="54">
        <v>-1.0567323880584256</v>
      </c>
      <c r="Z77" s="53">
        <v>74</v>
      </c>
      <c r="AA77" s="54">
        <f t="shared" si="20"/>
        <v>0.33020655921387776</v>
      </c>
      <c r="AB77" s="54">
        <f t="shared" si="21"/>
        <v>-0.55788772960635391</v>
      </c>
      <c r="AC77" s="54">
        <f t="shared" si="22"/>
        <v>5.6312092201434308E-2</v>
      </c>
      <c r="AJ77" s="53">
        <v>75</v>
      </c>
      <c r="AK77" s="14">
        <f t="shared" si="23"/>
        <v>1925.7488634113245</v>
      </c>
      <c r="AL77" s="14">
        <f t="shared" si="24"/>
        <v>1385.2033970445343</v>
      </c>
      <c r="AM77" s="14">
        <f t="shared" si="25"/>
        <v>2207.7767171713708</v>
      </c>
      <c r="AT77" s="53">
        <v>75</v>
      </c>
      <c r="AU77" s="8">
        <f t="shared" si="26"/>
        <v>-1.3379969919933525E-2</v>
      </c>
      <c r="AV77" s="8">
        <f t="shared" si="27"/>
        <v>-1.9854457207872864E-2</v>
      </c>
      <c r="AW77" s="8">
        <f t="shared" si="28"/>
        <v>-2.7110598456942393E-2</v>
      </c>
      <c r="AY77" s="8">
        <f t="shared" si="29"/>
        <v>-2.0088953396211921E-2</v>
      </c>
      <c r="BA77" s="58">
        <v>75</v>
      </c>
      <c r="BB77" s="8">
        <f t="shared" si="19"/>
        <v>-2.0453285961564673E-2</v>
      </c>
    </row>
    <row r="78" spans="1:54" x14ac:dyDescent="0.25">
      <c r="A78" s="4">
        <v>45637</v>
      </c>
      <c r="B78" s="14">
        <v>1863.1</v>
      </c>
      <c r="C78" s="14">
        <v>1327.5</v>
      </c>
      <c r="D78" s="14">
        <v>1794.7</v>
      </c>
      <c r="F78" s="4">
        <v>45637</v>
      </c>
      <c r="G78" s="8">
        <f t="shared" si="18"/>
        <v>-2.6801045202078187E-3</v>
      </c>
      <c r="H78" s="8">
        <f t="shared" si="18"/>
        <v>-2.2197567383128881E-3</v>
      </c>
      <c r="I78" s="8">
        <f t="shared" si="18"/>
        <v>0</v>
      </c>
      <c r="Q78" s="53">
        <v>76</v>
      </c>
      <c r="R78" s="54">
        <v>-5.4686695819395253E-2</v>
      </c>
      <c r="S78" s="54">
        <v>5.4887258389124866E-2</v>
      </c>
      <c r="T78" s="54">
        <v>0.42986026407752731</v>
      </c>
      <c r="Z78" s="53">
        <v>75</v>
      </c>
      <c r="AA78" s="54">
        <f t="shared" si="20"/>
        <v>-0.71446494954739193</v>
      </c>
      <c r="AB78" s="54">
        <f t="shared" si="21"/>
        <v>-2.1051139690781211</v>
      </c>
      <c r="AC78" s="54">
        <f t="shared" si="22"/>
        <v>-1.6058615666445426</v>
      </c>
      <c r="AJ78" s="53">
        <v>76</v>
      </c>
      <c r="AK78" s="14">
        <f t="shared" si="23"/>
        <v>1942.0907572229603</v>
      </c>
      <c r="AL78" s="14">
        <f t="shared" si="24"/>
        <v>1423.5476783884556</v>
      </c>
      <c r="AM78" s="14">
        <f t="shared" si="25"/>
        <v>2280.8274901817208</v>
      </c>
      <c r="AT78" s="53">
        <v>76</v>
      </c>
      <c r="AU78" s="8">
        <f t="shared" si="26"/>
        <v>8.4501906265183734E-3</v>
      </c>
      <c r="AV78" s="8">
        <f t="shared" si="27"/>
        <v>2.730513502114721E-2</v>
      </c>
      <c r="AW78" s="8">
        <f t="shared" si="28"/>
        <v>3.2552312579922284E-2</v>
      </c>
      <c r="AY78" s="8">
        <f t="shared" si="29"/>
        <v>2.3222804970391083E-2</v>
      </c>
      <c r="BA78" s="58">
        <v>76</v>
      </c>
      <c r="BB78" s="8">
        <f t="shared" si="19"/>
        <v>-2.0228452961742735E-2</v>
      </c>
    </row>
    <row r="79" spans="1:54" x14ac:dyDescent="0.25">
      <c r="A79" s="4">
        <v>45636</v>
      </c>
      <c r="B79" s="14">
        <v>1868.1</v>
      </c>
      <c r="C79" s="14">
        <v>1330.45</v>
      </c>
      <c r="D79" s="14">
        <v>1794.7</v>
      </c>
      <c r="F79" s="4">
        <v>45636</v>
      </c>
      <c r="G79" s="8">
        <f t="shared" si="18"/>
        <v>-1.016559302116405E-3</v>
      </c>
      <c r="H79" s="8">
        <f t="shared" si="18"/>
        <v>6.1445862916297408E-3</v>
      </c>
      <c r="I79" s="8">
        <f t="shared" si="18"/>
        <v>4.7194267911536232E-3</v>
      </c>
      <c r="Q79" s="53">
        <v>77</v>
      </c>
      <c r="R79" s="54">
        <v>-1.0813859425869075</v>
      </c>
      <c r="S79" s="54">
        <v>0.32831489169348588</v>
      </c>
      <c r="T79" s="54">
        <v>-0.62845549371853948</v>
      </c>
      <c r="Z79" s="53">
        <v>76</v>
      </c>
      <c r="AA79" s="54">
        <f t="shared" si="20"/>
        <v>-5.4686695819395253E-2</v>
      </c>
      <c r="AB79" s="54">
        <f t="shared" si="21"/>
        <v>2.2746969967568476E-2</v>
      </c>
      <c r="AC79" s="54">
        <f t="shared" si="22"/>
        <v>0.38996612226671945</v>
      </c>
      <c r="AJ79" s="53">
        <v>77</v>
      </c>
      <c r="AK79" s="14">
        <f t="shared" si="23"/>
        <v>1916.7198564127691</v>
      </c>
      <c r="AL79" s="14">
        <f t="shared" si="24"/>
        <v>1419.1488963437685</v>
      </c>
      <c r="AM79" s="14">
        <f t="shared" si="25"/>
        <v>2234.4034342200957</v>
      </c>
      <c r="AT79" s="53">
        <v>77</v>
      </c>
      <c r="AU79" s="8">
        <f t="shared" si="26"/>
        <v>-1.3149785743584722E-2</v>
      </c>
      <c r="AV79" s="8">
        <f t="shared" si="27"/>
        <v>-3.0947978019631264E-3</v>
      </c>
      <c r="AW79" s="8">
        <f t="shared" si="28"/>
        <v>-2.0564038787798181E-2</v>
      </c>
      <c r="AY79" s="8">
        <f t="shared" si="29"/>
        <v>-1.135206648020012E-2</v>
      </c>
      <c r="BA79" s="58">
        <v>77</v>
      </c>
      <c r="BB79" s="8">
        <f t="shared" si="19"/>
        <v>-2.0223459059341344E-2</v>
      </c>
    </row>
    <row r="80" spans="1:54" x14ac:dyDescent="0.25">
      <c r="A80" s="4">
        <v>45635</v>
      </c>
      <c r="B80" s="14">
        <v>1870</v>
      </c>
      <c r="C80" s="14">
        <v>1322.3</v>
      </c>
      <c r="D80" s="14">
        <v>1786.25</v>
      </c>
      <c r="F80" s="4">
        <v>45635</v>
      </c>
      <c r="G80" s="8">
        <f t="shared" si="18"/>
        <v>7.5956187340323394E-3</v>
      </c>
      <c r="H80" s="8">
        <f t="shared" si="18"/>
        <v>-4.8660060933805845E-3</v>
      </c>
      <c r="I80" s="8">
        <f t="shared" si="18"/>
        <v>5.220038795360398E-3</v>
      </c>
      <c r="Q80" s="53">
        <v>78</v>
      </c>
      <c r="R80" s="54">
        <v>-1.9880112597254795</v>
      </c>
      <c r="S80" s="54">
        <v>0.93305094408169809</v>
      </c>
      <c r="T80" s="54">
        <v>-0.75878767536571612</v>
      </c>
      <c r="Z80" s="53">
        <v>77</v>
      </c>
      <c r="AA80" s="54">
        <f t="shared" si="20"/>
        <v>-1.0813859425869075</v>
      </c>
      <c r="AB80" s="54">
        <f t="shared" si="21"/>
        <v>-0.21842027942929526</v>
      </c>
      <c r="AC80" s="54">
        <f t="shared" si="22"/>
        <v>-0.87083047205578989</v>
      </c>
      <c r="AJ80" s="53">
        <v>78</v>
      </c>
      <c r="AK80" s="14">
        <f t="shared" si="23"/>
        <v>1894.5918024278249</v>
      </c>
      <c r="AL80" s="14">
        <f t="shared" si="24"/>
        <v>1421.1115181634123</v>
      </c>
      <c r="AM80" s="14">
        <f t="shared" si="25"/>
        <v>2223.5397610784084</v>
      </c>
      <c r="AT80" s="53">
        <v>78</v>
      </c>
      <c r="AU80" s="8">
        <f t="shared" si="26"/>
        <v>-1.1611909286953355E-2</v>
      </c>
      <c r="AV80" s="8">
        <f t="shared" si="27"/>
        <v>1.3820015390077606E-3</v>
      </c>
      <c r="AW80" s="8">
        <f t="shared" si="28"/>
        <v>-4.8738596123147314E-3</v>
      </c>
      <c r="AY80" s="8">
        <f t="shared" si="29"/>
        <v>-4.3929300541773212E-3</v>
      </c>
      <c r="BA80" s="58">
        <v>78</v>
      </c>
      <c r="BB80" s="8">
        <f t="shared" si="19"/>
        <v>-2.0111341073078697E-2</v>
      </c>
    </row>
    <row r="81" spans="1:54" x14ac:dyDescent="0.25">
      <c r="A81" s="4">
        <v>45632</v>
      </c>
      <c r="B81" s="14">
        <v>1855.85</v>
      </c>
      <c r="C81" s="14">
        <v>1328.75</v>
      </c>
      <c r="D81" s="14">
        <v>1776.95</v>
      </c>
      <c r="F81" s="4">
        <v>45632</v>
      </c>
      <c r="G81" s="8">
        <f t="shared" si="18"/>
        <v>-5.3203048968967813E-3</v>
      </c>
      <c r="H81" s="8">
        <f t="shared" si="18"/>
        <v>-5.8156059228160369E-3</v>
      </c>
      <c r="I81" s="8">
        <f t="shared" si="18"/>
        <v>1.0134850674657708E-3</v>
      </c>
      <c r="Q81" s="53">
        <v>79</v>
      </c>
      <c r="R81" s="54">
        <v>-0.97424625120183128</v>
      </c>
      <c r="S81" s="54">
        <v>0.634993348643069</v>
      </c>
      <c r="T81" s="54">
        <v>0.34375247639005441</v>
      </c>
      <c r="Z81" s="53">
        <v>78</v>
      </c>
      <c r="AA81" s="54">
        <f t="shared" si="20"/>
        <v>-1.9880112597254795</v>
      </c>
      <c r="AB81" s="54">
        <f t="shared" si="21"/>
        <v>-0.1107162370876742</v>
      </c>
      <c r="AC81" s="54">
        <f t="shared" si="22"/>
        <v>-1.1696442269052261</v>
      </c>
      <c r="AJ81" s="53">
        <v>79</v>
      </c>
      <c r="AK81" s="14">
        <f t="shared" si="23"/>
        <v>1919.3515044759333</v>
      </c>
      <c r="AL81" s="14">
        <f t="shared" si="24"/>
        <v>1425.0073563137585</v>
      </c>
      <c r="AM81" s="14">
        <f t="shared" si="25"/>
        <v>2270.9132938364237</v>
      </c>
      <c r="AT81" s="53">
        <v>79</v>
      </c>
      <c r="AU81" s="8">
        <f t="shared" si="26"/>
        <v>1.2983963260110589E-2</v>
      </c>
      <c r="AV81" s="8">
        <f t="shared" si="27"/>
        <v>2.7376513458181959E-3</v>
      </c>
      <c r="AW81" s="8">
        <f t="shared" si="28"/>
        <v>2.1081669654243223E-2</v>
      </c>
      <c r="AY81" s="8">
        <f t="shared" si="29"/>
        <v>1.1314750412633422E-2</v>
      </c>
      <c r="BA81" s="58">
        <v>79</v>
      </c>
      <c r="BB81" s="8">
        <f t="shared" si="19"/>
        <v>-2.0088953396211921E-2</v>
      </c>
    </row>
    <row r="82" spans="1:54" x14ac:dyDescent="0.25">
      <c r="A82" s="4">
        <v>45631</v>
      </c>
      <c r="B82" s="14">
        <v>1865.75</v>
      </c>
      <c r="C82" s="14">
        <v>1336.5</v>
      </c>
      <c r="D82" s="14">
        <v>1775.15</v>
      </c>
      <c r="F82" s="4">
        <v>45631</v>
      </c>
      <c r="G82" s="8">
        <f t="shared" si="18"/>
        <v>3.0328673085917766E-3</v>
      </c>
      <c r="H82" s="8">
        <f t="shared" si="18"/>
        <v>1.5419430494489277E-2</v>
      </c>
      <c r="I82" s="8">
        <f t="shared" si="18"/>
        <v>9.9925816964309237E-3</v>
      </c>
      <c r="Q82" s="53">
        <v>80</v>
      </c>
      <c r="R82" s="54">
        <v>-0.48498171246860816</v>
      </c>
      <c r="S82" s="54">
        <v>6.9263124314668273E-2</v>
      </c>
      <c r="T82" s="54">
        <v>-0.59908883302192206</v>
      </c>
      <c r="Z82" s="53">
        <v>79</v>
      </c>
      <c r="AA82" s="54">
        <f t="shared" si="20"/>
        <v>-0.97424625120183128</v>
      </c>
      <c r="AB82" s="54">
        <f t="shared" si="21"/>
        <v>0.10263187442599675</v>
      </c>
      <c r="AC82" s="54">
        <f t="shared" si="22"/>
        <v>0.12290521841095681</v>
      </c>
      <c r="AJ82" s="53">
        <v>80</v>
      </c>
      <c r="AK82" s="14">
        <f t="shared" si="23"/>
        <v>1931.4164875319245</v>
      </c>
      <c r="AL82" s="14">
        <f t="shared" si="24"/>
        <v>1420.0891043382239</v>
      </c>
      <c r="AM82" s="14">
        <f t="shared" si="25"/>
        <v>2240.6740779888369</v>
      </c>
      <c r="AT82" s="53">
        <v>80</v>
      </c>
      <c r="AU82" s="8">
        <f t="shared" si="26"/>
        <v>6.2662941834389667E-3</v>
      </c>
      <c r="AV82" s="8">
        <f t="shared" si="27"/>
        <v>-3.4573568542733608E-3</v>
      </c>
      <c r="AW82" s="8">
        <f t="shared" si="28"/>
        <v>-1.3405334395104071E-2</v>
      </c>
      <c r="AY82" s="8">
        <f t="shared" si="29"/>
        <v>-3.5246548052088752E-3</v>
      </c>
      <c r="BA82" s="58">
        <v>80</v>
      </c>
      <c r="BB82" s="8">
        <f t="shared" si="19"/>
        <v>-2.0080336770625186E-2</v>
      </c>
    </row>
    <row r="83" spans="1:54" x14ac:dyDescent="0.25">
      <c r="A83" s="4">
        <v>45630</v>
      </c>
      <c r="B83" s="14">
        <v>1860.1</v>
      </c>
      <c r="C83" s="14">
        <v>1316.05</v>
      </c>
      <c r="D83" s="14">
        <v>1757.5</v>
      </c>
      <c r="F83" s="4">
        <v>45630</v>
      </c>
      <c r="G83" s="8">
        <f t="shared" si="18"/>
        <v>1.8338187504909044E-2</v>
      </c>
      <c r="H83" s="8">
        <f t="shared" si="18"/>
        <v>5.8298094202553904E-3</v>
      </c>
      <c r="I83" s="8">
        <f t="shared" si="18"/>
        <v>4.3337012571183506E-3</v>
      </c>
      <c r="Q83" s="53">
        <v>81</v>
      </c>
      <c r="R83" s="54">
        <v>0.80885703316432345</v>
      </c>
      <c r="S83" s="54">
        <v>1.5594365590831076</v>
      </c>
      <c r="T83" s="54">
        <v>-0.61720737300452844</v>
      </c>
      <c r="Z83" s="53">
        <v>80</v>
      </c>
      <c r="AA83" s="54">
        <f t="shared" si="20"/>
        <v>-0.48498171246860816</v>
      </c>
      <c r="AB83" s="54">
        <f t="shared" si="21"/>
        <v>-0.16678914184251278</v>
      </c>
      <c r="AC83" s="54">
        <f t="shared" si="22"/>
        <v>-0.69898301791188033</v>
      </c>
      <c r="AJ83" s="53">
        <v>81</v>
      </c>
      <c r="AK83" s="14">
        <f t="shared" si="23"/>
        <v>1963.6887932113227</v>
      </c>
      <c r="AL83" s="14">
        <f t="shared" si="24"/>
        <v>1455.5753526323333</v>
      </c>
      <c r="AM83" s="14">
        <f t="shared" si="25"/>
        <v>2266.4667799478411</v>
      </c>
      <c r="AT83" s="53">
        <v>81</v>
      </c>
      <c r="AU83" s="8">
        <f t="shared" si="26"/>
        <v>1.6571076697241994E-2</v>
      </c>
      <c r="AV83" s="8">
        <f t="shared" si="27"/>
        <v>2.4681634645047315E-2</v>
      </c>
      <c r="AW83" s="8">
        <f t="shared" si="28"/>
        <v>1.1445386037383048E-2</v>
      </c>
      <c r="AY83" s="8">
        <f t="shared" si="29"/>
        <v>1.8277592678406441E-2</v>
      </c>
      <c r="BA83" s="58">
        <v>81</v>
      </c>
      <c r="BB83" s="8">
        <f t="shared" si="19"/>
        <v>-1.9921087731284374E-2</v>
      </c>
    </row>
    <row r="84" spans="1:54" x14ac:dyDescent="0.25">
      <c r="A84" s="4">
        <v>45629</v>
      </c>
      <c r="B84" s="14">
        <v>1826.3</v>
      </c>
      <c r="C84" s="14">
        <v>1308.4000000000001</v>
      </c>
      <c r="D84" s="14">
        <v>1749.9</v>
      </c>
      <c r="F84" s="4">
        <v>45629</v>
      </c>
      <c r="G84" s="8">
        <f t="shared" si="18"/>
        <v>1.1897689230743505E-2</v>
      </c>
      <c r="H84" s="8">
        <f t="shared" si="18"/>
        <v>2.8702111129978495E-3</v>
      </c>
      <c r="I84" s="8">
        <f t="shared" si="18"/>
        <v>-2.3117438267355136E-3</v>
      </c>
      <c r="Q84" s="53">
        <v>82</v>
      </c>
      <c r="R84" s="54">
        <v>3.2221615891483535E-2</v>
      </c>
      <c r="S84" s="54">
        <v>-0.86378923616205916</v>
      </c>
      <c r="T84" s="54">
        <v>0.5489640655070096</v>
      </c>
      <c r="Z84" s="53">
        <v>81</v>
      </c>
      <c r="AA84" s="54">
        <f t="shared" si="20"/>
        <v>0.80885703316432345</v>
      </c>
      <c r="AB84" s="54">
        <f t="shared" si="21"/>
        <v>1.756625742024883</v>
      </c>
      <c r="AC84" s="54">
        <f t="shared" si="22"/>
        <v>2.7548520846611968E-3</v>
      </c>
      <c r="AJ84" s="53">
        <v>82</v>
      </c>
      <c r="AK84" s="14">
        <f t="shared" si="23"/>
        <v>1944.2527444897883</v>
      </c>
      <c r="AL84" s="14">
        <f t="shared" si="24"/>
        <v>1409.5494149902563</v>
      </c>
      <c r="AM84" s="14">
        <f t="shared" si="25"/>
        <v>2279.2439289328545</v>
      </c>
      <c r="AT84" s="53">
        <v>82</v>
      </c>
      <c r="AU84" s="8">
        <f t="shared" si="26"/>
        <v>-9.9470315968407906E-3</v>
      </c>
      <c r="AV84" s="8">
        <f t="shared" si="27"/>
        <v>-3.2131164341531883E-2</v>
      </c>
      <c r="AW84" s="8">
        <f t="shared" si="28"/>
        <v>5.6216435461183692E-3</v>
      </c>
      <c r="AY84" s="8">
        <f t="shared" si="29"/>
        <v>-1.4150082151829481E-2</v>
      </c>
      <c r="BA84" s="58">
        <v>82</v>
      </c>
      <c r="BB84" s="8">
        <f t="shared" si="19"/>
        <v>-1.9632748127449196E-2</v>
      </c>
    </row>
    <row r="85" spans="1:54" x14ac:dyDescent="0.25">
      <c r="A85" s="4">
        <v>45628</v>
      </c>
      <c r="B85" s="14">
        <v>1804.7</v>
      </c>
      <c r="C85" s="14">
        <v>1304.6500000000001</v>
      </c>
      <c r="D85" s="14">
        <v>1753.95</v>
      </c>
      <c r="F85" s="4">
        <v>45628</v>
      </c>
      <c r="G85" s="8">
        <f t="shared" si="18"/>
        <v>4.8045638489706546E-3</v>
      </c>
      <c r="H85" s="8">
        <f t="shared" si="18"/>
        <v>3.4936209831080566E-3</v>
      </c>
      <c r="I85" s="8">
        <f t="shared" si="18"/>
        <v>-6.4219361420190402E-3</v>
      </c>
      <c r="Q85" s="53">
        <v>83</v>
      </c>
      <c r="R85" s="54">
        <v>0.29363024487030281</v>
      </c>
      <c r="S85" s="54">
        <v>0.89681557273912449</v>
      </c>
      <c r="T85" s="54">
        <v>-1.1063097272150453</v>
      </c>
      <c r="Z85" s="53">
        <v>82</v>
      </c>
      <c r="AA85" s="54">
        <f t="shared" si="20"/>
        <v>3.2221615891483535E-2</v>
      </c>
      <c r="AB85" s="54">
        <f t="shared" si="21"/>
        <v>-0.74730870565655128</v>
      </c>
      <c r="AC85" s="54">
        <f t="shared" si="22"/>
        <v>0.34743240585100793</v>
      </c>
      <c r="AJ85" s="53">
        <v>83</v>
      </c>
      <c r="AK85" s="14">
        <f t="shared" si="23"/>
        <v>1950.7729597098642</v>
      </c>
      <c r="AL85" s="14">
        <f t="shared" si="24"/>
        <v>1440.2093848417496</v>
      </c>
      <c r="AM85" s="14">
        <f t="shared" si="25"/>
        <v>2238.8525101590953</v>
      </c>
      <c r="AT85" s="53">
        <v>83</v>
      </c>
      <c r="AU85" s="8">
        <f t="shared" si="26"/>
        <v>3.3479734438871655E-3</v>
      </c>
      <c r="AV85" s="8">
        <f t="shared" si="27"/>
        <v>2.1518419675589307E-2</v>
      </c>
      <c r="AW85" s="8">
        <f t="shared" si="28"/>
        <v>-1.7880315494099745E-2</v>
      </c>
      <c r="AY85" s="8">
        <f t="shared" si="29"/>
        <v>4.2476652551719498E-3</v>
      </c>
      <c r="BA85" s="58">
        <v>83</v>
      </c>
      <c r="BB85" s="8">
        <f t="shared" si="19"/>
        <v>-1.9597979412055523E-2</v>
      </c>
    </row>
    <row r="86" spans="1:54" x14ac:dyDescent="0.25">
      <c r="A86" s="4">
        <v>45625</v>
      </c>
      <c r="B86" s="14">
        <v>1796.05</v>
      </c>
      <c r="C86" s="14">
        <v>1300.0999999999999</v>
      </c>
      <c r="D86" s="14">
        <v>1765.25</v>
      </c>
      <c r="F86" s="4">
        <v>45625</v>
      </c>
      <c r="G86" s="8">
        <f t="shared" si="18"/>
        <v>1.615959339724624E-3</v>
      </c>
      <c r="H86" s="8">
        <f t="shared" si="18"/>
        <v>1.0632434058011474E-2</v>
      </c>
      <c r="I86" s="8">
        <f t="shared" si="18"/>
        <v>3.4331631559048666E-3</v>
      </c>
      <c r="Q86" s="53">
        <v>84</v>
      </c>
      <c r="R86" s="54">
        <v>9.7637929082519712E-2</v>
      </c>
      <c r="S86" s="54">
        <v>0.77129733850236104</v>
      </c>
      <c r="T86" s="54">
        <v>0.11383716547818253</v>
      </c>
      <c r="Z86" s="53">
        <v>83</v>
      </c>
      <c r="AA86" s="54">
        <f t="shared" si="20"/>
        <v>0.29363024487030281</v>
      </c>
      <c r="AB86" s="54">
        <f t="shared" si="21"/>
        <v>0.92960084965128975</v>
      </c>
      <c r="AC86" s="54">
        <f t="shared" si="22"/>
        <v>-0.74882204235846583</v>
      </c>
      <c r="AJ86" s="53">
        <v>84</v>
      </c>
      <c r="AK86" s="14">
        <f t="shared" si="23"/>
        <v>1945.8820719678331</v>
      </c>
      <c r="AL86" s="14">
        <f t="shared" si="24"/>
        <v>1436.4642688345823</v>
      </c>
      <c r="AM86" s="14">
        <f t="shared" si="25"/>
        <v>2277.0814685690852</v>
      </c>
      <c r="AT86" s="53">
        <v>84</v>
      </c>
      <c r="AU86" s="8">
        <f t="shared" si="26"/>
        <v>-2.5103019233907414E-3</v>
      </c>
      <c r="AV86" s="8">
        <f t="shared" si="27"/>
        <v>-2.6037837961040674E-3</v>
      </c>
      <c r="AW86" s="8">
        <f t="shared" si="28"/>
        <v>1.6931102987319417E-2</v>
      </c>
      <c r="AY86" s="8">
        <f t="shared" si="29"/>
        <v>3.2847268007369754E-3</v>
      </c>
      <c r="BA86" s="58">
        <v>84</v>
      </c>
      <c r="BB86" s="8">
        <f t="shared" si="19"/>
        <v>-1.9565899580121185E-2</v>
      </c>
    </row>
    <row r="87" spans="1:54" x14ac:dyDescent="0.25">
      <c r="A87" s="4">
        <v>45624</v>
      </c>
      <c r="B87" s="14">
        <v>1793.15</v>
      </c>
      <c r="C87" s="14">
        <v>1286.3499999999999</v>
      </c>
      <c r="D87" s="14">
        <v>1759.2</v>
      </c>
      <c r="F87" s="4">
        <v>45624</v>
      </c>
      <c r="G87" s="8">
        <f t="shared" si="18"/>
        <v>-1.0622907034248209E-2</v>
      </c>
      <c r="H87" s="8">
        <f t="shared" si="18"/>
        <v>-1.1093830559583713E-2</v>
      </c>
      <c r="I87" s="8">
        <f t="shared" si="18"/>
        <v>-1.3550342831107676E-2</v>
      </c>
      <c r="Q87" s="53">
        <v>85</v>
      </c>
      <c r="R87" s="54">
        <v>1.105644177933627</v>
      </c>
      <c r="S87" s="54">
        <v>1.5368570296521071</v>
      </c>
      <c r="T87" s="54">
        <v>1.1036681574707121</v>
      </c>
      <c r="Z87" s="53">
        <v>84</v>
      </c>
      <c r="AA87" s="54">
        <f t="shared" si="20"/>
        <v>9.7637929082519712E-2</v>
      </c>
      <c r="AB87" s="54">
        <f t="shared" si="21"/>
        <v>0.72669769865125156</v>
      </c>
      <c r="AC87" s="54">
        <f t="shared" si="22"/>
        <v>0.28925141112783992</v>
      </c>
      <c r="AJ87" s="53">
        <v>85</v>
      </c>
      <c r="AK87" s="14">
        <f t="shared" si="23"/>
        <v>1971.1666749266176</v>
      </c>
      <c r="AL87" s="14">
        <f t="shared" si="24"/>
        <v>1457.8095808967257</v>
      </c>
      <c r="AM87" s="14">
        <f t="shared" si="25"/>
        <v>2329.5306462939197</v>
      </c>
      <c r="AT87" s="53">
        <v>85</v>
      </c>
      <c r="AU87" s="8">
        <f t="shared" si="26"/>
        <v>1.2910206525845652E-2</v>
      </c>
      <c r="AV87" s="8">
        <f t="shared" si="27"/>
        <v>1.475029674420608E-2</v>
      </c>
      <c r="AW87" s="8">
        <f t="shared" si="28"/>
        <v>2.2772242579536844E-2</v>
      </c>
      <c r="AY87" s="8">
        <f t="shared" si="29"/>
        <v>1.660485342929718E-2</v>
      </c>
      <c r="BA87" s="58">
        <v>85</v>
      </c>
      <c r="BB87" s="8">
        <f t="shared" si="19"/>
        <v>-1.9506554060700329E-2</v>
      </c>
    </row>
    <row r="88" spans="1:54" x14ac:dyDescent="0.25">
      <c r="A88" s="4">
        <v>45623</v>
      </c>
      <c r="B88" s="14">
        <v>1812.3</v>
      </c>
      <c r="C88" s="14">
        <v>1300.7</v>
      </c>
      <c r="D88" s="14">
        <v>1783.2</v>
      </c>
      <c r="F88" s="4">
        <v>45623</v>
      </c>
      <c r="G88" s="8">
        <f t="shared" si="18"/>
        <v>1.4870265809985725E-2</v>
      </c>
      <c r="H88" s="8">
        <f t="shared" si="18"/>
        <v>-3.2621447768466324E-3</v>
      </c>
      <c r="I88" s="8">
        <f t="shared" si="18"/>
        <v>-2.2429068166240784E-4</v>
      </c>
      <c r="Q88" s="53">
        <v>86</v>
      </c>
      <c r="R88" s="54">
        <v>7.5759864662463733E-2</v>
      </c>
      <c r="S88" s="54">
        <v>0.1754298122281161</v>
      </c>
      <c r="T88" s="54">
        <v>-0.20022370244689872</v>
      </c>
      <c r="Z88" s="53">
        <v>85</v>
      </c>
      <c r="AA88" s="54">
        <f t="shared" si="20"/>
        <v>1.105644177933627</v>
      </c>
      <c r="AB88" s="54">
        <f t="shared" si="21"/>
        <v>1.8761760224301089</v>
      </c>
      <c r="AC88" s="54">
        <f t="shared" si="22"/>
        <v>1.6854518170112054</v>
      </c>
      <c r="AJ88" s="53">
        <v>86</v>
      </c>
      <c r="AK88" s="14">
        <f t="shared" si="23"/>
        <v>1945.3365761499163</v>
      </c>
      <c r="AL88" s="14">
        <f t="shared" si="24"/>
        <v>1426.6133518220918</v>
      </c>
      <c r="AM88" s="14">
        <f t="shared" si="25"/>
        <v>2261.728594941952</v>
      </c>
      <c r="AT88" s="53">
        <v>86</v>
      </c>
      <c r="AU88" s="8">
        <f t="shared" si="26"/>
        <v>-1.3190579268073377E-2</v>
      </c>
      <c r="AV88" s="8">
        <f t="shared" si="27"/>
        <v>-2.163167209651521E-2</v>
      </c>
      <c r="AW88" s="8">
        <f t="shared" si="28"/>
        <v>-2.9537421984566853E-2</v>
      </c>
      <c r="AY88" s="8">
        <f t="shared" si="29"/>
        <v>-2.1471069214398154E-2</v>
      </c>
      <c r="BA88" s="58">
        <v>86</v>
      </c>
      <c r="BB88" s="8">
        <f t="shared" si="19"/>
        <v>-1.9466193977578108E-2</v>
      </c>
    </row>
    <row r="89" spans="1:54" x14ac:dyDescent="0.25">
      <c r="A89" s="4">
        <v>45622</v>
      </c>
      <c r="B89" s="14">
        <v>1785.55</v>
      </c>
      <c r="C89" s="14">
        <v>1304.95</v>
      </c>
      <c r="D89" s="14">
        <v>1783.6</v>
      </c>
      <c r="F89" s="4">
        <v>45622</v>
      </c>
      <c r="G89" s="8">
        <f t="shared" si="18"/>
        <v>-2.800218417220659E-5</v>
      </c>
      <c r="H89" s="8">
        <f t="shared" si="18"/>
        <v>3.0699590479672614E-3</v>
      </c>
      <c r="I89" s="8">
        <f t="shared" si="18"/>
        <v>-4.0007327412390613E-3</v>
      </c>
      <c r="Q89" s="53">
        <v>87</v>
      </c>
      <c r="R89" s="54">
        <v>0.83804600559314202</v>
      </c>
      <c r="S89" s="54">
        <v>1.4925534436049637</v>
      </c>
      <c r="T89" s="54">
        <v>-0.7925712830639966</v>
      </c>
      <c r="Z89" s="53">
        <v>86</v>
      </c>
      <c r="AA89" s="54">
        <f t="shared" si="20"/>
        <v>7.5759864662463733E-2</v>
      </c>
      <c r="AB89" s="54">
        <f t="shared" si="21"/>
        <v>0.1904536819106124</v>
      </c>
      <c r="AC89" s="54">
        <f t="shared" si="22"/>
        <v>-0.12551316932018658</v>
      </c>
      <c r="AJ89" s="53">
        <v>87</v>
      </c>
      <c r="AK89" s="14">
        <f t="shared" si="23"/>
        <v>1964.4220788885509</v>
      </c>
      <c r="AL89" s="14">
        <f t="shared" si="24"/>
        <v>1454.7284051831937</v>
      </c>
      <c r="AM89" s="14">
        <f t="shared" si="25"/>
        <v>2260.3515315562258</v>
      </c>
      <c r="AT89" s="53">
        <v>87</v>
      </c>
      <c r="AU89" s="8">
        <f t="shared" si="26"/>
        <v>9.7630856640604138E-3</v>
      </c>
      <c r="AV89" s="8">
        <f t="shared" si="27"/>
        <v>1.9515870086244363E-2</v>
      </c>
      <c r="AW89" s="8">
        <f t="shared" si="28"/>
        <v>-6.0903981785865994E-4</v>
      </c>
      <c r="AY89" s="8">
        <f t="shared" si="29"/>
        <v>1.0552561788358271E-2</v>
      </c>
      <c r="BA89" s="58">
        <v>87</v>
      </c>
      <c r="BB89" s="8">
        <f t="shared" si="19"/>
        <v>-1.944869575830473E-2</v>
      </c>
    </row>
    <row r="90" spans="1:54" x14ac:dyDescent="0.25">
      <c r="A90" s="4">
        <v>45621</v>
      </c>
      <c r="B90" s="14">
        <v>1785.6</v>
      </c>
      <c r="C90" s="14">
        <v>1300.95</v>
      </c>
      <c r="D90" s="14">
        <v>1790.75</v>
      </c>
      <c r="F90" s="4">
        <v>45621</v>
      </c>
      <c r="G90" s="8">
        <f t="shared" si="18"/>
        <v>2.2656157108185332E-2</v>
      </c>
      <c r="H90" s="8">
        <f t="shared" si="18"/>
        <v>1.7759287995730805E-2</v>
      </c>
      <c r="I90" s="8">
        <f t="shared" si="18"/>
        <v>1.6497193015360772E-2</v>
      </c>
      <c r="Q90" s="53">
        <v>88</v>
      </c>
      <c r="R90" s="54">
        <v>-0.8006390268703022</v>
      </c>
      <c r="S90" s="54">
        <v>-0.19314609430287952</v>
      </c>
      <c r="T90" s="54">
        <v>-0.98165296363971122</v>
      </c>
      <c r="Z90" s="53">
        <v>87</v>
      </c>
      <c r="AA90" s="54">
        <f t="shared" si="20"/>
        <v>0.83804600559314202</v>
      </c>
      <c r="AB90" s="54">
        <f t="shared" si="21"/>
        <v>1.7113070888868966</v>
      </c>
      <c r="AC90" s="54">
        <f t="shared" si="22"/>
        <v>-0.16284594235125527</v>
      </c>
      <c r="AJ90" s="53">
        <v>88</v>
      </c>
      <c r="AK90" s="14">
        <f t="shared" si="23"/>
        <v>1923.622544019428</v>
      </c>
      <c r="AL90" s="14">
        <f t="shared" si="24"/>
        <v>1413.1808029659728</v>
      </c>
      <c r="AM90" s="14">
        <f t="shared" si="25"/>
        <v>2222.1556962801219</v>
      </c>
      <c r="AT90" s="53">
        <v>88</v>
      </c>
      <c r="AU90" s="8">
        <f t="shared" si="26"/>
        <v>-2.098794457225996E-2</v>
      </c>
      <c r="AV90" s="8">
        <f t="shared" si="27"/>
        <v>-2.8976167773419971E-2</v>
      </c>
      <c r="AW90" s="8">
        <f t="shared" si="28"/>
        <v>-1.7042587029002944E-2</v>
      </c>
      <c r="AY90" s="8">
        <f t="shared" si="29"/>
        <v>-2.2999626589746858E-2</v>
      </c>
      <c r="BA90" s="58">
        <v>88</v>
      </c>
      <c r="BB90" s="8">
        <f t="shared" si="19"/>
        <v>-1.9440069341916662E-2</v>
      </c>
    </row>
    <row r="91" spans="1:54" x14ac:dyDescent="0.25">
      <c r="A91" s="4">
        <v>45618</v>
      </c>
      <c r="B91" s="14">
        <v>1745.6</v>
      </c>
      <c r="C91" s="14">
        <v>1278.05</v>
      </c>
      <c r="D91" s="14">
        <v>1761.45</v>
      </c>
      <c r="F91" s="4">
        <v>45618</v>
      </c>
      <c r="G91" s="8">
        <f t="shared" si="18"/>
        <v>2.5238054006638607E-3</v>
      </c>
      <c r="H91" s="8">
        <f t="shared" si="18"/>
        <v>2.1752024278111601E-2</v>
      </c>
      <c r="I91" s="8">
        <f t="shared" si="18"/>
        <v>1.392027737132218E-2</v>
      </c>
      <c r="Q91" s="53">
        <v>89</v>
      </c>
      <c r="R91" s="54">
        <v>0.29617107985971297</v>
      </c>
      <c r="S91" s="54">
        <v>-0.70852564500066884</v>
      </c>
      <c r="T91" s="54">
        <v>0.17132348833917263</v>
      </c>
      <c r="Z91" s="53">
        <v>88</v>
      </c>
      <c r="AA91" s="54">
        <f t="shared" si="20"/>
        <v>-0.8006390268703022</v>
      </c>
      <c r="AB91" s="54">
        <f t="shared" si="21"/>
        <v>-0.54676247982301496</v>
      </c>
      <c r="AC91" s="54">
        <f t="shared" si="22"/>
        <v>-1.2077382997555111</v>
      </c>
      <c r="AJ91" s="53">
        <v>89</v>
      </c>
      <c r="AK91" s="14">
        <f t="shared" si="23"/>
        <v>1950.8354834834504</v>
      </c>
      <c r="AL91" s="14">
        <f t="shared" si="24"/>
        <v>1414.2791508504226</v>
      </c>
      <c r="AM91" s="14">
        <f t="shared" si="25"/>
        <v>2270.6480943346119</v>
      </c>
      <c r="AT91" s="53">
        <v>89</v>
      </c>
      <c r="AU91" s="8">
        <f t="shared" si="26"/>
        <v>1.4047583829245531E-2</v>
      </c>
      <c r="AV91" s="8">
        <f t="shared" si="27"/>
        <v>7.7691493965373717E-4</v>
      </c>
      <c r="AW91" s="8">
        <f t="shared" si="28"/>
        <v>2.1587535761216567E-2</v>
      </c>
      <c r="AY91" s="8">
        <f t="shared" si="29"/>
        <v>1.1001301853000123E-2</v>
      </c>
      <c r="BA91" s="58">
        <v>89</v>
      </c>
      <c r="BB91" s="8">
        <f t="shared" si="19"/>
        <v>-1.9423214199024649E-2</v>
      </c>
    </row>
    <row r="92" spans="1:54" x14ac:dyDescent="0.25">
      <c r="A92" s="4">
        <v>45617</v>
      </c>
      <c r="B92" s="14">
        <v>1741.2</v>
      </c>
      <c r="C92" s="14">
        <v>1250.55</v>
      </c>
      <c r="D92" s="14">
        <v>1737.1</v>
      </c>
      <c r="F92" s="4">
        <v>45617</v>
      </c>
      <c r="G92" s="8">
        <f t="shared" si="18"/>
        <v>-6.0285064048565989E-4</v>
      </c>
      <c r="H92" s="8">
        <f t="shared" si="18"/>
        <v>1.1601625528686367E-3</v>
      </c>
      <c r="I92" s="8">
        <f t="shared" si="18"/>
        <v>5.3970721363739513E-3</v>
      </c>
      <c r="Q92" s="53">
        <v>90</v>
      </c>
      <c r="R92" s="54">
        <v>0.44675559796213477</v>
      </c>
      <c r="S92" s="54">
        <v>0.3467397918980108</v>
      </c>
      <c r="T92" s="54">
        <v>-1.4862783527315635</v>
      </c>
      <c r="Z92" s="53">
        <v>89</v>
      </c>
      <c r="AA92" s="54">
        <f t="shared" si="20"/>
        <v>0.29617107985971297</v>
      </c>
      <c r="AB92" s="54">
        <f t="shared" si="21"/>
        <v>-0.48621206833510711</v>
      </c>
      <c r="AC92" s="54">
        <f t="shared" si="22"/>
        <v>0.11582637544023396</v>
      </c>
      <c r="AJ92" s="53">
        <v>90</v>
      </c>
      <c r="AK92" s="14">
        <f t="shared" si="23"/>
        <v>1954.601429366385</v>
      </c>
      <c r="AL92" s="14">
        <f t="shared" si="24"/>
        <v>1432.5854217123961</v>
      </c>
      <c r="AM92" s="14">
        <f t="shared" si="25"/>
        <v>2223.9586940129584</v>
      </c>
      <c r="AT92" s="53">
        <v>90</v>
      </c>
      <c r="AU92" s="8">
        <f t="shared" si="26"/>
        <v>1.9285663213702594E-3</v>
      </c>
      <c r="AV92" s="8">
        <f t="shared" si="27"/>
        <v>1.2860831780099488E-2</v>
      </c>
      <c r="AW92" s="8">
        <f t="shared" si="28"/>
        <v>-2.0776491476973122E-2</v>
      </c>
      <c r="AY92" s="8">
        <f t="shared" si="29"/>
        <v>-5.1004483464106316E-4</v>
      </c>
      <c r="BA92" s="58">
        <v>90</v>
      </c>
      <c r="BB92" s="8">
        <f t="shared" si="19"/>
        <v>-1.9412270162862032E-2</v>
      </c>
    </row>
    <row r="93" spans="1:54" x14ac:dyDescent="0.25">
      <c r="A93" s="4">
        <v>45615</v>
      </c>
      <c r="B93" s="14">
        <v>1742.25</v>
      </c>
      <c r="C93" s="14">
        <v>1249.0999999999999</v>
      </c>
      <c r="D93" s="14">
        <v>1727.75</v>
      </c>
      <c r="F93" s="4">
        <v>45615</v>
      </c>
      <c r="G93" s="8">
        <f t="shared" si="18"/>
        <v>2.1553621294522343E-2</v>
      </c>
      <c r="H93" s="8">
        <f t="shared" si="18"/>
        <v>-3.476457518200339E-3</v>
      </c>
      <c r="I93" s="8">
        <f t="shared" si="18"/>
        <v>2.8981327341863765E-3</v>
      </c>
      <c r="Q93" s="53">
        <v>91</v>
      </c>
      <c r="R93" s="54">
        <v>-1.7560907317852654</v>
      </c>
      <c r="S93" s="54">
        <v>-0.85594643539500326</v>
      </c>
      <c r="T93" s="54">
        <v>-0.92699569405660975</v>
      </c>
      <c r="Z93" s="53">
        <v>90</v>
      </c>
      <c r="AA93" s="54">
        <f t="shared" si="20"/>
        <v>0.44675559796213477</v>
      </c>
      <c r="AB93" s="54">
        <f t="shared" si="21"/>
        <v>0.51602264845656043</v>
      </c>
      <c r="AC93" s="54">
        <f t="shared" si="22"/>
        <v>-1.1579959363645422</v>
      </c>
      <c r="AJ93" s="53">
        <v>91</v>
      </c>
      <c r="AK93" s="14">
        <f t="shared" si="23"/>
        <v>1900.2257990768016</v>
      </c>
      <c r="AL93" s="14">
        <f t="shared" si="24"/>
        <v>1394.5521217739226</v>
      </c>
      <c r="AM93" s="14">
        <f t="shared" si="25"/>
        <v>2207.9273919078851</v>
      </c>
      <c r="AT93" s="53">
        <v>91</v>
      </c>
      <c r="AU93" s="8">
        <f t="shared" si="26"/>
        <v>-2.8213579474996586E-2</v>
      </c>
      <c r="AV93" s="8">
        <f t="shared" si="27"/>
        <v>-2.6907494979357845E-2</v>
      </c>
      <c r="AW93" s="8">
        <f t="shared" si="28"/>
        <v>-7.2345596054933549E-3</v>
      </c>
      <c r="AY93" s="8">
        <f t="shared" si="29"/>
        <v>-2.1397439715890122E-2</v>
      </c>
      <c r="BA93" s="58">
        <v>91</v>
      </c>
      <c r="BB93" s="8">
        <f t="shared" si="19"/>
        <v>-1.9390203530359473E-2</v>
      </c>
    </row>
    <row r="94" spans="1:54" x14ac:dyDescent="0.25">
      <c r="A94" s="4">
        <v>45614</v>
      </c>
      <c r="B94" s="14">
        <v>1705.1</v>
      </c>
      <c r="C94" s="14">
        <v>1253.45</v>
      </c>
      <c r="D94" s="14">
        <v>1722.75</v>
      </c>
      <c r="F94" s="4">
        <v>45614</v>
      </c>
      <c r="G94" s="8">
        <f t="shared" si="18"/>
        <v>7.2693346583510695E-3</v>
      </c>
      <c r="H94" s="8">
        <f t="shared" si="18"/>
        <v>-2.7884020616334524E-3</v>
      </c>
      <c r="I94" s="8">
        <f t="shared" si="18"/>
        <v>8.6573056121714703E-3</v>
      </c>
      <c r="Q94" s="53">
        <v>92</v>
      </c>
      <c r="R94" s="54">
        <v>-0.3189709210114286</v>
      </c>
      <c r="S94" s="54">
        <v>0.29821333543935491</v>
      </c>
      <c r="T94" s="54">
        <v>9.7501815809967571E-2</v>
      </c>
      <c r="Z94" s="53">
        <v>91</v>
      </c>
      <c r="AA94" s="54">
        <f t="shared" si="20"/>
        <v>-1.7560907317852654</v>
      </c>
      <c r="AB94" s="54">
        <f t="shared" si="21"/>
        <v>-1.5808378744862477</v>
      </c>
      <c r="AC94" s="54">
        <f t="shared" si="22"/>
        <v>-1.6015469091375831</v>
      </c>
      <c r="AJ94" s="53">
        <v>92</v>
      </c>
      <c r="AK94" s="14">
        <f t="shared" si="23"/>
        <v>1935.5255757856542</v>
      </c>
      <c r="AL94" s="14">
        <f t="shared" si="24"/>
        <v>1425.2013103286383</v>
      </c>
      <c r="AM94" s="14">
        <f t="shared" si="25"/>
        <v>2267.9940409376709</v>
      </c>
      <c r="AT94" s="53">
        <v>92</v>
      </c>
      <c r="AU94" s="8">
        <f t="shared" si="26"/>
        <v>1.840618426340692E-2</v>
      </c>
      <c r="AV94" s="8">
        <f t="shared" si="27"/>
        <v>2.1739770086580117E-2</v>
      </c>
      <c r="AW94" s="8">
        <f t="shared" si="28"/>
        <v>2.6841514635062569E-2</v>
      </c>
      <c r="AY94" s="8">
        <f t="shared" si="29"/>
        <v>2.2270217704172895E-2</v>
      </c>
      <c r="BA94" s="58">
        <v>92</v>
      </c>
      <c r="BB94" s="8">
        <f t="shared" si="19"/>
        <v>-1.9240119662607458E-2</v>
      </c>
    </row>
    <row r="95" spans="1:54" x14ac:dyDescent="0.25">
      <c r="A95" s="4">
        <v>45610</v>
      </c>
      <c r="B95" s="14">
        <v>1692.75</v>
      </c>
      <c r="C95" s="14">
        <v>1256.95</v>
      </c>
      <c r="D95" s="14">
        <v>1707.9</v>
      </c>
      <c r="F95" s="4">
        <v>45610</v>
      </c>
      <c r="G95" s="8">
        <f t="shared" si="18"/>
        <v>6.7573832305407649E-3</v>
      </c>
      <c r="H95" s="8">
        <f t="shared" si="18"/>
        <v>2.5889724297178795E-3</v>
      </c>
      <c r="I95" s="8">
        <f t="shared" si="18"/>
        <v>1.18090159769965E-2</v>
      </c>
      <c r="Q95" s="53">
        <v>93</v>
      </c>
      <c r="R95" s="54">
        <v>-1.0614340844465195</v>
      </c>
      <c r="S95" s="54">
        <v>1.4185168293966788</v>
      </c>
      <c r="T95" s="54">
        <v>-0.32475488137460451</v>
      </c>
      <c r="Z95" s="53">
        <v>92</v>
      </c>
      <c r="AA95" s="54">
        <f t="shared" si="20"/>
        <v>-0.3189709210114286</v>
      </c>
      <c r="AB95" s="54">
        <f t="shared" si="21"/>
        <v>0.11332123746410544</v>
      </c>
      <c r="AC95" s="54">
        <f t="shared" si="22"/>
        <v>4.4145222925662059E-2</v>
      </c>
      <c r="AJ95" s="53">
        <v>93</v>
      </c>
      <c r="AK95" s="14">
        <f t="shared" si="23"/>
        <v>1917.2071984471027</v>
      </c>
      <c r="AL95" s="14">
        <f t="shared" si="24"/>
        <v>1436.9528923454602</v>
      </c>
      <c r="AM95" s="14">
        <f t="shared" si="25"/>
        <v>2252.7686475786531</v>
      </c>
      <c r="AT95" s="53">
        <v>93</v>
      </c>
      <c r="AU95" s="8">
        <f t="shared" si="26"/>
        <v>-9.5093620310199075E-3</v>
      </c>
      <c r="AV95" s="8">
        <f t="shared" si="27"/>
        <v>8.2117504658923493E-3</v>
      </c>
      <c r="AW95" s="8">
        <f t="shared" si="28"/>
        <v>-6.7357886152267692E-3</v>
      </c>
      <c r="AY95" s="8">
        <f t="shared" si="29"/>
        <v>-1.5888450075170627E-3</v>
      </c>
      <c r="BA95" s="58">
        <v>93</v>
      </c>
      <c r="BB95" s="8">
        <f t="shared" si="19"/>
        <v>-1.9195759671614371E-2</v>
      </c>
    </row>
    <row r="96" spans="1:54" x14ac:dyDescent="0.25">
      <c r="A96" s="4">
        <v>45609</v>
      </c>
      <c r="B96" s="14">
        <v>1681.35</v>
      </c>
      <c r="C96" s="14">
        <v>1253.7</v>
      </c>
      <c r="D96" s="14">
        <v>1687.85</v>
      </c>
      <c r="F96" s="4">
        <v>45609</v>
      </c>
      <c r="G96" s="8">
        <f t="shared" si="18"/>
        <v>-2.1680189068742143E-2</v>
      </c>
      <c r="H96" s="8">
        <f t="shared" si="18"/>
        <v>-1.3390050710453376E-2</v>
      </c>
      <c r="I96" s="8">
        <f t="shared" si="18"/>
        <v>-1.9682383567224623E-2</v>
      </c>
      <c r="Q96" s="53">
        <v>94</v>
      </c>
      <c r="R96" s="54">
        <v>0.53014244095340513</v>
      </c>
      <c r="S96" s="54">
        <v>-0.12753926223730472</v>
      </c>
      <c r="T96" s="54">
        <v>-0.54594337970294471</v>
      </c>
      <c r="Z96" s="53">
        <v>93</v>
      </c>
      <c r="AA96" s="54">
        <f t="shared" si="20"/>
        <v>-1.0614340844465195</v>
      </c>
      <c r="AB96" s="54">
        <f t="shared" si="21"/>
        <v>0.75325894696285822</v>
      </c>
      <c r="AC96" s="54">
        <f t="shared" si="22"/>
        <v>-0.36882552969199012</v>
      </c>
      <c r="AJ96" s="53">
        <v>94</v>
      </c>
      <c r="AK96" s="14">
        <f t="shared" si="23"/>
        <v>1956.6894120837185</v>
      </c>
      <c r="AL96" s="14">
        <f t="shared" si="24"/>
        <v>1425.6263968494814</v>
      </c>
      <c r="AM96" s="14">
        <f t="shared" si="25"/>
        <v>2253.2600798112267</v>
      </c>
      <c r="AT96" s="53">
        <v>94</v>
      </c>
      <c r="AU96" s="8">
        <f t="shared" si="26"/>
        <v>2.03844267155876E-2</v>
      </c>
      <c r="AV96" s="8">
        <f t="shared" si="27"/>
        <v>-7.9135307433022325E-3</v>
      </c>
      <c r="AW96" s="8">
        <f t="shared" si="28"/>
        <v>2.181221045196227E-4</v>
      </c>
      <c r="AY96" s="8">
        <f t="shared" si="29"/>
        <v>3.0153523487112736E-3</v>
      </c>
      <c r="BA96" s="58">
        <v>94</v>
      </c>
      <c r="BB96" s="8">
        <f t="shared" si="19"/>
        <v>-1.9177000849646249E-2</v>
      </c>
    </row>
    <row r="97" spans="1:54" x14ac:dyDescent="0.25">
      <c r="A97" s="4">
        <v>45608</v>
      </c>
      <c r="B97" s="14">
        <v>1718.2</v>
      </c>
      <c r="C97" s="14">
        <v>1270.5999999999999</v>
      </c>
      <c r="D97" s="14">
        <v>1721.4</v>
      </c>
      <c r="F97" s="4">
        <v>45608</v>
      </c>
      <c r="G97" s="8">
        <f t="shared" si="18"/>
        <v>-2.7609731957441624E-2</v>
      </c>
      <c r="H97" s="8">
        <f t="shared" si="18"/>
        <v>1.0236624383012508E-3</v>
      </c>
      <c r="I97" s="8">
        <f t="shared" si="18"/>
        <v>-1.3043412253550773E-2</v>
      </c>
      <c r="Q97" s="53">
        <v>95</v>
      </c>
      <c r="R97" s="54">
        <v>0.16234193498571883</v>
      </c>
      <c r="S97" s="54">
        <v>-0.47317260143751283</v>
      </c>
      <c r="T97" s="54">
        <v>1.8584008153669032</v>
      </c>
      <c r="Z97" s="53">
        <v>94</v>
      </c>
      <c r="AA97" s="54">
        <f t="shared" si="20"/>
        <v>0.53014244095340513</v>
      </c>
      <c r="AB97" s="54">
        <f t="shared" si="21"/>
        <v>0.13657395425273555</v>
      </c>
      <c r="AC97" s="54">
        <f t="shared" si="22"/>
        <v>-0.35544405874318397</v>
      </c>
      <c r="AJ97" s="53">
        <v>95</v>
      </c>
      <c r="AK97" s="14">
        <f t="shared" si="23"/>
        <v>1947.4935600942317</v>
      </c>
      <c r="AL97" s="14">
        <f t="shared" si="24"/>
        <v>1416.9096225548394</v>
      </c>
      <c r="AM97" s="14">
        <f t="shared" si="25"/>
        <v>2329.1982794761261</v>
      </c>
      <c r="AT97" s="53">
        <v>95</v>
      </c>
      <c r="AU97" s="8">
        <f t="shared" si="26"/>
        <v>-4.7107776765424308E-3</v>
      </c>
      <c r="AV97" s="8">
        <f t="shared" si="27"/>
        <v>-6.1331160334696221E-3</v>
      </c>
      <c r="AW97" s="8">
        <f t="shared" si="28"/>
        <v>3.3146030405848285E-2</v>
      </c>
      <c r="AY97" s="8">
        <f t="shared" si="29"/>
        <v>6.077329405403906E-3</v>
      </c>
      <c r="BA97" s="58">
        <v>95</v>
      </c>
      <c r="BB97" s="8">
        <f t="shared" si="19"/>
        <v>-1.9155030845259872E-2</v>
      </c>
    </row>
    <row r="98" spans="1:54" x14ac:dyDescent="0.25">
      <c r="A98" s="4">
        <v>45607</v>
      </c>
      <c r="B98" s="14">
        <v>1766.3</v>
      </c>
      <c r="C98" s="14">
        <v>1269.3</v>
      </c>
      <c r="D98" s="14">
        <v>1744</v>
      </c>
      <c r="F98" s="4">
        <v>45607</v>
      </c>
      <c r="G98" s="8">
        <f t="shared" si="18"/>
        <v>6.7315456918281861E-3</v>
      </c>
      <c r="H98" s="8">
        <f t="shared" si="18"/>
        <v>8.266961624107597E-3</v>
      </c>
      <c r="I98" s="8">
        <f t="shared" si="18"/>
        <v>-1.0315778323243617E-3</v>
      </c>
      <c r="Q98" s="53">
        <v>96</v>
      </c>
      <c r="R98" s="54">
        <v>-0.67808144791472247</v>
      </c>
      <c r="S98" s="54">
        <v>1.8133831565018579</v>
      </c>
      <c r="T98" s="54">
        <v>0.432587929176311</v>
      </c>
      <c r="Z98" s="53">
        <v>95</v>
      </c>
      <c r="AA98" s="54">
        <f t="shared" si="20"/>
        <v>0.16234193498571883</v>
      </c>
      <c r="AB98" s="54">
        <f t="shared" si="21"/>
        <v>-0.34136557940476603</v>
      </c>
      <c r="AC98" s="54">
        <f t="shared" si="22"/>
        <v>1.6767851494651009</v>
      </c>
      <c r="AJ98" s="53">
        <v>96</v>
      </c>
      <c r="AK98" s="14">
        <f t="shared" si="23"/>
        <v>1926.6431350683631</v>
      </c>
      <c r="AL98" s="14">
        <f t="shared" si="24"/>
        <v>1446.734654316763</v>
      </c>
      <c r="AM98" s="14">
        <f t="shared" si="25"/>
        <v>2286.2036991856953</v>
      </c>
      <c r="AT98" s="53">
        <v>96</v>
      </c>
      <c r="AU98" s="8">
        <f t="shared" si="26"/>
        <v>-1.0764011692838667E-2</v>
      </c>
      <c r="AV98" s="8">
        <f t="shared" si="27"/>
        <v>2.0830876573345921E-2</v>
      </c>
      <c r="AW98" s="8">
        <f t="shared" si="28"/>
        <v>-1.863145364653087E-2</v>
      </c>
      <c r="AY98" s="8">
        <f t="shared" si="29"/>
        <v>-4.8628897247249281E-4</v>
      </c>
      <c r="BA98" s="58">
        <v>96</v>
      </c>
      <c r="BB98" s="8">
        <f t="shared" si="19"/>
        <v>-1.9130104806155099E-2</v>
      </c>
    </row>
    <row r="99" spans="1:54" x14ac:dyDescent="0.25">
      <c r="A99" s="4">
        <v>45604</v>
      </c>
      <c r="B99" s="14">
        <v>1754.45</v>
      </c>
      <c r="C99" s="14">
        <v>1258.8499999999999</v>
      </c>
      <c r="D99" s="14">
        <v>1745.8</v>
      </c>
      <c r="F99" s="4">
        <v>45604</v>
      </c>
      <c r="G99" s="8">
        <f t="shared" si="18"/>
        <v>4.5130039465325501E-3</v>
      </c>
      <c r="H99" s="8">
        <f t="shared" si="18"/>
        <v>-1.5645331047098778E-2</v>
      </c>
      <c r="I99" s="8">
        <f t="shared" si="18"/>
        <v>-6.2988520993465902E-4</v>
      </c>
      <c r="Q99" s="53">
        <v>97</v>
      </c>
      <c r="R99" s="54">
        <v>-0.70786881285169156</v>
      </c>
      <c r="S99" s="54">
        <v>-0.66727650326573829</v>
      </c>
      <c r="T99" s="54">
        <v>0.69237428160447911</v>
      </c>
      <c r="Z99" s="53">
        <v>96</v>
      </c>
      <c r="AA99" s="54">
        <f t="shared" si="20"/>
        <v>-0.67808144791472247</v>
      </c>
      <c r="AB99" s="54">
        <f t="shared" si="21"/>
        <v>1.281964614413643</v>
      </c>
      <c r="AC99" s="54">
        <f t="shared" si="22"/>
        <v>0.53447756160498217</v>
      </c>
      <c r="AJ99" s="53">
        <v>97</v>
      </c>
      <c r="AK99" s="14">
        <f t="shared" si="23"/>
        <v>1925.9080855650411</v>
      </c>
      <c r="AL99" s="14">
        <f t="shared" si="24"/>
        <v>1406.3974122916643</v>
      </c>
      <c r="AM99" s="14">
        <f t="shared" si="25"/>
        <v>2276.574210503049</v>
      </c>
      <c r="AT99" s="53">
        <v>97</v>
      </c>
      <c r="AU99" s="8">
        <f t="shared" si="26"/>
        <v>-3.8159103936352505E-4</v>
      </c>
      <c r="AV99" s="8">
        <f t="shared" si="27"/>
        <v>-2.8277646416223656E-2</v>
      </c>
      <c r="AW99" s="8">
        <f t="shared" si="28"/>
        <v>-4.2208948889395593E-3</v>
      </c>
      <c r="AY99" s="8">
        <f t="shared" si="29"/>
        <v>-1.2691804344980389E-2</v>
      </c>
      <c r="BA99" s="58">
        <v>97</v>
      </c>
      <c r="BB99" s="8">
        <f t="shared" si="19"/>
        <v>-1.9067648982155766E-2</v>
      </c>
    </row>
    <row r="100" spans="1:54" x14ac:dyDescent="0.25">
      <c r="A100" s="4">
        <v>45603</v>
      </c>
      <c r="B100" s="14">
        <v>1746.55</v>
      </c>
      <c r="C100" s="14">
        <v>1278.7</v>
      </c>
      <c r="D100" s="14">
        <v>1746.9</v>
      </c>
      <c r="F100" s="4">
        <v>45603</v>
      </c>
      <c r="G100" s="8">
        <f t="shared" si="18"/>
        <v>-4.9688833743212445E-3</v>
      </c>
      <c r="H100" s="8">
        <f t="shared" si="18"/>
        <v>-1.8326388030822167E-2</v>
      </c>
      <c r="I100" s="8">
        <f t="shared" si="18"/>
        <v>-8.9472031543760371E-3</v>
      </c>
      <c r="Q100" s="53">
        <v>98</v>
      </c>
      <c r="R100" s="54">
        <v>1.1764136769215692</v>
      </c>
      <c r="S100" s="54">
        <v>-1.8508010403406068</v>
      </c>
      <c r="T100" s="54">
        <v>-1.7496268920158202</v>
      </c>
      <c r="Z100" s="53">
        <v>97</v>
      </c>
      <c r="AA100" s="54">
        <f t="shared" si="20"/>
        <v>-0.70786881285169156</v>
      </c>
      <c r="AB100" s="54">
        <f t="shared" si="21"/>
        <v>-0.92167007132937218</v>
      </c>
      <c r="AC100" s="54">
        <f t="shared" si="22"/>
        <v>0.2756978211312211</v>
      </c>
      <c r="AJ100" s="53">
        <v>98</v>
      </c>
      <c r="AK100" s="14">
        <f t="shared" si="23"/>
        <v>1972.9520423729887</v>
      </c>
      <c r="AL100" s="14">
        <f t="shared" si="24"/>
        <v>1403.5285191020148</v>
      </c>
      <c r="AM100" s="14">
        <f t="shared" si="25"/>
        <v>2208.163758790598</v>
      </c>
      <c r="AT100" s="53">
        <v>98</v>
      </c>
      <c r="AU100" s="8">
        <f t="shared" si="26"/>
        <v>2.4133330517740064E-2</v>
      </c>
      <c r="AV100" s="8">
        <f t="shared" si="27"/>
        <v>-2.0419713946570701E-3</v>
      </c>
      <c r="AW100" s="8">
        <f t="shared" si="28"/>
        <v>-3.0510481985589977E-2</v>
      </c>
      <c r="AY100" s="8">
        <f t="shared" si="29"/>
        <v>-2.7299339982178022E-3</v>
      </c>
      <c r="BA100" s="58">
        <v>98</v>
      </c>
      <c r="BB100" s="8">
        <f t="shared" si="19"/>
        <v>-1.9026500388110032E-2</v>
      </c>
    </row>
    <row r="101" spans="1:54" x14ac:dyDescent="0.25">
      <c r="A101" s="4">
        <v>45602</v>
      </c>
      <c r="B101" s="14">
        <v>1755.25</v>
      </c>
      <c r="C101" s="14">
        <v>1302.3499999999999</v>
      </c>
      <c r="D101" s="14">
        <v>1762.6</v>
      </c>
      <c r="F101" s="4">
        <v>45602</v>
      </c>
      <c r="G101" s="8">
        <f t="shared" si="18"/>
        <v>-1.4801744753628159E-3</v>
      </c>
      <c r="H101" s="8">
        <f t="shared" si="18"/>
        <v>4.3477492931061953E-3</v>
      </c>
      <c r="I101" s="8">
        <f t="shared" si="18"/>
        <v>3.0968133279762763E-3</v>
      </c>
      <c r="Q101" s="53">
        <v>99</v>
      </c>
      <c r="R101" s="54">
        <v>-0.79096532196707303</v>
      </c>
      <c r="S101" s="54">
        <v>0.52359921258836273</v>
      </c>
      <c r="T101" s="54">
        <v>0.7633080771842945</v>
      </c>
      <c r="Z101" s="53">
        <v>98</v>
      </c>
      <c r="AA101" s="54">
        <f t="shared" si="20"/>
        <v>1.1764136769215692</v>
      </c>
      <c r="AB101" s="54">
        <f t="shared" si="21"/>
        <v>-1.0807918948051465</v>
      </c>
      <c r="AC101" s="54">
        <f t="shared" si="22"/>
        <v>-1.5949265873325056</v>
      </c>
      <c r="AJ101" s="53">
        <v>99</v>
      </c>
      <c r="AK101" s="14">
        <f t="shared" si="23"/>
        <v>1923.8591567362678</v>
      </c>
      <c r="AL101" s="14">
        <f t="shared" si="24"/>
        <v>1424.7821340759444</v>
      </c>
      <c r="AM101" s="14">
        <f t="shared" si="25"/>
        <v>2286.7329177439356</v>
      </c>
      <c r="AT101" s="53">
        <v>99</v>
      </c>
      <c r="AU101" s="8">
        <f t="shared" si="26"/>
        <v>-2.5197773583138513E-2</v>
      </c>
      <c r="AV101" s="8">
        <f t="shared" si="27"/>
        <v>1.5029477063700216E-2</v>
      </c>
      <c r="AW101" s="8">
        <f t="shared" si="28"/>
        <v>3.4962833640688765E-2</v>
      </c>
      <c r="AY101" s="8">
        <f t="shared" si="29"/>
        <v>8.9413088427451621E-3</v>
      </c>
      <c r="BA101" s="58">
        <v>99</v>
      </c>
      <c r="BB101" s="8">
        <f t="shared" si="19"/>
        <v>-1.8764805371479121E-2</v>
      </c>
    </row>
    <row r="102" spans="1:54" x14ac:dyDescent="0.25">
      <c r="A102" s="4">
        <v>45601</v>
      </c>
      <c r="B102" s="14">
        <v>1757.85</v>
      </c>
      <c r="C102" s="14">
        <v>1296.7</v>
      </c>
      <c r="D102" s="14">
        <v>1757.15</v>
      </c>
      <c r="F102" s="4">
        <v>45601</v>
      </c>
      <c r="G102" s="8">
        <f t="shared" si="18"/>
        <v>2.520330985970979E-2</v>
      </c>
      <c r="H102" s="8">
        <f t="shared" si="18"/>
        <v>1.5152393714211716E-2</v>
      </c>
      <c r="I102" s="8">
        <f t="shared" si="18"/>
        <v>1.5947562990511491E-2</v>
      </c>
      <c r="Q102" s="53">
        <v>100</v>
      </c>
      <c r="R102" s="54">
        <v>0.73545187260683476</v>
      </c>
      <c r="S102" s="54">
        <v>0.43475895070409876</v>
      </c>
      <c r="T102" s="54">
        <v>0.64665448852725571</v>
      </c>
      <c r="Z102" s="53">
        <v>99</v>
      </c>
      <c r="AA102" s="54">
        <f t="shared" si="20"/>
        <v>-0.79096532196707303</v>
      </c>
      <c r="AB102" s="54">
        <f t="shared" si="21"/>
        <v>9.0442597001751002E-2</v>
      </c>
      <c r="AC102" s="54">
        <f t="shared" si="22"/>
        <v>0.548692906166242</v>
      </c>
      <c r="AJ102" s="53">
        <v>100</v>
      </c>
      <c r="AK102" s="14">
        <f t="shared" si="23"/>
        <v>1961.8404322870153</v>
      </c>
      <c r="AL102" s="14">
        <f t="shared" si="24"/>
        <v>1436.5120788505783</v>
      </c>
      <c r="AM102" s="14">
        <f t="shared" si="25"/>
        <v>2300.7921660649267</v>
      </c>
      <c r="AT102" s="53">
        <v>100</v>
      </c>
      <c r="AU102" s="8">
        <f t="shared" si="26"/>
        <v>1.9549882521715939E-2</v>
      </c>
      <c r="AV102" s="8">
        <f t="shared" si="27"/>
        <v>8.1990942656920539E-3</v>
      </c>
      <c r="AW102" s="8">
        <f t="shared" si="28"/>
        <v>6.1293582400731945E-3</v>
      </c>
      <c r="AY102" s="8">
        <f t="shared" si="29"/>
        <v>1.0983409934813561E-2</v>
      </c>
      <c r="BA102" s="58">
        <v>100</v>
      </c>
      <c r="BB102" s="8">
        <f t="shared" si="19"/>
        <v>-1.8580211185864951E-2</v>
      </c>
    </row>
    <row r="103" spans="1:54" x14ac:dyDescent="0.25">
      <c r="A103" s="4">
        <v>45600</v>
      </c>
      <c r="B103" s="14">
        <v>1714.1</v>
      </c>
      <c r="C103" s="14">
        <v>1277.2</v>
      </c>
      <c r="D103" s="14">
        <v>1729.35</v>
      </c>
      <c r="F103" s="4">
        <v>45600</v>
      </c>
      <c r="G103" s="8">
        <f t="shared" si="18"/>
        <v>-1.3444022386842542E-2</v>
      </c>
      <c r="H103" s="8">
        <f t="shared" si="18"/>
        <v>-1.1366412757745303E-2</v>
      </c>
      <c r="I103" s="8">
        <f t="shared" si="18"/>
        <v>-8.6650416215392021E-3</v>
      </c>
      <c r="Q103" s="53">
        <v>101</v>
      </c>
      <c r="R103" s="54">
        <v>1.1497727469637231</v>
      </c>
      <c r="S103" s="54">
        <v>-0.62845338007115426</v>
      </c>
      <c r="T103" s="54">
        <v>8.6579214777737612E-2</v>
      </c>
      <c r="Z103" s="53">
        <v>100</v>
      </c>
      <c r="AA103" s="54">
        <f t="shared" si="20"/>
        <v>0.73545187260683476</v>
      </c>
      <c r="AB103" s="54">
        <f t="shared" si="21"/>
        <v>0.72939402487917326</v>
      </c>
      <c r="AC103" s="54">
        <f t="shared" si="22"/>
        <v>0.92449902879532975</v>
      </c>
      <c r="AJ103" s="53">
        <v>101</v>
      </c>
      <c r="AK103" s="14">
        <f t="shared" si="23"/>
        <v>1972.2784804000009</v>
      </c>
      <c r="AL103" s="14">
        <f t="shared" si="24"/>
        <v>1422.8669372310562</v>
      </c>
      <c r="AM103" s="14">
        <f t="shared" si="25"/>
        <v>2278.7217372283649</v>
      </c>
      <c r="AT103" s="53">
        <v>101</v>
      </c>
      <c r="AU103" s="8">
        <f t="shared" si="26"/>
        <v>5.3064347254016941E-3</v>
      </c>
      <c r="AV103" s="8">
        <f t="shared" si="27"/>
        <v>-9.5442018163041688E-3</v>
      </c>
      <c r="AW103" s="8">
        <f t="shared" si="28"/>
        <v>-9.6388394827756265E-3</v>
      </c>
      <c r="AY103" s="8">
        <f t="shared" si="29"/>
        <v>-5.1174021537338478E-3</v>
      </c>
      <c r="BA103" s="58">
        <v>101</v>
      </c>
      <c r="BB103" s="8">
        <f t="shared" si="19"/>
        <v>-1.8433363794592723E-2</v>
      </c>
    </row>
    <row r="104" spans="1:54" x14ac:dyDescent="0.25">
      <c r="A104" s="4">
        <v>45597</v>
      </c>
      <c r="B104" s="14">
        <v>1737.3</v>
      </c>
      <c r="C104" s="14">
        <v>1291.8</v>
      </c>
      <c r="D104" s="14">
        <v>1744.4</v>
      </c>
      <c r="F104" s="4">
        <v>45597</v>
      </c>
      <c r="G104" s="8">
        <f t="shared" si="18"/>
        <v>9.2139367301782588E-4</v>
      </c>
      <c r="H104" s="8">
        <f t="shared" si="18"/>
        <v>-3.4829047777634986E-4</v>
      </c>
      <c r="I104" s="8">
        <f t="shared" si="18"/>
        <v>7.6536123859276863E-3</v>
      </c>
      <c r="Q104" s="53">
        <v>102</v>
      </c>
      <c r="R104" s="54">
        <v>1.030741284620954</v>
      </c>
      <c r="S104" s="54">
        <v>-0.25571180525725989</v>
      </c>
      <c r="T104" s="54">
        <v>0.85471882296266155</v>
      </c>
      <c r="Z104" s="53">
        <v>101</v>
      </c>
      <c r="AA104" s="54">
        <f t="shared" si="20"/>
        <v>1.1497727469637231</v>
      </c>
      <c r="AB104" s="54">
        <f t="shared" si="21"/>
        <v>-1.4367095284852915E-2</v>
      </c>
      <c r="AC104" s="54">
        <f t="shared" si="22"/>
        <v>0.33353890553600407</v>
      </c>
      <c r="AJ104" s="53">
        <v>102</v>
      </c>
      <c r="AK104" s="14">
        <f t="shared" si="23"/>
        <v>1969.2738222229177</v>
      </c>
      <c r="AL104" s="14">
        <f t="shared" si="24"/>
        <v>1427.8614584744771</v>
      </c>
      <c r="AM104" s="14">
        <f t="shared" si="25"/>
        <v>2306.541652969694</v>
      </c>
      <c r="AT104" s="53">
        <v>102</v>
      </c>
      <c r="AU104" s="8">
        <f t="shared" si="26"/>
        <v>-1.524606819040623E-3</v>
      </c>
      <c r="AV104" s="8">
        <f t="shared" si="27"/>
        <v>3.5040352222124823E-3</v>
      </c>
      <c r="AW104" s="8">
        <f t="shared" si="28"/>
        <v>1.2134638621740889E-2</v>
      </c>
      <c r="AY104" s="8">
        <f t="shared" si="29"/>
        <v>4.5846236296950725E-3</v>
      </c>
      <c r="BA104" s="58">
        <v>102</v>
      </c>
      <c r="BB104" s="8">
        <f t="shared" si="19"/>
        <v>-1.8290657488569596E-2</v>
      </c>
    </row>
    <row r="105" spans="1:54" x14ac:dyDescent="0.25">
      <c r="A105" s="4">
        <v>45596</v>
      </c>
      <c r="B105" s="14">
        <v>1735.7</v>
      </c>
      <c r="C105" s="14">
        <v>1292.25</v>
      </c>
      <c r="D105" s="14">
        <v>1731.1</v>
      </c>
      <c r="F105" s="4">
        <v>45596</v>
      </c>
      <c r="G105" s="8">
        <f t="shared" si="18"/>
        <v>6.3395097648072352E-4</v>
      </c>
      <c r="H105" s="8">
        <f t="shared" si="18"/>
        <v>-1.5282128161085698E-2</v>
      </c>
      <c r="I105" s="8">
        <f t="shared" si="18"/>
        <v>-2.0197946676715726E-3</v>
      </c>
      <c r="Q105" s="53">
        <v>103</v>
      </c>
      <c r="R105" s="54">
        <v>0.9805078518083864</v>
      </c>
      <c r="S105" s="54">
        <v>-0.69890097767743231</v>
      </c>
      <c r="T105" s="54">
        <v>1.3859871939245143</v>
      </c>
      <c r="Z105" s="53">
        <v>102</v>
      </c>
      <c r="AA105" s="54">
        <f t="shared" si="20"/>
        <v>1.030741284620954</v>
      </c>
      <c r="AB105" s="54">
        <f t="shared" si="21"/>
        <v>0.25870433920162395</v>
      </c>
      <c r="AC105" s="54">
        <f t="shared" si="22"/>
        <v>1.0775356401891398</v>
      </c>
      <c r="AJ105" s="53">
        <v>103</v>
      </c>
      <c r="AK105" s="14">
        <f t="shared" si="23"/>
        <v>1968.0070826638294</v>
      </c>
      <c r="AL105" s="14">
        <f t="shared" si="24"/>
        <v>1420.2812287167776</v>
      </c>
      <c r="AM105" s="14">
        <f t="shared" si="25"/>
        <v>2321.1436480022021</v>
      </c>
      <c r="AT105" s="53">
        <v>103</v>
      </c>
      <c r="AU105" s="8">
        <f t="shared" si="26"/>
        <v>-6.4345909443381567E-4</v>
      </c>
      <c r="AV105" s="8">
        <f t="shared" si="27"/>
        <v>-5.3229409395657663E-3</v>
      </c>
      <c r="AW105" s="8">
        <f t="shared" si="28"/>
        <v>6.3107331391827242E-3</v>
      </c>
      <c r="AY105" s="8">
        <f t="shared" si="29"/>
        <v>-4.2899416240163406E-4</v>
      </c>
      <c r="BA105" s="58">
        <v>103</v>
      </c>
      <c r="BB105" s="8">
        <f t="shared" si="19"/>
        <v>-1.8136736202223926E-2</v>
      </c>
    </row>
    <row r="106" spans="1:54" x14ac:dyDescent="0.25">
      <c r="A106" s="4">
        <v>45595</v>
      </c>
      <c r="B106" s="14">
        <v>1734.6</v>
      </c>
      <c r="C106" s="14">
        <v>1312.15</v>
      </c>
      <c r="D106" s="14">
        <v>1734.6</v>
      </c>
      <c r="F106" s="4">
        <v>45595</v>
      </c>
      <c r="G106" s="8">
        <f t="shared" si="18"/>
        <v>-9.8955331423287666E-3</v>
      </c>
      <c r="H106" s="8">
        <f t="shared" si="18"/>
        <v>-1.4901939909211036E-2</v>
      </c>
      <c r="I106" s="8">
        <f t="shared" si="18"/>
        <v>-1.4650599689356092E-2</v>
      </c>
      <c r="Q106" s="53">
        <v>104</v>
      </c>
      <c r="R106" s="54">
        <v>0.24588788853356711</v>
      </c>
      <c r="S106" s="54">
        <v>0.4654419819163656</v>
      </c>
      <c r="T106" s="54">
        <v>3.6080968166010551E-2</v>
      </c>
      <c r="Z106" s="53">
        <v>103</v>
      </c>
      <c r="AA106" s="54">
        <f t="shared" si="20"/>
        <v>0.9805078518083864</v>
      </c>
      <c r="AB106" s="54">
        <f t="shared" si="21"/>
        <v>-0.15609927747208591</v>
      </c>
      <c r="AC106" s="54">
        <f t="shared" si="22"/>
        <v>1.4644620654293814</v>
      </c>
      <c r="AJ106" s="53">
        <v>104</v>
      </c>
      <c r="AK106" s="14">
        <f t="shared" si="23"/>
        <v>1949.5771233288842</v>
      </c>
      <c r="AL106" s="14">
        <f t="shared" si="24"/>
        <v>1432.7745043253626</v>
      </c>
      <c r="AM106" s="14">
        <f t="shared" si="25"/>
        <v>2273.9780677160038</v>
      </c>
      <c r="AT106" s="53">
        <v>104</v>
      </c>
      <c r="AU106" s="8">
        <f t="shared" si="26"/>
        <v>-9.4089083113123237E-3</v>
      </c>
      <c r="AV106" s="8">
        <f t="shared" si="27"/>
        <v>8.7578769086571178E-3</v>
      </c>
      <c r="AW106" s="8">
        <f t="shared" si="28"/>
        <v>-2.0529265464553942E-2</v>
      </c>
      <c r="AY106" s="8">
        <f t="shared" si="29"/>
        <v>-5.4783013692970318E-3</v>
      </c>
      <c r="BA106" s="58">
        <v>104</v>
      </c>
      <c r="BB106" s="8">
        <f t="shared" si="19"/>
        <v>-1.8128666694374344E-2</v>
      </c>
    </row>
    <row r="107" spans="1:54" x14ac:dyDescent="0.25">
      <c r="A107" s="4">
        <v>45594</v>
      </c>
      <c r="B107" s="14">
        <v>1751.85</v>
      </c>
      <c r="C107" s="14">
        <v>1331.85</v>
      </c>
      <c r="D107" s="14">
        <v>1760.2</v>
      </c>
      <c r="F107" s="4">
        <v>45594</v>
      </c>
      <c r="G107" s="8">
        <f t="shared" si="18"/>
        <v>1.0126160449624026E-2</v>
      </c>
      <c r="H107" s="8">
        <f t="shared" si="18"/>
        <v>2.971986938492745E-2</v>
      </c>
      <c r="I107" s="8">
        <f t="shared" si="18"/>
        <v>5.8973689815452176E-3</v>
      </c>
      <c r="Q107" s="53">
        <v>105</v>
      </c>
      <c r="R107" s="54">
        <v>-0.61555167451119597</v>
      </c>
      <c r="S107" s="54">
        <v>-6.6735148184024567E-2</v>
      </c>
      <c r="T107" s="54">
        <v>1.8046143859091475</v>
      </c>
      <c r="Z107" s="53">
        <v>104</v>
      </c>
      <c r="AA107" s="54">
        <f t="shared" si="20"/>
        <v>0.24588788853356711</v>
      </c>
      <c r="AB107" s="54">
        <f t="shared" si="21"/>
        <v>0.52639737269578868</v>
      </c>
      <c r="AC107" s="54">
        <f t="shared" si="22"/>
        <v>0.20579746334598756</v>
      </c>
      <c r="AJ107" s="53">
        <v>105</v>
      </c>
      <c r="AK107" s="14">
        <f t="shared" si="23"/>
        <v>1928.1853117559167</v>
      </c>
      <c r="AL107" s="14">
        <f t="shared" si="24"/>
        <v>1416.7842637019305</v>
      </c>
      <c r="AM107" s="14">
        <f t="shared" si="25"/>
        <v>2320.6657480289132</v>
      </c>
      <c r="AT107" s="53">
        <v>105</v>
      </c>
      <c r="AU107" s="8">
        <f t="shared" si="26"/>
        <v>-1.1033181601345626E-2</v>
      </c>
      <c r="AV107" s="8">
        <f t="shared" si="27"/>
        <v>-1.1223076809875068E-2</v>
      </c>
      <c r="AW107" s="8">
        <f t="shared" si="28"/>
        <v>2.0323354392295673E-2</v>
      </c>
      <c r="AY107" s="8">
        <f t="shared" si="29"/>
        <v>-1.7021788866650135E-3</v>
      </c>
      <c r="BA107" s="58">
        <v>105</v>
      </c>
      <c r="BB107" s="8">
        <f t="shared" si="19"/>
        <v>-1.8047636218534415E-2</v>
      </c>
    </row>
    <row r="108" spans="1:54" x14ac:dyDescent="0.25">
      <c r="A108" s="4">
        <v>45593</v>
      </c>
      <c r="B108" s="14">
        <v>1734.2</v>
      </c>
      <c r="C108" s="14">
        <v>1292.8499999999999</v>
      </c>
      <c r="D108" s="14">
        <v>1749.85</v>
      </c>
      <c r="F108" s="4">
        <v>45593</v>
      </c>
      <c r="G108" s="8">
        <f t="shared" si="18"/>
        <v>-5.2910176344156592E-3</v>
      </c>
      <c r="H108" s="8">
        <f t="shared" si="18"/>
        <v>2.9355009727912953E-2</v>
      </c>
      <c r="I108" s="8">
        <f t="shared" si="18"/>
        <v>-1.0799547937693386E-2</v>
      </c>
      <c r="Q108" s="53">
        <v>106</v>
      </c>
      <c r="R108" s="54">
        <v>1.186048372849148</v>
      </c>
      <c r="S108" s="54">
        <v>0.12296035301142402</v>
      </c>
      <c r="T108" s="54">
        <v>0.62446788692121291</v>
      </c>
      <c r="Z108" s="53">
        <v>105</v>
      </c>
      <c r="AA108" s="54">
        <f t="shared" si="20"/>
        <v>-0.61555167451119597</v>
      </c>
      <c r="AB108" s="54">
        <f t="shared" si="21"/>
        <v>-0.34819634528296373</v>
      </c>
      <c r="AC108" s="54">
        <f t="shared" si="22"/>
        <v>1.4518537322143166</v>
      </c>
      <c r="AJ108" s="53">
        <v>106</v>
      </c>
      <c r="AK108" s="14">
        <f t="shared" si="23"/>
        <v>1973.1942224790905</v>
      </c>
      <c r="AL108" s="14">
        <f t="shared" si="24"/>
        <v>1435.3421794308606</v>
      </c>
      <c r="AM108" s="14">
        <f t="shared" si="25"/>
        <v>2303.2669480679942</v>
      </c>
      <c r="AT108" s="53">
        <v>106</v>
      </c>
      <c r="AU108" s="8">
        <f t="shared" si="26"/>
        <v>2.3074354752088636E-2</v>
      </c>
      <c r="AV108" s="8">
        <f t="shared" si="27"/>
        <v>1.3013572856295202E-2</v>
      </c>
      <c r="AW108" s="8">
        <f t="shared" si="28"/>
        <v>-7.5255775628503699E-3</v>
      </c>
      <c r="AY108" s="8">
        <f t="shared" si="29"/>
        <v>9.8700622992895608E-3</v>
      </c>
      <c r="BA108" s="58">
        <v>106</v>
      </c>
      <c r="BB108" s="8">
        <f t="shared" si="19"/>
        <v>-1.8025315220282327E-2</v>
      </c>
    </row>
    <row r="109" spans="1:54" x14ac:dyDescent="0.25">
      <c r="A109" s="4">
        <v>45590</v>
      </c>
      <c r="B109" s="14">
        <v>1743.4</v>
      </c>
      <c r="C109" s="14">
        <v>1255.45</v>
      </c>
      <c r="D109" s="14">
        <v>1768.85</v>
      </c>
      <c r="F109" s="4">
        <v>45590</v>
      </c>
      <c r="G109" s="8">
        <f t="shared" si="18"/>
        <v>-3.5785383374170466E-3</v>
      </c>
      <c r="H109" s="8">
        <f t="shared" si="18"/>
        <v>2.1529391937708626E-3</v>
      </c>
      <c r="I109" s="8">
        <f t="shared" si="18"/>
        <v>3.7665894632299747E-3</v>
      </c>
      <c r="Q109" s="53">
        <v>107</v>
      </c>
      <c r="R109" s="54">
        <v>-2.1177298313993691</v>
      </c>
      <c r="S109" s="54">
        <v>0.24110645653225174</v>
      </c>
      <c r="T109" s="54">
        <v>-1.9510650494596045</v>
      </c>
      <c r="Z109" s="53">
        <v>106</v>
      </c>
      <c r="AA109" s="54">
        <f t="shared" si="20"/>
        <v>1.186048372849148</v>
      </c>
      <c r="AB109" s="54">
        <f t="shared" si="21"/>
        <v>0.66594128975350086</v>
      </c>
      <c r="AC109" s="54">
        <f t="shared" si="22"/>
        <v>0.99046011546478896</v>
      </c>
      <c r="AJ109" s="53">
        <v>107</v>
      </c>
      <c r="AK109" s="14">
        <f t="shared" si="23"/>
        <v>1891.4422371319888</v>
      </c>
      <c r="AL109" s="14">
        <f t="shared" si="24"/>
        <v>1408.9110799881882</v>
      </c>
      <c r="AM109" s="14">
        <f t="shared" si="25"/>
        <v>2177.5776754350609</v>
      </c>
      <c r="AT109" s="53">
        <v>107</v>
      </c>
      <c r="AU109" s="8">
        <f t="shared" si="26"/>
        <v>-4.2314035880333049E-2</v>
      </c>
      <c r="AV109" s="8">
        <f t="shared" si="27"/>
        <v>-1.8586151022271766E-2</v>
      </c>
      <c r="AW109" s="8">
        <f t="shared" si="28"/>
        <v>-5.6115426357524964E-2</v>
      </c>
      <c r="AY109" s="8">
        <f t="shared" si="29"/>
        <v>-3.6963299080266111E-2</v>
      </c>
      <c r="BA109" s="58">
        <v>107</v>
      </c>
      <c r="BB109" s="8">
        <f t="shared" si="19"/>
        <v>-1.7963137225112696E-2</v>
      </c>
    </row>
    <row r="110" spans="1:54" x14ac:dyDescent="0.25">
      <c r="A110" s="4">
        <v>45589</v>
      </c>
      <c r="B110" s="14">
        <v>1749.65</v>
      </c>
      <c r="C110" s="14">
        <v>1252.75</v>
      </c>
      <c r="D110" s="14">
        <v>1762.2</v>
      </c>
      <c r="F110" s="4">
        <v>45589</v>
      </c>
      <c r="G110" s="8">
        <f t="shared" si="18"/>
        <v>7.9473657047483687E-3</v>
      </c>
      <c r="H110" s="8">
        <f t="shared" si="18"/>
        <v>9.1840204510708204E-4</v>
      </c>
      <c r="I110" s="8">
        <f t="shared" si="18"/>
        <v>-3.1728071942181218E-3</v>
      </c>
      <c r="Q110" s="53">
        <v>108</v>
      </c>
      <c r="R110" s="54">
        <v>-1.2378095756260854</v>
      </c>
      <c r="S110" s="54">
        <v>-0.16858094725893263</v>
      </c>
      <c r="T110" s="54">
        <v>1.0571257305494879</v>
      </c>
      <c r="Z110" s="53">
        <v>107</v>
      </c>
      <c r="AA110" s="54">
        <f t="shared" si="20"/>
        <v>-2.1177298313993691</v>
      </c>
      <c r="AB110" s="54">
        <f t="shared" si="21"/>
        <v>-0.78244745811103367</v>
      </c>
      <c r="AC110" s="54">
        <f t="shared" si="22"/>
        <v>-2.4500327321019961</v>
      </c>
      <c r="AJ110" s="53">
        <v>108</v>
      </c>
      <c r="AK110" s="14">
        <f t="shared" si="23"/>
        <v>1912.878814581607</v>
      </c>
      <c r="AL110" s="14">
        <f t="shared" si="24"/>
        <v>1409.8498092472853</v>
      </c>
      <c r="AM110" s="14">
        <f t="shared" si="25"/>
        <v>2286.2936607886777</v>
      </c>
      <c r="AT110" s="53">
        <v>108</v>
      </c>
      <c r="AU110" s="8">
        <f t="shared" si="26"/>
        <v>1.1269713591306428E-2</v>
      </c>
      <c r="AV110" s="8">
        <f t="shared" si="27"/>
        <v>6.6605812318903967E-4</v>
      </c>
      <c r="AW110" s="8">
        <f t="shared" si="28"/>
        <v>4.8718916709864668E-2</v>
      </c>
      <c r="AY110" s="8">
        <f t="shared" si="29"/>
        <v>1.8263012339626943E-2</v>
      </c>
      <c r="BA110" s="58">
        <v>108</v>
      </c>
      <c r="BB110" s="8">
        <f t="shared" si="19"/>
        <v>-1.7946896176140224E-2</v>
      </c>
    </row>
    <row r="111" spans="1:54" x14ac:dyDescent="0.25">
      <c r="A111" s="4">
        <v>45588</v>
      </c>
      <c r="B111" s="14">
        <v>1735.8</v>
      </c>
      <c r="C111" s="14">
        <v>1251.5999999999999</v>
      </c>
      <c r="D111" s="14">
        <v>1767.8</v>
      </c>
      <c r="F111" s="4">
        <v>45588</v>
      </c>
      <c r="G111" s="8">
        <f t="shared" si="18"/>
        <v>1.2317746711112902E-2</v>
      </c>
      <c r="H111" s="8">
        <f t="shared" si="18"/>
        <v>-1.2623723670611195E-2</v>
      </c>
      <c r="I111" s="8">
        <f t="shared" si="18"/>
        <v>2.6338536020948993E-3</v>
      </c>
      <c r="Q111" s="53">
        <v>109</v>
      </c>
      <c r="R111" s="54">
        <v>1.5963417549939207</v>
      </c>
      <c r="S111" s="54">
        <v>-0.83094886629694409</v>
      </c>
      <c r="T111" s="54">
        <v>-0.95522962984071125</v>
      </c>
      <c r="Z111" s="53">
        <v>108</v>
      </c>
      <c r="AA111" s="54">
        <f t="shared" si="20"/>
        <v>-1.2378095756260854</v>
      </c>
      <c r="AB111" s="54">
        <f t="shared" si="21"/>
        <v>-0.73053597765675626</v>
      </c>
      <c r="AC111" s="54">
        <f t="shared" si="22"/>
        <v>0.53698795541182509</v>
      </c>
      <c r="AJ111" s="53">
        <v>109</v>
      </c>
      <c r="AK111" s="14">
        <f t="shared" si="23"/>
        <v>1983.5900311106236</v>
      </c>
      <c r="AL111" s="14">
        <f t="shared" si="24"/>
        <v>1423.4345834962023</v>
      </c>
      <c r="AM111" s="14">
        <f t="shared" si="25"/>
        <v>2247.1358399874225</v>
      </c>
      <c r="AT111" s="53">
        <v>109</v>
      </c>
      <c r="AU111" s="8">
        <f t="shared" si="26"/>
        <v>3.6299009876616301E-2</v>
      </c>
      <c r="AV111" s="8">
        <f t="shared" si="27"/>
        <v>9.5894915359246418E-3</v>
      </c>
      <c r="AW111" s="8">
        <f t="shared" si="28"/>
        <v>-1.7275572350835811E-2</v>
      </c>
      <c r="AY111" s="8">
        <f t="shared" si="29"/>
        <v>9.5428278721040039E-3</v>
      </c>
      <c r="BA111" s="58">
        <v>109</v>
      </c>
      <c r="BB111" s="8">
        <f t="shared" si="19"/>
        <v>-1.7755831074314776E-2</v>
      </c>
    </row>
    <row r="112" spans="1:54" x14ac:dyDescent="0.25">
      <c r="A112" s="4">
        <v>45587</v>
      </c>
      <c r="B112" s="14">
        <v>1714.55</v>
      </c>
      <c r="C112" s="14">
        <v>1267.5</v>
      </c>
      <c r="D112" s="14">
        <v>1763.15</v>
      </c>
      <c r="F112" s="4">
        <v>45587</v>
      </c>
      <c r="G112" s="8">
        <f t="shared" si="18"/>
        <v>-8.2190254297096737E-3</v>
      </c>
      <c r="H112" s="8">
        <f t="shared" si="18"/>
        <v>6.6889881507967101E-3</v>
      </c>
      <c r="I112" s="8">
        <f t="shared" si="18"/>
        <v>-1.4666610533940527E-2</v>
      </c>
      <c r="Q112" s="53">
        <v>110</v>
      </c>
      <c r="R112" s="54">
        <v>1.0810799943728653</v>
      </c>
      <c r="S112" s="54">
        <v>2.035820147480242</v>
      </c>
      <c r="T112" s="54">
        <v>0.69076191102569373</v>
      </c>
      <c r="Z112" s="53">
        <v>109</v>
      </c>
      <c r="AA112" s="54">
        <f t="shared" si="20"/>
        <v>1.5963417549939207</v>
      </c>
      <c r="AB112" s="54">
        <f t="shared" si="21"/>
        <v>1.6767345123876121E-2</v>
      </c>
      <c r="AC112" s="54">
        <f t="shared" si="22"/>
        <v>-0.52218899867840107</v>
      </c>
      <c r="AJ112" s="53">
        <v>110</v>
      </c>
      <c r="AK112" s="14">
        <f t="shared" si="23"/>
        <v>1970.5425795398387</v>
      </c>
      <c r="AL112" s="14">
        <f t="shared" si="24"/>
        <v>1465.8517548447928</v>
      </c>
      <c r="AM112" s="14">
        <f t="shared" si="25"/>
        <v>2318.4870406159712</v>
      </c>
      <c r="AT112" s="53">
        <v>110</v>
      </c>
      <c r="AU112" s="8">
        <f t="shared" si="26"/>
        <v>-6.5994240504683149E-3</v>
      </c>
      <c r="AV112" s="8">
        <f t="shared" si="27"/>
        <v>2.9363804156246884E-2</v>
      </c>
      <c r="AW112" s="8">
        <f t="shared" si="28"/>
        <v>3.1258389969514473E-2</v>
      </c>
      <c r="AY112" s="8">
        <f t="shared" si="29"/>
        <v>1.9143211438212602E-2</v>
      </c>
      <c r="BA112" s="58">
        <v>110</v>
      </c>
      <c r="BB112" s="8">
        <f t="shared" si="19"/>
        <v>-1.7749701096403996E-2</v>
      </c>
    </row>
    <row r="113" spans="1:54" x14ac:dyDescent="0.25">
      <c r="A113" s="4">
        <v>45586</v>
      </c>
      <c r="B113" s="14">
        <v>1728.7</v>
      </c>
      <c r="C113" s="14">
        <v>1259.05</v>
      </c>
      <c r="D113" s="14">
        <v>1789.2</v>
      </c>
      <c r="F113" s="4">
        <v>45586</v>
      </c>
      <c r="G113" s="8">
        <f t="shared" si="18"/>
        <v>2.747530292073707E-2</v>
      </c>
      <c r="H113" s="8">
        <f t="shared" si="18"/>
        <v>-4.3193187954782084E-3</v>
      </c>
      <c r="I113" s="8">
        <f t="shared" si="18"/>
        <v>-4.4731178035503361E-2</v>
      </c>
      <c r="Q113" s="53">
        <v>111</v>
      </c>
      <c r="R113" s="54">
        <v>-9.4436513095649377E-2</v>
      </c>
      <c r="S113" s="54">
        <v>0.65886989370049498</v>
      </c>
      <c r="T113" s="54">
        <v>-1.1988630879002722</v>
      </c>
      <c r="Z113" s="53">
        <v>110</v>
      </c>
      <c r="AA113" s="54">
        <f t="shared" si="20"/>
        <v>1.0810799943728653</v>
      </c>
      <c r="AB113" s="54">
        <f t="shared" si="21"/>
        <v>2.3050577574880413</v>
      </c>
      <c r="AC113" s="54">
        <f t="shared" si="22"/>
        <v>1.3943068143570523</v>
      </c>
      <c r="AJ113" s="53">
        <v>111</v>
      </c>
      <c r="AK113" s="14">
        <f t="shared" si="23"/>
        <v>1941.0967073546594</v>
      </c>
      <c r="AL113" s="14">
        <f t="shared" si="24"/>
        <v>1432.9721377250341</v>
      </c>
      <c r="AM113" s="14">
        <f t="shared" si="25"/>
        <v>2229.3775342833524</v>
      </c>
      <c r="AT113" s="53">
        <v>111</v>
      </c>
      <c r="AU113" s="8">
        <f t="shared" si="26"/>
        <v>-1.5055799499274287E-2</v>
      </c>
      <c r="AV113" s="8">
        <f t="shared" si="27"/>
        <v>-2.2685770805617188E-2</v>
      </c>
      <c r="AW113" s="8">
        <f t="shared" si="28"/>
        <v>-3.9192421379520802E-2</v>
      </c>
      <c r="AY113" s="8">
        <f t="shared" si="29"/>
        <v>-2.5348774585885404E-2</v>
      </c>
      <c r="BA113" s="58">
        <v>111</v>
      </c>
      <c r="BB113" s="8">
        <f t="shared" si="19"/>
        <v>-1.7741675675705355E-2</v>
      </c>
    </row>
    <row r="114" spans="1:54" x14ac:dyDescent="0.25">
      <c r="A114" s="4">
        <v>45583</v>
      </c>
      <c r="B114" s="14">
        <v>1681.85</v>
      </c>
      <c r="C114" s="14">
        <v>1264.5</v>
      </c>
      <c r="D114" s="14">
        <v>1871.05</v>
      </c>
      <c r="F114" s="4">
        <v>45583</v>
      </c>
      <c r="G114" s="8">
        <f t="shared" si="18"/>
        <v>5.1863007456541292E-3</v>
      </c>
      <c r="H114" s="8">
        <f t="shared" si="18"/>
        <v>2.6646873623721104E-2</v>
      </c>
      <c r="I114" s="8">
        <f t="shared" si="18"/>
        <v>3.7482306740832627E-3</v>
      </c>
      <c r="Q114" s="53">
        <v>112</v>
      </c>
      <c r="R114" s="54">
        <v>0.61101014181154045</v>
      </c>
      <c r="S114" s="54">
        <v>0.60592043507691573</v>
      </c>
      <c r="T114" s="54">
        <v>-0.23137924353178374</v>
      </c>
      <c r="Z114" s="53">
        <v>111</v>
      </c>
      <c r="AA114" s="54">
        <f t="shared" si="20"/>
        <v>-9.4436513095649377E-2</v>
      </c>
      <c r="AB114" s="54">
        <f t="shared" si="21"/>
        <v>0.53719084218299284</v>
      </c>
      <c r="AC114" s="54">
        <f t="shared" si="22"/>
        <v>-1.0086172330653249</v>
      </c>
      <c r="AJ114" s="53">
        <v>112</v>
      </c>
      <c r="AK114" s="14">
        <f t="shared" si="23"/>
        <v>1958.7141780435095</v>
      </c>
      <c r="AL114" s="14">
        <f t="shared" si="24"/>
        <v>1438.2185836786884</v>
      </c>
      <c r="AM114" s="14">
        <f t="shared" si="25"/>
        <v>2270.2873442230402</v>
      </c>
      <c r="AT114" s="53">
        <v>112</v>
      </c>
      <c r="AU114" s="8">
        <f t="shared" si="26"/>
        <v>9.035099933663665E-3</v>
      </c>
      <c r="AV114" s="8">
        <f t="shared" si="27"/>
        <v>3.654547748231529E-3</v>
      </c>
      <c r="AW114" s="8">
        <f t="shared" si="28"/>
        <v>1.8183992941573874E-2</v>
      </c>
      <c r="AY114" s="8">
        <f t="shared" si="29"/>
        <v>9.627546961863874E-3</v>
      </c>
      <c r="BA114" s="58">
        <v>112</v>
      </c>
      <c r="BB114" s="8">
        <f t="shared" si="19"/>
        <v>-1.7712440326794369E-2</v>
      </c>
    </row>
    <row r="115" spans="1:54" x14ac:dyDescent="0.25">
      <c r="A115" s="4">
        <v>45582</v>
      </c>
      <c r="B115" s="14">
        <v>1673.15</v>
      </c>
      <c r="C115" s="14">
        <v>1231.25</v>
      </c>
      <c r="D115" s="14">
        <v>1864.05</v>
      </c>
      <c r="F115" s="4">
        <v>45582</v>
      </c>
      <c r="G115" s="8">
        <f t="shared" si="18"/>
        <v>-1.5802519802175941E-2</v>
      </c>
      <c r="H115" s="8">
        <f t="shared" si="18"/>
        <v>-9.6185675280683579E-3</v>
      </c>
      <c r="I115" s="8">
        <f t="shared" si="18"/>
        <v>-6.5768604087467477E-3</v>
      </c>
      <c r="Q115" s="53">
        <v>113</v>
      </c>
      <c r="R115" s="54">
        <v>-0.23581070437262733</v>
      </c>
      <c r="S115" s="54">
        <v>1.7172570168575418</v>
      </c>
      <c r="T115" s="54">
        <v>0.63645017527684022</v>
      </c>
      <c r="Z115" s="53">
        <v>112</v>
      </c>
      <c r="AA115" s="54">
        <f t="shared" si="20"/>
        <v>0.61101014181154045</v>
      </c>
      <c r="AB115" s="54">
        <f t="shared" si="21"/>
        <v>0.82199152682694043</v>
      </c>
      <c r="AC115" s="54">
        <f t="shared" si="22"/>
        <v>0.10627233719447593</v>
      </c>
      <c r="AJ115" s="53">
        <v>113</v>
      </c>
      <c r="AK115" s="14">
        <f t="shared" si="23"/>
        <v>1937.5848552957343</v>
      </c>
      <c r="AL115" s="14">
        <f t="shared" si="24"/>
        <v>1449.0179937252383</v>
      </c>
      <c r="AM115" s="14">
        <f t="shared" si="25"/>
        <v>2297.9582106039365</v>
      </c>
      <c r="AT115" s="53">
        <v>113</v>
      </c>
      <c r="AU115" s="8">
        <f t="shared" si="26"/>
        <v>-1.0845948781069335E-2</v>
      </c>
      <c r="AV115" s="8">
        <f t="shared" si="27"/>
        <v>7.4808282042294078E-3</v>
      </c>
      <c r="AW115" s="8">
        <f t="shared" si="28"/>
        <v>1.2114587304950809E-2</v>
      </c>
      <c r="AY115" s="8">
        <f t="shared" si="29"/>
        <v>3.3729228388562054E-3</v>
      </c>
      <c r="BA115" s="58">
        <v>113</v>
      </c>
      <c r="BB115" s="8">
        <f t="shared" si="19"/>
        <v>-1.7665768637420916E-2</v>
      </c>
    </row>
    <row r="116" spans="1:54" x14ac:dyDescent="0.25">
      <c r="A116" s="4">
        <v>45581</v>
      </c>
      <c r="B116" s="14">
        <v>1699.8</v>
      </c>
      <c r="C116" s="14">
        <v>1243.1500000000001</v>
      </c>
      <c r="D116" s="14">
        <v>1876.35</v>
      </c>
      <c r="F116" s="4">
        <v>45581</v>
      </c>
      <c r="G116" s="8">
        <f t="shared" si="18"/>
        <v>9.2793006025173614E-3</v>
      </c>
      <c r="H116" s="8">
        <f t="shared" si="18"/>
        <v>-9.8854185832726576E-3</v>
      </c>
      <c r="I116" s="8">
        <f t="shared" si="18"/>
        <v>-9.9959735157157253E-3</v>
      </c>
      <c r="Q116" s="53">
        <v>114</v>
      </c>
      <c r="R116" s="54">
        <v>0.55002095656602967</v>
      </c>
      <c r="S116" s="54">
        <v>1.6577082207421834</v>
      </c>
      <c r="T116" s="54">
        <v>-0.79767250622129349</v>
      </c>
      <c r="Z116" s="53">
        <v>113</v>
      </c>
      <c r="AA116" s="54">
        <f t="shared" si="20"/>
        <v>-0.23581070437262733</v>
      </c>
      <c r="AB116" s="54">
        <f t="shared" si="21"/>
        <v>1.4049693919893491</v>
      </c>
      <c r="AC116" s="54">
        <f t="shared" si="22"/>
        <v>0.84903970267055118</v>
      </c>
      <c r="AJ116" s="53">
        <v>114</v>
      </c>
      <c r="AK116" s="14">
        <f t="shared" si="23"/>
        <v>1957.1844361170856</v>
      </c>
      <c r="AL116" s="14">
        <f t="shared" si="24"/>
        <v>1454.9196302831965</v>
      </c>
      <c r="AM116" s="14">
        <f t="shared" si="25"/>
        <v>2257.8854477704608</v>
      </c>
      <c r="AT116" s="53">
        <v>114</v>
      </c>
      <c r="AU116" s="8">
        <f t="shared" si="26"/>
        <v>1.0064650716452152E-2</v>
      </c>
      <c r="AV116" s="8">
        <f t="shared" si="27"/>
        <v>4.0645808877933466E-3</v>
      </c>
      <c r="AW116" s="8">
        <f t="shared" si="28"/>
        <v>-1.7592261427418775E-2</v>
      </c>
      <c r="AY116" s="8">
        <f t="shared" si="29"/>
        <v>-6.3245085817264807E-4</v>
      </c>
      <c r="BA116" s="58">
        <v>114</v>
      </c>
      <c r="BB116" s="8">
        <f t="shared" si="19"/>
        <v>-1.7618750446995332E-2</v>
      </c>
    </row>
    <row r="117" spans="1:54" x14ac:dyDescent="0.25">
      <c r="A117" s="4">
        <v>45580</v>
      </c>
      <c r="B117" s="14">
        <v>1684.1</v>
      </c>
      <c r="C117" s="14">
        <v>1255.5</v>
      </c>
      <c r="D117" s="14">
        <v>1895.2</v>
      </c>
      <c r="F117" s="4">
        <v>45580</v>
      </c>
      <c r="G117" s="8">
        <f t="shared" si="18"/>
        <v>-2.3723396453344155E-3</v>
      </c>
      <c r="H117" s="8">
        <f t="shared" si="18"/>
        <v>1.9097977173567343E-2</v>
      </c>
      <c r="I117" s="8">
        <f t="shared" si="18"/>
        <v>-8.1976286712310744E-3</v>
      </c>
      <c r="Q117" s="53">
        <v>115</v>
      </c>
      <c r="R117" s="54">
        <v>1.078326686843825</v>
      </c>
      <c r="S117" s="54">
        <v>-2.9083375786558164E-2</v>
      </c>
      <c r="T117" s="54">
        <v>0.33797635831827538</v>
      </c>
      <c r="Z117" s="53">
        <v>114</v>
      </c>
      <c r="AA117" s="54">
        <f t="shared" si="20"/>
        <v>0.55002095656602967</v>
      </c>
      <c r="AB117" s="54">
        <f t="shared" si="21"/>
        <v>1.7217234388815115</v>
      </c>
      <c r="AC117" s="54">
        <f t="shared" si="22"/>
        <v>-0.22955382109131128</v>
      </c>
      <c r="AJ117" s="53">
        <v>115</v>
      </c>
      <c r="AK117" s="14">
        <f t="shared" si="23"/>
        <v>1970.4722841288622</v>
      </c>
      <c r="AL117" s="14">
        <f t="shared" si="24"/>
        <v>1431.9407912856998</v>
      </c>
      <c r="AM117" s="14">
        <f t="shared" si="25"/>
        <v>2290.9008248244882</v>
      </c>
      <c r="AT117" s="53">
        <v>115</v>
      </c>
      <c r="AU117" s="8">
        <f t="shared" si="26"/>
        <v>6.7663238693229299E-3</v>
      </c>
      <c r="AV117" s="8">
        <f t="shared" si="27"/>
        <v>-1.5919941362955284E-2</v>
      </c>
      <c r="AW117" s="8">
        <f t="shared" si="28"/>
        <v>1.451638078295106E-2</v>
      </c>
      <c r="AY117" s="8">
        <f t="shared" si="29"/>
        <v>1.683485050008298E-5</v>
      </c>
      <c r="BA117" s="58">
        <v>115</v>
      </c>
      <c r="BB117" s="8">
        <f t="shared" si="19"/>
        <v>-1.7512557121720722E-2</v>
      </c>
    </row>
    <row r="118" spans="1:54" x14ac:dyDescent="0.25">
      <c r="A118" s="4">
        <v>45579</v>
      </c>
      <c r="B118" s="14">
        <v>1688.1</v>
      </c>
      <c r="C118" s="14">
        <v>1231.75</v>
      </c>
      <c r="D118" s="14">
        <v>1910.8</v>
      </c>
      <c r="F118" s="4">
        <v>45579</v>
      </c>
      <c r="G118" s="8">
        <f t="shared" si="18"/>
        <v>2.2222471187215001E-2</v>
      </c>
      <c r="H118" s="8">
        <f t="shared" si="18"/>
        <v>7.129065736900116E-3</v>
      </c>
      <c r="I118" s="8">
        <f t="shared" si="18"/>
        <v>1.4974444102653969E-2</v>
      </c>
      <c r="Q118" s="53">
        <v>116</v>
      </c>
      <c r="R118" s="54">
        <v>-0.23433600866922738</v>
      </c>
      <c r="S118" s="54">
        <v>1.7789229791629879</v>
      </c>
      <c r="T118" s="54">
        <v>0.46031440295761705</v>
      </c>
      <c r="Z118" s="53">
        <v>115</v>
      </c>
      <c r="AA118" s="54">
        <f t="shared" si="20"/>
        <v>1.078326686843825</v>
      </c>
      <c r="AB118" s="54">
        <f t="shared" si="21"/>
        <v>0.4811090264397434</v>
      </c>
      <c r="AC118" s="54">
        <f t="shared" si="22"/>
        <v>0.66047025088590283</v>
      </c>
      <c r="AJ118" s="53">
        <v>116</v>
      </c>
      <c r="AK118" s="14">
        <f t="shared" si="23"/>
        <v>1937.6209750647402</v>
      </c>
      <c r="AL118" s="14">
        <f t="shared" si="24"/>
        <v>1450.0429918496538</v>
      </c>
      <c r="AM118" s="14">
        <f t="shared" si="25"/>
        <v>2292.3394335368716</v>
      </c>
      <c r="AT118" s="53">
        <v>116</v>
      </c>
      <c r="AU118" s="8">
        <f t="shared" si="26"/>
        <v>-1.681233311454091E-2</v>
      </c>
      <c r="AV118" s="8">
        <f t="shared" si="27"/>
        <v>1.2562484728308761E-2</v>
      </c>
      <c r="AW118" s="8">
        <f t="shared" si="28"/>
        <v>6.2776929793488577E-4</v>
      </c>
      <c r="AY118" s="8">
        <f t="shared" si="29"/>
        <v>1.6962474634169759E-4</v>
      </c>
      <c r="BA118" s="58">
        <v>116</v>
      </c>
      <c r="BB118" s="8">
        <f t="shared" si="19"/>
        <v>-1.7482497010315661E-2</v>
      </c>
    </row>
    <row r="119" spans="1:54" x14ac:dyDescent="0.25">
      <c r="A119" s="4">
        <v>45576</v>
      </c>
      <c r="B119" s="14">
        <v>1651</v>
      </c>
      <c r="C119" s="14">
        <v>1223</v>
      </c>
      <c r="D119" s="14">
        <v>1882.4</v>
      </c>
      <c r="F119" s="4">
        <v>45576</v>
      </c>
      <c r="G119" s="8">
        <f t="shared" si="18"/>
        <v>-6.8811764248350102E-3</v>
      </c>
      <c r="H119" s="8">
        <f t="shared" si="18"/>
        <v>-1.6623127556287035E-2</v>
      </c>
      <c r="I119" s="8">
        <f t="shared" si="18"/>
        <v>3.352404363587596E-3</v>
      </c>
      <c r="Q119" s="53">
        <v>117</v>
      </c>
      <c r="R119" s="54">
        <v>-1.0573454690970461</v>
      </c>
      <c r="S119" s="54">
        <v>-1.6094771912332932</v>
      </c>
      <c r="T119" s="54">
        <v>0.60190598468766854</v>
      </c>
      <c r="Z119" s="53">
        <v>116</v>
      </c>
      <c r="AA119" s="54">
        <f t="shared" si="20"/>
        <v>-0.23433600866922738</v>
      </c>
      <c r="AB119" s="54">
        <f t="shared" si="21"/>
        <v>1.4600939360774299</v>
      </c>
      <c r="AC119" s="54">
        <f t="shared" si="22"/>
        <v>0.69896766002104749</v>
      </c>
      <c r="AJ119" s="53">
        <v>117</v>
      </c>
      <c r="AK119" s="14">
        <f t="shared" si="23"/>
        <v>1917.3038233099016</v>
      </c>
      <c r="AL119" s="14">
        <f t="shared" si="24"/>
        <v>1388.536115955598</v>
      </c>
      <c r="AM119" s="14">
        <f t="shared" si="25"/>
        <v>2262.3533756972574</v>
      </c>
      <c r="AT119" s="53">
        <v>117</v>
      </c>
      <c r="AU119" s="8">
        <f t="shared" si="26"/>
        <v>-1.0540978587559365E-2</v>
      </c>
      <c r="AV119" s="8">
        <f t="shared" si="27"/>
        <v>-4.3343167346939784E-2</v>
      </c>
      <c r="AW119" s="8">
        <f t="shared" si="28"/>
        <v>-1.3167294628629792E-2</v>
      </c>
      <c r="AY119" s="8">
        <f t="shared" si="29"/>
        <v>-2.4449748903632662E-2</v>
      </c>
      <c r="BA119" s="58">
        <v>117</v>
      </c>
      <c r="BB119" s="8">
        <f t="shared" si="19"/>
        <v>-1.7272543181176721E-2</v>
      </c>
    </row>
    <row r="120" spans="1:54" x14ac:dyDescent="0.25">
      <c r="A120" s="4">
        <v>45575</v>
      </c>
      <c r="B120" s="14">
        <v>1662.4</v>
      </c>
      <c r="C120" s="14">
        <v>1243.5</v>
      </c>
      <c r="D120" s="14">
        <v>1876.1</v>
      </c>
      <c r="F120" s="4">
        <v>45575</v>
      </c>
      <c r="G120" s="8">
        <f t="shared" si="18"/>
        <v>1.7751676112243854E-2</v>
      </c>
      <c r="H120" s="8">
        <f t="shared" si="18"/>
        <v>-5.2258156476400525E-4</v>
      </c>
      <c r="I120" s="8">
        <f t="shared" si="18"/>
        <v>4.0964143457042641E-2</v>
      </c>
      <c r="Q120" s="53">
        <v>118</v>
      </c>
      <c r="R120" s="54">
        <v>0.10955188812600923</v>
      </c>
      <c r="S120" s="54">
        <v>0.68345077681239075</v>
      </c>
      <c r="T120" s="54">
        <v>0.69111839118270613</v>
      </c>
      <c r="Z120" s="53">
        <v>117</v>
      </c>
      <c r="AA120" s="54">
        <f t="shared" si="20"/>
        <v>-1.0573454690970461</v>
      </c>
      <c r="AB120" s="54">
        <f t="shared" si="21"/>
        <v>-1.9175776781717446</v>
      </c>
      <c r="AC120" s="54">
        <f t="shared" si="22"/>
        <v>-0.10832608583106373</v>
      </c>
      <c r="AJ120" s="53">
        <v>118</v>
      </c>
      <c r="AK120" s="14">
        <f t="shared" si="23"/>
        <v>1946.1735914422932</v>
      </c>
      <c r="AL120" s="14">
        <f t="shared" si="24"/>
        <v>1435.1347628947472</v>
      </c>
      <c r="AM120" s="14">
        <f t="shared" si="25"/>
        <v>2296.4613588079751</v>
      </c>
      <c r="AT120" s="53">
        <v>118</v>
      </c>
      <c r="AU120" s="8">
        <f t="shared" si="26"/>
        <v>1.4945243569177214E-2</v>
      </c>
      <c r="AV120" s="8">
        <f t="shared" si="27"/>
        <v>3.3008718029604214E-2</v>
      </c>
      <c r="AW120" s="8">
        <f t="shared" si="28"/>
        <v>1.4963810348638924E-2</v>
      </c>
      <c r="AY120" s="8">
        <f t="shared" si="29"/>
        <v>2.2176203387186528E-2</v>
      </c>
      <c r="BA120" s="58">
        <v>118</v>
      </c>
      <c r="BB120" s="8">
        <f t="shared" si="19"/>
        <v>-1.7260639178193198E-2</v>
      </c>
    </row>
    <row r="121" spans="1:54" x14ac:dyDescent="0.25">
      <c r="A121" s="4">
        <v>45574</v>
      </c>
      <c r="B121" s="14">
        <v>1633.15</v>
      </c>
      <c r="C121" s="14">
        <v>1244.1500000000001</v>
      </c>
      <c r="D121" s="14">
        <v>1800.8</v>
      </c>
      <c r="F121" s="4">
        <v>45574</v>
      </c>
      <c r="G121" s="8">
        <f t="shared" si="18"/>
        <v>-1.0900783904791225E-2</v>
      </c>
      <c r="H121" s="8">
        <f t="shared" si="18"/>
        <v>6.0868876837550448E-3</v>
      </c>
      <c r="I121" s="8">
        <f t="shared" si="18"/>
        <v>-1.4427614732839512E-3</v>
      </c>
      <c r="Q121" s="53">
        <v>119</v>
      </c>
      <c r="R121" s="54">
        <v>-9.160459997761955E-2</v>
      </c>
      <c r="S121" s="54">
        <v>-1.8515579355685501</v>
      </c>
      <c r="T121" s="54">
        <v>-1.746483429992425</v>
      </c>
      <c r="Z121" s="53">
        <v>118</v>
      </c>
      <c r="AA121" s="54">
        <f t="shared" si="20"/>
        <v>0.10955188812600923</v>
      </c>
      <c r="AB121" s="54">
        <f t="shared" si="21"/>
        <v>0.65475624707360836</v>
      </c>
      <c r="AC121" s="54">
        <f t="shared" si="22"/>
        <v>0.8091304048107606</v>
      </c>
      <c r="AJ121" s="53">
        <v>119</v>
      </c>
      <c r="AK121" s="14">
        <f t="shared" si="23"/>
        <v>1941.165839331713</v>
      </c>
      <c r="AL121" s="14">
        <f t="shared" si="24"/>
        <v>1392.8221653623227</v>
      </c>
      <c r="AM121" s="14">
        <f t="shared" si="25"/>
        <v>2193.3152023186917</v>
      </c>
      <c r="AT121" s="53">
        <v>119</v>
      </c>
      <c r="AU121" s="8">
        <f t="shared" si="26"/>
        <v>-2.5764433334958398E-3</v>
      </c>
      <c r="AV121" s="8">
        <f t="shared" si="27"/>
        <v>-2.9926732635526997E-2</v>
      </c>
      <c r="AW121" s="8">
        <f t="shared" si="28"/>
        <v>-4.5955208304008684E-2</v>
      </c>
      <c r="AY121" s="8">
        <f t="shared" si="29"/>
        <v>-2.6530188545462158E-2</v>
      </c>
      <c r="BA121" s="58">
        <v>119</v>
      </c>
      <c r="BB121" s="8">
        <f t="shared" si="19"/>
        <v>-1.7200157690792719E-2</v>
      </c>
    </row>
    <row r="122" spans="1:54" x14ac:dyDescent="0.25">
      <c r="A122" s="4">
        <v>45573</v>
      </c>
      <c r="B122" s="14">
        <v>1651.05</v>
      </c>
      <c r="C122" s="14">
        <v>1236.5999999999999</v>
      </c>
      <c r="D122" s="14">
        <v>1803.4</v>
      </c>
      <c r="F122" s="4">
        <v>45573</v>
      </c>
      <c r="G122" s="8">
        <f t="shared" si="18"/>
        <v>2.0344247553658146E-2</v>
      </c>
      <c r="H122" s="8">
        <f t="shared" si="18"/>
        <v>2.1857932199800039E-3</v>
      </c>
      <c r="I122" s="8">
        <f t="shared" si="18"/>
        <v>7.3184971787571959E-3</v>
      </c>
      <c r="Q122" s="53">
        <v>120</v>
      </c>
      <c r="R122" s="54">
        <v>-0.62109286474188485</v>
      </c>
      <c r="S122" s="54">
        <v>-0.79181426982085568</v>
      </c>
      <c r="T122" s="54">
        <v>0.60605413550356024</v>
      </c>
      <c r="Z122" s="53">
        <v>119</v>
      </c>
      <c r="AA122" s="54">
        <f t="shared" si="20"/>
        <v>-9.160459997761955E-2</v>
      </c>
      <c r="AB122" s="54">
        <f t="shared" si="21"/>
        <v>-1.6773896351063817</v>
      </c>
      <c r="AC122" s="54">
        <f t="shared" si="22"/>
        <v>-2.0084278475884121</v>
      </c>
      <c r="AJ122" s="53">
        <v>120</v>
      </c>
      <c r="AK122" s="14">
        <f t="shared" si="23"/>
        <v>1928.0461009385983</v>
      </c>
      <c r="AL122" s="14">
        <f t="shared" si="24"/>
        <v>1405.1474238279577</v>
      </c>
      <c r="AM122" s="14">
        <f t="shared" si="25"/>
        <v>2273.7542754061178</v>
      </c>
      <c r="AT122" s="53">
        <v>120</v>
      </c>
      <c r="AU122" s="8">
        <f t="shared" si="26"/>
        <v>-6.781633509671009E-3</v>
      </c>
      <c r="AV122" s="8">
        <f t="shared" si="27"/>
        <v>8.8102016810148349E-3</v>
      </c>
      <c r="AW122" s="8">
        <f t="shared" si="28"/>
        <v>3.6018140966069617E-2</v>
      </c>
      <c r="AY122" s="8">
        <f t="shared" si="29"/>
        <v>1.2295032909325515E-2</v>
      </c>
      <c r="BA122" s="58">
        <v>120</v>
      </c>
      <c r="BB122" s="8">
        <f t="shared" si="19"/>
        <v>-1.7117224846547686E-2</v>
      </c>
    </row>
    <row r="123" spans="1:54" x14ac:dyDescent="0.25">
      <c r="A123" s="4">
        <v>45572</v>
      </c>
      <c r="B123" s="14">
        <v>1617.8</v>
      </c>
      <c r="C123" s="14">
        <v>1233.9000000000001</v>
      </c>
      <c r="D123" s="14">
        <v>1790.25</v>
      </c>
      <c r="F123" s="4">
        <v>45572</v>
      </c>
      <c r="G123" s="8">
        <f t="shared" si="18"/>
        <v>-2.4333735119048759E-2</v>
      </c>
      <c r="H123" s="8">
        <f t="shared" si="18"/>
        <v>-4.7298614647551416E-3</v>
      </c>
      <c r="I123" s="8">
        <f t="shared" si="18"/>
        <v>-1.0418931508246002E-2</v>
      </c>
      <c r="Q123" s="53">
        <v>121</v>
      </c>
      <c r="R123" s="54">
        <v>-1.1524296686958091</v>
      </c>
      <c r="S123" s="54">
        <v>-0.91119167593547434</v>
      </c>
      <c r="T123" s="54">
        <v>2.3249164635008062</v>
      </c>
      <c r="Z123" s="53">
        <v>120</v>
      </c>
      <c r="AA123" s="54">
        <f t="shared" si="20"/>
        <v>-0.62109286474188485</v>
      </c>
      <c r="AB123" s="54">
        <f t="shared" si="21"/>
        <v>-0.99081538182700113</v>
      </c>
      <c r="AC123" s="54">
        <f t="shared" si="22"/>
        <v>0.19989374561438922</v>
      </c>
      <c r="AJ123" s="53">
        <v>121</v>
      </c>
      <c r="AK123" s="14">
        <f t="shared" si="23"/>
        <v>1914.9696961575869</v>
      </c>
      <c r="AL123" s="14">
        <f t="shared" si="24"/>
        <v>1398.7592813324816</v>
      </c>
      <c r="AM123" s="14">
        <f t="shared" si="25"/>
        <v>2325.8880121908087</v>
      </c>
      <c r="AT123" s="53">
        <v>121</v>
      </c>
      <c r="AU123" s="8">
        <f t="shared" si="26"/>
        <v>-6.8053091310793911E-3</v>
      </c>
      <c r="AV123" s="8">
        <f t="shared" si="27"/>
        <v>-4.5566092028899883E-3</v>
      </c>
      <c r="AW123" s="8">
        <f t="shared" si="28"/>
        <v>2.2669575664787389E-2</v>
      </c>
      <c r="AY123" s="8">
        <f t="shared" si="29"/>
        <v>2.9366362789564043E-3</v>
      </c>
      <c r="BA123" s="58">
        <v>121</v>
      </c>
      <c r="BB123" s="8">
        <f t="shared" si="19"/>
        <v>-1.7050843729856588E-2</v>
      </c>
    </row>
    <row r="124" spans="1:54" x14ac:dyDescent="0.25">
      <c r="A124" s="4">
        <v>45569</v>
      </c>
      <c r="B124" s="14">
        <v>1657.65</v>
      </c>
      <c r="C124" s="14">
        <v>1239.75</v>
      </c>
      <c r="D124" s="14">
        <v>1809</v>
      </c>
      <c r="F124" s="4">
        <v>45569</v>
      </c>
      <c r="G124" s="8">
        <f t="shared" si="18"/>
        <v>-1.458262482999244E-2</v>
      </c>
      <c r="H124" s="8">
        <f t="shared" si="18"/>
        <v>-1.3300945260122011E-2</v>
      </c>
      <c r="I124" s="8">
        <f t="shared" si="18"/>
        <v>-7.5995739944323716E-3</v>
      </c>
      <c r="Q124" s="53">
        <v>122</v>
      </c>
      <c r="R124" s="54">
        <v>-1.2118609247047485</v>
      </c>
      <c r="S124" s="54">
        <v>0.3021285991083168</v>
      </c>
      <c r="T124" s="54">
        <v>0.23312027747128683</v>
      </c>
      <c r="Z124" s="53">
        <v>121</v>
      </c>
      <c r="AA124" s="54">
        <f t="shared" si="20"/>
        <v>-1.1524296686958091</v>
      </c>
      <c r="AB124" s="54">
        <f t="shared" si="21"/>
        <v>-1.3458997387100351</v>
      </c>
      <c r="AC124" s="54">
        <f t="shared" si="22"/>
        <v>1.5897995254730259</v>
      </c>
      <c r="AJ124" s="53">
        <v>122</v>
      </c>
      <c r="AK124" s="14">
        <f t="shared" si="23"/>
        <v>1913.5124563138879</v>
      </c>
      <c r="AL124" s="14">
        <f t="shared" si="24"/>
        <v>1417.6068718761865</v>
      </c>
      <c r="AM124" s="14">
        <f t="shared" si="25"/>
        <v>2261.8137184368729</v>
      </c>
      <c r="AT124" s="53">
        <v>122</v>
      </c>
      <c r="AU124" s="8">
        <f t="shared" si="26"/>
        <v>-7.6126248264380292E-4</v>
      </c>
      <c r="AV124" s="8">
        <f t="shared" si="27"/>
        <v>1.3384532329695302E-2</v>
      </c>
      <c r="AW124" s="8">
        <f t="shared" si="28"/>
        <v>-2.7934885134999022E-2</v>
      </c>
      <c r="AY124" s="8">
        <f t="shared" si="29"/>
        <v>-3.2550313534147257E-3</v>
      </c>
      <c r="BA124" s="58">
        <v>122</v>
      </c>
      <c r="BB124" s="8">
        <f t="shared" si="19"/>
        <v>-1.6945072875471603E-2</v>
      </c>
    </row>
    <row r="125" spans="1:54" x14ac:dyDescent="0.25">
      <c r="A125" s="4">
        <v>45568</v>
      </c>
      <c r="B125" s="14">
        <v>1682</v>
      </c>
      <c r="C125" s="14">
        <v>1256.3499999999999</v>
      </c>
      <c r="D125" s="14">
        <v>1822.8</v>
      </c>
      <c r="F125" s="4">
        <v>45568</v>
      </c>
      <c r="G125" s="8">
        <f t="shared" si="18"/>
        <v>-2.5938899252663909E-2</v>
      </c>
      <c r="H125" s="8">
        <f t="shared" si="18"/>
        <v>-1.4264787966473588E-2</v>
      </c>
      <c r="I125" s="8">
        <f t="shared" si="18"/>
        <v>-3.0578796559237158E-2</v>
      </c>
      <c r="Q125" s="53">
        <v>123</v>
      </c>
      <c r="R125" s="54">
        <v>-4.8680667860823167E-2</v>
      </c>
      <c r="S125" s="54">
        <v>5.6696082347023724E-2</v>
      </c>
      <c r="T125" s="54">
        <v>-0.47274224752076682</v>
      </c>
      <c r="Z125" s="53">
        <v>122</v>
      </c>
      <c r="AA125" s="54">
        <f t="shared" si="20"/>
        <v>-1.2118609247047485</v>
      </c>
      <c r="AB125" s="54">
        <f t="shared" si="21"/>
        <v>-0.30285370264622785</v>
      </c>
      <c r="AC125" s="54">
        <f t="shared" si="22"/>
        <v>-0.12291209283333435</v>
      </c>
      <c r="AJ125" s="53">
        <v>123</v>
      </c>
      <c r="AK125" s="14">
        <f t="shared" si="23"/>
        <v>1942.2326686138458</v>
      </c>
      <c r="AL125" s="14">
        <f t="shared" si="24"/>
        <v>1423.6228998069953</v>
      </c>
      <c r="AM125" s="14">
        <f t="shared" si="25"/>
        <v>2250.0903238473647</v>
      </c>
      <c r="AT125" s="53">
        <v>123</v>
      </c>
      <c r="AU125" s="8">
        <f t="shared" si="26"/>
        <v>1.4897635889661257E-2</v>
      </c>
      <c r="AV125" s="8">
        <f t="shared" si="27"/>
        <v>4.2348119687704759E-3</v>
      </c>
      <c r="AW125" s="8">
        <f t="shared" si="28"/>
        <v>-5.1966623680128696E-3</v>
      </c>
      <c r="AY125" s="8">
        <f t="shared" si="29"/>
        <v>4.6042168440027067E-3</v>
      </c>
      <c r="BA125" s="58">
        <v>123</v>
      </c>
      <c r="BB125" s="8">
        <f t="shared" si="19"/>
        <v>-1.6942167894868999E-2</v>
      </c>
    </row>
    <row r="126" spans="1:54" x14ac:dyDescent="0.25">
      <c r="A126" s="4">
        <v>45566</v>
      </c>
      <c r="B126" s="14">
        <v>1726.2</v>
      </c>
      <c r="C126" s="14">
        <v>1274.4000000000001</v>
      </c>
      <c r="D126" s="14">
        <v>1879.4</v>
      </c>
      <c r="F126" s="4">
        <v>45566</v>
      </c>
      <c r="G126" s="8">
        <f t="shared" si="18"/>
        <v>-3.3832172804171734E-3</v>
      </c>
      <c r="H126" s="8">
        <f t="shared" si="18"/>
        <v>1.0991600384324183E-3</v>
      </c>
      <c r="I126" s="8">
        <f t="shared" si="18"/>
        <v>1.3634078903115536E-2</v>
      </c>
      <c r="Q126" s="53">
        <v>124</v>
      </c>
      <c r="R126" s="54">
        <v>1.0359534485385173</v>
      </c>
      <c r="S126" s="54">
        <v>-0.15001016111500984</v>
      </c>
      <c r="T126" s="54">
        <v>-8.2338002190178658E-3</v>
      </c>
      <c r="Z126" s="53">
        <v>123</v>
      </c>
      <c r="AA126" s="54">
        <f t="shared" si="20"/>
        <v>-4.8680667860823167E-2</v>
      </c>
      <c r="AB126" s="54">
        <f t="shared" si="21"/>
        <v>2.716623636909796E-2</v>
      </c>
      <c r="AC126" s="54">
        <f t="shared" si="22"/>
        <v>-0.441517254016835</v>
      </c>
      <c r="AJ126" s="53">
        <v>124</v>
      </c>
      <c r="AK126" s="14">
        <f t="shared" si="23"/>
        <v>1969.4017339654781</v>
      </c>
      <c r="AL126" s="14">
        <f t="shared" si="24"/>
        <v>1429.6143522642903</v>
      </c>
      <c r="AM126" s="14">
        <f t="shared" si="25"/>
        <v>2277.5762773816618</v>
      </c>
      <c r="AT126" s="53">
        <v>124</v>
      </c>
      <c r="AU126" s="8">
        <f t="shared" si="26"/>
        <v>1.3891636831229077E-2</v>
      </c>
      <c r="AV126" s="8">
        <f t="shared" si="27"/>
        <v>4.1997638011963337E-3</v>
      </c>
      <c r="AW126" s="8">
        <f t="shared" si="28"/>
        <v>1.2141481963725593E-2</v>
      </c>
      <c r="AY126" s="8">
        <f t="shared" si="29"/>
        <v>9.4898411589649338E-3</v>
      </c>
      <c r="BA126" s="58">
        <v>124</v>
      </c>
      <c r="BB126" s="8">
        <f t="shared" si="19"/>
        <v>-1.6940192709940398E-2</v>
      </c>
    </row>
    <row r="127" spans="1:54" x14ac:dyDescent="0.25">
      <c r="A127" s="4">
        <v>45565</v>
      </c>
      <c r="B127" s="14">
        <v>1732.05</v>
      </c>
      <c r="C127" s="14">
        <v>1273</v>
      </c>
      <c r="D127" s="14">
        <v>1853.95</v>
      </c>
      <c r="F127" s="4">
        <v>45565</v>
      </c>
      <c r="G127" s="8">
        <f t="shared" si="18"/>
        <v>-1.1823250191395742E-2</v>
      </c>
      <c r="H127" s="8">
        <f t="shared" si="18"/>
        <v>-2.6052023849243364E-2</v>
      </c>
      <c r="I127" s="8">
        <f t="shared" si="18"/>
        <v>-9.9292357193206792E-3</v>
      </c>
      <c r="Q127" s="53">
        <v>125</v>
      </c>
      <c r="R127" s="54">
        <v>0.70064027616796765</v>
      </c>
      <c r="S127" s="54">
        <v>-0.14974576797324465</v>
      </c>
      <c r="T127" s="54">
        <v>-1.0083775992688644</v>
      </c>
      <c r="Z127" s="53">
        <v>124</v>
      </c>
      <c r="AA127" s="54">
        <f t="shared" si="20"/>
        <v>1.0359534485385173</v>
      </c>
      <c r="AB127" s="54">
        <f t="shared" si="21"/>
        <v>0.35445491616029456</v>
      </c>
      <c r="AC127" s="54">
        <f t="shared" si="22"/>
        <v>0.30289905376420123</v>
      </c>
      <c r="AJ127" s="53">
        <v>125</v>
      </c>
      <c r="AK127" s="14">
        <f t="shared" si="23"/>
        <v>1960.9619038829287</v>
      </c>
      <c r="AL127" s="14">
        <f t="shared" si="24"/>
        <v>1426.730473173269</v>
      </c>
      <c r="AM127" s="14">
        <f t="shared" si="25"/>
        <v>2239.4893589642174</v>
      </c>
      <c r="AT127" s="53">
        <v>125</v>
      </c>
      <c r="AU127" s="8">
        <f t="shared" si="26"/>
        <v>-4.2946881421017978E-3</v>
      </c>
      <c r="AV127" s="8">
        <f t="shared" si="27"/>
        <v>-2.0192800569837806E-3</v>
      </c>
      <c r="AW127" s="8">
        <f t="shared" si="28"/>
        <v>-1.6863966175551918E-2</v>
      </c>
      <c r="AY127" s="8">
        <f t="shared" si="29"/>
        <v>-7.1553083180896267E-3</v>
      </c>
      <c r="BA127" s="58">
        <v>125</v>
      </c>
      <c r="BB127" s="8">
        <f t="shared" si="19"/>
        <v>-1.689711466484814E-2</v>
      </c>
    </row>
    <row r="128" spans="1:54" x14ac:dyDescent="0.25">
      <c r="A128" s="4">
        <v>45562</v>
      </c>
      <c r="B128" s="14">
        <v>1752.65</v>
      </c>
      <c r="C128" s="14">
        <v>1306.5999999999999</v>
      </c>
      <c r="D128" s="14">
        <v>1872.45</v>
      </c>
      <c r="F128" s="4">
        <v>45562</v>
      </c>
      <c r="G128" s="8">
        <f t="shared" si="18"/>
        <v>-1.7420762385488391E-2</v>
      </c>
      <c r="H128" s="8">
        <f t="shared" si="18"/>
        <v>-1.7036057871280676E-2</v>
      </c>
      <c r="I128" s="8">
        <f t="shared" si="18"/>
        <v>-1.5815946608925904E-2</v>
      </c>
      <c r="Q128" s="53">
        <v>126</v>
      </c>
      <c r="R128" s="54">
        <v>-1.5151909122411358</v>
      </c>
      <c r="S128" s="54">
        <v>-0.64560238367363265</v>
      </c>
      <c r="T128" s="54">
        <v>-0.30081692883814665</v>
      </c>
      <c r="Z128" s="53">
        <v>125</v>
      </c>
      <c r="AA128" s="54">
        <f t="shared" si="20"/>
        <v>0.70064027616796765</v>
      </c>
      <c r="AB128" s="54">
        <f t="shared" si="21"/>
        <v>0.19710139983489516</v>
      </c>
      <c r="AC128" s="54">
        <f t="shared" si="22"/>
        <v>-0.73104185471968064</v>
      </c>
      <c r="AJ128" s="53">
        <v>126</v>
      </c>
      <c r="AK128" s="14">
        <f t="shared" si="23"/>
        <v>1906.0923072556959</v>
      </c>
      <c r="AL128" s="14">
        <f t="shared" si="24"/>
        <v>1399.9069285264836</v>
      </c>
      <c r="AM128" s="14">
        <f t="shared" si="25"/>
        <v>2233.2332818780455</v>
      </c>
      <c r="AT128" s="53">
        <v>126</v>
      </c>
      <c r="AU128" s="8">
        <f t="shared" si="26"/>
        <v>-2.8379886253580646E-2</v>
      </c>
      <c r="AV128" s="8">
        <f t="shared" si="27"/>
        <v>-1.8979689324965448E-2</v>
      </c>
      <c r="AW128" s="8">
        <f t="shared" si="28"/>
        <v>-2.7974375647040963E-3</v>
      </c>
      <c r="AY128" s="8">
        <f t="shared" si="29"/>
        <v>-1.6945072875471603E-2</v>
      </c>
      <c r="BA128" s="58">
        <v>126</v>
      </c>
      <c r="BB128" s="8">
        <f t="shared" si="19"/>
        <v>-1.6868476361318829E-2</v>
      </c>
    </row>
    <row r="129" spans="1:54" x14ac:dyDescent="0.25">
      <c r="A129" s="4">
        <v>45561</v>
      </c>
      <c r="B129" s="14">
        <v>1783.45</v>
      </c>
      <c r="C129" s="14">
        <v>1329.05</v>
      </c>
      <c r="D129" s="14">
        <v>1902.3</v>
      </c>
      <c r="F129" s="4">
        <v>45561</v>
      </c>
      <c r="G129" s="8">
        <f t="shared" si="18"/>
        <v>2.4420722021289273E-3</v>
      </c>
      <c r="H129" s="8">
        <f t="shared" si="18"/>
        <v>3.9202432504791317E-3</v>
      </c>
      <c r="I129" s="8">
        <f t="shared" si="18"/>
        <v>2.2893240707132826E-3</v>
      </c>
      <c r="Q129" s="53">
        <v>127</v>
      </c>
      <c r="R129" s="54">
        <v>2.2084989148507876</v>
      </c>
      <c r="S129" s="54">
        <v>-1.9392876100194967</v>
      </c>
      <c r="T129" s="54">
        <v>-2.1292272828678867</v>
      </c>
      <c r="Z129" s="53">
        <v>126</v>
      </c>
      <c r="AA129" s="54">
        <f t="shared" si="20"/>
        <v>-1.5151909122411358</v>
      </c>
      <c r="AB129" s="54">
        <f t="shared" si="21"/>
        <v>-1.2819552885720498</v>
      </c>
      <c r="AC129" s="54">
        <f t="shared" si="22"/>
        <v>-0.90254779778670891</v>
      </c>
      <c r="AJ129" s="53">
        <v>127</v>
      </c>
      <c r="AK129" s="14">
        <f t="shared" si="23"/>
        <v>1999.2002535519489</v>
      </c>
      <c r="AL129" s="14">
        <f t="shared" si="24"/>
        <v>1410.8735274087974</v>
      </c>
      <c r="AM129" s="14">
        <f t="shared" si="25"/>
        <v>2207.1000041489915</v>
      </c>
      <c r="AT129" s="53">
        <v>127</v>
      </c>
      <c r="AU129" s="8">
        <f t="shared" si="26"/>
        <v>4.7691993476127632E-2</v>
      </c>
      <c r="AV129" s="8">
        <f t="shared" si="27"/>
        <v>7.8032807624932336E-3</v>
      </c>
      <c r="AW129" s="8">
        <f t="shared" si="28"/>
        <v>-1.1770999062184486E-2</v>
      </c>
      <c r="AY129" s="8">
        <f t="shared" si="29"/>
        <v>1.3897610629180237E-2</v>
      </c>
      <c r="BA129" s="58">
        <v>127</v>
      </c>
      <c r="BB129" s="8">
        <f t="shared" si="19"/>
        <v>-1.6742378215831581E-2</v>
      </c>
    </row>
    <row r="130" spans="1:54" x14ac:dyDescent="0.25">
      <c r="A130" s="4">
        <v>45560</v>
      </c>
      <c r="B130" s="14">
        <v>1779.1</v>
      </c>
      <c r="C130" s="14">
        <v>1323.85</v>
      </c>
      <c r="D130" s="14">
        <v>1897.95</v>
      </c>
      <c r="F130" s="4">
        <v>45560</v>
      </c>
      <c r="G130" s="8">
        <f t="shared" si="18"/>
        <v>6.2303741000416021E-3</v>
      </c>
      <c r="H130" s="8">
        <f t="shared" si="18"/>
        <v>3.9735903482523019E-3</v>
      </c>
      <c r="I130" s="8">
        <f t="shared" si="18"/>
        <v>-8.7865960757771092E-3</v>
      </c>
      <c r="Q130" s="53">
        <v>128</v>
      </c>
      <c r="R130" s="54">
        <v>1.1721177714910749</v>
      </c>
      <c r="S130" s="54">
        <v>-0.29232879241223458</v>
      </c>
      <c r="T130" s="54">
        <v>0.19910040011537949</v>
      </c>
      <c r="Z130" s="53">
        <v>127</v>
      </c>
      <c r="AA130" s="54">
        <f t="shared" si="20"/>
        <v>2.2084989148507876</v>
      </c>
      <c r="AB130" s="54">
        <f t="shared" si="21"/>
        <v>-0.67384910472526771</v>
      </c>
      <c r="AC130" s="54">
        <f t="shared" si="22"/>
        <v>-1.6242330646832905</v>
      </c>
      <c r="AJ130" s="53">
        <v>128</v>
      </c>
      <c r="AK130" s="14">
        <f t="shared" si="23"/>
        <v>1972.8386375010443</v>
      </c>
      <c r="AL130" s="14">
        <f t="shared" si="24"/>
        <v>1428.483732608157</v>
      </c>
      <c r="AM130" s="14">
        <f t="shared" si="25"/>
        <v>2285.3215519877413</v>
      </c>
      <c r="AT130" s="53">
        <v>128</v>
      </c>
      <c r="AU130" s="8">
        <f t="shared" si="26"/>
        <v>-1.3273789021154784E-2</v>
      </c>
      <c r="AV130" s="8">
        <f t="shared" si="27"/>
        <v>1.2404519330274885E-2</v>
      </c>
      <c r="AW130" s="8">
        <f t="shared" si="28"/>
        <v>3.48272989121549E-2</v>
      </c>
      <c r="AY130" s="8">
        <f t="shared" si="29"/>
        <v>1.142786069940999E-2</v>
      </c>
      <c r="BA130" s="58">
        <v>128</v>
      </c>
      <c r="BB130" s="8">
        <f t="shared" si="19"/>
        <v>-1.6694682402271892E-2</v>
      </c>
    </row>
    <row r="131" spans="1:54" x14ac:dyDescent="0.25">
      <c r="A131" s="4">
        <v>45559</v>
      </c>
      <c r="B131" s="14">
        <v>1768.05</v>
      </c>
      <c r="C131" s="14">
        <v>1318.6</v>
      </c>
      <c r="D131" s="14">
        <v>1914.7</v>
      </c>
      <c r="F131" s="4">
        <v>45559</v>
      </c>
      <c r="G131" s="8">
        <f t="shared" si="18"/>
        <v>4.6770781292278067E-3</v>
      </c>
      <c r="H131" s="8">
        <f t="shared" si="18"/>
        <v>-2.499527906154811E-3</v>
      </c>
      <c r="I131" s="8">
        <f t="shared" si="18"/>
        <v>-1.0391323305281959E-2</v>
      </c>
      <c r="Q131" s="53">
        <v>129</v>
      </c>
      <c r="R131" s="54">
        <v>0.67129012745441974</v>
      </c>
      <c r="S131" s="54">
        <v>-0.99882169794665698</v>
      </c>
      <c r="T131" s="54">
        <v>1.7122714190553441</v>
      </c>
      <c r="Z131" s="53">
        <v>128</v>
      </c>
      <c r="AA131" s="54">
        <f t="shared" si="20"/>
        <v>1.1721177714910749</v>
      </c>
      <c r="AB131" s="54">
        <f t="shared" si="21"/>
        <v>0.29282576189624815</v>
      </c>
      <c r="AC131" s="54">
        <f t="shared" si="22"/>
        <v>0.51107663951706361</v>
      </c>
      <c r="AJ131" s="53">
        <v>129</v>
      </c>
      <c r="AK131" s="14">
        <f t="shared" si="23"/>
        <v>1960.2242555618889</v>
      </c>
      <c r="AL131" s="14">
        <f t="shared" si="24"/>
        <v>1412.8243726888954</v>
      </c>
      <c r="AM131" s="14">
        <f t="shared" si="25"/>
        <v>2326.4717603757817</v>
      </c>
      <c r="AT131" s="53">
        <v>129</v>
      </c>
      <c r="AU131" s="8">
        <f t="shared" si="26"/>
        <v>-6.4145555437406443E-3</v>
      </c>
      <c r="AV131" s="8">
        <f t="shared" si="27"/>
        <v>-1.1022752824429534E-2</v>
      </c>
      <c r="AW131" s="8">
        <f t="shared" si="28"/>
        <v>1.7846116568904728E-2</v>
      </c>
      <c r="AY131" s="8">
        <f t="shared" si="29"/>
        <v>-9.79632822222588E-4</v>
      </c>
      <c r="BA131" s="58">
        <v>129</v>
      </c>
      <c r="BB131" s="8">
        <f t="shared" si="19"/>
        <v>-1.6591938752044299E-2</v>
      </c>
    </row>
    <row r="132" spans="1:54" x14ac:dyDescent="0.25">
      <c r="A132" s="4">
        <v>45558</v>
      </c>
      <c r="B132" s="14">
        <v>1759.8</v>
      </c>
      <c r="C132" s="14">
        <v>1321.9</v>
      </c>
      <c r="D132" s="14">
        <v>1934.7</v>
      </c>
      <c r="F132" s="4">
        <v>45558</v>
      </c>
      <c r="G132" s="8">
        <f t="shared" ref="G132:I195" si="30">LN(B132/B133)</f>
        <v>1.0625635533317919E-2</v>
      </c>
      <c r="H132" s="8">
        <f t="shared" si="30"/>
        <v>-1.2442132428916057E-2</v>
      </c>
      <c r="I132" s="8">
        <f t="shared" si="30"/>
        <v>1.5732768765782612E-2</v>
      </c>
      <c r="Q132" s="53">
        <v>130</v>
      </c>
      <c r="R132" s="54">
        <v>-1.1065941138768469</v>
      </c>
      <c r="S132" s="54">
        <v>0.68892843962960348</v>
      </c>
      <c r="T132" s="54">
        <v>-0.43891675158923954</v>
      </c>
      <c r="Z132" s="53">
        <v>129</v>
      </c>
      <c r="AA132" s="54">
        <f t="shared" si="20"/>
        <v>0.67129012745441974</v>
      </c>
      <c r="AB132" s="54">
        <f t="shared" si="21"/>
        <v>-0.56615696210092259</v>
      </c>
      <c r="AC132" s="54">
        <f t="shared" si="22"/>
        <v>1.6052506227376249</v>
      </c>
      <c r="AJ132" s="53">
        <v>130</v>
      </c>
      <c r="AK132" s="14">
        <f t="shared" si="23"/>
        <v>1916.0927950732873</v>
      </c>
      <c r="AL132" s="14">
        <f t="shared" si="24"/>
        <v>1424.734571692916</v>
      </c>
      <c r="AM132" s="14">
        <f t="shared" si="25"/>
        <v>2243.0744989837685</v>
      </c>
      <c r="AT132" s="53">
        <v>130</v>
      </c>
      <c r="AU132" s="8">
        <f t="shared" si="26"/>
        <v>-2.2770772757871142E-2</v>
      </c>
      <c r="AV132" s="8">
        <f t="shared" si="27"/>
        <v>8.3947288366465461E-3</v>
      </c>
      <c r="AW132" s="8">
        <f t="shared" si="28"/>
        <v>-3.6505385006718807E-2</v>
      </c>
      <c r="AY132" s="8">
        <f t="shared" si="29"/>
        <v>-1.4424955794718367E-2</v>
      </c>
      <c r="BA132" s="58">
        <v>130</v>
      </c>
      <c r="BB132" s="8">
        <f t="shared" ref="BB132:BB195" si="31">SMALL($AY$4:$AY$1002,$BA$3:$BA$1001)</f>
        <v>-1.6585942127804842E-2</v>
      </c>
    </row>
    <row r="133" spans="1:54" x14ac:dyDescent="0.25">
      <c r="A133" s="4">
        <v>45555</v>
      </c>
      <c r="B133" s="14">
        <v>1741.2</v>
      </c>
      <c r="C133" s="14">
        <v>1338.45</v>
      </c>
      <c r="D133" s="14">
        <v>1904.5</v>
      </c>
      <c r="F133" s="4">
        <v>45555</v>
      </c>
      <c r="G133" s="8">
        <f t="shared" si="30"/>
        <v>1.895873812279596E-2</v>
      </c>
      <c r="H133" s="8">
        <f t="shared" si="30"/>
        <v>3.532082267172304E-2</v>
      </c>
      <c r="I133" s="8">
        <f t="shared" si="30"/>
        <v>1.7238838639533176E-2</v>
      </c>
      <c r="Q133" s="53">
        <v>131</v>
      </c>
      <c r="R133" s="54">
        <v>-0.11246399824317159</v>
      </c>
      <c r="S133" s="54">
        <v>0.22075914293544413</v>
      </c>
      <c r="T133" s="54">
        <v>2.0003685086741405</v>
      </c>
      <c r="Z133" s="53">
        <v>130</v>
      </c>
      <c r="AA133" s="54">
        <f t="shared" ref="AA133:AA196" si="32">SUMPRODUCT(R132:T132,$W$16:$Y$16)</f>
        <v>-1.1065941138768469</v>
      </c>
      <c r="AB133" s="54">
        <f t="shared" ref="AB133:AB196" si="33">SUMPRODUCT(R132:T132,$W$17:$Y$17)</f>
        <v>8.8040019637489531E-2</v>
      </c>
      <c r="AC133" s="54">
        <f t="shared" ref="AC133:AC196" si="34">SUMPRODUCT(R132:T132,$W$18:$Y$18)</f>
        <v>-0.63292814990075041</v>
      </c>
      <c r="AJ133" s="53">
        <v>131</v>
      </c>
      <c r="AK133" s="14">
        <f t="shared" ref="AK133:AK196" si="35">$AF$5*EXP(($AF$3-(($AF$4^2/2))*(AJ133/1000)+$AF$4*AA134))</f>
        <v>1940.6453930319992</v>
      </c>
      <c r="AL133" s="14">
        <f t="shared" ref="AL133:AL196" si="36">$AG$5*EXP(($AG$3-(($AG$4^2/2))*(AJ133/1000)+$AG$4*AB134))</f>
        <v>1425.7214247187096</v>
      </c>
      <c r="AM133" s="14">
        <f t="shared" ref="AM133:AM196" si="37">$AH$5*EXP(($AH$3-(($AH$4^2/2))*(AJ133/1000)+$AH$4*AC134))</f>
        <v>2335.9486066318691</v>
      </c>
      <c r="AT133" s="53">
        <v>131</v>
      </c>
      <c r="AU133" s="8">
        <f t="shared" ref="AU133:AU196" si="38">LN(AK133/AK132)</f>
        <v>1.2732484528654994E-2</v>
      </c>
      <c r="AV133" s="8">
        <f t="shared" ref="AV133:AV196" si="39">LN(AL133/AL132)</f>
        <v>6.9241768086525911E-4</v>
      </c>
      <c r="AW133" s="8">
        <f t="shared" ref="AW133:AW196" si="40">LN(AM133/AM132)</f>
        <v>4.0570595159921057E-2</v>
      </c>
      <c r="AY133" s="8">
        <f t="shared" ref="AY133:AY196" si="41">SUMPRODUCT($AP$3:$AR$3,AU133:AW133)</f>
        <v>1.6267890978918918E-2</v>
      </c>
      <c r="BA133" s="58">
        <v>131</v>
      </c>
      <c r="BB133" s="8">
        <f t="shared" si="31"/>
        <v>-1.6457669505436763E-2</v>
      </c>
    </row>
    <row r="134" spans="1:54" x14ac:dyDescent="0.25">
      <c r="A134" s="4">
        <v>45554</v>
      </c>
      <c r="B134" s="14">
        <v>1708.5</v>
      </c>
      <c r="C134" s="14">
        <v>1292</v>
      </c>
      <c r="D134" s="14">
        <v>1871.95</v>
      </c>
      <c r="F134" s="4">
        <v>45554</v>
      </c>
      <c r="G134" s="8">
        <f t="shared" si="30"/>
        <v>8.0510528029422903E-3</v>
      </c>
      <c r="H134" s="8">
        <f t="shared" si="30"/>
        <v>2.8290754622038242E-3</v>
      </c>
      <c r="I134" s="8">
        <f t="shared" si="30"/>
        <v>1.7378153447387992E-2</v>
      </c>
      <c r="Q134" s="53">
        <v>132</v>
      </c>
      <c r="R134" s="54">
        <v>1.265774429422247</v>
      </c>
      <c r="S134" s="54">
        <v>0.33502657573711458</v>
      </c>
      <c r="T134" s="54">
        <v>1.6524448135035055</v>
      </c>
      <c r="Z134" s="53">
        <v>131</v>
      </c>
      <c r="AA134" s="54">
        <f t="shared" si="32"/>
        <v>-0.11246399824317159</v>
      </c>
      <c r="AB134" s="54">
        <f t="shared" si="33"/>
        <v>0.14200566697209968</v>
      </c>
      <c r="AC134" s="54">
        <f t="shared" si="34"/>
        <v>1.8545096192865418</v>
      </c>
      <c r="AJ134" s="53">
        <v>132</v>
      </c>
      <c r="AK134" s="14">
        <f t="shared" si="35"/>
        <v>1975.2058899663893</v>
      </c>
      <c r="AL134" s="14">
        <f t="shared" si="36"/>
        <v>1439.4829287721971</v>
      </c>
      <c r="AM134" s="14">
        <f t="shared" si="37"/>
        <v>2341.8060818723138</v>
      </c>
      <c r="AT134" s="53">
        <v>132</v>
      </c>
      <c r="AU134" s="8">
        <f t="shared" si="38"/>
        <v>1.7652046432687814E-2</v>
      </c>
      <c r="AV134" s="8">
        <f t="shared" si="39"/>
        <v>9.6060232894548403E-3</v>
      </c>
      <c r="AW134" s="8">
        <f t="shared" si="40"/>
        <v>2.5043973837915626E-3</v>
      </c>
      <c r="AY134" s="8">
        <f t="shared" si="41"/>
        <v>9.8893424607257498E-3</v>
      </c>
      <c r="BA134" s="58">
        <v>132</v>
      </c>
      <c r="BB134" s="8">
        <f t="shared" si="31"/>
        <v>-1.6428771119792494E-2</v>
      </c>
    </row>
    <row r="135" spans="1:54" x14ac:dyDescent="0.25">
      <c r="A135" s="4">
        <v>45553</v>
      </c>
      <c r="B135" s="14">
        <v>1694.8</v>
      </c>
      <c r="C135" s="14">
        <v>1288.3499999999999</v>
      </c>
      <c r="D135" s="14">
        <v>1839.7</v>
      </c>
      <c r="F135" s="4">
        <v>45553</v>
      </c>
      <c r="G135" s="8">
        <f t="shared" si="30"/>
        <v>1.5459934505896167E-2</v>
      </c>
      <c r="H135" s="8">
        <f t="shared" si="30"/>
        <v>1.5842612639489453E-2</v>
      </c>
      <c r="I135" s="8">
        <f t="shared" si="30"/>
        <v>-3.7706719299960812E-3</v>
      </c>
      <c r="Q135" s="53">
        <v>133</v>
      </c>
      <c r="R135" s="54">
        <v>1.0212030064920425</v>
      </c>
      <c r="S135" s="54">
        <v>0.19709080387703537</v>
      </c>
      <c r="T135" s="54">
        <v>-0.95145017419377897</v>
      </c>
      <c r="Z135" s="53">
        <v>132</v>
      </c>
      <c r="AA135" s="54">
        <f t="shared" si="32"/>
        <v>1.265774429422247</v>
      </c>
      <c r="AB135" s="54">
        <f t="shared" si="33"/>
        <v>0.89059728832713936</v>
      </c>
      <c r="AC135" s="54">
        <f t="shared" si="34"/>
        <v>2.0080652437853428</v>
      </c>
      <c r="AJ135" s="53">
        <v>133</v>
      </c>
      <c r="AK135" s="14">
        <f t="shared" si="35"/>
        <v>1969.0282564005063</v>
      </c>
      <c r="AL135" s="14">
        <f t="shared" si="36"/>
        <v>1435.1172717470306</v>
      </c>
      <c r="AM135" s="14">
        <f t="shared" si="37"/>
        <v>2247.7641588929287</v>
      </c>
      <c r="AT135" s="53">
        <v>133</v>
      </c>
      <c r="AU135" s="8">
        <f t="shared" si="38"/>
        <v>-3.1324908147627806E-3</v>
      </c>
      <c r="AV135" s="8">
        <f t="shared" si="39"/>
        <v>-3.0374035184263758E-3</v>
      </c>
      <c r="AW135" s="8">
        <f t="shared" si="40"/>
        <v>-4.098644651873555E-2</v>
      </c>
      <c r="AY135" s="8">
        <f t="shared" si="41"/>
        <v>-1.4450642607420048E-2</v>
      </c>
      <c r="BA135" s="58">
        <v>133</v>
      </c>
      <c r="BB135" s="8">
        <f t="shared" si="31"/>
        <v>-1.6426947761081324E-2</v>
      </c>
    </row>
    <row r="136" spans="1:54" x14ac:dyDescent="0.25">
      <c r="A136" s="4">
        <v>45552</v>
      </c>
      <c r="B136" s="14">
        <v>1668.8</v>
      </c>
      <c r="C136" s="14">
        <v>1268.0999999999999</v>
      </c>
      <c r="D136" s="14">
        <v>1846.65</v>
      </c>
      <c r="F136" s="4">
        <v>45552</v>
      </c>
      <c r="G136" s="8">
        <f t="shared" si="30"/>
        <v>-1.2875216989336549E-3</v>
      </c>
      <c r="H136" s="8">
        <f t="shared" si="30"/>
        <v>4.1486457890712479E-3</v>
      </c>
      <c r="I136" s="8">
        <f t="shared" si="30"/>
        <v>8.3470896148308653E-3</v>
      </c>
      <c r="Q136" s="53">
        <v>134</v>
      </c>
      <c r="R136" s="54">
        <v>0.6951568220770733</v>
      </c>
      <c r="S136" s="54">
        <v>0.20962563579846619</v>
      </c>
      <c r="T136" s="54">
        <v>-0.10657593875843144</v>
      </c>
      <c r="Z136" s="53">
        <v>133</v>
      </c>
      <c r="AA136" s="54">
        <f t="shared" si="32"/>
        <v>1.0212030064920425</v>
      </c>
      <c r="AB136" s="54">
        <f t="shared" si="33"/>
        <v>0.65390270261493799</v>
      </c>
      <c r="AC136" s="54">
        <f t="shared" si="34"/>
        <v>-0.50485253781979555</v>
      </c>
      <c r="AJ136" s="53">
        <v>134</v>
      </c>
      <c r="AK136" s="14">
        <f t="shared" si="35"/>
        <v>1960.8227415847189</v>
      </c>
      <c r="AL136" s="14">
        <f t="shared" si="36"/>
        <v>1432.5014187261218</v>
      </c>
      <c r="AM136" s="14">
        <f t="shared" si="37"/>
        <v>2272.6813220729655</v>
      </c>
      <c r="AT136" s="53">
        <v>134</v>
      </c>
      <c r="AU136" s="8">
        <f t="shared" si="38"/>
        <v>-4.1759989091864408E-3</v>
      </c>
      <c r="AV136" s="8">
        <f t="shared" si="39"/>
        <v>-1.8244083532890627E-3</v>
      </c>
      <c r="AW136" s="8">
        <f t="shared" si="40"/>
        <v>1.1024318574194945E-2</v>
      </c>
      <c r="AY136" s="8">
        <f t="shared" si="41"/>
        <v>1.3247325581869263E-3</v>
      </c>
      <c r="BA136" s="58">
        <v>134</v>
      </c>
      <c r="BB136" s="8">
        <f t="shared" si="31"/>
        <v>-1.6171987303376916E-2</v>
      </c>
    </row>
    <row r="137" spans="1:54" x14ac:dyDescent="0.25">
      <c r="A137" s="4">
        <v>45551</v>
      </c>
      <c r="B137" s="14">
        <v>1670.95</v>
      </c>
      <c r="C137" s="14">
        <v>1262.8499999999999</v>
      </c>
      <c r="D137" s="14">
        <v>1831.3</v>
      </c>
      <c r="F137" s="4">
        <v>45551</v>
      </c>
      <c r="G137" s="8">
        <f t="shared" si="30"/>
        <v>2.9967956738247105E-3</v>
      </c>
      <c r="H137" s="8">
        <f t="shared" si="30"/>
        <v>9.9475593481200639E-3</v>
      </c>
      <c r="I137" s="8">
        <f t="shared" si="30"/>
        <v>5.9973068725082644E-3</v>
      </c>
      <c r="Q137" s="53">
        <v>135</v>
      </c>
      <c r="R137" s="54">
        <v>-0.46335610934749444</v>
      </c>
      <c r="S137" s="54">
        <v>-0.25224204698586</v>
      </c>
      <c r="T137" s="54">
        <v>-0.74182293293293922</v>
      </c>
      <c r="Z137" s="53">
        <v>134</v>
      </c>
      <c r="AA137" s="54">
        <f t="shared" si="32"/>
        <v>0.6951568220770733</v>
      </c>
      <c r="AB137" s="54">
        <f t="shared" si="33"/>
        <v>0.51173529087301917</v>
      </c>
      <c r="AC137" s="54">
        <f t="shared" si="34"/>
        <v>0.1710692041824734</v>
      </c>
      <c r="AJ137" s="53">
        <v>135</v>
      </c>
      <c r="AK137" s="14">
        <f t="shared" si="35"/>
        <v>1931.9428010550355</v>
      </c>
      <c r="AL137" s="14">
        <f t="shared" si="36"/>
        <v>1415.1052166986051</v>
      </c>
      <c r="AM137" s="14">
        <f t="shared" si="37"/>
        <v>2233.792816494748</v>
      </c>
      <c r="AT137" s="53">
        <v>135</v>
      </c>
      <c r="AU137" s="8">
        <f t="shared" si="38"/>
        <v>-1.4838022007046354E-2</v>
      </c>
      <c r="AV137" s="8">
        <f t="shared" si="39"/>
        <v>-1.2218273569332272E-2</v>
      </c>
      <c r="AW137" s="8">
        <f t="shared" si="40"/>
        <v>-1.7259378281050237E-2</v>
      </c>
      <c r="AY137" s="8">
        <f t="shared" si="41"/>
        <v>-1.4516529514161887E-2</v>
      </c>
      <c r="BA137" s="58">
        <v>135</v>
      </c>
      <c r="BB137" s="8">
        <f t="shared" si="31"/>
        <v>-1.6149445936590678E-2</v>
      </c>
    </row>
    <row r="138" spans="1:54" x14ac:dyDescent="0.25">
      <c r="A138" s="4">
        <v>45548</v>
      </c>
      <c r="B138" s="14">
        <v>1665.95</v>
      </c>
      <c r="C138" s="14">
        <v>1250.3499999999999</v>
      </c>
      <c r="D138" s="14">
        <v>1820.35</v>
      </c>
      <c r="F138" s="4">
        <v>45548</v>
      </c>
      <c r="G138" s="8">
        <f t="shared" si="30"/>
        <v>-3.9009167648942959E-4</v>
      </c>
      <c r="H138" s="8">
        <f t="shared" si="30"/>
        <v>-1.438561686648656E-3</v>
      </c>
      <c r="I138" s="8">
        <f t="shared" si="30"/>
        <v>-3.8927621941315009E-3</v>
      </c>
      <c r="Q138" s="53">
        <v>136</v>
      </c>
      <c r="R138" s="54">
        <v>-0.59506165673475342</v>
      </c>
      <c r="S138" s="54">
        <v>-0.73818964752522664</v>
      </c>
      <c r="T138" s="54">
        <v>0.12820815096063859</v>
      </c>
      <c r="Z138" s="53">
        <v>135</v>
      </c>
      <c r="AA138" s="54">
        <f t="shared" si="32"/>
        <v>-0.46335610934749444</v>
      </c>
      <c r="AB138" s="54">
        <f t="shared" si="33"/>
        <v>-0.44041284769997707</v>
      </c>
      <c r="AC138" s="54">
        <f t="shared" si="34"/>
        <v>-0.88711487295838187</v>
      </c>
      <c r="AJ138" s="53">
        <v>136</v>
      </c>
      <c r="AK138" s="14">
        <f t="shared" si="35"/>
        <v>1928.6864897957569</v>
      </c>
      <c r="AL138" s="14">
        <f t="shared" si="36"/>
        <v>1406.2200527987022</v>
      </c>
      <c r="AM138" s="14">
        <f t="shared" si="37"/>
        <v>2258.1416496685674</v>
      </c>
      <c r="AT138" s="53">
        <v>136</v>
      </c>
      <c r="AU138" s="8">
        <f t="shared" si="38"/>
        <v>-1.6869332879044698E-3</v>
      </c>
      <c r="AV138" s="8">
        <f t="shared" si="39"/>
        <v>-6.2985954654169105E-3</v>
      </c>
      <c r="AW138" s="8">
        <f t="shared" si="40"/>
        <v>1.0841240823247189E-2</v>
      </c>
      <c r="AY138" s="8">
        <f t="shared" si="41"/>
        <v>2.2685407443605136E-4</v>
      </c>
      <c r="BA138" s="58">
        <v>136</v>
      </c>
      <c r="BB138" s="8">
        <f t="shared" si="31"/>
        <v>-1.6021746632544014E-2</v>
      </c>
    </row>
    <row r="139" spans="1:54" x14ac:dyDescent="0.25">
      <c r="A139" s="4">
        <v>45547</v>
      </c>
      <c r="B139" s="14">
        <v>1666.6</v>
      </c>
      <c r="C139" s="14">
        <v>1252.1500000000001</v>
      </c>
      <c r="D139" s="14">
        <v>1827.45</v>
      </c>
      <c r="F139" s="4">
        <v>45547</v>
      </c>
      <c r="G139" s="8">
        <f t="shared" si="30"/>
        <v>1.3714155432641671E-2</v>
      </c>
      <c r="H139" s="8">
        <f t="shared" si="30"/>
        <v>1.2698583337127561E-2</v>
      </c>
      <c r="I139" s="8">
        <f t="shared" si="30"/>
        <v>2.1125014849819296E-2</v>
      </c>
      <c r="Q139" s="53">
        <v>137</v>
      </c>
      <c r="R139" s="54">
        <v>-0.71584253888523142</v>
      </c>
      <c r="S139" s="54">
        <v>1.2593922187473985</v>
      </c>
      <c r="T139" s="54">
        <v>-0.74675945511792019</v>
      </c>
      <c r="Z139" s="53">
        <v>136</v>
      </c>
      <c r="AA139" s="54">
        <f t="shared" si="32"/>
        <v>-0.59506165673475342</v>
      </c>
      <c r="AB139" s="54">
        <f t="shared" si="33"/>
        <v>-0.93124798350147087</v>
      </c>
      <c r="AC139" s="54">
        <f t="shared" si="34"/>
        <v>-0.22241783736203888</v>
      </c>
      <c r="AJ139" s="53">
        <v>137</v>
      </c>
      <c r="AK139" s="14">
        <f t="shared" si="35"/>
        <v>1925.7050935539978</v>
      </c>
      <c r="AL139" s="14">
        <f t="shared" si="36"/>
        <v>1437.352685694889</v>
      </c>
      <c r="AM139" s="14">
        <f t="shared" si="37"/>
        <v>2241.4757603795988</v>
      </c>
      <c r="AT139" s="53">
        <v>137</v>
      </c>
      <c r="AU139" s="8">
        <f t="shared" si="38"/>
        <v>-1.5470129445280621E-3</v>
      </c>
      <c r="AV139" s="8">
        <f t="shared" si="39"/>
        <v>2.189771796513984E-2</v>
      </c>
      <c r="AW139" s="8">
        <f t="shared" si="40"/>
        <v>-7.4077255824324855E-3</v>
      </c>
      <c r="AY139" s="8">
        <f t="shared" si="41"/>
        <v>6.0726656279677729E-3</v>
      </c>
      <c r="BA139" s="58">
        <v>137</v>
      </c>
      <c r="BB139" s="8">
        <f t="shared" si="31"/>
        <v>-1.5977295768948692E-2</v>
      </c>
    </row>
    <row r="140" spans="1:54" x14ac:dyDescent="0.25">
      <c r="A140" s="4">
        <v>45546</v>
      </c>
      <c r="B140" s="14">
        <v>1643.9</v>
      </c>
      <c r="C140" s="14">
        <v>1236.3499999999999</v>
      </c>
      <c r="D140" s="14">
        <v>1789.25</v>
      </c>
      <c r="F140" s="4">
        <v>45546</v>
      </c>
      <c r="G140" s="8">
        <f t="shared" si="30"/>
        <v>-3.9159190967593795E-3</v>
      </c>
      <c r="H140" s="8">
        <f t="shared" si="30"/>
        <v>-7.6809576674636627E-4</v>
      </c>
      <c r="I140" s="8">
        <f t="shared" si="30"/>
        <v>-1.3125377144380351E-3</v>
      </c>
      <c r="Q140" s="53">
        <v>138</v>
      </c>
      <c r="R140" s="54">
        <v>0.6885285697880853</v>
      </c>
      <c r="S140" s="54">
        <v>1.683716300435528</v>
      </c>
      <c r="T140" s="54">
        <v>0.3232139805625992</v>
      </c>
      <c r="Z140" s="53">
        <v>137</v>
      </c>
      <c r="AA140" s="54">
        <f t="shared" si="32"/>
        <v>-0.71584253888523142</v>
      </c>
      <c r="AB140" s="54">
        <f t="shared" si="33"/>
        <v>0.77521980619464803</v>
      </c>
      <c r="AC140" s="54">
        <f t="shared" si="34"/>
        <v>-0.67658581433450637</v>
      </c>
      <c r="AJ140" s="53">
        <v>138</v>
      </c>
      <c r="AK140" s="14">
        <f t="shared" si="35"/>
        <v>1960.6556453279445</v>
      </c>
      <c r="AL140" s="14">
        <f t="shared" si="36"/>
        <v>1456.5615861884687</v>
      </c>
      <c r="AM140" s="14">
        <f t="shared" si="37"/>
        <v>2298.2302145998924</v>
      </c>
      <c r="AT140" s="53">
        <v>138</v>
      </c>
      <c r="AU140" s="8">
        <f t="shared" si="38"/>
        <v>1.7986747187422096E-2</v>
      </c>
      <c r="AV140" s="8">
        <f t="shared" si="39"/>
        <v>1.3275571287906643E-2</v>
      </c>
      <c r="AW140" s="8">
        <f t="shared" si="40"/>
        <v>2.5004884289241486E-2</v>
      </c>
      <c r="AY140" s="8">
        <f t="shared" si="41"/>
        <v>1.8207717958161732E-2</v>
      </c>
      <c r="BA140" s="58">
        <v>138</v>
      </c>
      <c r="BB140" s="8">
        <f t="shared" si="31"/>
        <v>-1.5790880033547908E-2</v>
      </c>
    </row>
    <row r="141" spans="1:54" x14ac:dyDescent="0.25">
      <c r="A141" s="4">
        <v>45545</v>
      </c>
      <c r="B141" s="14">
        <v>1650.35</v>
      </c>
      <c r="C141" s="14">
        <v>1237.3</v>
      </c>
      <c r="D141" s="14">
        <v>1791.6</v>
      </c>
      <c r="F141" s="4">
        <v>45545</v>
      </c>
      <c r="G141" s="8">
        <f t="shared" si="30"/>
        <v>2.3355637958051858E-3</v>
      </c>
      <c r="H141" s="8">
        <f t="shared" si="30"/>
        <v>1.8606161578525228E-3</v>
      </c>
      <c r="I141" s="8">
        <f t="shared" si="30"/>
        <v>8.0966012659285894E-4</v>
      </c>
      <c r="Q141" s="53">
        <v>139</v>
      </c>
      <c r="R141" s="54">
        <v>0.53862310552218096</v>
      </c>
      <c r="S141" s="54">
        <v>1.7371354768865679</v>
      </c>
      <c r="T141" s="54">
        <v>0.44020556052821486</v>
      </c>
      <c r="Z141" s="53">
        <v>138</v>
      </c>
      <c r="AA141" s="54">
        <f t="shared" si="32"/>
        <v>0.6885285697880853</v>
      </c>
      <c r="AB141" s="54">
        <f t="shared" si="33"/>
        <v>1.8097746465396447</v>
      </c>
      <c r="AC141" s="54">
        <f t="shared" si="34"/>
        <v>0.85650040957596096</v>
      </c>
      <c r="AJ141" s="53">
        <v>139</v>
      </c>
      <c r="AK141" s="14">
        <f t="shared" si="35"/>
        <v>1956.8947330685305</v>
      </c>
      <c r="AL141" s="14">
        <f t="shared" si="36"/>
        <v>1456.1260552431074</v>
      </c>
      <c r="AM141" s="14">
        <f t="shared" si="37"/>
        <v>2300.8326434420374</v>
      </c>
      <c r="AT141" s="53">
        <v>139</v>
      </c>
      <c r="AU141" s="8">
        <f t="shared" si="38"/>
        <v>-1.920033210317333E-3</v>
      </c>
      <c r="AV141" s="8">
        <f t="shared" si="39"/>
        <v>-2.9905777908484637E-4</v>
      </c>
      <c r="AW141" s="8">
        <f t="shared" si="40"/>
        <v>1.1317214833707766E-3</v>
      </c>
      <c r="AY141" s="8">
        <f t="shared" si="41"/>
        <v>-3.5611662971790544E-4</v>
      </c>
      <c r="BA141" s="58">
        <v>139</v>
      </c>
      <c r="BB141" s="8">
        <f t="shared" si="31"/>
        <v>-1.5771479337997937E-2</v>
      </c>
    </row>
    <row r="142" spans="1:54" x14ac:dyDescent="0.25">
      <c r="A142" s="4">
        <v>45544</v>
      </c>
      <c r="B142" s="14">
        <v>1646.5</v>
      </c>
      <c r="C142" s="14">
        <v>1235</v>
      </c>
      <c r="D142" s="14">
        <v>1790.15</v>
      </c>
      <c r="F142" s="4">
        <v>45544</v>
      </c>
      <c r="G142" s="8">
        <f t="shared" si="30"/>
        <v>5.8170685892103184E-3</v>
      </c>
      <c r="H142" s="8">
        <f t="shared" si="30"/>
        <v>2.1980706090614355E-2</v>
      </c>
      <c r="I142" s="8">
        <f t="shared" si="30"/>
        <v>1.4630427241396677E-2</v>
      </c>
      <c r="Q142" s="53">
        <v>140</v>
      </c>
      <c r="R142" s="54">
        <v>2.3353450580656197</v>
      </c>
      <c r="S142" s="54">
        <v>0.30573827974853457</v>
      </c>
      <c r="T142" s="54">
        <v>-0.47681178407443781</v>
      </c>
      <c r="Z142" s="53">
        <v>139</v>
      </c>
      <c r="AA142" s="54">
        <f t="shared" si="32"/>
        <v>0.53862310552218096</v>
      </c>
      <c r="AB142" s="54">
        <f t="shared" si="33"/>
        <v>1.7864758694283815</v>
      </c>
      <c r="AC142" s="54">
        <f t="shared" si="34"/>
        <v>0.92589570387112308</v>
      </c>
      <c r="AJ142" s="53">
        <v>140</v>
      </c>
      <c r="AK142" s="14">
        <f t="shared" si="35"/>
        <v>2002.4486854080219</v>
      </c>
      <c r="AL142" s="14">
        <f t="shared" si="36"/>
        <v>1448.316564308245</v>
      </c>
      <c r="AM142" s="14">
        <f t="shared" si="37"/>
        <v>2280.6763649831951</v>
      </c>
      <c r="AT142" s="53">
        <v>140</v>
      </c>
      <c r="AU142" s="8">
        <f t="shared" si="38"/>
        <v>2.301187735008035E-2</v>
      </c>
      <c r="AV142" s="8">
        <f t="shared" si="39"/>
        <v>-5.3776306010989532E-3</v>
      </c>
      <c r="AW142" s="8">
        <f t="shared" si="40"/>
        <v>-8.7990260274505919E-3</v>
      </c>
      <c r="AY142" s="8">
        <f t="shared" si="41"/>
        <v>2.1128031563493457E-3</v>
      </c>
      <c r="BA142" s="58">
        <v>140</v>
      </c>
      <c r="BB142" s="8">
        <f t="shared" si="31"/>
        <v>-1.5671030021363816E-2</v>
      </c>
    </row>
    <row r="143" spans="1:54" x14ac:dyDescent="0.25">
      <c r="A143" s="4">
        <v>45541</v>
      </c>
      <c r="B143" s="14">
        <v>1636.95</v>
      </c>
      <c r="C143" s="14">
        <v>1208.1500000000001</v>
      </c>
      <c r="D143" s="14">
        <v>1764.15</v>
      </c>
      <c r="F143" s="4">
        <v>45541</v>
      </c>
      <c r="G143" s="8">
        <f t="shared" si="30"/>
        <v>-5.1791487935833489E-3</v>
      </c>
      <c r="H143" s="8">
        <f t="shared" si="30"/>
        <v>-2.2749641153491724E-2</v>
      </c>
      <c r="I143" s="8">
        <f t="shared" si="30"/>
        <v>-7.7920272284638372E-3</v>
      </c>
      <c r="Q143" s="53">
        <v>141</v>
      </c>
      <c r="R143" s="54">
        <v>0.60807219205440932</v>
      </c>
      <c r="S143" s="54">
        <v>0.98821274139114645</v>
      </c>
      <c r="T143" s="54">
        <v>0.49699935389289979</v>
      </c>
      <c r="Z143" s="53">
        <v>140</v>
      </c>
      <c r="AA143" s="54">
        <f t="shared" si="32"/>
        <v>2.3353450580656197</v>
      </c>
      <c r="AB143" s="54">
        <f t="shared" si="33"/>
        <v>1.3674103568306648</v>
      </c>
      <c r="AC143" s="54">
        <f t="shared" si="34"/>
        <v>0.38642550455374658</v>
      </c>
      <c r="AJ143" s="53">
        <v>141</v>
      </c>
      <c r="AK143" s="14">
        <f t="shared" si="35"/>
        <v>1958.6358171914364</v>
      </c>
      <c r="AL143" s="14">
        <f t="shared" si="36"/>
        <v>1444.4307423122607</v>
      </c>
      <c r="AM143" s="14">
        <f t="shared" si="37"/>
        <v>2298.1180076691489</v>
      </c>
      <c r="AT143" s="53">
        <v>141</v>
      </c>
      <c r="AU143" s="8">
        <f t="shared" si="38"/>
        <v>-2.2122555090780673E-2</v>
      </c>
      <c r="AV143" s="8">
        <f t="shared" si="39"/>
        <v>-2.6865978402955725E-3</v>
      </c>
      <c r="AW143" s="8">
        <f t="shared" si="40"/>
        <v>7.6184801620531786E-3</v>
      </c>
      <c r="AY143" s="8">
        <f t="shared" si="41"/>
        <v>-5.4258616147364776E-3</v>
      </c>
      <c r="BA143" s="58">
        <v>141</v>
      </c>
      <c r="BB143" s="8">
        <f t="shared" si="31"/>
        <v>-1.558436643937125E-2</v>
      </c>
    </row>
    <row r="144" spans="1:54" x14ac:dyDescent="0.25">
      <c r="A144" s="4">
        <v>45540</v>
      </c>
      <c r="B144" s="14">
        <v>1645.45</v>
      </c>
      <c r="C144" s="14">
        <v>1235.95</v>
      </c>
      <c r="D144" s="14">
        <v>1777.95</v>
      </c>
      <c r="F144" s="4">
        <v>45540</v>
      </c>
      <c r="G144" s="8">
        <f t="shared" si="30"/>
        <v>2.2207021066261638E-3</v>
      </c>
      <c r="H144" s="8">
        <f t="shared" si="30"/>
        <v>-3.2358532822890579E-4</v>
      </c>
      <c r="I144" s="8">
        <f t="shared" si="30"/>
        <v>-3.2849050384878686E-3</v>
      </c>
      <c r="Q144" s="53">
        <v>142</v>
      </c>
      <c r="R144" s="54">
        <v>0.67135304677944485</v>
      </c>
      <c r="S144" s="54">
        <v>-1.566316811717434</v>
      </c>
      <c r="T144" s="54">
        <v>0.74759158205026843</v>
      </c>
      <c r="Z144" s="53">
        <v>141</v>
      </c>
      <c r="AA144" s="54">
        <f t="shared" si="32"/>
        <v>0.60807219205440932</v>
      </c>
      <c r="AB144" s="54">
        <f t="shared" si="33"/>
        <v>1.158053612454935</v>
      </c>
      <c r="AC144" s="54">
        <f t="shared" si="34"/>
        <v>0.85353139621708674</v>
      </c>
      <c r="AJ144" s="53">
        <v>142</v>
      </c>
      <c r="AK144" s="14">
        <f t="shared" si="35"/>
        <v>1960.2237451300523</v>
      </c>
      <c r="AL144" s="14">
        <f t="shared" si="36"/>
        <v>1403.7710328597532</v>
      </c>
      <c r="AM144" s="14">
        <f t="shared" si="37"/>
        <v>2288.7181826479732</v>
      </c>
      <c r="AT144" s="53">
        <v>142</v>
      </c>
      <c r="AU144" s="8">
        <f t="shared" si="38"/>
        <v>8.1040312890503933E-4</v>
      </c>
      <c r="AV144" s="8">
        <f t="shared" si="39"/>
        <v>-2.8553083693232468E-2</v>
      </c>
      <c r="AW144" s="8">
        <f t="shared" si="40"/>
        <v>-4.0986151629787502E-3</v>
      </c>
      <c r="AY144" s="8">
        <f t="shared" si="41"/>
        <v>-1.2407697087515102E-2</v>
      </c>
      <c r="BA144" s="58">
        <v>142</v>
      </c>
      <c r="BB144" s="8">
        <f t="shared" si="31"/>
        <v>-1.5455307788183345E-2</v>
      </c>
    </row>
    <row r="145" spans="1:54" x14ac:dyDescent="0.25">
      <c r="A145" s="4">
        <v>45539</v>
      </c>
      <c r="B145" s="14">
        <v>1641.8</v>
      </c>
      <c r="C145" s="14">
        <v>1236.3499999999999</v>
      </c>
      <c r="D145" s="14">
        <v>1783.8</v>
      </c>
      <c r="F145" s="4">
        <v>45539</v>
      </c>
      <c r="G145" s="8">
        <f t="shared" si="30"/>
        <v>2.7141196540099162E-3</v>
      </c>
      <c r="H145" s="8">
        <f t="shared" si="30"/>
        <v>-9.1383659637921232E-3</v>
      </c>
      <c r="I145" s="8">
        <f t="shared" si="30"/>
        <v>0</v>
      </c>
      <c r="Q145" s="53">
        <v>143</v>
      </c>
      <c r="R145" s="54">
        <v>-1.0841711512961008</v>
      </c>
      <c r="S145" s="54">
        <v>3.9500706206202822E-2</v>
      </c>
      <c r="T145" s="54">
        <v>-1.14800413848433</v>
      </c>
      <c r="Z145" s="53">
        <v>142</v>
      </c>
      <c r="AA145" s="54">
        <f t="shared" si="32"/>
        <v>0.67135304677944485</v>
      </c>
      <c r="AB145" s="54">
        <f t="shared" si="33"/>
        <v>-1.0670455507649963</v>
      </c>
      <c r="AC145" s="54">
        <f t="shared" si="34"/>
        <v>0.60224876566628904</v>
      </c>
      <c r="AJ145" s="53">
        <v>143</v>
      </c>
      <c r="AK145" s="14">
        <f t="shared" si="35"/>
        <v>1916.6411086110131</v>
      </c>
      <c r="AL145" s="14">
        <f t="shared" si="36"/>
        <v>1414.4825188358254</v>
      </c>
      <c r="AM145" s="14">
        <f t="shared" si="37"/>
        <v>2214.8703916479317</v>
      </c>
      <c r="AT145" s="53">
        <v>143</v>
      </c>
      <c r="AU145" s="8">
        <f t="shared" si="38"/>
        <v>-2.2484390991250252E-2</v>
      </c>
      <c r="AV145" s="8">
        <f t="shared" si="39"/>
        <v>7.6015428409311348E-3</v>
      </c>
      <c r="AW145" s="8">
        <f t="shared" si="40"/>
        <v>-3.2798027425150138E-2</v>
      </c>
      <c r="AY145" s="8">
        <f t="shared" si="41"/>
        <v>-1.3544108388547662E-2</v>
      </c>
      <c r="BA145" s="58">
        <v>143</v>
      </c>
      <c r="BB145" s="8">
        <f t="shared" si="31"/>
        <v>-1.5449948680639671E-2</v>
      </c>
    </row>
    <row r="146" spans="1:54" x14ac:dyDescent="0.25">
      <c r="A146" s="4">
        <v>45538</v>
      </c>
      <c r="B146" s="14">
        <v>1637.35</v>
      </c>
      <c r="C146" s="14">
        <v>1247.7</v>
      </c>
      <c r="D146" s="14">
        <v>1783.8</v>
      </c>
      <c r="F146" s="4">
        <v>45538</v>
      </c>
      <c r="G146" s="8">
        <f t="shared" si="30"/>
        <v>6.3719849208358405E-3</v>
      </c>
      <c r="H146" s="8">
        <f t="shared" si="30"/>
        <v>1.4328338283266686E-2</v>
      </c>
      <c r="I146" s="8">
        <f t="shared" si="30"/>
        <v>1.9921163698727361E-3</v>
      </c>
      <c r="Q146" s="53">
        <v>144</v>
      </c>
      <c r="R146" s="54">
        <v>1.3050180829625746</v>
      </c>
      <c r="S146" s="54">
        <v>0.73750038955687169</v>
      </c>
      <c r="T146" s="54">
        <v>-0.39434170949346009</v>
      </c>
      <c r="Z146" s="53">
        <v>143</v>
      </c>
      <c r="AA146" s="54">
        <f t="shared" si="32"/>
        <v>-1.0841711512961008</v>
      </c>
      <c r="AB146" s="54">
        <f t="shared" si="33"/>
        <v>-0.47466054714712291</v>
      </c>
      <c r="AC146" s="54">
        <f t="shared" si="34"/>
        <v>-1.4086276713281249</v>
      </c>
      <c r="AJ146" s="53">
        <v>144</v>
      </c>
      <c r="AK146" s="14">
        <f t="shared" si="35"/>
        <v>1976.1969779236276</v>
      </c>
      <c r="AL146" s="14">
        <f t="shared" si="36"/>
        <v>1446.4009844146362</v>
      </c>
      <c r="AM146" s="14">
        <f t="shared" si="37"/>
        <v>2274.1029597993011</v>
      </c>
      <c r="AT146" s="53">
        <v>144</v>
      </c>
      <c r="AU146" s="8">
        <f t="shared" si="38"/>
        <v>3.0600048126950427E-2</v>
      </c>
      <c r="AV146" s="8">
        <f t="shared" si="39"/>
        <v>2.2314638115434521E-2</v>
      </c>
      <c r="AW146" s="8">
        <f t="shared" si="40"/>
        <v>2.6391783403577455E-2</v>
      </c>
      <c r="AY146" s="8">
        <f t="shared" si="41"/>
        <v>2.6023404705332175E-2</v>
      </c>
      <c r="BA146" s="58">
        <v>144</v>
      </c>
      <c r="BB146" s="8">
        <f t="shared" si="31"/>
        <v>-1.5339195887224391E-2</v>
      </c>
    </row>
    <row r="147" spans="1:54" x14ac:dyDescent="0.25">
      <c r="A147" s="4">
        <v>45537</v>
      </c>
      <c r="B147" s="14">
        <v>1626.95</v>
      </c>
      <c r="C147" s="14">
        <v>1229.95</v>
      </c>
      <c r="D147" s="14">
        <v>1780.25</v>
      </c>
      <c r="F147" s="4">
        <v>45537</v>
      </c>
      <c r="G147" s="8">
        <f t="shared" si="30"/>
        <v>-6.0971128109889566E-3</v>
      </c>
      <c r="H147" s="8">
        <f t="shared" si="30"/>
        <v>6.0996687737935958E-4</v>
      </c>
      <c r="I147" s="8">
        <f t="shared" si="30"/>
        <v>-3.0889765904616989E-4</v>
      </c>
      <c r="Q147" s="53">
        <v>145</v>
      </c>
      <c r="R147" s="54">
        <v>-0.32011311552236327</v>
      </c>
      <c r="S147" s="54">
        <v>-1.8006876336602879</v>
      </c>
      <c r="T147" s="54">
        <v>-1.5514361443338545</v>
      </c>
      <c r="Z147" s="53">
        <v>144</v>
      </c>
      <c r="AA147" s="54">
        <f t="shared" si="32"/>
        <v>1.3050180829625746</v>
      </c>
      <c r="AB147" s="54">
        <f t="shared" si="33"/>
        <v>1.2642973008042175</v>
      </c>
      <c r="AC147" s="54">
        <f t="shared" si="34"/>
        <v>0.20949092430667837</v>
      </c>
      <c r="AJ147" s="53">
        <v>145</v>
      </c>
      <c r="AK147" s="14">
        <f t="shared" si="35"/>
        <v>1935.4888476886067</v>
      </c>
      <c r="AL147" s="14">
        <f t="shared" si="36"/>
        <v>1391.702754892292</v>
      </c>
      <c r="AM147" s="14">
        <f t="shared" si="37"/>
        <v>2197.4324562853776</v>
      </c>
      <c r="AT147" s="53">
        <v>145</v>
      </c>
      <c r="AU147" s="8">
        <f t="shared" si="38"/>
        <v>-2.081435050203154E-2</v>
      </c>
      <c r="AV147" s="8">
        <f t="shared" si="39"/>
        <v>-3.8550390294324194E-2</v>
      </c>
      <c r="AW147" s="8">
        <f t="shared" si="40"/>
        <v>-3.4296057771592961E-2</v>
      </c>
      <c r="AY147" s="8">
        <f t="shared" si="41"/>
        <v>-3.1953278599817024E-2</v>
      </c>
      <c r="BA147" s="58">
        <v>145</v>
      </c>
      <c r="BB147" s="8">
        <f t="shared" si="31"/>
        <v>-1.5271943519620856E-2</v>
      </c>
    </row>
    <row r="148" spans="1:54" x14ac:dyDescent="0.25">
      <c r="A148" s="4">
        <v>45534</v>
      </c>
      <c r="B148" s="14">
        <v>1636.9</v>
      </c>
      <c r="C148" s="14">
        <v>1229.2</v>
      </c>
      <c r="D148" s="14">
        <v>1780.8</v>
      </c>
      <c r="F148" s="4">
        <v>45534</v>
      </c>
      <c r="G148" s="8">
        <f t="shared" si="30"/>
        <v>-1.0074952385588079E-3</v>
      </c>
      <c r="H148" s="8">
        <f t="shared" si="30"/>
        <v>5.956526933853074E-3</v>
      </c>
      <c r="I148" s="8">
        <f t="shared" si="30"/>
        <v>1.9954757116878111E-3</v>
      </c>
      <c r="Q148" s="53">
        <v>146</v>
      </c>
      <c r="R148" s="54">
        <v>0.67087300000160599</v>
      </c>
      <c r="S148" s="54">
        <v>-0.13804625723080019</v>
      </c>
      <c r="T148" s="54">
        <v>5.6050505388268002E-2</v>
      </c>
      <c r="Z148" s="53">
        <v>145</v>
      </c>
      <c r="AA148" s="54">
        <f t="shared" si="32"/>
        <v>-0.32011311552236327</v>
      </c>
      <c r="AB148" s="54">
        <f t="shared" si="33"/>
        <v>-1.7398792796027838</v>
      </c>
      <c r="AC148" s="54">
        <f t="shared" si="34"/>
        <v>-1.8932314674197104</v>
      </c>
      <c r="AJ148" s="53">
        <v>146</v>
      </c>
      <c r="AK148" s="14">
        <f t="shared" si="35"/>
        <v>1960.2110499894679</v>
      </c>
      <c r="AL148" s="14">
        <f t="shared" si="36"/>
        <v>1426.6609499185472</v>
      </c>
      <c r="AM148" s="14">
        <f t="shared" si="37"/>
        <v>2275.4122509333019</v>
      </c>
      <c r="AT148" s="53">
        <v>146</v>
      </c>
      <c r="AU148" s="8">
        <f t="shared" si="38"/>
        <v>1.26922169721315E-2</v>
      </c>
      <c r="AV148" s="8">
        <f t="shared" si="39"/>
        <v>2.4808712893507077E-2</v>
      </c>
      <c r="AW148" s="8">
        <f t="shared" si="40"/>
        <v>3.4871631699583405E-2</v>
      </c>
      <c r="AY148" s="8">
        <f t="shared" si="41"/>
        <v>2.4192639758917302E-2</v>
      </c>
      <c r="BA148" s="58">
        <v>146</v>
      </c>
      <c r="BB148" s="8">
        <f t="shared" si="31"/>
        <v>-1.5195436915882685E-2</v>
      </c>
    </row>
    <row r="149" spans="1:54" x14ac:dyDescent="0.25">
      <c r="A149" s="4">
        <v>45533</v>
      </c>
      <c r="B149" s="14">
        <v>1638.55</v>
      </c>
      <c r="C149" s="14">
        <v>1221.9000000000001</v>
      </c>
      <c r="D149" s="14">
        <v>1777.25</v>
      </c>
      <c r="F149" s="4">
        <v>45533</v>
      </c>
      <c r="G149" s="8">
        <f t="shared" si="30"/>
        <v>8.8532052857197361E-4</v>
      </c>
      <c r="H149" s="8">
        <f t="shared" si="30"/>
        <v>-1.594603220442184E-3</v>
      </c>
      <c r="I149" s="8">
        <f t="shared" si="30"/>
        <v>-7.8743874114639255E-3</v>
      </c>
      <c r="Q149" s="53">
        <v>147</v>
      </c>
      <c r="R149" s="54">
        <v>-1.6498328508548925</v>
      </c>
      <c r="S149" s="54">
        <v>-1.0863739418048812</v>
      </c>
      <c r="T149" s="54">
        <v>-0.83804768518140538</v>
      </c>
      <c r="Z149" s="53">
        <v>146</v>
      </c>
      <c r="AA149" s="54">
        <f t="shared" si="32"/>
        <v>0.67087300000160599</v>
      </c>
      <c r="AB149" s="54">
        <f t="shared" si="33"/>
        <v>0.19343865090918938</v>
      </c>
      <c r="AC149" s="54">
        <f t="shared" si="34"/>
        <v>0.24479633070776374</v>
      </c>
      <c r="AJ149" s="53">
        <v>147</v>
      </c>
      <c r="AK149" s="14">
        <f t="shared" si="35"/>
        <v>1902.8048827566058</v>
      </c>
      <c r="AL149" s="14">
        <f t="shared" si="36"/>
        <v>1391.802269112985</v>
      </c>
      <c r="AM149" s="14">
        <f t="shared" si="37"/>
        <v>2210.4919106115053</v>
      </c>
      <c r="AT149" s="53">
        <v>147</v>
      </c>
      <c r="AU149" s="8">
        <f t="shared" si="38"/>
        <v>-2.9723094348572281E-2</v>
      </c>
      <c r="AV149" s="8">
        <f t="shared" si="39"/>
        <v>-2.4737210079697099E-2</v>
      </c>
      <c r="AW149" s="8">
        <f t="shared" si="40"/>
        <v>-2.8946170439333448E-2</v>
      </c>
      <c r="AY149" s="8">
        <f t="shared" si="41"/>
        <v>-2.749566346825056E-2</v>
      </c>
      <c r="BA149" s="58">
        <v>147</v>
      </c>
      <c r="BB149" s="8">
        <f t="shared" si="31"/>
        <v>-1.5178742680480398E-2</v>
      </c>
    </row>
    <row r="150" spans="1:54" x14ac:dyDescent="0.25">
      <c r="A150" s="4">
        <v>45532</v>
      </c>
      <c r="B150" s="14">
        <v>1637.1</v>
      </c>
      <c r="C150" s="14">
        <v>1223.8499999999999</v>
      </c>
      <c r="D150" s="14">
        <v>1791.3</v>
      </c>
      <c r="F150" s="4">
        <v>45532</v>
      </c>
      <c r="G150" s="8">
        <f t="shared" si="30"/>
        <v>-3.9696475168986663E-4</v>
      </c>
      <c r="H150" s="8">
        <f t="shared" si="30"/>
        <v>-2.0406504510268033E-3</v>
      </c>
      <c r="I150" s="8">
        <f t="shared" si="30"/>
        <v>-6.7044330528302064E-3</v>
      </c>
      <c r="Q150" s="53">
        <v>148</v>
      </c>
      <c r="R150" s="54">
        <v>-7.3631930070309826E-2</v>
      </c>
      <c r="S150" s="54">
        <v>0.74041353355805561</v>
      </c>
      <c r="T150" s="54">
        <v>0.46731403044020636</v>
      </c>
      <c r="Z150" s="53">
        <v>147</v>
      </c>
      <c r="AA150" s="54">
        <f t="shared" si="32"/>
        <v>-1.6498328508548925</v>
      </c>
      <c r="AB150" s="54">
        <f t="shared" si="33"/>
        <v>-1.7342943238194746</v>
      </c>
      <c r="AC150" s="54">
        <f t="shared" si="34"/>
        <v>-1.5299183468180291</v>
      </c>
      <c r="AJ150" s="53">
        <v>148</v>
      </c>
      <c r="AK150" s="14">
        <f t="shared" si="35"/>
        <v>1941.6081083356487</v>
      </c>
      <c r="AL150" s="14">
        <f t="shared" si="36"/>
        <v>1434.4718813074071</v>
      </c>
      <c r="AM150" s="14">
        <f t="shared" si="37"/>
        <v>2286.8964646911049</v>
      </c>
      <c r="AT150" s="53">
        <v>148</v>
      </c>
      <c r="AU150" s="8">
        <f t="shared" si="38"/>
        <v>2.0187499868790197E-2</v>
      </c>
      <c r="AV150" s="8">
        <f t="shared" si="39"/>
        <v>3.0197250738130395E-2</v>
      </c>
      <c r="AW150" s="8">
        <f t="shared" si="40"/>
        <v>3.3980568034670054E-2</v>
      </c>
      <c r="AY150" s="8">
        <f t="shared" si="41"/>
        <v>2.8329320666290236E-2</v>
      </c>
      <c r="BA150" s="58">
        <v>148</v>
      </c>
      <c r="BB150" s="8">
        <f t="shared" si="31"/>
        <v>-1.5095938851160746E-2</v>
      </c>
    </row>
    <row r="151" spans="1:54" x14ac:dyDescent="0.25">
      <c r="A151" s="4">
        <v>45531</v>
      </c>
      <c r="B151" s="14">
        <v>1637.75</v>
      </c>
      <c r="C151" s="14">
        <v>1226.3499999999999</v>
      </c>
      <c r="D151" s="14">
        <v>1803.35</v>
      </c>
      <c r="F151" s="4">
        <v>45531</v>
      </c>
      <c r="G151" s="8">
        <f t="shared" si="30"/>
        <v>-1.3424049366177534E-3</v>
      </c>
      <c r="H151" s="8">
        <f t="shared" si="30"/>
        <v>1.0698357936118286E-2</v>
      </c>
      <c r="I151" s="8">
        <f t="shared" si="30"/>
        <v>-5.0610614549432822E-3</v>
      </c>
      <c r="Q151" s="53">
        <v>149</v>
      </c>
      <c r="R151" s="54">
        <v>-0.41271392161292164</v>
      </c>
      <c r="S151" s="54">
        <v>0.55656541661427728</v>
      </c>
      <c r="T151" s="54">
        <v>-0.81963877156404941</v>
      </c>
      <c r="Z151" s="53">
        <v>148</v>
      </c>
      <c r="AA151" s="54">
        <f t="shared" si="32"/>
        <v>-7.3631930070309826E-2</v>
      </c>
      <c r="AB151" s="54">
        <f t="shared" si="33"/>
        <v>0.61894552305599781</v>
      </c>
      <c r="AC151" s="54">
        <f t="shared" si="34"/>
        <v>0.55347731837218972</v>
      </c>
      <c r="AJ151" s="53">
        <v>149</v>
      </c>
      <c r="AK151" s="14">
        <f t="shared" si="35"/>
        <v>1933.1940695704634</v>
      </c>
      <c r="AL151" s="14">
        <f t="shared" si="36"/>
        <v>1428.5634243081086</v>
      </c>
      <c r="AM151" s="14">
        <f t="shared" si="37"/>
        <v>2237.5872355631436</v>
      </c>
      <c r="AT151" s="53">
        <v>149</v>
      </c>
      <c r="AU151" s="8">
        <f t="shared" si="38"/>
        <v>-4.3429582228087316E-3</v>
      </c>
      <c r="AV151" s="8">
        <f t="shared" si="39"/>
        <v>-4.1274135708502741E-3</v>
      </c>
      <c r="AW151" s="8">
        <f t="shared" si="40"/>
        <v>-2.1797484415253525E-2</v>
      </c>
      <c r="AY151" s="8">
        <f t="shared" si="41"/>
        <v>-9.493098219758786E-3</v>
      </c>
      <c r="BA151" s="58">
        <v>149</v>
      </c>
      <c r="BB151" s="8">
        <f t="shared" si="31"/>
        <v>-1.5045588563799386E-2</v>
      </c>
    </row>
    <row r="152" spans="1:54" x14ac:dyDescent="0.25">
      <c r="A152" s="4">
        <v>45530</v>
      </c>
      <c r="B152" s="14">
        <v>1639.95</v>
      </c>
      <c r="C152" s="14">
        <v>1213.3</v>
      </c>
      <c r="D152" s="14">
        <v>1812.5</v>
      </c>
      <c r="F152" s="4">
        <v>45530</v>
      </c>
      <c r="G152" s="8">
        <f t="shared" si="30"/>
        <v>9.1271690273595392E-3</v>
      </c>
      <c r="H152" s="8">
        <f t="shared" si="30"/>
        <v>8.1099418347007103E-3</v>
      </c>
      <c r="I152" s="8">
        <f t="shared" si="30"/>
        <v>-3.0298880085942921E-3</v>
      </c>
      <c r="Q152" s="53">
        <v>150</v>
      </c>
      <c r="R152" s="54">
        <v>2.2519050219653396</v>
      </c>
      <c r="S152" s="54">
        <v>0.62048089715913779</v>
      </c>
      <c r="T152" s="54">
        <v>0.25288046727026514</v>
      </c>
      <c r="Z152" s="53">
        <v>149</v>
      </c>
      <c r="AA152" s="54">
        <f t="shared" si="32"/>
        <v>-0.41271392161292164</v>
      </c>
      <c r="AB152" s="54">
        <f t="shared" si="33"/>
        <v>0.29730783714342446</v>
      </c>
      <c r="AC152" s="54">
        <f t="shared" si="34"/>
        <v>-0.7829432387976788</v>
      </c>
      <c r="AJ152" s="53">
        <v>150</v>
      </c>
      <c r="AK152" s="14">
        <f t="shared" si="35"/>
        <v>2000.3082133109313</v>
      </c>
      <c r="AL152" s="14">
        <f t="shared" si="36"/>
        <v>1452.7566463982616</v>
      </c>
      <c r="AM152" s="14">
        <f t="shared" si="37"/>
        <v>2307.1899017816854</v>
      </c>
      <c r="AT152" s="53">
        <v>150</v>
      </c>
      <c r="AU152" s="8">
        <f t="shared" si="38"/>
        <v>3.412768203323073E-2</v>
      </c>
      <c r="AV152" s="8">
        <f t="shared" si="39"/>
        <v>1.6793546070028201E-2</v>
      </c>
      <c r="AW152" s="8">
        <f t="shared" si="40"/>
        <v>3.0632132902544004E-2</v>
      </c>
      <c r="AY152" s="8">
        <f t="shared" si="41"/>
        <v>2.61453629087437E-2</v>
      </c>
      <c r="BA152" s="58">
        <v>150</v>
      </c>
      <c r="BB152" s="8">
        <f t="shared" si="31"/>
        <v>-1.5026422607770691E-2</v>
      </c>
    </row>
    <row r="153" spans="1:54" x14ac:dyDescent="0.25">
      <c r="A153" s="4">
        <v>45527</v>
      </c>
      <c r="B153" s="14">
        <v>1625.05</v>
      </c>
      <c r="C153" s="14">
        <v>1203.5</v>
      </c>
      <c r="D153" s="14">
        <v>1818</v>
      </c>
      <c r="F153" s="4">
        <v>45527</v>
      </c>
      <c r="G153" s="8">
        <f t="shared" si="30"/>
        <v>-3.8386584210129736E-3</v>
      </c>
      <c r="H153" s="8">
        <f t="shared" si="30"/>
        <v>1.0356728336271416E-2</v>
      </c>
      <c r="I153" s="8">
        <f t="shared" si="30"/>
        <v>-1.9233417111943392E-3</v>
      </c>
      <c r="Q153" s="53">
        <v>151</v>
      </c>
      <c r="R153" s="54">
        <v>0.18116861481786403</v>
      </c>
      <c r="S153" s="54">
        <v>0.31952796417974483</v>
      </c>
      <c r="T153" s="54">
        <v>-0.2541200713967996</v>
      </c>
      <c r="Z153" s="53">
        <v>150</v>
      </c>
      <c r="AA153" s="54">
        <f t="shared" si="32"/>
        <v>2.2519050219653396</v>
      </c>
      <c r="AB153" s="54">
        <f t="shared" si="33"/>
        <v>1.6060139880709403</v>
      </c>
      <c r="AC153" s="54">
        <f t="shared" si="34"/>
        <v>1.0951560368377882</v>
      </c>
      <c r="AJ153" s="53">
        <v>151</v>
      </c>
      <c r="AK153" s="14">
        <f t="shared" si="35"/>
        <v>1947.9542635439004</v>
      </c>
      <c r="AL153" s="14">
        <f t="shared" si="36"/>
        <v>1429.8447375168023</v>
      </c>
      <c r="AM153" s="14">
        <f t="shared" si="37"/>
        <v>2262.1967215202603</v>
      </c>
      <c r="AT153" s="53">
        <v>151</v>
      </c>
      <c r="AU153" s="8">
        <f t="shared" si="38"/>
        <v>-2.6521549071047552E-2</v>
      </c>
      <c r="AV153" s="8">
        <f t="shared" si="39"/>
        <v>-1.5897023794708989E-2</v>
      </c>
      <c r="AW153" s="8">
        <f t="shared" si="40"/>
        <v>-1.9693949400478267E-2</v>
      </c>
      <c r="AY153" s="8">
        <f t="shared" si="41"/>
        <v>-2.0223459059341344E-2</v>
      </c>
      <c r="BA153" s="58">
        <v>151</v>
      </c>
      <c r="BB153" s="8">
        <f t="shared" si="31"/>
        <v>-1.5017555711969E-2</v>
      </c>
    </row>
    <row r="154" spans="1:54" x14ac:dyDescent="0.25">
      <c r="A154" s="4">
        <v>45526</v>
      </c>
      <c r="B154" s="14">
        <v>1631.3</v>
      </c>
      <c r="C154" s="14">
        <v>1191.0999999999999</v>
      </c>
      <c r="D154" s="14">
        <v>1821.5</v>
      </c>
      <c r="F154" s="4">
        <v>45526</v>
      </c>
      <c r="G154" s="8">
        <f t="shared" si="30"/>
        <v>3.3772406297850163E-3</v>
      </c>
      <c r="H154" s="8">
        <f t="shared" si="30"/>
        <v>1.373677003224095E-2</v>
      </c>
      <c r="I154" s="8">
        <f t="shared" si="30"/>
        <v>4.7049846730710613E-3</v>
      </c>
      <c r="Q154" s="53">
        <v>152</v>
      </c>
      <c r="R154" s="54">
        <v>0.91919006819205462</v>
      </c>
      <c r="S154" s="54">
        <v>1.2944138437238375</v>
      </c>
      <c r="T154" s="54">
        <v>-0.40249894691884325</v>
      </c>
      <c r="Z154" s="53">
        <v>151</v>
      </c>
      <c r="AA154" s="54">
        <f t="shared" si="32"/>
        <v>0.18116861481786403</v>
      </c>
      <c r="AB154" s="54">
        <f t="shared" si="33"/>
        <v>0.36718551264102012</v>
      </c>
      <c r="AC154" s="54">
        <f t="shared" si="34"/>
        <v>-0.11229438150749518</v>
      </c>
      <c r="AJ154" s="53">
        <v>152</v>
      </c>
      <c r="AK154" s="14">
        <f t="shared" si="35"/>
        <v>1966.4542264644701</v>
      </c>
      <c r="AL154" s="14">
        <f t="shared" si="36"/>
        <v>1452.1699310492884</v>
      </c>
      <c r="AM154" s="14">
        <f t="shared" si="37"/>
        <v>2273.1951972144821</v>
      </c>
      <c r="AT154" s="53">
        <v>152</v>
      </c>
      <c r="AU154" s="8">
        <f t="shared" si="38"/>
        <v>9.4523096959885436E-3</v>
      </c>
      <c r="AV154" s="8">
        <f t="shared" si="39"/>
        <v>1.5493078743907254E-2</v>
      </c>
      <c r="AW154" s="8">
        <f t="shared" si="40"/>
        <v>4.8500757823192733E-3</v>
      </c>
      <c r="AY154" s="8">
        <f t="shared" si="41"/>
        <v>1.0487947141055247E-2</v>
      </c>
      <c r="BA154" s="58">
        <v>152</v>
      </c>
      <c r="BB154" s="8">
        <f t="shared" si="31"/>
        <v>-1.4992226134953527E-2</v>
      </c>
    </row>
    <row r="155" spans="1:54" x14ac:dyDescent="0.25">
      <c r="A155" s="4">
        <v>45525</v>
      </c>
      <c r="B155" s="14">
        <v>1625.8</v>
      </c>
      <c r="C155" s="14">
        <v>1174.8499999999999</v>
      </c>
      <c r="D155" s="14">
        <v>1812.95</v>
      </c>
      <c r="F155" s="4">
        <v>45525</v>
      </c>
      <c r="G155" s="8">
        <f t="shared" si="30"/>
        <v>-7.2928161433497458E-3</v>
      </c>
      <c r="H155" s="8">
        <f t="shared" si="30"/>
        <v>-3.9077482510205975E-3</v>
      </c>
      <c r="I155" s="8">
        <f t="shared" si="30"/>
        <v>4.0347150295749791E-3</v>
      </c>
      <c r="Q155" s="53">
        <v>153</v>
      </c>
      <c r="R155" s="54">
        <v>0.1918219876940522</v>
      </c>
      <c r="S155" s="54">
        <v>2.0841709443751215</v>
      </c>
      <c r="T155" s="54">
        <v>-1.639441313126309</v>
      </c>
      <c r="Z155" s="53">
        <v>152</v>
      </c>
      <c r="AA155" s="54">
        <f t="shared" si="32"/>
        <v>0.91919006819205462</v>
      </c>
      <c r="AB155" s="54">
        <f t="shared" si="33"/>
        <v>1.5745478950919383</v>
      </c>
      <c r="AC155" s="54">
        <f t="shared" si="34"/>
        <v>0.1850774697576672</v>
      </c>
      <c r="AJ155" s="53">
        <v>153</v>
      </c>
      <c r="AK155" s="14">
        <f t="shared" si="35"/>
        <v>1948.2197520771006</v>
      </c>
      <c r="AL155" s="14">
        <f t="shared" si="36"/>
        <v>1458.8051291284471</v>
      </c>
      <c r="AM155" s="14">
        <f t="shared" si="37"/>
        <v>2228.1991499526125</v>
      </c>
      <c r="AT155" s="53">
        <v>153</v>
      </c>
      <c r="AU155" s="8">
        <f t="shared" si="38"/>
        <v>-9.3160280347760211E-3</v>
      </c>
      <c r="AV155" s="8">
        <f t="shared" si="39"/>
        <v>4.5587539798010931E-3</v>
      </c>
      <c r="AW155" s="8">
        <f t="shared" si="40"/>
        <v>-1.9992714504525229E-2</v>
      </c>
      <c r="AY155" s="8">
        <f t="shared" si="41"/>
        <v>-6.9691211698699376E-3</v>
      </c>
      <c r="BA155" s="58">
        <v>153</v>
      </c>
      <c r="BB155" s="8">
        <f t="shared" si="31"/>
        <v>-1.4987818200910698E-2</v>
      </c>
    </row>
    <row r="156" spans="1:54" x14ac:dyDescent="0.25">
      <c r="A156" s="4">
        <v>45524</v>
      </c>
      <c r="B156" s="14">
        <v>1637.7</v>
      </c>
      <c r="C156" s="14">
        <v>1179.45</v>
      </c>
      <c r="D156" s="14">
        <v>1805.65</v>
      </c>
      <c r="F156" s="4">
        <v>45524</v>
      </c>
      <c r="G156" s="8">
        <f t="shared" si="30"/>
        <v>3.7623352478526949E-3</v>
      </c>
      <c r="H156" s="8">
        <f t="shared" si="30"/>
        <v>3.0144162762647123E-3</v>
      </c>
      <c r="I156" s="8">
        <f t="shared" si="30"/>
        <v>1.3549133953944938E-2</v>
      </c>
      <c r="Q156" s="53">
        <v>154</v>
      </c>
      <c r="R156" s="54">
        <v>0.64971422785495203</v>
      </c>
      <c r="S156" s="54">
        <v>-1.623604028574579</v>
      </c>
      <c r="T156" s="54">
        <v>0.73989390496234153</v>
      </c>
      <c r="Z156" s="53">
        <v>153</v>
      </c>
      <c r="AA156" s="54">
        <f t="shared" si="32"/>
        <v>0.1918219876940522</v>
      </c>
      <c r="AB156" s="54">
        <f t="shared" si="33"/>
        <v>1.9298122239557045</v>
      </c>
      <c r="AC156" s="54">
        <f t="shared" si="34"/>
        <v>-1.0406905789927263</v>
      </c>
      <c r="AJ156" s="53">
        <v>154</v>
      </c>
      <c r="AK156" s="14">
        <f t="shared" si="35"/>
        <v>1959.6786263829129</v>
      </c>
      <c r="AL156" s="14">
        <f t="shared" si="36"/>
        <v>1402.6760035366128</v>
      </c>
      <c r="AM156" s="14">
        <f t="shared" si="37"/>
        <v>2287.7625670954008</v>
      </c>
      <c r="AT156" s="53">
        <v>154</v>
      </c>
      <c r="AU156" s="8">
        <f t="shared" si="38"/>
        <v>5.8644857349781296E-3</v>
      </c>
      <c r="AV156" s="8">
        <f t="shared" si="39"/>
        <v>-3.9235852678849714E-2</v>
      </c>
      <c r="AW156" s="8">
        <f t="shared" si="40"/>
        <v>2.6380591862205125E-2</v>
      </c>
      <c r="AY156" s="8">
        <f t="shared" si="41"/>
        <v>-6.0208177923849106E-3</v>
      </c>
      <c r="BA156" s="58">
        <v>154</v>
      </c>
      <c r="BB156" s="8">
        <f t="shared" si="31"/>
        <v>-1.486687433708023E-2</v>
      </c>
    </row>
    <row r="157" spans="1:54" x14ac:dyDescent="0.25">
      <c r="A157" s="4">
        <v>45523</v>
      </c>
      <c r="B157" s="14">
        <v>1631.55</v>
      </c>
      <c r="C157" s="14">
        <v>1175.9000000000001</v>
      </c>
      <c r="D157" s="14">
        <v>1781.35</v>
      </c>
      <c r="F157" s="4">
        <v>45523</v>
      </c>
      <c r="G157" s="8">
        <f t="shared" si="30"/>
        <v>-3.370459486811921E-4</v>
      </c>
      <c r="H157" s="8">
        <f t="shared" si="30"/>
        <v>-9.6058965998610038E-3</v>
      </c>
      <c r="I157" s="8">
        <f t="shared" si="30"/>
        <v>2.27614502608134E-3</v>
      </c>
      <c r="Q157" s="53">
        <v>155</v>
      </c>
      <c r="R157" s="54">
        <v>-7.8320392414592627E-2</v>
      </c>
      <c r="S157" s="54">
        <v>9.2099526291318332E-2</v>
      </c>
      <c r="T157" s="54">
        <v>0.85887072052419511</v>
      </c>
      <c r="Z157" s="53">
        <v>154</v>
      </c>
      <c r="AA157" s="54">
        <f t="shared" si="32"/>
        <v>0.64971422785495203</v>
      </c>
      <c r="AB157" s="54">
        <f t="shared" si="33"/>
        <v>-1.1277815702493521</v>
      </c>
      <c r="AC157" s="54">
        <f t="shared" si="34"/>
        <v>0.57674185043411508</v>
      </c>
      <c r="AJ157" s="53">
        <v>155</v>
      </c>
      <c r="AK157" s="14">
        <f t="shared" si="35"/>
        <v>1941.4904062383875</v>
      </c>
      <c r="AL157" s="14">
        <f t="shared" si="36"/>
        <v>1423.9355943351222</v>
      </c>
      <c r="AM157" s="14">
        <f t="shared" si="37"/>
        <v>2295.578499887522</v>
      </c>
      <c r="AT157" s="53">
        <v>155</v>
      </c>
      <c r="AU157" s="8">
        <f t="shared" si="38"/>
        <v>-9.3245649072283276E-3</v>
      </c>
      <c r="AV157" s="8">
        <f t="shared" si="39"/>
        <v>1.5042740010800519E-2</v>
      </c>
      <c r="AW157" s="8">
        <f t="shared" si="40"/>
        <v>3.4105864059441504E-3</v>
      </c>
      <c r="AY157" s="8">
        <f t="shared" si="41"/>
        <v>4.2429024539349545E-3</v>
      </c>
      <c r="BA157" s="58">
        <v>155</v>
      </c>
      <c r="BB157" s="8">
        <f t="shared" si="31"/>
        <v>-1.482245994986893E-2</v>
      </c>
    </row>
    <row r="158" spans="1:54" x14ac:dyDescent="0.25">
      <c r="A158" s="4">
        <v>45520</v>
      </c>
      <c r="B158" s="14">
        <v>1632.1</v>
      </c>
      <c r="C158" s="14">
        <v>1187.25</v>
      </c>
      <c r="D158" s="14">
        <v>1777.3</v>
      </c>
      <c r="F158" s="4">
        <v>45520</v>
      </c>
      <c r="G158" s="8">
        <f t="shared" si="30"/>
        <v>1.5000744262789689E-2</v>
      </c>
      <c r="H158" s="8">
        <f t="shared" si="30"/>
        <v>2.1798300207934239E-2</v>
      </c>
      <c r="I158" s="8">
        <f t="shared" si="30"/>
        <v>1.6680291424905066E-2</v>
      </c>
      <c r="Q158" s="53">
        <v>156</v>
      </c>
      <c r="R158" s="54">
        <v>-2.3640035601611688E-2</v>
      </c>
      <c r="S158" s="54">
        <v>-0.70497692080024221</v>
      </c>
      <c r="T158" s="54">
        <v>-1.5390298219226763</v>
      </c>
      <c r="Z158" s="53">
        <v>155</v>
      </c>
      <c r="AA158" s="54">
        <f t="shared" si="32"/>
        <v>-7.8320392414592627E-2</v>
      </c>
      <c r="AB158" s="54">
        <f t="shared" si="33"/>
        <v>4.4486486194843439E-2</v>
      </c>
      <c r="AC158" s="54">
        <f t="shared" si="34"/>
        <v>0.78585696083041257</v>
      </c>
      <c r="AJ158" s="53">
        <v>156</v>
      </c>
      <c r="AK158" s="14">
        <f t="shared" si="35"/>
        <v>1942.8504112670125</v>
      </c>
      <c r="AL158" s="14">
        <f t="shared" si="36"/>
        <v>1411.6030074013581</v>
      </c>
      <c r="AM158" s="14">
        <f t="shared" si="37"/>
        <v>2209.100141387662</v>
      </c>
      <c r="AT158" s="53">
        <v>156</v>
      </c>
      <c r="AU158" s="8">
        <f t="shared" si="38"/>
        <v>7.0025013153802811E-4</v>
      </c>
      <c r="AV158" s="8">
        <f t="shared" si="39"/>
        <v>-8.6986399617955731E-3</v>
      </c>
      <c r="AW158" s="8">
        <f t="shared" si="40"/>
        <v>-3.8399624647671007E-2</v>
      </c>
      <c r="AY158" s="8">
        <f t="shared" si="41"/>
        <v>-1.4789268339558122E-2</v>
      </c>
      <c r="BA158" s="58">
        <v>156</v>
      </c>
      <c r="BB158" s="8">
        <f t="shared" si="31"/>
        <v>-1.4817533656383761E-2</v>
      </c>
    </row>
    <row r="159" spans="1:54" x14ac:dyDescent="0.25">
      <c r="A159" s="4">
        <v>45518</v>
      </c>
      <c r="B159" s="14">
        <v>1607.8</v>
      </c>
      <c r="C159" s="14">
        <v>1161.6500000000001</v>
      </c>
      <c r="D159" s="14">
        <v>1747.9</v>
      </c>
      <c r="F159" s="4">
        <v>45518</v>
      </c>
      <c r="G159" s="8">
        <f t="shared" si="30"/>
        <v>2.8651530033146889E-3</v>
      </c>
      <c r="H159" s="8">
        <f t="shared" si="30"/>
        <v>-5.7510888127701998E-3</v>
      </c>
      <c r="I159" s="8">
        <f t="shared" si="30"/>
        <v>-2.3714635608570261E-3</v>
      </c>
      <c r="Q159" s="53">
        <v>157</v>
      </c>
      <c r="R159" s="54">
        <v>-0.93953159575018952</v>
      </c>
      <c r="S159" s="54">
        <v>-2.1747530234425412</v>
      </c>
      <c r="T159" s="54">
        <v>-1.2815142081775415</v>
      </c>
      <c r="Z159" s="53">
        <v>156</v>
      </c>
      <c r="AA159" s="54">
        <f t="shared" si="32"/>
        <v>-2.3640035601611688E-2</v>
      </c>
      <c r="AB159" s="54">
        <f t="shared" si="33"/>
        <v>-0.63338107163604662</v>
      </c>
      <c r="AC159" s="54">
        <f t="shared" si="34"/>
        <v>-1.5684598117673636</v>
      </c>
      <c r="AJ159" s="53">
        <v>157</v>
      </c>
      <c r="AK159" s="14">
        <f t="shared" si="35"/>
        <v>1920.1927851145076</v>
      </c>
      <c r="AL159" s="14">
        <f t="shared" si="36"/>
        <v>1380.6501180135892</v>
      </c>
      <c r="AM159" s="14">
        <f t="shared" si="37"/>
        <v>2196.4355271529753</v>
      </c>
      <c r="AT159" s="53">
        <v>157</v>
      </c>
      <c r="AU159" s="8">
        <f t="shared" si="38"/>
        <v>-1.1730588978794271E-2</v>
      </c>
      <c r="AV159" s="8">
        <f t="shared" si="39"/>
        <v>-2.217145506170454E-2</v>
      </c>
      <c r="AW159" s="8">
        <f t="shared" si="40"/>
        <v>-5.749425302253316E-3</v>
      </c>
      <c r="AY159" s="8">
        <f t="shared" si="41"/>
        <v>-1.4112586308996092E-2</v>
      </c>
      <c r="BA159" s="58">
        <v>157</v>
      </c>
      <c r="BB159" s="8">
        <f t="shared" si="31"/>
        <v>-1.4789268339558122E-2</v>
      </c>
    </row>
    <row r="160" spans="1:54" x14ac:dyDescent="0.25">
      <c r="A160" s="4">
        <v>45517</v>
      </c>
      <c r="B160" s="14">
        <v>1603.2</v>
      </c>
      <c r="C160" s="14">
        <v>1168.3499999999999</v>
      </c>
      <c r="D160" s="14">
        <v>1752.05</v>
      </c>
      <c r="F160" s="4">
        <v>45517</v>
      </c>
      <c r="G160" s="8">
        <f t="shared" si="30"/>
        <v>-3.4876209609484642E-2</v>
      </c>
      <c r="H160" s="8">
        <f t="shared" si="30"/>
        <v>-3.8015550983198886E-3</v>
      </c>
      <c r="I160" s="8">
        <f t="shared" si="30"/>
        <v>-1.163265685123634E-2</v>
      </c>
      <c r="Q160" s="53">
        <v>158</v>
      </c>
      <c r="R160" s="54">
        <v>0.10206538105620237</v>
      </c>
      <c r="S160" s="54">
        <v>-0.52540253459903563</v>
      </c>
      <c r="T160" s="54">
        <v>-0.46706126701933814</v>
      </c>
      <c r="Z160" s="53">
        <v>157</v>
      </c>
      <c r="AA160" s="54">
        <f t="shared" si="32"/>
        <v>-0.93953159575018952</v>
      </c>
      <c r="AB160" s="54">
        <f t="shared" si="33"/>
        <v>-2.3611680136668585</v>
      </c>
      <c r="AC160" s="54">
        <f t="shared" si="34"/>
        <v>-1.9209555009740922</v>
      </c>
      <c r="AJ160" s="53">
        <v>158</v>
      </c>
      <c r="AK160" s="14">
        <f t="shared" si="35"/>
        <v>1945.980606658793</v>
      </c>
      <c r="AL160" s="14">
        <f t="shared" si="36"/>
        <v>1415.5496201518993</v>
      </c>
      <c r="AM160" s="14">
        <f t="shared" si="37"/>
        <v>2247.8786119744709</v>
      </c>
      <c r="AT160" s="53">
        <v>158</v>
      </c>
      <c r="AU160" s="8">
        <f t="shared" si="38"/>
        <v>1.3340428055557836E-2</v>
      </c>
      <c r="AV160" s="8">
        <f t="shared" si="39"/>
        <v>2.4963391567502997E-2</v>
      </c>
      <c r="AW160" s="8">
        <f t="shared" si="40"/>
        <v>2.3151100875361885E-2</v>
      </c>
      <c r="AY160" s="8">
        <f t="shared" si="41"/>
        <v>2.0932815306277115E-2</v>
      </c>
      <c r="BA160" s="58">
        <v>158</v>
      </c>
      <c r="BB160" s="8">
        <f t="shared" si="31"/>
        <v>-1.4769981521999931E-2</v>
      </c>
    </row>
    <row r="161" spans="1:54" x14ac:dyDescent="0.25">
      <c r="A161" s="4">
        <v>45516</v>
      </c>
      <c r="B161" s="14">
        <v>1660.1</v>
      </c>
      <c r="C161" s="14">
        <v>1172.8</v>
      </c>
      <c r="D161" s="14">
        <v>1772.55</v>
      </c>
      <c r="F161" s="4">
        <v>45516</v>
      </c>
      <c r="G161" s="8">
        <f t="shared" si="30"/>
        <v>5.9813488297873266E-3</v>
      </c>
      <c r="H161" s="8">
        <f t="shared" si="30"/>
        <v>1.0237161788086264E-3</v>
      </c>
      <c r="I161" s="8">
        <f t="shared" si="30"/>
        <v>1.6374008514075922E-3</v>
      </c>
      <c r="Q161" s="53">
        <v>159</v>
      </c>
      <c r="R161" s="54">
        <v>1.3686690658967586</v>
      </c>
      <c r="S161" s="54">
        <v>-1.4814510963371501</v>
      </c>
      <c r="T161" s="54">
        <v>0.67440986297771777</v>
      </c>
      <c r="Z161" s="53">
        <v>158</v>
      </c>
      <c r="AA161" s="54">
        <f t="shared" si="32"/>
        <v>0.10206538105620237</v>
      </c>
      <c r="AB161" s="54">
        <f t="shared" si="33"/>
        <v>-0.41579617037227029</v>
      </c>
      <c r="AC161" s="54">
        <f t="shared" si="34"/>
        <v>-0.50152685944730113</v>
      </c>
      <c r="AJ161" s="53">
        <v>159</v>
      </c>
      <c r="AK161" s="14">
        <f t="shared" si="35"/>
        <v>1977.8062479914224</v>
      </c>
      <c r="AL161" s="14">
        <f t="shared" si="36"/>
        <v>1411.0405501664884</v>
      </c>
      <c r="AM161" s="14">
        <f t="shared" si="37"/>
        <v>2295.3685975094781</v>
      </c>
      <c r="AT161" s="53">
        <v>159</v>
      </c>
      <c r="AU161" s="8">
        <f t="shared" si="38"/>
        <v>1.6222256941638636E-2</v>
      </c>
      <c r="AV161" s="8">
        <f t="shared" si="39"/>
        <v>-3.190468754623177E-3</v>
      </c>
      <c r="AW161" s="8">
        <f t="shared" si="40"/>
        <v>2.0906507211375075E-2</v>
      </c>
      <c r="AY161" s="8">
        <f t="shared" si="41"/>
        <v>9.8624417440548416E-3</v>
      </c>
      <c r="BA161" s="58">
        <v>159</v>
      </c>
      <c r="BB161" s="8">
        <f t="shared" si="31"/>
        <v>-1.4630341244392452E-2</v>
      </c>
    </row>
    <row r="162" spans="1:54" x14ac:dyDescent="0.25">
      <c r="A162" s="4">
        <v>45513</v>
      </c>
      <c r="B162" s="14">
        <v>1650.2</v>
      </c>
      <c r="C162" s="14">
        <v>1171.5999999999999</v>
      </c>
      <c r="D162" s="14">
        <v>1769.65</v>
      </c>
      <c r="F162" s="4">
        <v>45513</v>
      </c>
      <c r="G162" s="8">
        <f t="shared" si="30"/>
        <v>4.5552631230887791E-3</v>
      </c>
      <c r="H162" s="8">
        <f t="shared" si="30"/>
        <v>5.9926555505588975E-3</v>
      </c>
      <c r="I162" s="8">
        <f t="shared" si="30"/>
        <v>-1.7502262823793986E-3</v>
      </c>
      <c r="Q162" s="53">
        <v>160</v>
      </c>
      <c r="R162" s="54">
        <v>0.72880079939015607</v>
      </c>
      <c r="S162" s="54">
        <v>1.2774366409403202</v>
      </c>
      <c r="T162" s="54">
        <v>-1.2606129661759788</v>
      </c>
      <c r="Z162" s="53">
        <v>159</v>
      </c>
      <c r="AA162" s="54">
        <f t="shared" si="32"/>
        <v>1.3686690658967586</v>
      </c>
      <c r="AB162" s="54">
        <f t="shared" si="33"/>
        <v>-0.66441893570679678</v>
      </c>
      <c r="AC162" s="54">
        <f t="shared" si="34"/>
        <v>0.7802831760587845</v>
      </c>
      <c r="AJ162" s="53">
        <v>160</v>
      </c>
      <c r="AK162" s="14">
        <f t="shared" si="35"/>
        <v>1961.6636658504981</v>
      </c>
      <c r="AL162" s="14">
        <f t="shared" si="36"/>
        <v>1450.2236624056491</v>
      </c>
      <c r="AM162" s="14">
        <f t="shared" si="37"/>
        <v>2241.5823631454045</v>
      </c>
      <c r="AT162" s="53">
        <v>160</v>
      </c>
      <c r="AU162" s="8">
        <f t="shared" si="38"/>
        <v>-8.1953525949631859E-3</v>
      </c>
      <c r="AV162" s="8">
        <f t="shared" si="39"/>
        <v>2.7390383413045775E-2</v>
      </c>
      <c r="AW162" s="8">
        <f t="shared" si="40"/>
        <v>-2.371141095903179E-2</v>
      </c>
      <c r="AY162" s="8">
        <f t="shared" si="41"/>
        <v>1.3841242990198172E-3</v>
      </c>
      <c r="BA162" s="58">
        <v>160</v>
      </c>
      <c r="BB162" s="8">
        <f t="shared" si="31"/>
        <v>-1.4590454354400669E-2</v>
      </c>
    </row>
    <row r="163" spans="1:54" x14ac:dyDescent="0.25">
      <c r="A163" s="4">
        <v>45512</v>
      </c>
      <c r="B163" s="14">
        <v>1642.7</v>
      </c>
      <c r="C163" s="14">
        <v>1164.5999999999999</v>
      </c>
      <c r="D163" s="14">
        <v>1772.75</v>
      </c>
      <c r="F163" s="4">
        <v>45512</v>
      </c>
      <c r="G163" s="8">
        <f t="shared" si="30"/>
        <v>1.1756917004253633E-2</v>
      </c>
      <c r="H163" s="8">
        <f t="shared" si="30"/>
        <v>-6.7178960848960365E-3</v>
      </c>
      <c r="I163" s="8">
        <f t="shared" si="30"/>
        <v>-2.141268110289724E-3</v>
      </c>
      <c r="Q163" s="53">
        <v>161</v>
      </c>
      <c r="R163" s="54">
        <v>-1.6479991090363018</v>
      </c>
      <c r="S163" s="54">
        <v>0.33700241351999066</v>
      </c>
      <c r="T163" s="54">
        <v>1.5314014720440556</v>
      </c>
      <c r="Z163" s="53">
        <v>160</v>
      </c>
      <c r="AA163" s="54">
        <f t="shared" si="32"/>
        <v>0.72880079939015607</v>
      </c>
      <c r="AB163" s="54">
        <f t="shared" si="33"/>
        <v>1.4700853023423091</v>
      </c>
      <c r="AC163" s="54">
        <f t="shared" si="34"/>
        <v>-0.67348240761042322</v>
      </c>
      <c r="AJ163" s="53">
        <v>161</v>
      </c>
      <c r="AK163" s="14">
        <f t="shared" si="35"/>
        <v>1902.8473877668168</v>
      </c>
      <c r="AL163" s="14">
        <f t="shared" si="36"/>
        <v>1414.4371842176313</v>
      </c>
      <c r="AM163" s="14">
        <f t="shared" si="37"/>
        <v>2301.3599145615158</v>
      </c>
      <c r="AT163" s="53">
        <v>161</v>
      </c>
      <c r="AU163" s="8">
        <f t="shared" si="38"/>
        <v>-3.0441532820273058E-2</v>
      </c>
      <c r="AV163" s="8">
        <f t="shared" si="39"/>
        <v>-2.4986092169814424E-2</v>
      </c>
      <c r="AW163" s="8">
        <f t="shared" si="40"/>
        <v>2.6318186812349004E-2</v>
      </c>
      <c r="AY163" s="8">
        <f t="shared" si="41"/>
        <v>-1.1231440670302986E-2</v>
      </c>
      <c r="BA163" s="58">
        <v>161</v>
      </c>
      <c r="BB163" s="8">
        <f t="shared" si="31"/>
        <v>-1.4546542512502491E-2</v>
      </c>
    </row>
    <row r="164" spans="1:54" x14ac:dyDescent="0.25">
      <c r="A164" s="4">
        <v>45511</v>
      </c>
      <c r="B164" s="14">
        <v>1623.5</v>
      </c>
      <c r="C164" s="14">
        <v>1172.45</v>
      </c>
      <c r="D164" s="14">
        <v>1776.55</v>
      </c>
      <c r="F164" s="4">
        <v>45511</v>
      </c>
      <c r="G164" s="8">
        <f t="shared" si="30"/>
        <v>1.3830964424482086E-2</v>
      </c>
      <c r="H164" s="8">
        <f t="shared" si="30"/>
        <v>4.787766167022962E-3</v>
      </c>
      <c r="I164" s="8">
        <f t="shared" si="30"/>
        <v>3.3830485311988814E-3</v>
      </c>
      <c r="Q164" s="53">
        <v>162</v>
      </c>
      <c r="R164" s="54">
        <v>1.0337763294556803</v>
      </c>
      <c r="S164" s="54">
        <v>1.8367524912768061</v>
      </c>
      <c r="T164" s="54">
        <v>-0.73530420622001114</v>
      </c>
      <c r="Z164" s="53">
        <v>161</v>
      </c>
      <c r="AA164" s="54">
        <f t="shared" si="32"/>
        <v>-1.6479991090363018</v>
      </c>
      <c r="AB164" s="54">
        <f t="shared" si="33"/>
        <v>-0.47704273784644013</v>
      </c>
      <c r="AC164" s="54">
        <f t="shared" si="34"/>
        <v>0.94012389679981911</v>
      </c>
      <c r="AJ164" s="53">
        <v>162</v>
      </c>
      <c r="AK164" s="14">
        <f t="shared" si="35"/>
        <v>1969.3406820431303</v>
      </c>
      <c r="AL164" s="14">
        <f t="shared" si="36"/>
        <v>1462.1268457017527</v>
      </c>
      <c r="AM164" s="14">
        <f t="shared" si="37"/>
        <v>2267.1597414058256</v>
      </c>
      <c r="AT164" s="53">
        <v>162</v>
      </c>
      <c r="AU164" s="8">
        <f t="shared" si="38"/>
        <v>3.4347418071583639E-2</v>
      </c>
      <c r="AV164" s="8">
        <f t="shared" si="39"/>
        <v>3.3160417027606144E-2</v>
      </c>
      <c r="AW164" s="8">
        <f t="shared" si="40"/>
        <v>-1.4972382575939726E-2</v>
      </c>
      <c r="AY164" s="8">
        <f t="shared" si="41"/>
        <v>1.9076677459735632E-2</v>
      </c>
      <c r="BA164" s="58">
        <v>162</v>
      </c>
      <c r="BB164" s="8">
        <f t="shared" si="31"/>
        <v>-1.4516529514161887E-2</v>
      </c>
    </row>
    <row r="165" spans="1:54" x14ac:dyDescent="0.25">
      <c r="A165" s="4">
        <v>45510</v>
      </c>
      <c r="B165" s="14">
        <v>1601.2</v>
      </c>
      <c r="C165" s="14">
        <v>1166.8499999999999</v>
      </c>
      <c r="D165" s="14">
        <v>1770.55</v>
      </c>
      <c r="F165" s="4">
        <v>45510</v>
      </c>
      <c r="G165" s="8">
        <f t="shared" si="30"/>
        <v>-9.045897024586233E-3</v>
      </c>
      <c r="H165" s="8">
        <f t="shared" si="30"/>
        <v>-4.9156952092219673E-3</v>
      </c>
      <c r="I165" s="8">
        <f t="shared" si="30"/>
        <v>-1.7493373909751215E-3</v>
      </c>
      <c r="Q165" s="53">
        <v>163</v>
      </c>
      <c r="R165" s="54">
        <v>1.2840201970015073</v>
      </c>
      <c r="S165" s="54">
        <v>-0.573383927969084</v>
      </c>
      <c r="T165" s="54">
        <v>0.64731376445473454</v>
      </c>
      <c r="Z165" s="53">
        <v>162</v>
      </c>
      <c r="AA165" s="54">
        <f t="shared" si="32"/>
        <v>1.0337763294556803</v>
      </c>
      <c r="AB165" s="54">
        <f t="shared" si="33"/>
        <v>2.1071128978124176</v>
      </c>
      <c r="AC165" s="54">
        <f t="shared" si="34"/>
        <v>2.2158143341506564E-2</v>
      </c>
      <c r="AJ165" s="53">
        <v>163</v>
      </c>
      <c r="AK165" s="14">
        <f t="shared" si="35"/>
        <v>1975.6625008555902</v>
      </c>
      <c r="AL165" s="14">
        <f t="shared" si="36"/>
        <v>1424.9006267618468</v>
      </c>
      <c r="AM165" s="14">
        <f t="shared" si="37"/>
        <v>2300.0961518327249</v>
      </c>
      <c r="AT165" s="53">
        <v>163</v>
      </c>
      <c r="AU165" s="8">
        <f t="shared" si="38"/>
        <v>3.2049780092848943E-3</v>
      </c>
      <c r="AV165" s="8">
        <f t="shared" si="39"/>
        <v>-2.5790043646655287E-2</v>
      </c>
      <c r="AW165" s="8">
        <f t="shared" si="40"/>
        <v>1.4423094375713031E-2</v>
      </c>
      <c r="AY165" s="8">
        <f t="shared" si="41"/>
        <v>-5.0275957431627372E-3</v>
      </c>
      <c r="BA165" s="58">
        <v>163</v>
      </c>
      <c r="BB165" s="8">
        <f t="shared" si="31"/>
        <v>-1.4500226217989085E-2</v>
      </c>
    </row>
    <row r="166" spans="1:54" x14ac:dyDescent="0.25">
      <c r="A166" s="4">
        <v>45509</v>
      </c>
      <c r="B166" s="14">
        <v>1615.75</v>
      </c>
      <c r="C166" s="14">
        <v>1172.5999999999999</v>
      </c>
      <c r="D166" s="14">
        <v>1773.65</v>
      </c>
      <c r="F166" s="4">
        <v>45509</v>
      </c>
      <c r="G166" s="8">
        <f t="shared" si="30"/>
        <v>-2.6506177873368075E-2</v>
      </c>
      <c r="H166" s="8">
        <f t="shared" si="30"/>
        <v>-2.0218910495133545E-2</v>
      </c>
      <c r="I166" s="8">
        <f t="shared" si="30"/>
        <v>-1.66619269348557E-2</v>
      </c>
      <c r="Q166" s="53">
        <v>164</v>
      </c>
      <c r="R166" s="54">
        <v>-1.2480921338489923</v>
      </c>
      <c r="S166" s="54">
        <v>-0.93572487883051902</v>
      </c>
      <c r="T166" s="54">
        <v>0.1637983884383912</v>
      </c>
      <c r="Z166" s="53">
        <v>163</v>
      </c>
      <c r="AA166" s="54">
        <f t="shared" si="32"/>
        <v>1.2840201970015073</v>
      </c>
      <c r="AB166" s="54">
        <f t="shared" si="33"/>
        <v>9.7333939220073717E-2</v>
      </c>
      <c r="AC166" s="54">
        <f t="shared" si="34"/>
        <v>0.90646271894363528</v>
      </c>
      <c r="AJ166" s="53">
        <v>164</v>
      </c>
      <c r="AK166" s="14">
        <f t="shared" si="35"/>
        <v>1912.6181270992338</v>
      </c>
      <c r="AL166" s="14">
        <f t="shared" si="36"/>
        <v>1397.5591853763183</v>
      </c>
      <c r="AM166" s="14">
        <f t="shared" si="37"/>
        <v>2250.0291265594174</v>
      </c>
      <c r="AT166" s="53">
        <v>164</v>
      </c>
      <c r="AU166" s="8">
        <f t="shared" si="38"/>
        <v>-3.2430734961041353E-2</v>
      </c>
      <c r="AV166" s="8">
        <f t="shared" si="39"/>
        <v>-1.9374799637510865E-2</v>
      </c>
      <c r="AW166" s="8">
        <f t="shared" si="40"/>
        <v>-2.2007765935896255E-2</v>
      </c>
      <c r="AY166" s="8">
        <f t="shared" si="41"/>
        <v>-2.4081470124085631E-2</v>
      </c>
      <c r="BA166" s="58">
        <v>164</v>
      </c>
      <c r="BB166" s="8">
        <f t="shared" si="31"/>
        <v>-1.4496539807272966E-2</v>
      </c>
    </row>
    <row r="167" spans="1:54" x14ac:dyDescent="0.25">
      <c r="A167" s="4">
        <v>45506</v>
      </c>
      <c r="B167" s="14">
        <v>1659.15</v>
      </c>
      <c r="C167" s="14">
        <v>1196.55</v>
      </c>
      <c r="D167" s="14">
        <v>1803.45</v>
      </c>
      <c r="F167" s="4">
        <v>45506</v>
      </c>
      <c r="G167" s="8">
        <f t="shared" si="30"/>
        <v>1.2341156343657067E-2</v>
      </c>
      <c r="H167" s="8">
        <f t="shared" si="30"/>
        <v>-1.1260584778758546E-2</v>
      </c>
      <c r="I167" s="8">
        <f t="shared" si="30"/>
        <v>6.0065251080280279E-3</v>
      </c>
      <c r="Q167" s="53">
        <v>165</v>
      </c>
      <c r="R167" s="54">
        <v>-2.7744551168057785</v>
      </c>
      <c r="S167" s="54">
        <v>-0.67827641095370872</v>
      </c>
      <c r="T167" s="54">
        <v>1.0086543007284863</v>
      </c>
      <c r="Z167" s="53">
        <v>164</v>
      </c>
      <c r="AA167" s="54">
        <f t="shared" si="32"/>
        <v>-1.2480921338489923</v>
      </c>
      <c r="AB167" s="54">
        <f t="shared" si="33"/>
        <v>-1.4125131944622438</v>
      </c>
      <c r="AC167" s="54">
        <f t="shared" si="34"/>
        <v>-0.44285043888132919</v>
      </c>
      <c r="AJ167" s="53">
        <v>165</v>
      </c>
      <c r="AK167" s="14">
        <f t="shared" si="35"/>
        <v>1875.5907911077898</v>
      </c>
      <c r="AL167" s="14">
        <f t="shared" si="36"/>
        <v>1388.7973192439297</v>
      </c>
      <c r="AM167" s="14">
        <f t="shared" si="37"/>
        <v>2262.1775588437272</v>
      </c>
      <c r="AT167" s="53">
        <v>165</v>
      </c>
      <c r="AU167" s="8">
        <f t="shared" si="38"/>
        <v>-1.9549352231435804E-2</v>
      </c>
      <c r="AV167" s="8">
        <f t="shared" si="39"/>
        <v>-6.2891413915630847E-3</v>
      </c>
      <c r="AW167" s="8">
        <f t="shared" si="40"/>
        <v>5.3847097374087292E-3</v>
      </c>
      <c r="AY167" s="8">
        <f t="shared" si="41"/>
        <v>-6.7650493048333551E-3</v>
      </c>
      <c r="BA167" s="58">
        <v>165</v>
      </c>
      <c r="BB167" s="8">
        <f t="shared" si="31"/>
        <v>-1.4450642607420048E-2</v>
      </c>
    </row>
    <row r="168" spans="1:54" x14ac:dyDescent="0.25">
      <c r="A168" s="4">
        <v>45505</v>
      </c>
      <c r="B168" s="14">
        <v>1638.8</v>
      </c>
      <c r="C168" s="14">
        <v>1210.0999999999999</v>
      </c>
      <c r="D168" s="14">
        <v>1792.65</v>
      </c>
      <c r="F168" s="4">
        <v>45505</v>
      </c>
      <c r="G168" s="8">
        <f t="shared" si="30"/>
        <v>1.4165021529711106E-2</v>
      </c>
      <c r="H168" s="8">
        <f t="shared" si="30"/>
        <v>-3.9587680566897966E-3</v>
      </c>
      <c r="I168" s="8">
        <f t="shared" si="30"/>
        <v>-8.4709787069691209E-3</v>
      </c>
      <c r="Q168" s="53">
        <v>166</v>
      </c>
      <c r="R168" s="54">
        <v>-2.8154542451912876E-3</v>
      </c>
      <c r="S168" s="54">
        <v>0.75650678197954091</v>
      </c>
      <c r="T168" s="54">
        <v>-2.2205718568984931</v>
      </c>
      <c r="Z168" s="53">
        <v>165</v>
      </c>
      <c r="AA168" s="54">
        <f t="shared" si="32"/>
        <v>-2.7744551168057785</v>
      </c>
      <c r="AB168" s="54">
        <f t="shared" si="33"/>
        <v>-1.9026115862851802</v>
      </c>
      <c r="AC168" s="54">
        <f t="shared" si="34"/>
        <v>-0.11269956804962467</v>
      </c>
      <c r="AJ168" s="53">
        <v>166</v>
      </c>
      <c r="AK168" s="14">
        <f t="shared" si="35"/>
        <v>1943.3670756554966</v>
      </c>
      <c r="AL168" s="14">
        <f t="shared" si="36"/>
        <v>1435.3441330564983</v>
      </c>
      <c r="AM168" s="14">
        <f t="shared" si="37"/>
        <v>2197.0714146280757</v>
      </c>
      <c r="AT168" s="53">
        <v>166</v>
      </c>
      <c r="AU168" s="8">
        <f t="shared" si="38"/>
        <v>3.5498376276379799E-2</v>
      </c>
      <c r="AV168" s="8">
        <f t="shared" si="39"/>
        <v>3.2966499783285245E-2</v>
      </c>
      <c r="AW168" s="8">
        <f t="shared" si="40"/>
        <v>-2.9202572612999175E-2</v>
      </c>
      <c r="AY168" s="8">
        <f t="shared" si="41"/>
        <v>1.5075341012328285E-2</v>
      </c>
      <c r="BA168" s="58">
        <v>166</v>
      </c>
      <c r="BB168" s="8">
        <f t="shared" si="31"/>
        <v>-1.4441329650142349E-2</v>
      </c>
    </row>
    <row r="169" spans="1:54" x14ac:dyDescent="0.25">
      <c r="A169" s="4">
        <v>45504</v>
      </c>
      <c r="B169" s="14">
        <v>1615.75</v>
      </c>
      <c r="C169" s="14">
        <v>1214.9000000000001</v>
      </c>
      <c r="D169" s="14">
        <v>1807.9</v>
      </c>
      <c r="F169" s="4">
        <v>45504</v>
      </c>
      <c r="G169" s="8">
        <f t="shared" si="30"/>
        <v>1.2378918717254622E-4</v>
      </c>
      <c r="H169" s="8">
        <f t="shared" si="30"/>
        <v>4.4960580615556744E-3</v>
      </c>
      <c r="I169" s="8">
        <f t="shared" si="30"/>
        <v>1.2131478777531077E-2</v>
      </c>
      <c r="Q169" s="53">
        <v>167</v>
      </c>
      <c r="R169" s="54">
        <v>1.9437092949505639</v>
      </c>
      <c r="S169" s="54">
        <v>4.4063194062426571E-2</v>
      </c>
      <c r="T169" s="54">
        <v>-6.3526255506169513E-2</v>
      </c>
      <c r="Z169" s="53">
        <v>166</v>
      </c>
      <c r="AA169" s="54">
        <f t="shared" si="32"/>
        <v>-2.8154542451912876E-3</v>
      </c>
      <c r="AB169" s="54">
        <f t="shared" si="33"/>
        <v>0.66643232459802115</v>
      </c>
      <c r="AC169" s="54">
        <f t="shared" si="34"/>
        <v>-1.9031345562431032</v>
      </c>
      <c r="AJ169" s="53">
        <v>167</v>
      </c>
      <c r="AK169" s="14">
        <f t="shared" si="35"/>
        <v>1992.4251961354648</v>
      </c>
      <c r="AL169" s="14">
        <f t="shared" si="36"/>
        <v>1440.6204205609818</v>
      </c>
      <c r="AM169" s="14">
        <f t="shared" si="37"/>
        <v>2288.1812744555536</v>
      </c>
      <c r="AT169" s="53">
        <v>167</v>
      </c>
      <c r="AU169" s="8">
        <f t="shared" si="38"/>
        <v>2.4930513600439474E-2</v>
      </c>
      <c r="AV169" s="8">
        <f t="shared" si="39"/>
        <v>3.6692339740574532E-3</v>
      </c>
      <c r="AW169" s="8">
        <f t="shared" si="40"/>
        <v>4.0632000330640967E-2</v>
      </c>
      <c r="AY169" s="8">
        <f t="shared" si="41"/>
        <v>2.1136447768947113E-2</v>
      </c>
      <c r="BA169" s="58">
        <v>167</v>
      </c>
      <c r="BB169" s="8">
        <f t="shared" si="31"/>
        <v>-1.442954738325718E-2</v>
      </c>
    </row>
    <row r="170" spans="1:54" x14ac:dyDescent="0.25">
      <c r="A170" s="4">
        <v>45503</v>
      </c>
      <c r="B170" s="14">
        <v>1615.55</v>
      </c>
      <c r="C170" s="14">
        <v>1209.45</v>
      </c>
      <c r="D170" s="14">
        <v>1786.1</v>
      </c>
      <c r="F170" s="4">
        <v>45503</v>
      </c>
      <c r="G170" s="8">
        <f t="shared" si="30"/>
        <v>6.5205472289746429E-3</v>
      </c>
      <c r="H170" s="8">
        <f t="shared" si="30"/>
        <v>-2.683567863605402E-3</v>
      </c>
      <c r="I170" s="8">
        <f t="shared" si="30"/>
        <v>-4.3575487946070903E-3</v>
      </c>
      <c r="Q170" s="53">
        <v>168</v>
      </c>
      <c r="R170" s="54">
        <v>-0.48938766126501276</v>
      </c>
      <c r="S170" s="54">
        <v>0.61618136627389064</v>
      </c>
      <c r="T170" s="54">
        <v>7.8787955653846303E-2</v>
      </c>
      <c r="Z170" s="53">
        <v>167</v>
      </c>
      <c r="AA170" s="54">
        <f t="shared" si="32"/>
        <v>1.9437092949505639</v>
      </c>
      <c r="AB170" s="54">
        <f t="shared" si="33"/>
        <v>0.95237748818427292</v>
      </c>
      <c r="AC170" s="54">
        <f t="shared" si="34"/>
        <v>0.58806803422678133</v>
      </c>
      <c r="AJ170" s="53">
        <v>168</v>
      </c>
      <c r="AK170" s="14">
        <f t="shared" si="35"/>
        <v>1931.2935607173245</v>
      </c>
      <c r="AL170" s="14">
        <f t="shared" si="36"/>
        <v>1428.8653010531307</v>
      </c>
      <c r="AM170" s="14">
        <f t="shared" si="37"/>
        <v>2267.5807858610947</v>
      </c>
      <c r="AT170" s="53">
        <v>168</v>
      </c>
      <c r="AU170" s="8">
        <f t="shared" si="38"/>
        <v>-3.1162571139251236E-2</v>
      </c>
      <c r="AV170" s="8">
        <f t="shared" si="39"/>
        <v>-8.1932348911492384E-3</v>
      </c>
      <c r="AW170" s="8">
        <f t="shared" si="40"/>
        <v>-9.0437686299644163E-3</v>
      </c>
      <c r="AY170" s="8">
        <f t="shared" si="41"/>
        <v>-1.5339195887224391E-2</v>
      </c>
      <c r="BA170" s="58">
        <v>168</v>
      </c>
      <c r="BB170" s="8">
        <f t="shared" si="31"/>
        <v>-1.4424955794718367E-2</v>
      </c>
    </row>
    <row r="171" spans="1:54" x14ac:dyDescent="0.25">
      <c r="A171" s="4">
        <v>45502</v>
      </c>
      <c r="B171" s="14">
        <v>1605.05</v>
      </c>
      <c r="C171" s="14">
        <v>1212.7</v>
      </c>
      <c r="D171" s="14">
        <v>1793.9</v>
      </c>
      <c r="F171" s="4">
        <v>45502</v>
      </c>
      <c r="G171" s="8">
        <f t="shared" si="30"/>
        <v>-8.1286126402823015E-3</v>
      </c>
      <c r="H171" s="8">
        <f t="shared" si="30"/>
        <v>4.5456502091070243E-3</v>
      </c>
      <c r="I171" s="8">
        <f t="shared" si="30"/>
        <v>-1.105963736358374E-2</v>
      </c>
      <c r="Q171" s="53">
        <v>169</v>
      </c>
      <c r="R171" s="54">
        <v>2.0278198980678401</v>
      </c>
      <c r="S171" s="54">
        <v>0.52399813283404328</v>
      </c>
      <c r="T171" s="54">
        <v>1.3267159596487668</v>
      </c>
      <c r="Z171" s="53">
        <v>168</v>
      </c>
      <c r="AA171" s="54">
        <f t="shared" si="32"/>
        <v>-0.48938766126501276</v>
      </c>
      <c r="AB171" s="54">
        <f t="shared" si="33"/>
        <v>0.31389550616733364</v>
      </c>
      <c r="AC171" s="54">
        <f t="shared" si="34"/>
        <v>3.359238589105798E-2</v>
      </c>
      <c r="AJ171" s="53">
        <v>169</v>
      </c>
      <c r="AK171" s="14">
        <f t="shared" si="35"/>
        <v>1994.5723999573343</v>
      </c>
      <c r="AL171" s="14">
        <f t="shared" si="36"/>
        <v>1449.2078243686694</v>
      </c>
      <c r="AM171" s="14">
        <f t="shared" si="37"/>
        <v>2341.2791762872412</v>
      </c>
      <c r="AT171" s="53">
        <v>169</v>
      </c>
      <c r="AU171" s="8">
        <f t="shared" si="38"/>
        <v>3.2239674386849874E-2</v>
      </c>
      <c r="AV171" s="8">
        <f t="shared" si="39"/>
        <v>1.4136445598973623E-2</v>
      </c>
      <c r="AW171" s="8">
        <f t="shared" si="40"/>
        <v>3.198390644522122E-2</v>
      </c>
      <c r="AY171" s="8">
        <f t="shared" si="41"/>
        <v>2.4921652489210779E-2</v>
      </c>
      <c r="BA171" s="58">
        <v>169</v>
      </c>
      <c r="BB171" s="8">
        <f t="shared" si="31"/>
        <v>-1.4313864299047425E-2</v>
      </c>
    </row>
    <row r="172" spans="1:54" x14ac:dyDescent="0.25">
      <c r="A172" s="4">
        <v>45499</v>
      </c>
      <c r="B172" s="14">
        <v>1618.15</v>
      </c>
      <c r="C172" s="14">
        <v>1207.2</v>
      </c>
      <c r="D172" s="14">
        <v>1813.85</v>
      </c>
      <c r="F172" s="4">
        <v>45499</v>
      </c>
      <c r="G172" s="8">
        <f t="shared" si="30"/>
        <v>9.583430673959964E-4</v>
      </c>
      <c r="H172" s="8">
        <f t="shared" si="30"/>
        <v>7.7336047163536785E-3</v>
      </c>
      <c r="I172" s="8">
        <f t="shared" si="30"/>
        <v>2.1566731687378018E-2</v>
      </c>
      <c r="Q172" s="53">
        <v>170</v>
      </c>
      <c r="R172" s="54">
        <v>0.76690804982317373</v>
      </c>
      <c r="S172" s="54">
        <v>-1.2745807649432577</v>
      </c>
      <c r="T172" s="54">
        <v>-0.45349516461584211</v>
      </c>
      <c r="Z172" s="53">
        <v>169</v>
      </c>
      <c r="AA172" s="54">
        <f t="shared" si="32"/>
        <v>2.0278198980678401</v>
      </c>
      <c r="AB172" s="54">
        <f t="shared" si="33"/>
        <v>1.4155371891540562</v>
      </c>
      <c r="AC172" s="54">
        <f t="shared" si="34"/>
        <v>1.9945704442583916</v>
      </c>
      <c r="AJ172" s="53">
        <v>170</v>
      </c>
      <c r="AK172" s="14">
        <f t="shared" si="35"/>
        <v>1962.6197150790347</v>
      </c>
      <c r="AL172" s="14">
        <f t="shared" si="36"/>
        <v>1409.2259872515422</v>
      </c>
      <c r="AM172" s="14">
        <f t="shared" si="37"/>
        <v>2250.9239552036611</v>
      </c>
      <c r="AT172" s="53">
        <v>170</v>
      </c>
      <c r="AU172" s="8">
        <f t="shared" si="38"/>
        <v>-1.6149521379548389E-2</v>
      </c>
      <c r="AV172" s="8">
        <f t="shared" si="39"/>
        <v>-2.7976470666525484E-2</v>
      </c>
      <c r="AW172" s="8">
        <f t="shared" si="40"/>
        <v>-3.9356657859159989E-2</v>
      </c>
      <c r="AY172" s="8">
        <f t="shared" si="41"/>
        <v>-2.7842442038222705E-2</v>
      </c>
      <c r="BA172" s="58">
        <v>170</v>
      </c>
      <c r="BB172" s="8">
        <f t="shared" si="31"/>
        <v>-1.4150082151829481E-2</v>
      </c>
    </row>
    <row r="173" spans="1:54" x14ac:dyDescent="0.25">
      <c r="A173" s="4">
        <v>45498</v>
      </c>
      <c r="B173" s="14">
        <v>1616.6</v>
      </c>
      <c r="C173" s="14">
        <v>1197.9000000000001</v>
      </c>
      <c r="D173" s="14">
        <v>1775.15</v>
      </c>
      <c r="F173" s="4">
        <v>45498</v>
      </c>
      <c r="G173" s="8">
        <f t="shared" si="30"/>
        <v>7.793497289297611E-3</v>
      </c>
      <c r="H173" s="8">
        <f t="shared" si="30"/>
        <v>-2.0736832949886957E-2</v>
      </c>
      <c r="I173" s="8">
        <f t="shared" si="30"/>
        <v>1.6442928004543448E-2</v>
      </c>
      <c r="Q173" s="53">
        <v>171</v>
      </c>
      <c r="R173" s="54">
        <v>-0.16198089180938732</v>
      </c>
      <c r="S173" s="54">
        <v>-1.0800562070587181</v>
      </c>
      <c r="T173" s="54">
        <v>-0.70069134812823342</v>
      </c>
      <c r="Z173" s="53">
        <v>170</v>
      </c>
      <c r="AA173" s="54">
        <f t="shared" si="32"/>
        <v>0.76690804982317373</v>
      </c>
      <c r="AB173" s="54">
        <f t="shared" si="33"/>
        <v>-0.76462725259658515</v>
      </c>
      <c r="AC173" s="54">
        <f t="shared" si="34"/>
        <v>-0.4184231296659689</v>
      </c>
      <c r="AJ173" s="53">
        <v>171</v>
      </c>
      <c r="AK173" s="14">
        <f t="shared" si="35"/>
        <v>1939.4086635000162</v>
      </c>
      <c r="AL173" s="14">
        <f t="shared" si="36"/>
        <v>1404.4446558653547</v>
      </c>
      <c r="AM173" s="14">
        <f t="shared" si="37"/>
        <v>2232.8259848251273</v>
      </c>
      <c r="AT173" s="53">
        <v>171</v>
      </c>
      <c r="AU173" s="8">
        <f t="shared" si="38"/>
        <v>-1.1897056146512234E-2</v>
      </c>
      <c r="AV173" s="8">
        <f t="shared" si="39"/>
        <v>-3.3986465332982957E-3</v>
      </c>
      <c r="AW173" s="8">
        <f t="shared" si="40"/>
        <v>-8.0727377334543788E-3</v>
      </c>
      <c r="AY173" s="8">
        <f t="shared" si="41"/>
        <v>-7.3503967773093024E-3</v>
      </c>
      <c r="BA173" s="58">
        <v>171</v>
      </c>
      <c r="BB173" s="8">
        <f t="shared" si="31"/>
        <v>-1.4112586308996092E-2</v>
      </c>
    </row>
    <row r="174" spans="1:54" x14ac:dyDescent="0.25">
      <c r="A174" s="4">
        <v>45497</v>
      </c>
      <c r="B174" s="14">
        <v>1604.05</v>
      </c>
      <c r="C174" s="14">
        <v>1223</v>
      </c>
      <c r="D174" s="14">
        <v>1746.2</v>
      </c>
      <c r="F174" s="4">
        <v>45497</v>
      </c>
      <c r="G174" s="8">
        <f t="shared" si="30"/>
        <v>-8.9063258430894087E-3</v>
      </c>
      <c r="H174" s="8">
        <f t="shared" si="30"/>
        <v>-3.0615392828404354E-3</v>
      </c>
      <c r="I174" s="8">
        <f t="shared" si="30"/>
        <v>-1.2915886072754562E-2</v>
      </c>
      <c r="Q174" s="53">
        <v>172</v>
      </c>
      <c r="R174" s="54">
        <v>0.68845576744680481</v>
      </c>
      <c r="S174" s="54">
        <v>-1.159122557303871</v>
      </c>
      <c r="T174" s="54">
        <v>2.1796181448795831</v>
      </c>
      <c r="Z174" s="53">
        <v>171</v>
      </c>
      <c r="AA174" s="54">
        <f t="shared" si="32"/>
        <v>-0.16198089180938732</v>
      </c>
      <c r="AB174" s="54">
        <f t="shared" si="33"/>
        <v>-1.0294730480528609</v>
      </c>
      <c r="AC174" s="54">
        <f t="shared" si="34"/>
        <v>-0.91336376258895746</v>
      </c>
      <c r="AJ174" s="53">
        <v>172</v>
      </c>
      <c r="AK174" s="14">
        <f t="shared" si="35"/>
        <v>1960.6483495727584</v>
      </c>
      <c r="AL174" s="14">
        <f t="shared" si="36"/>
        <v>1410.4024490931868</v>
      </c>
      <c r="AM174" s="14">
        <f t="shared" si="37"/>
        <v>2341.9063084582608</v>
      </c>
      <c r="AT174" s="53">
        <v>172</v>
      </c>
      <c r="AU174" s="8">
        <f t="shared" si="38"/>
        <v>1.0892095160056729E-2</v>
      </c>
      <c r="AV174" s="8">
        <f t="shared" si="39"/>
        <v>4.233126633406417E-3</v>
      </c>
      <c r="AW174" s="8">
        <f t="shared" si="40"/>
        <v>4.7697218499399036E-2</v>
      </c>
      <c r="AY174" s="8">
        <f t="shared" si="41"/>
        <v>1.9270044751199294E-2</v>
      </c>
      <c r="BA174" s="58">
        <v>172</v>
      </c>
      <c r="BB174" s="8">
        <f t="shared" si="31"/>
        <v>-1.4108356068232727E-2</v>
      </c>
    </row>
    <row r="175" spans="1:54" x14ac:dyDescent="0.25">
      <c r="A175" s="4">
        <v>45496</v>
      </c>
      <c r="B175" s="14">
        <v>1618.4</v>
      </c>
      <c r="C175" s="14">
        <v>1226.75</v>
      </c>
      <c r="D175" s="14">
        <v>1768.9</v>
      </c>
      <c r="F175" s="4">
        <v>45496</v>
      </c>
      <c r="G175" s="8">
        <f t="shared" si="30"/>
        <v>-1.4811905442204168E-2</v>
      </c>
      <c r="H175" s="8">
        <f t="shared" si="30"/>
        <v>-1.1669973196287115E-2</v>
      </c>
      <c r="I175" s="8">
        <f t="shared" si="30"/>
        <v>6.4370906671875573E-3</v>
      </c>
      <c r="Q175" s="53">
        <v>173</v>
      </c>
      <c r="R175" s="54">
        <v>2.465655681611852E-2</v>
      </c>
      <c r="S175" s="54">
        <v>0.18951455511190352</v>
      </c>
      <c r="T175" s="54">
        <v>0.81751561566680619</v>
      </c>
      <c r="Z175" s="53">
        <v>172</v>
      </c>
      <c r="AA175" s="54">
        <f t="shared" si="32"/>
        <v>0.68845576744680481</v>
      </c>
      <c r="AB175" s="54">
        <f t="shared" si="33"/>
        <v>-0.69958444508382356</v>
      </c>
      <c r="AC175" s="54">
        <f t="shared" si="34"/>
        <v>2.0110154385150572</v>
      </c>
      <c r="AJ175" s="53">
        <v>173</v>
      </c>
      <c r="AK175" s="14">
        <f t="shared" si="35"/>
        <v>1944.0498623763935</v>
      </c>
      <c r="AL175" s="14">
        <f t="shared" si="36"/>
        <v>1426.3910747488876</v>
      </c>
      <c r="AM175" s="14">
        <f t="shared" si="37"/>
        <v>2296.1273432080206</v>
      </c>
      <c r="AT175" s="53">
        <v>173</v>
      </c>
      <c r="AU175" s="8">
        <f t="shared" si="38"/>
        <v>-8.5018540617437001E-3</v>
      </c>
      <c r="AV175" s="8">
        <f t="shared" si="39"/>
        <v>1.1272441807587272E-2</v>
      </c>
      <c r="AW175" s="8">
        <f t="shared" si="40"/>
        <v>-1.9741319458155888E-2</v>
      </c>
      <c r="AY175" s="8">
        <f t="shared" si="41"/>
        <v>-3.9639753329349667E-3</v>
      </c>
      <c r="BA175" s="58">
        <v>173</v>
      </c>
      <c r="BB175" s="8">
        <f t="shared" si="31"/>
        <v>-1.4105728310550096E-2</v>
      </c>
    </row>
    <row r="176" spans="1:54" x14ac:dyDescent="0.25">
      <c r="A176" s="4">
        <v>45495</v>
      </c>
      <c r="B176" s="14">
        <v>1642.55</v>
      </c>
      <c r="C176" s="14">
        <v>1241.1500000000001</v>
      </c>
      <c r="D176" s="14">
        <v>1757.55</v>
      </c>
      <c r="F176" s="4">
        <v>45495</v>
      </c>
      <c r="G176" s="8">
        <f t="shared" si="30"/>
        <v>2.1694159720644587E-2</v>
      </c>
      <c r="H176" s="8">
        <f t="shared" si="30"/>
        <v>-6.0245985098025734E-3</v>
      </c>
      <c r="I176" s="8">
        <f t="shared" si="30"/>
        <v>-3.5794441967255598E-2</v>
      </c>
      <c r="Q176" s="53">
        <v>174</v>
      </c>
      <c r="R176" s="54">
        <v>-0.79076492776807839</v>
      </c>
      <c r="S176" s="54">
        <v>-0.43916811644442993</v>
      </c>
      <c r="T176" s="54">
        <v>-0.57284550556606084</v>
      </c>
      <c r="Z176" s="53">
        <v>173</v>
      </c>
      <c r="AA176" s="54">
        <f t="shared" si="32"/>
        <v>2.465655681611852E-2</v>
      </c>
      <c r="AB176" s="54">
        <f t="shared" si="33"/>
        <v>0.17886905676185974</v>
      </c>
      <c r="AC176" s="54">
        <f t="shared" si="34"/>
        <v>0.800660707728161</v>
      </c>
      <c r="AJ176" s="53">
        <v>174</v>
      </c>
      <c r="AK176" s="14">
        <f t="shared" si="35"/>
        <v>1923.8522600197941</v>
      </c>
      <c r="AL176" s="14">
        <f t="shared" si="36"/>
        <v>1409.3221990666914</v>
      </c>
      <c r="AM176" s="14">
        <f t="shared" si="37"/>
        <v>2234.2101887250988</v>
      </c>
      <c r="AT176" s="53">
        <v>174</v>
      </c>
      <c r="AU176" s="8">
        <f t="shared" si="38"/>
        <v>-1.0443793716210036E-2</v>
      </c>
      <c r="AV176" s="8">
        <f t="shared" si="39"/>
        <v>-1.2038651430253469E-2</v>
      </c>
      <c r="AW176" s="8">
        <f t="shared" si="40"/>
        <v>-2.733615749875427E-2</v>
      </c>
      <c r="AY176" s="8">
        <f t="shared" si="41"/>
        <v>-1.6149445936590678E-2</v>
      </c>
      <c r="BA176" s="58">
        <v>174</v>
      </c>
      <c r="BB176" s="8">
        <f t="shared" si="31"/>
        <v>-1.409003385502788E-2</v>
      </c>
    </row>
    <row r="177" spans="1:54" x14ac:dyDescent="0.25">
      <c r="A177" s="4">
        <v>45492</v>
      </c>
      <c r="B177" s="14">
        <v>1607.3</v>
      </c>
      <c r="C177" s="14">
        <v>1248.6500000000001</v>
      </c>
      <c r="D177" s="14">
        <v>1821.6</v>
      </c>
      <c r="F177" s="4">
        <v>45492</v>
      </c>
      <c r="G177" s="8">
        <f t="shared" si="30"/>
        <v>-4.6553574036903769E-3</v>
      </c>
      <c r="H177" s="8">
        <f t="shared" si="30"/>
        <v>-1.320554824851447E-3</v>
      </c>
      <c r="I177" s="8">
        <f t="shared" si="30"/>
        <v>-2.8231959217973747E-3</v>
      </c>
      <c r="Q177" s="53">
        <v>175</v>
      </c>
      <c r="R177" s="54">
        <v>-0.85613623504930603</v>
      </c>
      <c r="S177" s="54">
        <v>0.23421420702476833</v>
      </c>
      <c r="T177" s="54">
        <v>0.56133487524990877</v>
      </c>
      <c r="Z177" s="53">
        <v>174</v>
      </c>
      <c r="AA177" s="54">
        <f t="shared" si="32"/>
        <v>-0.79076492776807839</v>
      </c>
      <c r="AB177" s="54">
        <f t="shared" si="33"/>
        <v>-0.759281356447009</v>
      </c>
      <c r="AC177" s="54">
        <f t="shared" si="34"/>
        <v>-0.87534223407782841</v>
      </c>
      <c r="AJ177" s="53">
        <v>175</v>
      </c>
      <c r="AK177" s="14">
        <f t="shared" si="35"/>
        <v>1922.2420136055891</v>
      </c>
      <c r="AL177" s="14">
        <f t="shared" si="36"/>
        <v>1419.5526995888329</v>
      </c>
      <c r="AM177" s="14">
        <f t="shared" si="37"/>
        <v>2276.8468267998305</v>
      </c>
      <c r="AT177" s="53">
        <v>175</v>
      </c>
      <c r="AU177" s="8">
        <f t="shared" si="38"/>
        <v>-8.3734115376801798E-4</v>
      </c>
      <c r="AV177" s="8">
        <f t="shared" si="39"/>
        <v>7.2329427703413159E-3</v>
      </c>
      <c r="AW177" s="8">
        <f t="shared" si="40"/>
        <v>1.8903732587688602E-2</v>
      </c>
      <c r="AY177" s="8">
        <f t="shared" si="41"/>
        <v>8.3130945383127017E-3</v>
      </c>
      <c r="BA177" s="58">
        <v>175</v>
      </c>
      <c r="BB177" s="8">
        <f t="shared" si="31"/>
        <v>-1.4074055507673655E-2</v>
      </c>
    </row>
    <row r="178" spans="1:54" x14ac:dyDescent="0.25">
      <c r="A178" s="4">
        <v>45491</v>
      </c>
      <c r="B178" s="14">
        <v>1614.8</v>
      </c>
      <c r="C178" s="14">
        <v>1250.3</v>
      </c>
      <c r="D178" s="14">
        <v>1826.75</v>
      </c>
      <c r="F178" s="4">
        <v>45491</v>
      </c>
      <c r="G178" s="8">
        <f t="shared" si="30"/>
        <v>-3.0607063512808649E-3</v>
      </c>
      <c r="H178" s="8">
        <f t="shared" si="30"/>
        <v>8.35279131515748E-3</v>
      </c>
      <c r="I178" s="8">
        <f t="shared" si="30"/>
        <v>1.1811648728714897E-2</v>
      </c>
      <c r="Q178" s="53">
        <v>176</v>
      </c>
      <c r="R178" s="54">
        <v>1.3305140652642256</v>
      </c>
      <c r="S178" s="54">
        <v>-0.24972109784935576</v>
      </c>
      <c r="T178" s="54">
        <v>-1.3823825899342674</v>
      </c>
      <c r="Z178" s="53">
        <v>175</v>
      </c>
      <c r="AA178" s="54">
        <f t="shared" si="32"/>
        <v>-0.85613623504930603</v>
      </c>
      <c r="AB178" s="54">
        <f t="shared" si="33"/>
        <v>-0.19562088858947468</v>
      </c>
      <c r="AC178" s="54">
        <f t="shared" si="34"/>
        <v>0.28367539748113657</v>
      </c>
      <c r="AJ178" s="53">
        <v>176</v>
      </c>
      <c r="AK178" s="14">
        <f t="shared" si="35"/>
        <v>1976.8372142316657</v>
      </c>
      <c r="AL178" s="14">
        <f t="shared" si="36"/>
        <v>1430.5335136511926</v>
      </c>
      <c r="AM178" s="14">
        <f t="shared" si="37"/>
        <v>2233.6944977273233</v>
      </c>
      <c r="AT178" s="53">
        <v>176</v>
      </c>
      <c r="AU178" s="8">
        <f t="shared" si="38"/>
        <v>2.8005980796697923E-2</v>
      </c>
      <c r="AV178" s="8">
        <f t="shared" si="39"/>
        <v>7.7056394611273223E-3</v>
      </c>
      <c r="AW178" s="8">
        <f t="shared" si="40"/>
        <v>-1.913457502335154E-2</v>
      </c>
      <c r="AY178" s="8">
        <f t="shared" si="41"/>
        <v>5.7436775164548442E-3</v>
      </c>
      <c r="BA178" s="58">
        <v>176</v>
      </c>
      <c r="BB178" s="8">
        <f t="shared" si="31"/>
        <v>-1.4049789206099722E-2</v>
      </c>
    </row>
    <row r="179" spans="1:54" x14ac:dyDescent="0.25">
      <c r="A179" s="4">
        <v>45489</v>
      </c>
      <c r="B179" s="14">
        <v>1619.75</v>
      </c>
      <c r="C179" s="14">
        <v>1239.9000000000001</v>
      </c>
      <c r="D179" s="14">
        <v>1805.3</v>
      </c>
      <c r="F179" s="4">
        <v>45489</v>
      </c>
      <c r="G179" s="8">
        <f t="shared" si="30"/>
        <v>-1.4497897260021628E-3</v>
      </c>
      <c r="H179" s="8">
        <f t="shared" si="30"/>
        <v>8.0572130520874599E-3</v>
      </c>
      <c r="I179" s="8">
        <f t="shared" si="30"/>
        <v>-2.096627768545405E-2</v>
      </c>
      <c r="Q179" s="53">
        <v>177</v>
      </c>
      <c r="R179" s="54">
        <v>-0.4962852230578651</v>
      </c>
      <c r="S179" s="54">
        <v>1.2022501229921478</v>
      </c>
      <c r="T179" s="54">
        <v>-1.0040407579198891</v>
      </c>
      <c r="Z179" s="53">
        <v>176</v>
      </c>
      <c r="AA179" s="54">
        <f t="shared" si="32"/>
        <v>1.3305140652642256</v>
      </c>
      <c r="AB179" s="54">
        <f t="shared" si="33"/>
        <v>0.40487623254530891</v>
      </c>
      <c r="AC179" s="54">
        <f t="shared" si="34"/>
        <v>-0.88947913771212717</v>
      </c>
      <c r="AJ179" s="53">
        <v>177</v>
      </c>
      <c r="AK179" s="14">
        <f t="shared" si="35"/>
        <v>1931.1215279849162</v>
      </c>
      <c r="AL179" s="14">
        <f t="shared" si="36"/>
        <v>1438.3211648835197</v>
      </c>
      <c r="AM179" s="14">
        <f t="shared" si="37"/>
        <v>2235.0072825052912</v>
      </c>
      <c r="AT179" s="53">
        <v>177</v>
      </c>
      <c r="AU179" s="8">
        <f t="shared" si="38"/>
        <v>-2.3397264281673762E-2</v>
      </c>
      <c r="AV179" s="8">
        <f t="shared" si="39"/>
        <v>5.4291145656066861E-3</v>
      </c>
      <c r="AW179" s="8">
        <f t="shared" si="40"/>
        <v>5.8754639727381735E-4</v>
      </c>
      <c r="AY179" s="8">
        <f t="shared" si="41"/>
        <v>-4.6712695390773084E-3</v>
      </c>
      <c r="BA179" s="58">
        <v>177</v>
      </c>
      <c r="BB179" s="8">
        <f t="shared" si="31"/>
        <v>-1.3943343510420066E-2</v>
      </c>
    </row>
    <row r="180" spans="1:54" x14ac:dyDescent="0.25">
      <c r="A180" s="4">
        <v>45488</v>
      </c>
      <c r="B180" s="14">
        <v>1622.1</v>
      </c>
      <c r="C180" s="14">
        <v>1229.95</v>
      </c>
      <c r="D180" s="14">
        <v>1843.55</v>
      </c>
      <c r="F180" s="4">
        <v>45488</v>
      </c>
      <c r="G180" s="8">
        <f t="shared" si="30"/>
        <v>-3.6982248942218519E-4</v>
      </c>
      <c r="H180" s="8">
        <f t="shared" si="30"/>
        <v>-2.395599740798119E-3</v>
      </c>
      <c r="I180" s="8">
        <f t="shared" si="30"/>
        <v>5.8209281974253898E-3</v>
      </c>
      <c r="Q180" s="53">
        <v>178</v>
      </c>
      <c r="R180" s="54">
        <v>-0.39112585890087059</v>
      </c>
      <c r="S180" s="54">
        <v>-0.39449978025080551</v>
      </c>
      <c r="T180" s="54">
        <v>1.6304674844191149</v>
      </c>
      <c r="Z180" s="53">
        <v>177</v>
      </c>
      <c r="AA180" s="54">
        <f t="shared" si="32"/>
        <v>-0.4962852230578651</v>
      </c>
      <c r="AB180" s="54">
        <f t="shared" si="33"/>
        <v>0.82796665740345166</v>
      </c>
      <c r="AC180" s="54">
        <f t="shared" si="34"/>
        <v>-0.85344784064345558</v>
      </c>
      <c r="AJ180" s="53">
        <v>178</v>
      </c>
      <c r="AK180" s="14">
        <f t="shared" si="35"/>
        <v>1933.7240613985816</v>
      </c>
      <c r="AL180" s="14">
        <f t="shared" si="36"/>
        <v>1413.4374213242106</v>
      </c>
      <c r="AM180" s="14">
        <f t="shared" si="37"/>
        <v>2314.9042498260696</v>
      </c>
      <c r="AT180" s="53">
        <v>178</v>
      </c>
      <c r="AU180" s="8">
        <f t="shared" si="38"/>
        <v>1.3467724631413499E-3</v>
      </c>
      <c r="AV180" s="8">
        <f t="shared" si="39"/>
        <v>-1.745195070004283E-2</v>
      </c>
      <c r="AW180" s="8">
        <f t="shared" si="40"/>
        <v>3.5123839464687882E-2</v>
      </c>
      <c r="AY180" s="8">
        <f t="shared" si="41"/>
        <v>3.9604032983316358E-3</v>
      </c>
      <c r="BA180" s="58">
        <v>178</v>
      </c>
      <c r="BB180" s="8">
        <f t="shared" si="31"/>
        <v>-1.3926544014599638E-2</v>
      </c>
    </row>
    <row r="181" spans="1:54" x14ac:dyDescent="0.25">
      <c r="A181" s="4">
        <v>45485</v>
      </c>
      <c r="B181" s="14">
        <v>1622.7</v>
      </c>
      <c r="C181" s="14">
        <v>1232.9000000000001</v>
      </c>
      <c r="D181" s="14">
        <v>1832.85</v>
      </c>
      <c r="F181" s="4">
        <v>45485</v>
      </c>
      <c r="G181" s="8">
        <f t="shared" si="30"/>
        <v>4.9312705184708402E-4</v>
      </c>
      <c r="H181" s="8">
        <f t="shared" si="30"/>
        <v>-4.4914798229228076E-3</v>
      </c>
      <c r="I181" s="8">
        <f t="shared" si="30"/>
        <v>-6.3361056060894459E-3</v>
      </c>
      <c r="Q181" s="53">
        <v>179</v>
      </c>
      <c r="R181" s="54">
        <v>-7.9686238833424738E-2</v>
      </c>
      <c r="S181" s="54">
        <v>-0.87341193876828671</v>
      </c>
      <c r="T181" s="54">
        <v>0.42143775460278093</v>
      </c>
      <c r="Z181" s="53">
        <v>178</v>
      </c>
      <c r="AA181" s="54">
        <f t="shared" si="32"/>
        <v>-0.39112585890087059</v>
      </c>
      <c r="AB181" s="54">
        <f t="shared" si="33"/>
        <v>-0.53203529861072907</v>
      </c>
      <c r="AC181" s="54">
        <f t="shared" si="34"/>
        <v>1.3000431041631639</v>
      </c>
      <c r="AJ181" s="53">
        <v>179</v>
      </c>
      <c r="AK181" s="14">
        <f t="shared" si="35"/>
        <v>1941.4526215620799</v>
      </c>
      <c r="AL181" s="14">
        <f t="shared" si="36"/>
        <v>1408.4336771398534</v>
      </c>
      <c r="AM181" s="14">
        <f t="shared" si="37"/>
        <v>2273.4063418446399</v>
      </c>
      <c r="AT181" s="53">
        <v>179</v>
      </c>
      <c r="AU181" s="8">
        <f t="shared" si="38"/>
        <v>3.9887576968463427E-3</v>
      </c>
      <c r="AV181" s="8">
        <f t="shared" si="39"/>
        <v>-3.5464053842974917E-3</v>
      </c>
      <c r="AW181" s="8">
        <f t="shared" si="40"/>
        <v>-1.8089028064034389E-2</v>
      </c>
      <c r="AY181" s="8">
        <f t="shared" si="41"/>
        <v>-5.6486432638754103E-3</v>
      </c>
      <c r="BA181" s="58">
        <v>179</v>
      </c>
      <c r="BB181" s="8">
        <f t="shared" si="31"/>
        <v>-1.3920382810529706E-2</v>
      </c>
    </row>
    <row r="182" spans="1:54" x14ac:dyDescent="0.25">
      <c r="A182" s="4">
        <v>45484</v>
      </c>
      <c r="B182" s="14">
        <v>1621.9</v>
      </c>
      <c r="C182" s="14">
        <v>1238.45</v>
      </c>
      <c r="D182" s="14">
        <v>1844.5</v>
      </c>
      <c r="F182" s="4">
        <v>45484</v>
      </c>
      <c r="G182" s="8">
        <f t="shared" si="30"/>
        <v>-2.586208338032856E-3</v>
      </c>
      <c r="H182" s="8">
        <f t="shared" si="30"/>
        <v>-3.8281029159530976E-3</v>
      </c>
      <c r="I182" s="8">
        <f t="shared" si="30"/>
        <v>7.9742417738741574E-3</v>
      </c>
      <c r="Q182" s="53">
        <v>180</v>
      </c>
      <c r="R182" s="54">
        <v>-0.9367293738867275</v>
      </c>
      <c r="S182" s="54">
        <v>-0.16332933079589237</v>
      </c>
      <c r="T182" s="54">
        <v>-0.49358210797005164</v>
      </c>
      <c r="Z182" s="53">
        <v>179</v>
      </c>
      <c r="AA182" s="54">
        <f t="shared" si="32"/>
        <v>-7.9686238833424738E-2</v>
      </c>
      <c r="AB182" s="54">
        <f t="shared" si="33"/>
        <v>-0.80839575382451412</v>
      </c>
      <c r="AC182" s="54">
        <f t="shared" si="34"/>
        <v>0.19099224946184223</v>
      </c>
      <c r="AJ182" s="53">
        <v>180</v>
      </c>
      <c r="AK182" s="14">
        <f t="shared" si="35"/>
        <v>1920.2580798957576</v>
      </c>
      <c r="AL182" s="14">
        <f t="shared" si="36"/>
        <v>1412.4877029895376</v>
      </c>
      <c r="AM182" s="14">
        <f t="shared" si="37"/>
        <v>2237.1138599592932</v>
      </c>
      <c r="AT182" s="53">
        <v>180</v>
      </c>
      <c r="AU182" s="8">
        <f t="shared" si="38"/>
        <v>-1.0976873265953901E-2</v>
      </c>
      <c r="AV182" s="8">
        <f t="shared" si="39"/>
        <v>2.8742585094514179E-3</v>
      </c>
      <c r="AW182" s="8">
        <f t="shared" si="40"/>
        <v>-1.6092718133185836E-2</v>
      </c>
      <c r="AY182" s="8">
        <f t="shared" si="41"/>
        <v>-6.9711740159613539E-3</v>
      </c>
      <c r="BA182" s="58">
        <v>180</v>
      </c>
      <c r="BB182" s="8">
        <f t="shared" si="31"/>
        <v>-1.3880749119475722E-2</v>
      </c>
    </row>
    <row r="183" spans="1:54" x14ac:dyDescent="0.25">
      <c r="A183" s="4">
        <v>45483</v>
      </c>
      <c r="B183" s="14">
        <v>1626.1</v>
      </c>
      <c r="C183" s="14">
        <v>1243.2</v>
      </c>
      <c r="D183" s="14">
        <v>1829.85</v>
      </c>
      <c r="F183" s="4">
        <v>45483</v>
      </c>
      <c r="G183" s="8">
        <f t="shared" si="30"/>
        <v>-6.3753051095584911E-3</v>
      </c>
      <c r="H183" s="8">
        <f t="shared" si="30"/>
        <v>-4.0538697673355986E-3</v>
      </c>
      <c r="I183" s="8">
        <f t="shared" si="30"/>
        <v>-9.788804813236537E-3</v>
      </c>
      <c r="Q183" s="53">
        <v>181</v>
      </c>
      <c r="R183" s="54">
        <v>0.39567599374141621</v>
      </c>
      <c r="S183" s="54">
        <v>0.5742204022716586</v>
      </c>
      <c r="T183" s="54">
        <v>2.5199500217384343</v>
      </c>
      <c r="Z183" s="53">
        <v>180</v>
      </c>
      <c r="AA183" s="54">
        <f t="shared" si="32"/>
        <v>-0.9367293738867275</v>
      </c>
      <c r="AB183" s="54">
        <f t="shared" si="33"/>
        <v>-0.58440201939869041</v>
      </c>
      <c r="AC183" s="54">
        <f t="shared" si="34"/>
        <v>-0.79566255900778526</v>
      </c>
      <c r="AJ183" s="53">
        <v>181</v>
      </c>
      <c r="AK183" s="14">
        <f t="shared" si="35"/>
        <v>1953.3085396642089</v>
      </c>
      <c r="AL183" s="14">
        <f t="shared" si="36"/>
        <v>1435.828284274563</v>
      </c>
      <c r="AM183" s="14">
        <f t="shared" si="37"/>
        <v>2363.3902543893305</v>
      </c>
      <c r="AT183" s="53">
        <v>181</v>
      </c>
      <c r="AU183" s="8">
        <f t="shared" si="38"/>
        <v>1.7065028216622889E-2</v>
      </c>
      <c r="AV183" s="8">
        <f t="shared" si="39"/>
        <v>1.6389406127435693E-2</v>
      </c>
      <c r="AW183" s="8">
        <f t="shared" si="40"/>
        <v>5.4910556939624669E-2</v>
      </c>
      <c r="AY183" s="8">
        <f t="shared" si="41"/>
        <v>2.8148437997848545E-2</v>
      </c>
      <c r="BA183" s="58">
        <v>181</v>
      </c>
      <c r="BB183" s="8">
        <f t="shared" si="31"/>
        <v>-1.3876698414925758E-2</v>
      </c>
    </row>
    <row r="184" spans="1:54" x14ac:dyDescent="0.25">
      <c r="A184" s="4">
        <v>45482</v>
      </c>
      <c r="B184" s="14">
        <v>1636.5</v>
      </c>
      <c r="C184" s="14">
        <v>1248.25</v>
      </c>
      <c r="D184" s="14">
        <v>1847.85</v>
      </c>
      <c r="F184" s="4">
        <v>45482</v>
      </c>
      <c r="G184" s="8">
        <f t="shared" si="30"/>
        <v>7.0296624072448209E-4</v>
      </c>
      <c r="H184" s="8">
        <f t="shared" si="30"/>
        <v>1.0631115308210645E-2</v>
      </c>
      <c r="I184" s="8">
        <f t="shared" si="30"/>
        <v>-2.8910734664006213E-3</v>
      </c>
      <c r="Q184" s="53">
        <v>182</v>
      </c>
      <c r="R184" s="54">
        <v>-1.0495106854913683</v>
      </c>
      <c r="S184" s="54">
        <v>1.124604291650207</v>
      </c>
      <c r="T184" s="54">
        <v>-2.4059331434542348</v>
      </c>
      <c r="Z184" s="53">
        <v>181</v>
      </c>
      <c r="AA184" s="54">
        <f t="shared" si="32"/>
        <v>0.39567599374141621</v>
      </c>
      <c r="AB184" s="54">
        <f t="shared" si="33"/>
        <v>0.69281001864218905</v>
      </c>
      <c r="AC184" s="54">
        <f t="shared" si="34"/>
        <v>2.5709746760676286</v>
      </c>
      <c r="AJ184" s="53">
        <v>182</v>
      </c>
      <c r="AK184" s="14">
        <f t="shared" si="35"/>
        <v>1917.4860039653636</v>
      </c>
      <c r="AL184" s="14">
        <f t="shared" si="36"/>
        <v>1432.2695971663356</v>
      </c>
      <c r="AM184" s="14">
        <f t="shared" si="37"/>
        <v>2181.2749258725676</v>
      </c>
      <c r="AT184" s="53">
        <v>182</v>
      </c>
      <c r="AU184" s="8">
        <f t="shared" si="38"/>
        <v>-1.8509666708364507E-2</v>
      </c>
      <c r="AV184" s="8">
        <f t="shared" si="39"/>
        <v>-2.4815672836738913E-3</v>
      </c>
      <c r="AW184" s="8">
        <f t="shared" si="40"/>
        <v>-8.0187602421508034E-2</v>
      </c>
      <c r="AY184" s="8">
        <f t="shared" si="41"/>
        <v>-3.0601807652431316E-2</v>
      </c>
      <c r="BA184" s="58">
        <v>182</v>
      </c>
      <c r="BB184" s="8">
        <f t="shared" si="31"/>
        <v>-1.3770139532031676E-2</v>
      </c>
    </row>
    <row r="185" spans="1:54" x14ac:dyDescent="0.25">
      <c r="A185" s="4">
        <v>45481</v>
      </c>
      <c r="B185" s="14">
        <v>1635.35</v>
      </c>
      <c r="C185" s="14">
        <v>1235.05</v>
      </c>
      <c r="D185" s="14">
        <v>1853.2</v>
      </c>
      <c r="F185" s="4">
        <v>45481</v>
      </c>
      <c r="G185" s="8">
        <f t="shared" si="30"/>
        <v>-7.7662605396235929E-3</v>
      </c>
      <c r="H185" s="8">
        <f t="shared" si="30"/>
        <v>1.3368715151154734E-3</v>
      </c>
      <c r="I185" s="8">
        <f t="shared" si="30"/>
        <v>2.6983998652619078E-4</v>
      </c>
      <c r="Q185" s="53">
        <v>183</v>
      </c>
      <c r="R185" s="54">
        <v>-1.1580472726638473</v>
      </c>
      <c r="S185" s="54">
        <v>-6.5370505641071538E-2</v>
      </c>
      <c r="T185" s="54">
        <v>1.2031398512751232</v>
      </c>
      <c r="Z185" s="53">
        <v>182</v>
      </c>
      <c r="AA185" s="54">
        <f t="shared" si="32"/>
        <v>-1.0495106854913683</v>
      </c>
      <c r="AB185" s="54">
        <f t="shared" si="33"/>
        <v>0.49943104536732347</v>
      </c>
      <c r="AC185" s="54">
        <f t="shared" si="34"/>
        <v>-2.3454108316995828</v>
      </c>
      <c r="AJ185" s="53">
        <v>183</v>
      </c>
      <c r="AK185" s="14">
        <f t="shared" si="35"/>
        <v>1914.8221839924001</v>
      </c>
      <c r="AL185" s="14">
        <f t="shared" si="36"/>
        <v>1412.1693612446829</v>
      </c>
      <c r="AM185" s="14">
        <f t="shared" si="37"/>
        <v>2293.0457524896733</v>
      </c>
      <c r="AT185" s="53">
        <v>183</v>
      </c>
      <c r="AU185" s="8">
        <f t="shared" si="38"/>
        <v>-1.390191117900756E-3</v>
      </c>
      <c r="AV185" s="8">
        <f t="shared" si="39"/>
        <v>-1.4133240893613027E-2</v>
      </c>
      <c r="AW185" s="8">
        <f t="shared" si="40"/>
        <v>4.9971422552951755E-2</v>
      </c>
      <c r="AY185" s="8">
        <f t="shared" si="41"/>
        <v>8.921073073070088E-3</v>
      </c>
      <c r="BA185" s="58">
        <v>183</v>
      </c>
      <c r="BB185" s="8">
        <f t="shared" si="31"/>
        <v>-1.3757892214372545E-2</v>
      </c>
    </row>
    <row r="186" spans="1:54" x14ac:dyDescent="0.25">
      <c r="A186" s="4">
        <v>45478</v>
      </c>
      <c r="B186" s="14">
        <v>1648.1</v>
      </c>
      <c r="C186" s="14">
        <v>1233.4000000000001</v>
      </c>
      <c r="D186" s="14">
        <v>1852.7</v>
      </c>
      <c r="F186" s="4">
        <v>45478</v>
      </c>
      <c r="G186" s="8">
        <f t="shared" si="30"/>
        <v>-4.6849541954136015E-2</v>
      </c>
      <c r="H186" s="8">
        <f t="shared" si="30"/>
        <v>3.2435939304819954E-4</v>
      </c>
      <c r="I186" s="8">
        <f t="shared" si="30"/>
        <v>1.0226452524980917E-2</v>
      </c>
      <c r="Q186" s="53">
        <v>184</v>
      </c>
      <c r="R186" s="54">
        <v>-0.2066795956357215</v>
      </c>
      <c r="S186" s="54">
        <v>-0.37869870434257458</v>
      </c>
      <c r="T186" s="54">
        <v>-1.5125632549691348</v>
      </c>
      <c r="Z186" s="53">
        <v>183</v>
      </c>
      <c r="AA186" s="54">
        <f t="shared" si="32"/>
        <v>-1.1580472726638473</v>
      </c>
      <c r="AB186" s="54">
        <f t="shared" si="33"/>
        <v>-0.60194806675963952</v>
      </c>
      <c r="AC186" s="54">
        <f t="shared" si="34"/>
        <v>0.71840242229252316</v>
      </c>
      <c r="AJ186" s="53">
        <v>184</v>
      </c>
      <c r="AK186" s="14">
        <f t="shared" si="35"/>
        <v>1938.296623121551</v>
      </c>
      <c r="AL186" s="14">
        <f t="shared" si="36"/>
        <v>1415.2631100033302</v>
      </c>
      <c r="AM186" s="14">
        <f t="shared" si="37"/>
        <v>2210.1254691480817</v>
      </c>
      <c r="AT186" s="53">
        <v>184</v>
      </c>
      <c r="AU186" s="8">
        <f t="shared" si="38"/>
        <v>1.2184794053604741E-2</v>
      </c>
      <c r="AV186" s="8">
        <f t="shared" si="39"/>
        <v>2.1883811725118257E-3</v>
      </c>
      <c r="AW186" s="8">
        <f t="shared" si="40"/>
        <v>-3.6831669502101511E-2</v>
      </c>
      <c r="AY186" s="8">
        <f t="shared" si="41"/>
        <v>-6.518710165544301E-3</v>
      </c>
      <c r="BA186" s="58">
        <v>184</v>
      </c>
      <c r="BB186" s="8">
        <f t="shared" si="31"/>
        <v>-1.3725597533755079E-2</v>
      </c>
    </row>
    <row r="187" spans="1:54" x14ac:dyDescent="0.25">
      <c r="A187" s="4">
        <v>45477</v>
      </c>
      <c r="B187" s="14">
        <v>1727.15</v>
      </c>
      <c r="C187" s="14">
        <v>1233</v>
      </c>
      <c r="D187" s="14">
        <v>1833.85</v>
      </c>
      <c r="F187" s="4">
        <v>45477</v>
      </c>
      <c r="G187" s="8">
        <f t="shared" si="30"/>
        <v>-2.3743892496521864E-2</v>
      </c>
      <c r="H187" s="8">
        <f t="shared" si="30"/>
        <v>2.5796222154474035E-2</v>
      </c>
      <c r="I187" s="8">
        <f t="shared" si="30"/>
        <v>1.2704071204389135E-2</v>
      </c>
      <c r="Q187" s="53">
        <v>185</v>
      </c>
      <c r="R187" s="54">
        <v>0.87035761807938794</v>
      </c>
      <c r="S187" s="54">
        <v>-0.87503774810568247</v>
      </c>
      <c r="T187" s="54">
        <v>0.8991134933829148</v>
      </c>
      <c r="Z187" s="53">
        <v>184</v>
      </c>
      <c r="AA187" s="54">
        <f t="shared" si="32"/>
        <v>-0.2066795956357215</v>
      </c>
      <c r="AB187" s="54">
        <f t="shared" si="33"/>
        <v>-0.43140388284689651</v>
      </c>
      <c r="AC187" s="54">
        <f t="shared" si="34"/>
        <v>-1.5397812261241013</v>
      </c>
      <c r="AJ187" s="53">
        <v>185</v>
      </c>
      <c r="AK187" s="14">
        <f t="shared" si="35"/>
        <v>1965.2194052229313</v>
      </c>
      <c r="AL187" s="14">
        <f t="shared" si="36"/>
        <v>1416.4996519986669</v>
      </c>
      <c r="AM187" s="14">
        <f t="shared" si="37"/>
        <v>2301.4911390104407</v>
      </c>
      <c r="AT187" s="53">
        <v>185</v>
      </c>
      <c r="AU187" s="8">
        <f t="shared" si="38"/>
        <v>1.3794337627167802E-2</v>
      </c>
      <c r="AV187" s="8">
        <f t="shared" si="39"/>
        <v>8.7333733639250052E-4</v>
      </c>
      <c r="AW187" s="8">
        <f t="shared" si="40"/>
        <v>4.0507946886234165E-2</v>
      </c>
      <c r="AY187" s="8">
        <f t="shared" si="41"/>
        <v>1.6640020288577591E-2</v>
      </c>
      <c r="BA187" s="58">
        <v>185</v>
      </c>
      <c r="BB187" s="8">
        <f t="shared" si="31"/>
        <v>-1.3712252322660139E-2</v>
      </c>
    </row>
    <row r="188" spans="1:54" x14ac:dyDescent="0.25">
      <c r="A188" s="4">
        <v>45476</v>
      </c>
      <c r="B188" s="14">
        <v>1768.65</v>
      </c>
      <c r="C188" s="14">
        <v>1201.5999999999999</v>
      </c>
      <c r="D188" s="14">
        <v>1810.7</v>
      </c>
      <c r="F188" s="4">
        <v>45476</v>
      </c>
      <c r="G188" s="8">
        <f t="shared" si="30"/>
        <v>2.1748374518153771E-2</v>
      </c>
      <c r="H188" s="8">
        <f t="shared" si="30"/>
        <v>9.1966202905806368E-3</v>
      </c>
      <c r="I188" s="8">
        <f t="shared" si="30"/>
        <v>2.2959978498581387E-2</v>
      </c>
      <c r="Q188" s="53">
        <v>186</v>
      </c>
      <c r="R188" s="54">
        <v>0.47419704886717701</v>
      </c>
      <c r="S188" s="54">
        <v>-0.16615494967857175</v>
      </c>
      <c r="T188" s="54">
        <v>-3.6694613173507765E-2</v>
      </c>
      <c r="Z188" s="53">
        <v>185</v>
      </c>
      <c r="AA188" s="54">
        <f t="shared" si="32"/>
        <v>0.87035761807938794</v>
      </c>
      <c r="AB188" s="54">
        <f t="shared" si="33"/>
        <v>-0.36333939633783735</v>
      </c>
      <c r="AC188" s="54">
        <f t="shared" si="34"/>
        <v>0.94381550571520734</v>
      </c>
      <c r="AJ188" s="53">
        <v>186</v>
      </c>
      <c r="AK188" s="14">
        <f t="shared" si="35"/>
        <v>1955.2731249021538</v>
      </c>
      <c r="AL188" s="14">
        <f t="shared" si="36"/>
        <v>1424.5114803603506</v>
      </c>
      <c r="AM188" s="14">
        <f t="shared" si="37"/>
        <v>2269.6260927191656</v>
      </c>
      <c r="AT188" s="53">
        <v>186</v>
      </c>
      <c r="AU188" s="8">
        <f t="shared" si="38"/>
        <v>-5.0740061784089194E-3</v>
      </c>
      <c r="AV188" s="8">
        <f t="shared" si="39"/>
        <v>5.6401395328749618E-3</v>
      </c>
      <c r="AW188" s="8">
        <f t="shared" si="40"/>
        <v>-1.3942133112326512E-2</v>
      </c>
      <c r="AY188" s="8">
        <f t="shared" si="41"/>
        <v>-3.4487859740706447E-3</v>
      </c>
      <c r="BA188" s="58">
        <v>186</v>
      </c>
      <c r="BB188" s="8">
        <f t="shared" si="31"/>
        <v>-1.3684751177302105E-2</v>
      </c>
    </row>
    <row r="189" spans="1:54" x14ac:dyDescent="0.25">
      <c r="A189" s="4">
        <v>45475</v>
      </c>
      <c r="B189" s="14">
        <v>1730.6</v>
      </c>
      <c r="C189" s="14">
        <v>1190.5999999999999</v>
      </c>
      <c r="D189" s="14">
        <v>1769.6</v>
      </c>
      <c r="F189" s="4">
        <v>45475</v>
      </c>
      <c r="G189" s="8">
        <f t="shared" si="30"/>
        <v>1.4785763281583176E-2</v>
      </c>
      <c r="H189" s="8">
        <f t="shared" si="30"/>
        <v>-1.7690735874537546E-2</v>
      </c>
      <c r="I189" s="8">
        <f t="shared" si="30"/>
        <v>-2.1523037829092422E-2</v>
      </c>
      <c r="Q189" s="53">
        <v>187</v>
      </c>
      <c r="R189" s="54">
        <v>1.2238921415108954</v>
      </c>
      <c r="S189" s="54">
        <v>-0.10207648488316814</v>
      </c>
      <c r="T189" s="54">
        <v>1.0063901841292222</v>
      </c>
      <c r="Z189" s="53">
        <v>186</v>
      </c>
      <c r="AA189" s="54">
        <f t="shared" si="32"/>
        <v>0.47419704886717701</v>
      </c>
      <c r="AB189" s="54">
        <f t="shared" si="33"/>
        <v>7.6195936436128764E-2</v>
      </c>
      <c r="AC189" s="54">
        <f t="shared" si="34"/>
        <v>8.9015525782331614E-2</v>
      </c>
      <c r="AJ189" s="53">
        <v>187</v>
      </c>
      <c r="AK189" s="14">
        <f t="shared" si="35"/>
        <v>1974.1377331720721</v>
      </c>
      <c r="AL189" s="14">
        <f t="shared" si="36"/>
        <v>1432.0054649027682</v>
      </c>
      <c r="AM189" s="14">
        <f t="shared" si="37"/>
        <v>2315.3279876241436</v>
      </c>
      <c r="AT189" s="53">
        <v>187</v>
      </c>
      <c r="AU189" s="8">
        <f t="shared" si="38"/>
        <v>9.6018227089407302E-3</v>
      </c>
      <c r="AV189" s="8">
        <f t="shared" si="39"/>
        <v>5.246950659678745E-3</v>
      </c>
      <c r="AW189" s="8">
        <f t="shared" si="40"/>
        <v>1.9936255759719794E-2</v>
      </c>
      <c r="AY189" s="8">
        <f t="shared" si="41"/>
        <v>1.0960203804469656E-2</v>
      </c>
      <c r="BA189" s="58">
        <v>187</v>
      </c>
      <c r="BB189" s="8">
        <f t="shared" si="31"/>
        <v>-1.3659606512295308E-2</v>
      </c>
    </row>
    <row r="190" spans="1:54" x14ac:dyDescent="0.25">
      <c r="A190" s="4">
        <v>45474</v>
      </c>
      <c r="B190" s="14">
        <v>1705.2</v>
      </c>
      <c r="C190" s="14">
        <v>1211.8499999999999</v>
      </c>
      <c r="D190" s="14">
        <v>1808.1</v>
      </c>
      <c r="F190" s="4">
        <v>45474</v>
      </c>
      <c r="G190" s="8">
        <f t="shared" si="30"/>
        <v>1.2629261987491761E-2</v>
      </c>
      <c r="H190" s="8">
        <f t="shared" si="30"/>
        <v>1.0159949718973334E-2</v>
      </c>
      <c r="I190" s="8">
        <f t="shared" si="30"/>
        <v>3.1019799980038908E-3</v>
      </c>
      <c r="Q190" s="53">
        <v>188</v>
      </c>
      <c r="R190" s="54">
        <v>1.121527919823551</v>
      </c>
      <c r="S190" s="54">
        <v>-0.83676610492497083</v>
      </c>
      <c r="T190" s="54">
        <v>1.0929992148911869</v>
      </c>
      <c r="Z190" s="53">
        <v>187</v>
      </c>
      <c r="AA190" s="54">
        <f t="shared" si="32"/>
        <v>1.2238921415108954</v>
      </c>
      <c r="AB190" s="54">
        <f t="shared" si="33"/>
        <v>0.48509055926498956</v>
      </c>
      <c r="AC190" s="54">
        <f t="shared" si="34"/>
        <v>1.3113383345316625</v>
      </c>
      <c r="AJ190" s="53">
        <v>188</v>
      </c>
      <c r="AK190" s="14">
        <f t="shared" si="35"/>
        <v>1971.5510642065083</v>
      </c>
      <c r="AL190" s="14">
        <f t="shared" si="36"/>
        <v>1419.2616759359491</v>
      </c>
      <c r="AM190" s="14">
        <f t="shared" si="37"/>
        <v>2311.6140681279016</v>
      </c>
      <c r="AT190" s="53">
        <v>188</v>
      </c>
      <c r="AU190" s="8">
        <f t="shared" si="38"/>
        <v>-1.3111370252210292E-3</v>
      </c>
      <c r="AV190" s="8">
        <f t="shared" si="39"/>
        <v>-8.9390949339318883E-3</v>
      </c>
      <c r="AW190" s="8">
        <f t="shared" si="40"/>
        <v>-1.6053454956198201E-3</v>
      </c>
      <c r="AY190" s="8">
        <f t="shared" si="41"/>
        <v>-4.4505827298250101E-3</v>
      </c>
      <c r="BA190" s="58">
        <v>188</v>
      </c>
      <c r="BB190" s="8">
        <f t="shared" si="31"/>
        <v>-1.3576649527574286E-2</v>
      </c>
    </row>
    <row r="191" spans="1:54" x14ac:dyDescent="0.25">
      <c r="A191" s="4">
        <v>45471</v>
      </c>
      <c r="B191" s="14">
        <v>1683.8</v>
      </c>
      <c r="C191" s="14">
        <v>1199.5999999999999</v>
      </c>
      <c r="D191" s="14">
        <v>1802.5</v>
      </c>
      <c r="F191" s="4">
        <v>45471</v>
      </c>
      <c r="G191" s="8">
        <f t="shared" si="30"/>
        <v>-7.3078329336246674E-3</v>
      </c>
      <c r="H191" s="8">
        <f t="shared" si="30"/>
        <v>-1.6780720279838044E-2</v>
      </c>
      <c r="I191" s="8">
        <f t="shared" si="30"/>
        <v>-1.5441877969413429E-2</v>
      </c>
      <c r="Q191" s="53">
        <v>189</v>
      </c>
      <c r="R191" s="54">
        <v>0.54908755589701441</v>
      </c>
      <c r="S191" s="54">
        <v>-0.487462672547467</v>
      </c>
      <c r="T191" s="54">
        <v>-0.6889522571711526</v>
      </c>
      <c r="Z191" s="53">
        <v>188</v>
      </c>
      <c r="AA191" s="54">
        <f t="shared" si="32"/>
        <v>1.121527919823551</v>
      </c>
      <c r="AB191" s="54">
        <f t="shared" si="33"/>
        <v>-0.21151534941543881</v>
      </c>
      <c r="AC191" s="54">
        <f t="shared" si="34"/>
        <v>1.2129209203275102</v>
      </c>
      <c r="AJ191" s="53">
        <v>189</v>
      </c>
      <c r="AK191" s="14">
        <f t="shared" si="35"/>
        <v>1957.14899926875</v>
      </c>
      <c r="AL191" s="14">
        <f t="shared" si="36"/>
        <v>1419.9773870761514</v>
      </c>
      <c r="AM191" s="14">
        <f t="shared" si="37"/>
        <v>2246.009236367483</v>
      </c>
      <c r="AT191" s="53">
        <v>189</v>
      </c>
      <c r="AU191" s="8">
        <f t="shared" si="38"/>
        <v>-7.3317531090601809E-3</v>
      </c>
      <c r="AV191" s="8">
        <f t="shared" si="39"/>
        <v>5.0415702198934684E-4</v>
      </c>
      <c r="AW191" s="8">
        <f t="shared" si="40"/>
        <v>-2.8791042655417154E-2</v>
      </c>
      <c r="AY191" s="8">
        <f t="shared" si="41"/>
        <v>-1.0635175920547461E-2</v>
      </c>
      <c r="BA191" s="58">
        <v>189</v>
      </c>
      <c r="BB191" s="8">
        <f t="shared" si="31"/>
        <v>-1.3573768965310748E-2</v>
      </c>
    </row>
    <row r="192" spans="1:54" x14ac:dyDescent="0.25">
      <c r="A192" s="4">
        <v>45470</v>
      </c>
      <c r="B192" s="14">
        <v>1696.15</v>
      </c>
      <c r="C192" s="14">
        <v>1219.9000000000001</v>
      </c>
      <c r="D192" s="14">
        <v>1830.55</v>
      </c>
      <c r="F192" s="4">
        <v>45470</v>
      </c>
      <c r="G192" s="8">
        <f t="shared" si="30"/>
        <v>-3.149238103772131E-3</v>
      </c>
      <c r="H192" s="8">
        <f t="shared" si="30"/>
        <v>1.5587188848496098E-3</v>
      </c>
      <c r="I192" s="8">
        <f t="shared" si="30"/>
        <v>1.7858109547788499E-2</v>
      </c>
      <c r="Q192" s="53">
        <v>190</v>
      </c>
      <c r="R192" s="54">
        <v>0.29382085895375015</v>
      </c>
      <c r="S192" s="54">
        <v>0.17731070734475107</v>
      </c>
      <c r="T192" s="54">
        <v>1.8341262893210408</v>
      </c>
      <c r="Z192" s="53">
        <v>189</v>
      </c>
      <c r="AA192" s="54">
        <f t="shared" si="32"/>
        <v>0.54908755589701441</v>
      </c>
      <c r="AB192" s="54">
        <f t="shared" si="33"/>
        <v>-0.17222061633077856</v>
      </c>
      <c r="AC192" s="54">
        <f t="shared" si="34"/>
        <v>-0.55228269525411589</v>
      </c>
      <c r="AJ192" s="53">
        <v>190</v>
      </c>
      <c r="AK192" s="14">
        <f t="shared" si="35"/>
        <v>1950.7606021563192</v>
      </c>
      <c r="AL192" s="14">
        <f t="shared" si="36"/>
        <v>1428.5088884061618</v>
      </c>
      <c r="AM192" s="14">
        <f t="shared" si="37"/>
        <v>2334.8346150594343</v>
      </c>
      <c r="AT192" s="53">
        <v>190</v>
      </c>
      <c r="AU192" s="8">
        <f t="shared" si="38"/>
        <v>-3.269473173487387E-3</v>
      </c>
      <c r="AV192" s="8">
        <f t="shared" si="39"/>
        <v>5.9902179726438265E-3</v>
      </c>
      <c r="AW192" s="8">
        <f t="shared" si="40"/>
        <v>3.8786091273177475E-2</v>
      </c>
      <c r="AY192" s="8">
        <f t="shared" si="41"/>
        <v>1.3051072618964557E-2</v>
      </c>
      <c r="BA192" s="58">
        <v>190</v>
      </c>
      <c r="BB192" s="8">
        <f t="shared" si="31"/>
        <v>-1.3544108388547662E-2</v>
      </c>
    </row>
    <row r="193" spans="1:54" x14ac:dyDescent="0.25">
      <c r="A193" s="4">
        <v>45469</v>
      </c>
      <c r="B193" s="14">
        <v>1701.5</v>
      </c>
      <c r="C193" s="14">
        <v>1218</v>
      </c>
      <c r="D193" s="14">
        <v>1798.15</v>
      </c>
      <c r="F193" s="4">
        <v>45469</v>
      </c>
      <c r="G193" s="8">
        <f t="shared" si="30"/>
        <v>-5.7723177695275909E-3</v>
      </c>
      <c r="H193" s="8">
        <f t="shared" si="30"/>
        <v>1.6598406692473193E-2</v>
      </c>
      <c r="I193" s="8">
        <f t="shared" si="30"/>
        <v>9.0781478473600363E-3</v>
      </c>
      <c r="Q193" s="53">
        <v>191</v>
      </c>
      <c r="R193" s="54">
        <v>-0.49277699842446443</v>
      </c>
      <c r="S193" s="54">
        <v>0.92972707073191152</v>
      </c>
      <c r="T193" s="54">
        <v>-0.25206890976433233</v>
      </c>
      <c r="Z193" s="53">
        <v>190</v>
      </c>
      <c r="AA193" s="54">
        <f t="shared" si="32"/>
        <v>0.29382085895375015</v>
      </c>
      <c r="AB193" s="54">
        <f t="shared" si="33"/>
        <v>0.29459588501695116</v>
      </c>
      <c r="AC193" s="54">
        <f t="shared" si="34"/>
        <v>1.8257450986345489</v>
      </c>
      <c r="AJ193" s="53">
        <v>191</v>
      </c>
      <c r="AK193" s="14">
        <f t="shared" si="35"/>
        <v>1931.2060824149448</v>
      </c>
      <c r="AL193" s="14">
        <f t="shared" si="36"/>
        <v>1433.9168667787574</v>
      </c>
      <c r="AM193" s="14">
        <f t="shared" si="37"/>
        <v>2258.5326190395199</v>
      </c>
      <c r="AT193" s="53">
        <v>191</v>
      </c>
      <c r="AU193" s="8">
        <f t="shared" si="38"/>
        <v>-1.007462800462044E-2</v>
      </c>
      <c r="AV193" s="8">
        <f t="shared" si="39"/>
        <v>3.7786026745449319E-3</v>
      </c>
      <c r="AW193" s="8">
        <f t="shared" si="40"/>
        <v>-3.322574114658039E-2</v>
      </c>
      <c r="AY193" s="8">
        <f t="shared" si="41"/>
        <v>-1.1478669675542275E-2</v>
      </c>
      <c r="BA193" s="58">
        <v>191</v>
      </c>
      <c r="BB193" s="8">
        <f t="shared" si="31"/>
        <v>-1.3521307801308559E-2</v>
      </c>
    </row>
    <row r="194" spans="1:54" x14ac:dyDescent="0.25">
      <c r="A194" s="4">
        <v>45468</v>
      </c>
      <c r="B194" s="14">
        <v>1711.35</v>
      </c>
      <c r="C194" s="14">
        <v>1197.95</v>
      </c>
      <c r="D194" s="14">
        <v>1781.9</v>
      </c>
      <c r="F194" s="4">
        <v>45468</v>
      </c>
      <c r="G194" s="8">
        <f t="shared" si="30"/>
        <v>2.3022812228078095E-2</v>
      </c>
      <c r="H194" s="8">
        <f t="shared" si="30"/>
        <v>2.3522547352456957E-2</v>
      </c>
      <c r="I194" s="8">
        <f t="shared" si="30"/>
        <v>5.2610229802349364E-3</v>
      </c>
      <c r="Q194" s="53">
        <v>192</v>
      </c>
      <c r="R194" s="54">
        <v>0.6387200584812428</v>
      </c>
      <c r="S194" s="54">
        <v>-0.78744144315613718</v>
      </c>
      <c r="T194" s="54">
        <v>-0.76069022698710342</v>
      </c>
      <c r="Z194" s="53">
        <v>191</v>
      </c>
      <c r="AA194" s="54">
        <f t="shared" si="32"/>
        <v>-0.49277699842446443</v>
      </c>
      <c r="AB194" s="54">
        <f t="shared" si="33"/>
        <v>0.58906401264709096</v>
      </c>
      <c r="AC194" s="54">
        <f t="shared" si="34"/>
        <v>-0.21135495605226598</v>
      </c>
      <c r="AJ194" s="53">
        <v>192</v>
      </c>
      <c r="AK194" s="14">
        <f t="shared" si="35"/>
        <v>1959.3965954967396</v>
      </c>
      <c r="AL194" s="14">
        <f t="shared" si="36"/>
        <v>1415.9256031079472</v>
      </c>
      <c r="AM194" s="14">
        <f t="shared" si="37"/>
        <v>2242.4951140667426</v>
      </c>
      <c r="AT194" s="53">
        <v>192</v>
      </c>
      <c r="AU194" s="8">
        <f t="shared" si="38"/>
        <v>1.4491845495307526E-2</v>
      </c>
      <c r="AV194" s="8">
        <f t="shared" si="39"/>
        <v>-1.2626313826059771E-2</v>
      </c>
      <c r="AW194" s="8">
        <f t="shared" si="40"/>
        <v>-7.1261826375551979E-3</v>
      </c>
      <c r="AY194" s="8">
        <f t="shared" si="41"/>
        <v>-2.8408266730982107E-3</v>
      </c>
      <c r="BA194" s="58">
        <v>192</v>
      </c>
      <c r="BB194" s="8">
        <f t="shared" si="31"/>
        <v>-1.3482728595323863E-2</v>
      </c>
    </row>
    <row r="195" spans="1:54" x14ac:dyDescent="0.25">
      <c r="A195" s="4">
        <v>45467</v>
      </c>
      <c r="B195" s="14">
        <v>1672.4</v>
      </c>
      <c r="C195" s="14">
        <v>1170.0999999999999</v>
      </c>
      <c r="D195" s="14">
        <v>1772.55</v>
      </c>
      <c r="F195" s="4">
        <v>45467</v>
      </c>
      <c r="G195" s="8">
        <f t="shared" si="30"/>
        <v>3.9842480397634323E-3</v>
      </c>
      <c r="H195" s="8">
        <f t="shared" si="30"/>
        <v>9.8336809610222158E-3</v>
      </c>
      <c r="I195" s="8">
        <f t="shared" si="30"/>
        <v>-1.7473653056566279E-3</v>
      </c>
      <c r="Q195" s="53">
        <v>193</v>
      </c>
      <c r="R195" s="54">
        <v>-0.15553960807339998</v>
      </c>
      <c r="S195" s="54">
        <v>1.8686897045999904</v>
      </c>
      <c r="T195" s="54">
        <v>0.74060273924763997</v>
      </c>
      <c r="Z195" s="53">
        <v>192</v>
      </c>
      <c r="AA195" s="54">
        <f t="shared" si="32"/>
        <v>0.6387200584812428</v>
      </c>
      <c r="AB195" s="54">
        <f t="shared" si="33"/>
        <v>-0.39488218534371472</v>
      </c>
      <c r="AC195" s="54">
        <f t="shared" si="34"/>
        <v>-0.64826121290556893</v>
      </c>
      <c r="AJ195" s="53">
        <v>193</v>
      </c>
      <c r="AK195" s="14">
        <f t="shared" si="35"/>
        <v>1939.5651682775081</v>
      </c>
      <c r="AL195" s="14">
        <f t="shared" si="36"/>
        <v>1452.1988225896957</v>
      </c>
      <c r="AM195" s="14">
        <f t="shared" si="37"/>
        <v>2303.6533948603824</v>
      </c>
      <c r="AT195" s="53">
        <v>193</v>
      </c>
      <c r="AU195" s="8">
        <f t="shared" si="38"/>
        <v>-1.017275851458253E-2</v>
      </c>
      <c r="AV195" s="8">
        <f t="shared" si="39"/>
        <v>2.5295383473477571E-2</v>
      </c>
      <c r="AW195" s="8">
        <f t="shared" si="40"/>
        <v>2.6907159098541238E-2</v>
      </c>
      <c r="AY195" s="8">
        <f t="shared" si="41"/>
        <v>1.513847356457864E-2</v>
      </c>
      <c r="BA195" s="58">
        <v>193</v>
      </c>
      <c r="BB195" s="8">
        <f t="shared" si="31"/>
        <v>-1.3446293324326546E-2</v>
      </c>
    </row>
    <row r="196" spans="1:54" x14ac:dyDescent="0.25">
      <c r="A196" s="4">
        <v>45464</v>
      </c>
      <c r="B196" s="14">
        <v>1665.75</v>
      </c>
      <c r="C196" s="14">
        <v>1158.6500000000001</v>
      </c>
      <c r="D196" s="14">
        <v>1775.65</v>
      </c>
      <c r="F196" s="4">
        <v>45464</v>
      </c>
      <c r="G196" s="8">
        <f t="shared" ref="G196:G227" si="42">LN(B196/B197)</f>
        <v>-2.1588566448972513E-3</v>
      </c>
      <c r="H196" s="8">
        <f t="shared" ref="H196:H227" si="43">LN(C196/C197)</f>
        <v>1.5979618593896904E-3</v>
      </c>
      <c r="I196" s="8">
        <f t="shared" ref="I196:I227" si="44">LN(D196/D197)</f>
        <v>5.3078980600536462E-3</v>
      </c>
      <c r="Q196" s="53">
        <v>194</v>
      </c>
      <c r="R196" s="54">
        <v>-0.13046409497757439</v>
      </c>
      <c r="S196" s="54">
        <v>0.14728637089270874</v>
      </c>
      <c r="T196" s="54">
        <v>-2.0159987644381521</v>
      </c>
      <c r="Z196" s="53">
        <v>193</v>
      </c>
      <c r="AA196" s="54">
        <f t="shared" si="32"/>
        <v>-0.15553960807339998</v>
      </c>
      <c r="AB196" s="54">
        <f t="shared" si="33"/>
        <v>1.5763613658972375</v>
      </c>
      <c r="AC196" s="54">
        <f t="shared" si="34"/>
        <v>1.0014556563303292</v>
      </c>
      <c r="AJ196" s="53">
        <v>194</v>
      </c>
      <c r="AK196" s="14">
        <f t="shared" si="35"/>
        <v>1940.1880215153449</v>
      </c>
      <c r="AL196" s="14">
        <f t="shared" si="36"/>
        <v>1424.3733980227321</v>
      </c>
      <c r="AM196" s="14">
        <f t="shared" si="37"/>
        <v>2198.0305672472996</v>
      </c>
      <c r="AT196" s="53">
        <v>194</v>
      </c>
      <c r="AU196" s="8">
        <f t="shared" si="38"/>
        <v>3.2107879688148585E-4</v>
      </c>
      <c r="AV196" s="8">
        <f t="shared" si="39"/>
        <v>-1.9346840857397539E-2</v>
      </c>
      <c r="AW196" s="8">
        <f t="shared" si="40"/>
        <v>-4.6934532527825777E-2</v>
      </c>
      <c r="AY196" s="8">
        <f t="shared" si="41"/>
        <v>-2.1722772462242301E-2</v>
      </c>
      <c r="BA196" s="58">
        <v>194</v>
      </c>
      <c r="BB196" s="8">
        <f t="shared" ref="BB196:BB259" si="45">SMALL($AY$4:$AY$1002,$BA$3:$BA$1001)</f>
        <v>-1.340052929987191E-2</v>
      </c>
    </row>
    <row r="197" spans="1:54" x14ac:dyDescent="0.25">
      <c r="A197" s="4">
        <v>45463</v>
      </c>
      <c r="B197" s="14">
        <v>1669.35</v>
      </c>
      <c r="C197" s="14">
        <v>1156.8</v>
      </c>
      <c r="D197" s="14">
        <v>1766.25</v>
      </c>
      <c r="F197" s="4">
        <v>45463</v>
      </c>
      <c r="G197" s="8">
        <f t="shared" si="42"/>
        <v>6.9127469313221262E-3</v>
      </c>
      <c r="H197" s="8">
        <f t="shared" si="43"/>
        <v>1.0733400165842786E-2</v>
      </c>
      <c r="I197" s="8">
        <f t="shared" si="44"/>
        <v>1.1130361564390054E-2</v>
      </c>
      <c r="Q197" s="53">
        <v>195</v>
      </c>
      <c r="R197" s="54">
        <v>-0.42949297143855392</v>
      </c>
      <c r="S197" s="54">
        <v>-0.15416473846341253</v>
      </c>
      <c r="T197" s="54">
        <v>-0.36826756431981522</v>
      </c>
      <c r="Z197" s="53">
        <v>194</v>
      </c>
      <c r="AA197" s="54">
        <f t="shared" ref="AA197:AA260" si="46">SUMPRODUCT(R196:T196,$W$16:$Y$16)</f>
        <v>-0.13046409497757439</v>
      </c>
      <c r="AB197" s="54">
        <f t="shared" ref="AB197:AB260" si="47">SUMPRODUCT(R196:T196,$W$17:$Y$17)</f>
        <v>6.8693024470416725E-2</v>
      </c>
      <c r="AC197" s="54">
        <f t="shared" ref="AC197:AC260" si="48">SUMPRODUCT(R196:T196,$W$18:$Y$18)</f>
        <v>-1.876146084868797</v>
      </c>
      <c r="AJ197" s="53">
        <v>195</v>
      </c>
      <c r="AK197" s="14">
        <f t="shared" ref="AK197:AK260" si="49">$AF$5*EXP(($AF$3-(($AF$4^2/2))*(AJ197/1000)+$AF$4*AA198))</f>
        <v>1932.771375155472</v>
      </c>
      <c r="AL197" s="14">
        <f t="shared" ref="AL197:AL260" si="50">$AG$5*EXP(($AG$3-(($AG$4^2/2))*(AJ197/1000)+$AG$4*AB198))</f>
        <v>1416.9604771297572</v>
      </c>
      <c r="AM197" s="14">
        <f t="shared" ref="AM197:AM260" si="51">$AH$5*EXP(($AH$3-(($AH$4^2/2))*(AJ197/1000)+$AH$4*AC198))</f>
        <v>2247.4989878893916</v>
      </c>
      <c r="AT197" s="53">
        <v>195</v>
      </c>
      <c r="AU197" s="8">
        <f t="shared" ref="AU197:AU260" si="52">LN(AK197/AK196)</f>
        <v>-3.8299680767451957E-3</v>
      </c>
      <c r="AV197" s="8">
        <f t="shared" ref="AV197:AV260" si="53">LN(AL197/AL196)</f>
        <v>-5.2179279435988933E-3</v>
      </c>
      <c r="AW197" s="8">
        <f t="shared" ref="AW197:AW260" si="54">LN(AM197/AM196)</f>
        <v>2.2256274305600642E-2</v>
      </c>
      <c r="AY197" s="8">
        <f t="shared" ref="AY197:AY260" si="55">SUMPRODUCT($AP$3:$AR$3,AU197:AW197)</f>
        <v>3.4407206912170762E-3</v>
      </c>
      <c r="BA197" s="58">
        <v>195</v>
      </c>
      <c r="BB197" s="8">
        <f t="shared" si="45"/>
        <v>-1.3313469595909799E-2</v>
      </c>
    </row>
    <row r="198" spans="1:54" x14ac:dyDescent="0.25">
      <c r="A198" s="4">
        <v>45462</v>
      </c>
      <c r="B198" s="14">
        <v>1657.85</v>
      </c>
      <c r="C198" s="14">
        <v>1144.45</v>
      </c>
      <c r="D198" s="14">
        <v>1746.7</v>
      </c>
      <c r="F198" s="4">
        <v>45462</v>
      </c>
      <c r="G198" s="8">
        <f t="shared" si="42"/>
        <v>3.0654797262361266E-2</v>
      </c>
      <c r="H198" s="8">
        <f t="shared" si="43"/>
        <v>1.9054076214107072E-2</v>
      </c>
      <c r="I198" s="8">
        <f t="shared" si="44"/>
        <v>1.5752900694003459E-2</v>
      </c>
      <c r="Q198" s="53">
        <v>196</v>
      </c>
      <c r="R198" s="54">
        <v>-1.7490304656854145</v>
      </c>
      <c r="S198" s="54">
        <v>4.6525965780062871E-2</v>
      </c>
      <c r="T198" s="54">
        <v>0.35456681921557398</v>
      </c>
      <c r="Z198" s="53">
        <v>195</v>
      </c>
      <c r="AA198" s="54">
        <f t="shared" si="46"/>
        <v>-0.42949297143855392</v>
      </c>
      <c r="AB198" s="54">
        <f t="shared" si="47"/>
        <v>-0.33792706268544503</v>
      </c>
      <c r="AC198" s="54">
        <f t="shared" si="48"/>
        <v>-0.51158028428137636</v>
      </c>
      <c r="AJ198" s="53">
        <v>196</v>
      </c>
      <c r="AK198" s="14">
        <f t="shared" si="49"/>
        <v>1900.3812706701337</v>
      </c>
      <c r="AL198" s="14">
        <f t="shared" si="50"/>
        <v>1408.9283188054728</v>
      </c>
      <c r="AM198" s="14">
        <f t="shared" si="51"/>
        <v>2257.5702699524277</v>
      </c>
      <c r="AT198" s="53">
        <v>196</v>
      </c>
      <c r="AU198" s="8">
        <f t="shared" si="52"/>
        <v>-1.690038379423061E-2</v>
      </c>
      <c r="AV198" s="8">
        <f t="shared" si="53"/>
        <v>-5.6847105706245198E-3</v>
      </c>
      <c r="AW198" s="8">
        <f t="shared" si="54"/>
        <v>4.4710961205157718E-3</v>
      </c>
      <c r="AY198" s="8">
        <f t="shared" si="55"/>
        <v>-6.0026705303642593E-3</v>
      </c>
      <c r="BA198" s="58">
        <v>196</v>
      </c>
      <c r="BB198" s="8">
        <f t="shared" si="45"/>
        <v>-1.329432243056284E-2</v>
      </c>
    </row>
    <row r="199" spans="1:54" x14ac:dyDescent="0.25">
      <c r="A199" s="4">
        <v>45461</v>
      </c>
      <c r="B199" s="14">
        <v>1607.8</v>
      </c>
      <c r="C199" s="14">
        <v>1122.8499999999999</v>
      </c>
      <c r="D199" s="14">
        <v>1719.4</v>
      </c>
      <c r="F199" s="4">
        <v>45461</v>
      </c>
      <c r="G199" s="8">
        <f t="shared" si="42"/>
        <v>6.8025350470389562E-3</v>
      </c>
      <c r="H199" s="8">
        <f t="shared" si="43"/>
        <v>1.5436698721142839E-2</v>
      </c>
      <c r="I199" s="8">
        <f t="shared" si="44"/>
        <v>1.2803353899382959E-3</v>
      </c>
      <c r="Q199" s="53">
        <v>197</v>
      </c>
      <c r="R199" s="54">
        <v>-0.23715639264244132</v>
      </c>
      <c r="S199" s="54">
        <v>0.22339547814300731</v>
      </c>
      <c r="T199" s="54">
        <v>0.50152252532930797</v>
      </c>
      <c r="Z199" s="53">
        <v>196</v>
      </c>
      <c r="AA199" s="54">
        <f t="shared" si="46"/>
        <v>-1.7490304656854145</v>
      </c>
      <c r="AB199" s="54">
        <f t="shared" si="47"/>
        <v>-0.78092292763444426</v>
      </c>
      <c r="AC199" s="54">
        <f t="shared" si="48"/>
        <v>-0.23744410974665253</v>
      </c>
      <c r="AJ199" s="53">
        <v>197</v>
      </c>
      <c r="AK199" s="14">
        <f t="shared" si="49"/>
        <v>1937.5381119235624</v>
      </c>
      <c r="AL199" s="14">
        <f t="shared" si="50"/>
        <v>1424.6845007323755</v>
      </c>
      <c r="AM199" s="14">
        <f t="shared" si="51"/>
        <v>2282.2613036061907</v>
      </c>
      <c r="AT199" s="53">
        <v>197</v>
      </c>
      <c r="AU199" s="8">
        <f t="shared" si="52"/>
        <v>1.936361790726155E-2</v>
      </c>
      <c r="AV199" s="8">
        <f t="shared" si="53"/>
        <v>1.1121028397430557E-2</v>
      </c>
      <c r="AW199" s="8">
        <f t="shared" si="54"/>
        <v>1.0877618128383885E-2</v>
      </c>
      <c r="AY199" s="8">
        <f t="shared" si="55"/>
        <v>1.3520782169665853E-2</v>
      </c>
      <c r="BA199" s="58">
        <v>197</v>
      </c>
      <c r="BB199" s="8">
        <f t="shared" si="45"/>
        <v>-1.3250278733277072E-2</v>
      </c>
    </row>
    <row r="200" spans="1:54" x14ac:dyDescent="0.25">
      <c r="A200" s="4">
        <v>45457</v>
      </c>
      <c r="B200" s="14">
        <v>1596.9</v>
      </c>
      <c r="C200" s="14">
        <v>1105.6500000000001</v>
      </c>
      <c r="D200" s="14">
        <v>1717.2</v>
      </c>
      <c r="F200" s="4">
        <v>45457</v>
      </c>
      <c r="G200" s="8">
        <f t="shared" si="42"/>
        <v>1.0164831908098828E-2</v>
      </c>
      <c r="H200" s="8">
        <f t="shared" si="43"/>
        <v>-1.5363762624466472E-3</v>
      </c>
      <c r="I200" s="8">
        <f t="shared" si="44"/>
        <v>-5.3142957322041039E-3</v>
      </c>
      <c r="Q200" s="53">
        <v>198</v>
      </c>
      <c r="R200" s="54">
        <v>-0.51273365183699737</v>
      </c>
      <c r="S200" s="54">
        <v>-0.80667708567485186</v>
      </c>
      <c r="T200" s="54">
        <v>-0.29317073006142752</v>
      </c>
      <c r="Z200" s="53">
        <v>197</v>
      </c>
      <c r="AA200" s="54">
        <f t="shared" si="46"/>
        <v>-0.23715639264244132</v>
      </c>
      <c r="AB200" s="54">
        <f t="shared" si="47"/>
        <v>8.5731119296099959E-2</v>
      </c>
      <c r="AC200" s="54">
        <f t="shared" si="48"/>
        <v>0.42948326005406418</v>
      </c>
      <c r="AJ200" s="53">
        <v>198</v>
      </c>
      <c r="AK200" s="14">
        <f t="shared" si="49"/>
        <v>1930.7114211970265</v>
      </c>
      <c r="AL200" s="14">
        <f t="shared" si="50"/>
        <v>1405.8202543489033</v>
      </c>
      <c r="AM200" s="14">
        <f t="shared" si="51"/>
        <v>2244.3267043902238</v>
      </c>
      <c r="AT200" s="53">
        <v>198</v>
      </c>
      <c r="AU200" s="8">
        <f t="shared" si="52"/>
        <v>-3.5296057068667044E-3</v>
      </c>
      <c r="AV200" s="8">
        <f t="shared" si="53"/>
        <v>-1.3329442853631848E-2</v>
      </c>
      <c r="AW200" s="8">
        <f t="shared" si="54"/>
        <v>-1.6761184030187549E-2</v>
      </c>
      <c r="AY200" s="8">
        <f t="shared" si="55"/>
        <v>-1.1419014062569014E-2</v>
      </c>
      <c r="BA200" s="58">
        <v>198</v>
      </c>
      <c r="BB200" s="8">
        <f t="shared" si="45"/>
        <v>-1.3226581270152122E-2</v>
      </c>
    </row>
    <row r="201" spans="1:54" x14ac:dyDescent="0.25">
      <c r="A201" s="4">
        <v>45456</v>
      </c>
      <c r="B201" s="14">
        <v>1580.75</v>
      </c>
      <c r="C201" s="14">
        <v>1107.3499999999999</v>
      </c>
      <c r="D201" s="14">
        <v>1726.35</v>
      </c>
      <c r="F201" s="4">
        <v>45456</v>
      </c>
      <c r="G201" s="8">
        <f t="shared" si="42"/>
        <v>4.1839738997100813E-3</v>
      </c>
      <c r="H201" s="8">
        <f t="shared" si="43"/>
        <v>-1.0957045271493351E-2</v>
      </c>
      <c r="I201" s="8">
        <f t="shared" si="44"/>
        <v>6.1590502938655986E-3</v>
      </c>
      <c r="Q201" s="53">
        <v>199</v>
      </c>
      <c r="R201" s="54">
        <v>0.48169868962005552</v>
      </c>
      <c r="S201" s="54">
        <v>-0.26714240075625789</v>
      </c>
      <c r="T201" s="54">
        <v>-5.1629416006481563E-2</v>
      </c>
      <c r="Z201" s="53">
        <v>198</v>
      </c>
      <c r="AA201" s="54">
        <f t="shared" si="46"/>
        <v>-0.51273365183699737</v>
      </c>
      <c r="AB201" s="54">
        <f t="shared" si="47"/>
        <v>-0.95300903156701744</v>
      </c>
      <c r="AC201" s="54">
        <f t="shared" si="48"/>
        <v>-0.59815595748423411</v>
      </c>
      <c r="AJ201" s="53">
        <v>199</v>
      </c>
      <c r="AK201" s="14">
        <f t="shared" si="49"/>
        <v>1955.4589098274444</v>
      </c>
      <c r="AL201" s="14">
        <f t="shared" si="50"/>
        <v>1422.9458147784746</v>
      </c>
      <c r="AM201" s="14">
        <f t="shared" si="51"/>
        <v>2268.4659931302185</v>
      </c>
      <c r="AT201" s="53">
        <v>199</v>
      </c>
      <c r="AU201" s="8">
        <f t="shared" si="52"/>
        <v>1.2736355360398337E-2</v>
      </c>
      <c r="AV201" s="8">
        <f t="shared" si="53"/>
        <v>1.210829686393603E-2</v>
      </c>
      <c r="AW201" s="8">
        <f t="shared" si="54"/>
        <v>1.0698261848779918E-2</v>
      </c>
      <c r="AY201" s="8">
        <f t="shared" si="55"/>
        <v>1.187370390832789E-2</v>
      </c>
      <c r="BA201" s="58">
        <v>199</v>
      </c>
      <c r="BB201" s="8">
        <f t="shared" si="45"/>
        <v>-1.3215364738093092E-2</v>
      </c>
    </row>
    <row r="202" spans="1:54" x14ac:dyDescent="0.25">
      <c r="A202" s="4">
        <v>45455</v>
      </c>
      <c r="B202" s="14">
        <v>1574.15</v>
      </c>
      <c r="C202" s="14">
        <v>1119.55</v>
      </c>
      <c r="D202" s="14">
        <v>1715.75</v>
      </c>
      <c r="F202" s="4">
        <v>45455</v>
      </c>
      <c r="G202" s="8">
        <f t="shared" si="42"/>
        <v>5.9574237584595771E-3</v>
      </c>
      <c r="H202" s="8">
        <f t="shared" si="43"/>
        <v>1.2065692448024682E-3</v>
      </c>
      <c r="I202" s="8">
        <f t="shared" si="44"/>
        <v>-2.4739880187547199E-3</v>
      </c>
      <c r="Q202" s="53">
        <v>200</v>
      </c>
      <c r="R202" s="54">
        <v>1.1715618277023672</v>
      </c>
      <c r="S202" s="54">
        <v>-1.1444324773245658</v>
      </c>
      <c r="T202" s="54">
        <v>9.2474986640257842E-2</v>
      </c>
      <c r="Z202" s="53">
        <v>199</v>
      </c>
      <c r="AA202" s="54">
        <f t="shared" si="46"/>
        <v>0.48169868962005552</v>
      </c>
      <c r="AB202" s="54">
        <f t="shared" si="47"/>
        <v>-9.4184058512057633E-3</v>
      </c>
      <c r="AC202" s="54">
        <f t="shared" si="48"/>
        <v>5.7774873577111939E-2</v>
      </c>
      <c r="AJ202" s="53">
        <v>200</v>
      </c>
      <c r="AK202" s="14">
        <f t="shared" si="49"/>
        <v>1972.8129399290174</v>
      </c>
      <c r="AL202" s="14">
        <f t="shared" si="50"/>
        <v>1414.7497640725599</v>
      </c>
      <c r="AM202" s="14">
        <f t="shared" si="51"/>
        <v>2275.3822435646016</v>
      </c>
      <c r="AT202" s="53">
        <v>200</v>
      </c>
      <c r="AU202" s="8">
        <f t="shared" si="52"/>
        <v>8.835510199984159E-3</v>
      </c>
      <c r="AV202" s="8">
        <f t="shared" si="53"/>
        <v>-5.7765699449867638E-3</v>
      </c>
      <c r="AW202" s="8">
        <f t="shared" si="54"/>
        <v>3.044228334824648E-3</v>
      </c>
      <c r="AY202" s="8">
        <f t="shared" si="55"/>
        <v>1.2532935824479364E-3</v>
      </c>
      <c r="BA202" s="58">
        <v>200</v>
      </c>
      <c r="BB202" s="8">
        <f t="shared" si="45"/>
        <v>-1.321012227861783E-2</v>
      </c>
    </row>
    <row r="203" spans="1:54" x14ac:dyDescent="0.25">
      <c r="A203" s="4">
        <v>45454</v>
      </c>
      <c r="B203" s="14">
        <v>1564.8</v>
      </c>
      <c r="C203" s="14">
        <v>1118.2</v>
      </c>
      <c r="D203" s="14">
        <v>1720</v>
      </c>
      <c r="F203" s="4">
        <v>45454</v>
      </c>
      <c r="G203" s="8">
        <f t="shared" si="42"/>
        <v>2.2392127330783198E-3</v>
      </c>
      <c r="H203" s="8">
        <f t="shared" si="43"/>
        <v>-4.9955500855528284E-3</v>
      </c>
      <c r="I203" s="8">
        <f t="shared" si="44"/>
        <v>-1.4802688307471508E-2</v>
      </c>
      <c r="Q203" s="53">
        <v>201</v>
      </c>
      <c r="R203" s="54">
        <v>0.45829378134876364</v>
      </c>
      <c r="S203" s="54">
        <v>1.5124652403246748</v>
      </c>
      <c r="T203" s="54">
        <v>-0.61824579619966169</v>
      </c>
      <c r="Z203" s="53">
        <v>200</v>
      </c>
      <c r="AA203" s="54">
        <f t="shared" si="46"/>
        <v>1.1715618277023672</v>
      </c>
      <c r="AB203" s="54">
        <f t="shared" si="47"/>
        <v>-0.45957275527788544</v>
      </c>
      <c r="AC203" s="54">
        <f t="shared" si="48"/>
        <v>0.24442815141067231</v>
      </c>
      <c r="AJ203" s="53">
        <v>201</v>
      </c>
      <c r="AK203" s="14">
        <f t="shared" si="49"/>
        <v>1954.8725005573342</v>
      </c>
      <c r="AL203" s="14">
        <f t="shared" si="50"/>
        <v>1451.7143630055984</v>
      </c>
      <c r="AM203" s="14">
        <f t="shared" si="51"/>
        <v>2261.8035373141111</v>
      </c>
      <c r="AT203" s="53">
        <v>201</v>
      </c>
      <c r="AU203" s="8">
        <f t="shared" si="52"/>
        <v>-9.1354383712631999E-3</v>
      </c>
      <c r="AV203" s="8">
        <f t="shared" si="53"/>
        <v>2.5792507079787957E-2</v>
      </c>
      <c r="AW203" s="8">
        <f t="shared" si="54"/>
        <v>-5.9855370470652779E-3</v>
      </c>
      <c r="AY203" s="8">
        <f t="shared" si="55"/>
        <v>5.7807102064166395E-3</v>
      </c>
      <c r="BA203" s="58">
        <v>201</v>
      </c>
      <c r="BB203" s="8">
        <f t="shared" si="45"/>
        <v>-1.3133612212883426E-2</v>
      </c>
    </row>
    <row r="204" spans="1:54" x14ac:dyDescent="0.25">
      <c r="A204" s="4">
        <v>45453</v>
      </c>
      <c r="B204" s="14">
        <v>1561.3</v>
      </c>
      <c r="C204" s="14">
        <v>1123.8</v>
      </c>
      <c r="D204" s="14">
        <v>1745.65</v>
      </c>
      <c r="F204" s="4">
        <v>45453</v>
      </c>
      <c r="G204" s="8">
        <f t="shared" si="42"/>
        <v>-7.6882965282479921E-3</v>
      </c>
      <c r="H204" s="8">
        <f t="shared" si="43"/>
        <v>1.8704080269200762E-3</v>
      </c>
      <c r="I204" s="8">
        <f t="shared" si="44"/>
        <v>-4.6008625602767562E-3</v>
      </c>
      <c r="Q204" s="53">
        <v>202</v>
      </c>
      <c r="R204" s="54">
        <v>4.2204447847376279E-2</v>
      </c>
      <c r="S204" s="54">
        <v>1.3121644604531586</v>
      </c>
      <c r="T204" s="54">
        <v>0.7778513799351926</v>
      </c>
      <c r="Z204" s="53">
        <v>201</v>
      </c>
      <c r="AA204" s="54">
        <f t="shared" si="46"/>
        <v>0.45829378134876364</v>
      </c>
      <c r="AB204" s="54">
        <f t="shared" si="47"/>
        <v>1.5504110077701787</v>
      </c>
      <c r="AC204" s="54">
        <f t="shared" si="48"/>
        <v>-0.12254381905243628</v>
      </c>
      <c r="AJ204" s="53">
        <v>202</v>
      </c>
      <c r="AK204" s="14">
        <f t="shared" si="49"/>
        <v>1944.4822095600896</v>
      </c>
      <c r="AL204" s="14">
        <f t="shared" si="50"/>
        <v>1444.7943530884572</v>
      </c>
      <c r="AM204" s="14">
        <f t="shared" si="51"/>
        <v>2303.2607121600149</v>
      </c>
      <c r="AT204" s="53">
        <v>202</v>
      </c>
      <c r="AU204" s="8">
        <f t="shared" si="52"/>
        <v>-5.3292487402603799E-3</v>
      </c>
      <c r="AV204" s="8">
        <f t="shared" si="53"/>
        <v>-4.7781821229092598E-3</v>
      </c>
      <c r="AW204" s="8">
        <f t="shared" si="54"/>
        <v>1.816329949356929E-2</v>
      </c>
      <c r="AY204" s="8">
        <f t="shared" si="55"/>
        <v>1.938942376828969E-3</v>
      </c>
      <c r="BA204" s="58">
        <v>202</v>
      </c>
      <c r="BB204" s="8">
        <f t="shared" si="45"/>
        <v>-1.3094410664834976E-2</v>
      </c>
    </row>
    <row r="205" spans="1:54" x14ac:dyDescent="0.25">
      <c r="A205" s="4">
        <v>45450</v>
      </c>
      <c r="B205" s="14">
        <v>1573.35</v>
      </c>
      <c r="C205" s="14">
        <v>1121.7</v>
      </c>
      <c r="D205" s="14">
        <v>1753.7</v>
      </c>
      <c r="F205" s="4">
        <v>45450</v>
      </c>
      <c r="G205" s="8">
        <f t="shared" si="42"/>
        <v>8.7136090179428336E-3</v>
      </c>
      <c r="H205" s="8">
        <f t="shared" si="43"/>
        <v>1.0125080898637537E-2</v>
      </c>
      <c r="I205" s="8">
        <f t="shared" si="44"/>
        <v>1.0893353907883586E-2</v>
      </c>
      <c r="Q205" s="53">
        <v>203</v>
      </c>
      <c r="R205" s="54">
        <v>-0.49584757184707429</v>
      </c>
      <c r="S205" s="54">
        <v>-0.43328031794032645</v>
      </c>
      <c r="T205" s="54">
        <v>1.4329603137624649E-2</v>
      </c>
      <c r="Z205" s="53">
        <v>202</v>
      </c>
      <c r="AA205" s="54">
        <f t="shared" si="46"/>
        <v>4.2204447847376279E-2</v>
      </c>
      <c r="AB205" s="54">
        <f t="shared" si="47"/>
        <v>1.1780597543984261</v>
      </c>
      <c r="AC205" s="54">
        <f t="shared" si="48"/>
        <v>0.99107701223075573</v>
      </c>
      <c r="AJ205" s="53">
        <v>203</v>
      </c>
      <c r="AK205" s="14">
        <f t="shared" si="49"/>
        <v>1931.1282344474514</v>
      </c>
      <c r="AL205" s="14">
        <f t="shared" si="50"/>
        <v>1411.9218015953059</v>
      </c>
      <c r="AM205" s="14">
        <f t="shared" si="51"/>
        <v>2257.6602224681474</v>
      </c>
      <c r="AT205" s="53">
        <v>203</v>
      </c>
      <c r="AU205" s="8">
        <f t="shared" si="52"/>
        <v>-6.8913159122389435E-3</v>
      </c>
      <c r="AV205" s="8">
        <f t="shared" si="53"/>
        <v>-2.3015239003715621E-2</v>
      </c>
      <c r="AW205" s="8">
        <f t="shared" si="54"/>
        <v>-1.9996842686729299E-2</v>
      </c>
      <c r="AY205" s="8">
        <f t="shared" si="55"/>
        <v>-1.7272543181176721E-2</v>
      </c>
      <c r="BA205" s="58">
        <v>203</v>
      </c>
      <c r="BB205" s="8">
        <f t="shared" si="45"/>
        <v>-1.2925598202861944E-2</v>
      </c>
    </row>
    <row r="206" spans="1:54" x14ac:dyDescent="0.25">
      <c r="A206" s="4">
        <v>45449</v>
      </c>
      <c r="B206" s="14">
        <v>1559.7</v>
      </c>
      <c r="C206" s="14">
        <v>1110.4000000000001</v>
      </c>
      <c r="D206" s="14">
        <v>1734.7</v>
      </c>
      <c r="F206" s="4">
        <v>45449</v>
      </c>
      <c r="G206" s="8">
        <f t="shared" si="42"/>
        <v>5.0779475979310217E-3</v>
      </c>
      <c r="H206" s="8">
        <f t="shared" si="43"/>
        <v>1.5772518535345365E-3</v>
      </c>
      <c r="I206" s="8">
        <f t="shared" si="44"/>
        <v>9.6154586994419734E-3</v>
      </c>
      <c r="Q206" s="53">
        <v>204</v>
      </c>
      <c r="R206" s="54">
        <v>1.9763267769631938</v>
      </c>
      <c r="S206" s="54">
        <v>0.9947214493776857</v>
      </c>
      <c r="T206" s="54">
        <v>1.1962319460474069</v>
      </c>
      <c r="Z206" s="53">
        <v>203</v>
      </c>
      <c r="AA206" s="54">
        <f t="shared" si="46"/>
        <v>-0.49584757184707429</v>
      </c>
      <c r="AB206" s="54">
        <f t="shared" si="47"/>
        <v>-0.61548219950068517</v>
      </c>
      <c r="AC206" s="54">
        <f t="shared" si="48"/>
        <v>-0.23494414009445019</v>
      </c>
      <c r="AJ206" s="53">
        <v>204</v>
      </c>
      <c r="AK206" s="14">
        <f t="shared" si="49"/>
        <v>1993.2516695310514</v>
      </c>
      <c r="AL206" s="14">
        <f t="shared" si="50"/>
        <v>1456.4987533417163</v>
      </c>
      <c r="AM206" s="14">
        <f t="shared" si="51"/>
        <v>2339.5637108248375</v>
      </c>
      <c r="AT206" s="53">
        <v>204</v>
      </c>
      <c r="AU206" s="8">
        <f t="shared" si="52"/>
        <v>3.1662900440638117E-2</v>
      </c>
      <c r="AV206" s="8">
        <f t="shared" si="53"/>
        <v>3.1083685258559871E-2</v>
      </c>
      <c r="AW206" s="8">
        <f t="shared" si="54"/>
        <v>3.5635486422171223E-2</v>
      </c>
      <c r="AY206" s="8">
        <f t="shared" si="55"/>
        <v>3.2622990162266753E-2</v>
      </c>
      <c r="BA206" s="58">
        <v>204</v>
      </c>
      <c r="BB206" s="8">
        <f t="shared" si="45"/>
        <v>-1.2790566474089209E-2</v>
      </c>
    </row>
    <row r="207" spans="1:54" x14ac:dyDescent="0.25">
      <c r="A207" s="4">
        <v>45448</v>
      </c>
      <c r="B207" s="14">
        <v>1551.8</v>
      </c>
      <c r="C207" s="14">
        <v>1108.6500000000001</v>
      </c>
      <c r="D207" s="14">
        <v>1718.1</v>
      </c>
      <c r="F207" s="4">
        <v>45448</v>
      </c>
      <c r="G207" s="8">
        <f t="shared" si="42"/>
        <v>4.5247343111844404E-2</v>
      </c>
      <c r="H207" s="8">
        <f t="shared" si="43"/>
        <v>3.4130187629914259E-2</v>
      </c>
      <c r="I207" s="8">
        <f t="shared" si="44"/>
        <v>4.7773569151329826E-2</v>
      </c>
      <c r="Q207" s="53">
        <v>205</v>
      </c>
      <c r="R207" s="54">
        <v>-0.32594935549061754</v>
      </c>
      <c r="S207" s="54">
        <v>-1.1113215709134119</v>
      </c>
      <c r="T207" s="54">
        <v>-1.2818620366114735</v>
      </c>
      <c r="Z207" s="53">
        <v>204</v>
      </c>
      <c r="AA207" s="54">
        <f t="shared" si="46"/>
        <v>1.9763267769631938</v>
      </c>
      <c r="AB207" s="54">
        <f t="shared" si="47"/>
        <v>1.8068363646971211</v>
      </c>
      <c r="AC207" s="54">
        <f t="shared" si="48"/>
        <v>1.9499164651515093</v>
      </c>
      <c r="AJ207" s="53">
        <v>205</v>
      </c>
      <c r="AK207" s="14">
        <f t="shared" si="49"/>
        <v>1935.3346529828207</v>
      </c>
      <c r="AL207" s="14">
        <f t="shared" si="50"/>
        <v>1402.5558399017771</v>
      </c>
      <c r="AM207" s="14">
        <f t="shared" si="51"/>
        <v>2211.1847840966898</v>
      </c>
      <c r="AT207" s="53">
        <v>205</v>
      </c>
      <c r="AU207" s="8">
        <f t="shared" si="52"/>
        <v>-2.9487051186484758E-2</v>
      </c>
      <c r="AV207" s="8">
        <f t="shared" si="53"/>
        <v>-3.7739269320710464E-2</v>
      </c>
      <c r="AW207" s="8">
        <f t="shared" si="54"/>
        <v>-5.643599034063769E-2</v>
      </c>
      <c r="AY207" s="8">
        <f t="shared" si="55"/>
        <v>-4.0872620186420919E-2</v>
      </c>
      <c r="BA207" s="58">
        <v>205</v>
      </c>
      <c r="BB207" s="8">
        <f t="shared" si="45"/>
        <v>-1.2691804344980389E-2</v>
      </c>
    </row>
    <row r="208" spans="1:54" x14ac:dyDescent="0.25">
      <c r="A208" s="4">
        <v>45447</v>
      </c>
      <c r="B208" s="14">
        <v>1483.15</v>
      </c>
      <c r="C208" s="14">
        <v>1071.45</v>
      </c>
      <c r="D208" s="14">
        <v>1637.95</v>
      </c>
      <c r="F208" s="4">
        <v>45447</v>
      </c>
      <c r="G208" s="8">
        <f t="shared" si="42"/>
        <v>-5.8307708011651756E-2</v>
      </c>
      <c r="H208" s="8">
        <f t="shared" si="43"/>
        <v>-7.9407133831319171E-2</v>
      </c>
      <c r="I208" s="8">
        <f t="shared" si="44"/>
        <v>-4.7744466812954849E-2</v>
      </c>
      <c r="Q208" s="53">
        <v>206</v>
      </c>
      <c r="R208" s="54">
        <v>-0.71240486835875738</v>
      </c>
      <c r="S208" s="54">
        <v>-0.68176900518220707</v>
      </c>
      <c r="T208" s="54">
        <v>-1.2706385445905508</v>
      </c>
      <c r="Z208" s="53">
        <v>205</v>
      </c>
      <c r="AA208" s="54">
        <f t="shared" si="46"/>
        <v>-0.32594935549061754</v>
      </c>
      <c r="AB208" s="54">
        <f t="shared" si="47"/>
        <v>-1.1341305875206165</v>
      </c>
      <c r="AC208" s="54">
        <f t="shared" si="48"/>
        <v>-1.510230527040286</v>
      </c>
      <c r="AJ208" s="53">
        <v>206</v>
      </c>
      <c r="AK208" s="14">
        <f t="shared" si="49"/>
        <v>1925.7789832918991</v>
      </c>
      <c r="AL208" s="14">
        <f t="shared" si="50"/>
        <v>1406.1154807048267</v>
      </c>
      <c r="AM208" s="14">
        <f t="shared" si="51"/>
        <v>2210.0371566644035</v>
      </c>
      <c r="AT208" s="53">
        <v>206</v>
      </c>
      <c r="AU208" s="8">
        <f t="shared" si="52"/>
        <v>-4.9497062766071034E-3</v>
      </c>
      <c r="AV208" s="8">
        <f t="shared" si="53"/>
        <v>2.5347520607446367E-3</v>
      </c>
      <c r="AW208" s="8">
        <f t="shared" si="54"/>
        <v>-5.1914492121767715E-4</v>
      </c>
      <c r="AY208" s="8">
        <f t="shared" si="55"/>
        <v>-6.2675453504957949E-4</v>
      </c>
      <c r="BA208" s="58">
        <v>206</v>
      </c>
      <c r="BB208" s="8">
        <f t="shared" si="45"/>
        <v>-1.2626611860166139E-2</v>
      </c>
    </row>
    <row r="209" spans="1:54" x14ac:dyDescent="0.25">
      <c r="A209" s="4">
        <v>45446</v>
      </c>
      <c r="B209" s="14">
        <v>1572.2</v>
      </c>
      <c r="C209" s="14">
        <v>1160</v>
      </c>
      <c r="D209" s="14">
        <v>1718.05</v>
      </c>
      <c r="F209" s="4">
        <v>45446</v>
      </c>
      <c r="G209" s="8">
        <f t="shared" si="42"/>
        <v>2.619561788876907E-2</v>
      </c>
      <c r="H209" s="8">
        <f t="shared" si="43"/>
        <v>3.415425898992986E-2</v>
      </c>
      <c r="I209" s="8">
        <f t="shared" si="44"/>
        <v>2.2158066434319279E-2</v>
      </c>
      <c r="Q209" s="53">
        <v>207</v>
      </c>
      <c r="R209" s="54">
        <v>0.53843659500832908</v>
      </c>
      <c r="S209" s="54">
        <v>0.25680098394055012</v>
      </c>
      <c r="T209" s="54">
        <v>0.82730385066695766</v>
      </c>
      <c r="Z209" s="53">
        <v>206</v>
      </c>
      <c r="AA209" s="54">
        <f t="shared" si="46"/>
        <v>-0.71240486835875738</v>
      </c>
      <c r="AB209" s="54">
        <f t="shared" si="47"/>
        <v>-0.93659415982054794</v>
      </c>
      <c r="AC209" s="54">
        <f t="shared" si="48"/>
        <v>-1.542051741091832</v>
      </c>
      <c r="AJ209" s="53">
        <v>207</v>
      </c>
      <c r="AK209" s="14">
        <f t="shared" si="49"/>
        <v>1956.8791443427667</v>
      </c>
      <c r="AL209" s="14">
        <f t="shared" si="50"/>
        <v>1431.9044672201264</v>
      </c>
      <c r="AM209" s="14">
        <f t="shared" si="51"/>
        <v>2303.2798224879584</v>
      </c>
      <c r="AT209" s="53">
        <v>207</v>
      </c>
      <c r="AU209" s="8">
        <f t="shared" si="52"/>
        <v>1.6020378404114331E-2</v>
      </c>
      <c r="AV209" s="8">
        <f t="shared" si="53"/>
        <v>1.8174429248343945E-2</v>
      </c>
      <c r="AW209" s="8">
        <f t="shared" si="54"/>
        <v>4.1324788567457423E-2</v>
      </c>
      <c r="AY209" s="8">
        <f t="shared" si="55"/>
        <v>2.4473321790809105E-2</v>
      </c>
      <c r="BA209" s="58">
        <v>207</v>
      </c>
      <c r="BB209" s="8">
        <f t="shared" si="45"/>
        <v>-1.2537978899885132E-2</v>
      </c>
    </row>
    <row r="210" spans="1:54" x14ac:dyDescent="0.25">
      <c r="A210" s="4">
        <v>45443</v>
      </c>
      <c r="B210" s="14">
        <v>1531.55</v>
      </c>
      <c r="C210" s="14">
        <v>1121.05</v>
      </c>
      <c r="D210" s="14">
        <v>1680.4</v>
      </c>
      <c r="F210" s="4">
        <v>45443</v>
      </c>
      <c r="G210" s="8">
        <f t="shared" si="42"/>
        <v>1.0963870330211553E-2</v>
      </c>
      <c r="H210" s="8">
        <f t="shared" si="43"/>
        <v>6.5779407114259668E-3</v>
      </c>
      <c r="I210" s="8">
        <f t="shared" si="44"/>
        <v>-5.7558384689552202E-3</v>
      </c>
      <c r="Q210" s="53">
        <v>208</v>
      </c>
      <c r="R210" s="54">
        <v>-0.43867441734361828</v>
      </c>
      <c r="S210" s="54">
        <v>-0.77612382535626734</v>
      </c>
      <c r="T210" s="54">
        <v>-0.52031926849470622</v>
      </c>
      <c r="Z210" s="53">
        <v>207</v>
      </c>
      <c r="AA210" s="54">
        <f t="shared" si="46"/>
        <v>0.53843659500832908</v>
      </c>
      <c r="AB210" s="54">
        <f t="shared" si="47"/>
        <v>0.47972246490015102</v>
      </c>
      <c r="AC210" s="54">
        <f t="shared" si="48"/>
        <v>0.99162648893271466</v>
      </c>
      <c r="AJ210" s="53">
        <v>208</v>
      </c>
      <c r="AK210" s="14">
        <f t="shared" si="49"/>
        <v>1932.5420463396028</v>
      </c>
      <c r="AL210" s="14">
        <f t="shared" si="50"/>
        <v>1406.9339368554936</v>
      </c>
      <c r="AM210" s="14">
        <f t="shared" si="51"/>
        <v>2237.7625598366358</v>
      </c>
      <c r="AT210" s="53">
        <v>208</v>
      </c>
      <c r="AU210" s="8">
        <f t="shared" si="52"/>
        <v>-1.251467220587279E-2</v>
      </c>
      <c r="AV210" s="8">
        <f t="shared" si="53"/>
        <v>-1.7592529642419998E-2</v>
      </c>
      <c r="AW210" s="8">
        <f t="shared" si="54"/>
        <v>-2.8857607465249648E-2</v>
      </c>
      <c r="AY210" s="8">
        <f t="shared" si="55"/>
        <v>-1.944869575830473E-2</v>
      </c>
      <c r="BA210" s="58">
        <v>208</v>
      </c>
      <c r="BB210" s="8">
        <f t="shared" si="45"/>
        <v>-1.2518815152125547E-2</v>
      </c>
    </row>
    <row r="211" spans="1:54" x14ac:dyDescent="0.25">
      <c r="A211" s="4">
        <v>45442</v>
      </c>
      <c r="B211" s="14">
        <v>1514.85</v>
      </c>
      <c r="C211" s="14">
        <v>1113.7</v>
      </c>
      <c r="D211" s="14">
        <v>1690.1</v>
      </c>
      <c r="F211" s="4">
        <v>45442</v>
      </c>
      <c r="G211" s="8">
        <f t="shared" si="42"/>
        <v>4.3332353664690369E-3</v>
      </c>
      <c r="H211" s="8">
        <f t="shared" si="43"/>
        <v>1.0561094686194676E-2</v>
      </c>
      <c r="I211" s="8">
        <f t="shared" si="44"/>
        <v>1.3321691160328702E-3</v>
      </c>
      <c r="Q211" s="53">
        <v>209</v>
      </c>
      <c r="R211" s="54">
        <v>0.31222436165575518</v>
      </c>
      <c r="S211" s="54">
        <v>1.4363101618248932</v>
      </c>
      <c r="T211" s="54">
        <v>1.3139835882359308</v>
      </c>
      <c r="Z211" s="53">
        <v>208</v>
      </c>
      <c r="AA211" s="54">
        <f t="shared" si="46"/>
        <v>-0.43867441734361828</v>
      </c>
      <c r="AB211" s="54">
        <f t="shared" si="47"/>
        <v>-0.8912346297036724</v>
      </c>
      <c r="AC211" s="54">
        <f t="shared" si="48"/>
        <v>-0.77765829130967545</v>
      </c>
      <c r="AJ211" s="53">
        <v>209</v>
      </c>
      <c r="AK211" s="14">
        <f t="shared" si="49"/>
        <v>1951.217424346072</v>
      </c>
      <c r="AL211" s="14">
        <f t="shared" si="50"/>
        <v>1449.1845464294311</v>
      </c>
      <c r="AM211" s="14">
        <f t="shared" si="51"/>
        <v>2326.2273003922032</v>
      </c>
      <c r="AT211" s="53">
        <v>209</v>
      </c>
      <c r="AU211" s="8">
        <f t="shared" si="52"/>
        <v>9.6172392186964373E-3</v>
      </c>
      <c r="AV211" s="8">
        <f t="shared" si="53"/>
        <v>2.9588192628207444E-2</v>
      </c>
      <c r="AW211" s="8">
        <f t="shared" si="54"/>
        <v>3.8771261439942209E-2</v>
      </c>
      <c r="AY211" s="8">
        <f t="shared" si="55"/>
        <v>2.6351827248874572E-2</v>
      </c>
      <c r="BA211" s="58">
        <v>209</v>
      </c>
      <c r="BB211" s="8">
        <f t="shared" si="45"/>
        <v>-1.2474032191976622E-2</v>
      </c>
    </row>
    <row r="212" spans="1:54" x14ac:dyDescent="0.25">
      <c r="A212" s="4">
        <v>45441</v>
      </c>
      <c r="B212" s="14">
        <v>1508.3</v>
      </c>
      <c r="C212" s="14">
        <v>1102</v>
      </c>
      <c r="D212" s="14">
        <v>1687.85</v>
      </c>
      <c r="F212" s="4">
        <v>45441</v>
      </c>
      <c r="G212" s="8">
        <f t="shared" si="42"/>
        <v>-1.4611290611260666E-2</v>
      </c>
      <c r="H212" s="8">
        <f t="shared" si="43"/>
        <v>-2.2388157770419595E-2</v>
      </c>
      <c r="I212" s="8">
        <f t="shared" si="44"/>
        <v>-9.3174785828026054E-3</v>
      </c>
      <c r="Q212" s="53">
        <v>210</v>
      </c>
      <c r="R212" s="54">
        <v>-0.30069553713733943</v>
      </c>
      <c r="S212" s="54">
        <v>-0.29733307724312291</v>
      </c>
      <c r="T212" s="54">
        <v>-0.31325925374565966</v>
      </c>
      <c r="Z212" s="53">
        <v>209</v>
      </c>
      <c r="AA212" s="54">
        <f t="shared" si="46"/>
        <v>0.31222436165575518</v>
      </c>
      <c r="AB212" s="54">
        <f t="shared" si="47"/>
        <v>1.4145420915391709</v>
      </c>
      <c r="AC212" s="54">
        <f t="shared" si="48"/>
        <v>1.5994602685336283</v>
      </c>
      <c r="AJ212" s="53">
        <v>210</v>
      </c>
      <c r="AK212" s="14">
        <f t="shared" si="49"/>
        <v>1935.9599336561987</v>
      </c>
      <c r="AL212" s="14">
        <f t="shared" si="50"/>
        <v>1415.762055216318</v>
      </c>
      <c r="AM212" s="14">
        <f t="shared" si="51"/>
        <v>2249.8739058828501</v>
      </c>
      <c r="AT212" s="53">
        <v>210</v>
      </c>
      <c r="AU212" s="8">
        <f t="shared" si="52"/>
        <v>-7.8502047316483924E-3</v>
      </c>
      <c r="AV212" s="8">
        <f t="shared" si="53"/>
        <v>-2.3333075413995898E-2</v>
      </c>
      <c r="AW212" s="8">
        <f t="shared" si="54"/>
        <v>-3.3373598084711138E-2</v>
      </c>
      <c r="AY212" s="8">
        <f t="shared" si="55"/>
        <v>-2.1700371010506217E-2</v>
      </c>
      <c r="BA212" s="58">
        <v>210</v>
      </c>
      <c r="BB212" s="8">
        <f t="shared" si="45"/>
        <v>-1.2407697087515102E-2</v>
      </c>
    </row>
    <row r="213" spans="1:54" x14ac:dyDescent="0.25">
      <c r="A213" s="4">
        <v>45440</v>
      </c>
      <c r="B213" s="14">
        <v>1530.5</v>
      </c>
      <c r="C213" s="14">
        <v>1126.95</v>
      </c>
      <c r="D213" s="14">
        <v>1703.65</v>
      </c>
      <c r="F213" s="4">
        <v>45440</v>
      </c>
      <c r="G213" s="8">
        <f t="shared" si="42"/>
        <v>1.8311430137899782E-3</v>
      </c>
      <c r="H213" s="8">
        <f t="shared" si="43"/>
        <v>-2.5257574078823234E-3</v>
      </c>
      <c r="I213" s="8">
        <f t="shared" si="44"/>
        <v>-4.3049866612413319E-3</v>
      </c>
      <c r="Q213" s="53">
        <v>211</v>
      </c>
      <c r="R213" s="54">
        <v>0.53904462764509764</v>
      </c>
      <c r="S213" s="54">
        <v>0.32623433791201489</v>
      </c>
      <c r="T213" s="54">
        <v>-0.11589055266583498</v>
      </c>
      <c r="Z213" s="53">
        <v>210</v>
      </c>
      <c r="AA213" s="54">
        <f t="shared" si="46"/>
        <v>-0.30069553713733943</v>
      </c>
      <c r="AB213" s="54">
        <f t="shared" si="47"/>
        <v>-0.40376845048969279</v>
      </c>
      <c r="AC213" s="54">
        <f t="shared" si="48"/>
        <v>-0.44670506422221423</v>
      </c>
      <c r="AJ213" s="53">
        <v>211</v>
      </c>
      <c r="AK213" s="14">
        <f t="shared" si="49"/>
        <v>1956.893741641607</v>
      </c>
      <c r="AL213" s="14">
        <f t="shared" si="50"/>
        <v>1433.0358248330444</v>
      </c>
      <c r="AM213" s="14">
        <f t="shared" si="51"/>
        <v>2271.2919155768245</v>
      </c>
      <c r="AT213" s="53">
        <v>211</v>
      </c>
      <c r="AU213" s="8">
        <f t="shared" si="52"/>
        <v>1.0755097169981277E-2</v>
      </c>
      <c r="AV213" s="8">
        <f t="shared" si="53"/>
        <v>1.2127207367297183E-2</v>
      </c>
      <c r="AW213" s="8">
        <f t="shared" si="54"/>
        <v>9.4746225913279018E-3</v>
      </c>
      <c r="AY213" s="8">
        <f t="shared" si="55"/>
        <v>1.0919798875311627E-2</v>
      </c>
      <c r="BA213" s="58">
        <v>211</v>
      </c>
      <c r="BB213" s="8">
        <f t="shared" si="45"/>
        <v>-1.2389061160111165E-2</v>
      </c>
    </row>
    <row r="214" spans="1:54" x14ac:dyDescent="0.25">
      <c r="A214" s="4">
        <v>45439</v>
      </c>
      <c r="B214" s="14">
        <v>1527.7</v>
      </c>
      <c r="C214" s="14">
        <v>1129.8</v>
      </c>
      <c r="D214" s="14">
        <v>1711</v>
      </c>
      <c r="F214" s="4">
        <v>45439</v>
      </c>
      <c r="G214" s="8">
        <f t="shared" si="42"/>
        <v>6.8968055569332354E-3</v>
      </c>
      <c r="H214" s="8">
        <f t="shared" si="43"/>
        <v>-1.9011832851531932E-3</v>
      </c>
      <c r="I214" s="8">
        <f t="shared" si="44"/>
        <v>4.4223885574167414E-3</v>
      </c>
      <c r="Q214" s="53">
        <v>212</v>
      </c>
      <c r="R214" s="54">
        <v>0.74466725073926232</v>
      </c>
      <c r="S214" s="54">
        <v>6.8813843064076369E-2</v>
      </c>
      <c r="T214" s="54">
        <v>-0.47156296718247448</v>
      </c>
      <c r="Z214" s="53">
        <v>211</v>
      </c>
      <c r="AA214" s="54">
        <f t="shared" si="46"/>
        <v>0.53904462764509764</v>
      </c>
      <c r="AB214" s="54">
        <f t="shared" si="47"/>
        <v>0.54129584675628284</v>
      </c>
      <c r="AC214" s="54">
        <f t="shared" si="48"/>
        <v>0.13420304375806846</v>
      </c>
      <c r="AJ214" s="53">
        <v>212</v>
      </c>
      <c r="AK214" s="14">
        <f t="shared" si="49"/>
        <v>1962.0539746985021</v>
      </c>
      <c r="AL214" s="14">
        <f t="shared" si="50"/>
        <v>1430.6363954689318</v>
      </c>
      <c r="AM214" s="14">
        <f t="shared" si="51"/>
        <v>2259.7699176700526</v>
      </c>
      <c r="AT214" s="53">
        <v>212</v>
      </c>
      <c r="AU214" s="8">
        <f t="shared" si="52"/>
        <v>2.6334804200924336E-3</v>
      </c>
      <c r="AV214" s="8">
        <f t="shared" si="53"/>
        <v>-1.6757713460431845E-3</v>
      </c>
      <c r="AW214" s="8">
        <f t="shared" si="54"/>
        <v>-5.0857936465176033E-3</v>
      </c>
      <c r="AY214" s="8">
        <f t="shared" si="55"/>
        <v>-1.4060025063448245E-3</v>
      </c>
      <c r="BA214" s="58">
        <v>212</v>
      </c>
      <c r="BB214" s="8">
        <f t="shared" si="45"/>
        <v>-1.2346788921033941E-2</v>
      </c>
    </row>
    <row r="215" spans="1:54" x14ac:dyDescent="0.25">
      <c r="A215" s="4">
        <v>45436</v>
      </c>
      <c r="B215" s="14">
        <v>1517.2</v>
      </c>
      <c r="C215" s="14">
        <v>1131.95</v>
      </c>
      <c r="D215" s="14">
        <v>1703.45</v>
      </c>
      <c r="F215" s="4">
        <v>45436</v>
      </c>
      <c r="G215" s="8">
        <f t="shared" si="42"/>
        <v>1.6346965117456962E-2</v>
      </c>
      <c r="H215" s="8">
        <f t="shared" si="43"/>
        <v>-2.2502160435815257E-3</v>
      </c>
      <c r="I215" s="8">
        <f t="shared" si="44"/>
        <v>-3.2820542282059493E-3</v>
      </c>
      <c r="Q215" s="53">
        <v>213</v>
      </c>
      <c r="R215" s="54">
        <v>-0.53258695714095117</v>
      </c>
      <c r="S215" s="54">
        <v>1.7778928762023467</v>
      </c>
      <c r="T215" s="54">
        <v>-0.12950007031136782</v>
      </c>
      <c r="Z215" s="53">
        <v>212</v>
      </c>
      <c r="AA215" s="54">
        <f t="shared" si="46"/>
        <v>0.74466725073926232</v>
      </c>
      <c r="AB215" s="54">
        <f t="shared" si="47"/>
        <v>0.41071152837380676</v>
      </c>
      <c r="AC215" s="54">
        <f t="shared" si="48"/>
        <v>-0.17760462924382553</v>
      </c>
      <c r="AJ215" s="53">
        <v>213</v>
      </c>
      <c r="AK215" s="14">
        <f t="shared" si="49"/>
        <v>1930.2181751079563</v>
      </c>
      <c r="AL215" s="14">
        <f t="shared" si="50"/>
        <v>1447.4087261823499</v>
      </c>
      <c r="AM215" s="14">
        <f t="shared" si="51"/>
        <v>2268.3959004484745</v>
      </c>
      <c r="AT215" s="53">
        <v>213</v>
      </c>
      <c r="AU215" s="8">
        <f t="shared" si="52"/>
        <v>-1.6358830179609988E-2</v>
      </c>
      <c r="AV215" s="8">
        <f t="shared" si="53"/>
        <v>1.165549522790035E-2</v>
      </c>
      <c r="AW215" s="8">
        <f t="shared" si="54"/>
        <v>3.8099281515471639E-3</v>
      </c>
      <c r="AY215" s="8">
        <f t="shared" si="55"/>
        <v>8.975274827412933E-4</v>
      </c>
      <c r="BA215" s="58">
        <v>213</v>
      </c>
      <c r="BB215" s="8">
        <f t="shared" si="45"/>
        <v>-1.2344615165567235E-2</v>
      </c>
    </row>
    <row r="216" spans="1:54" x14ac:dyDescent="0.25">
      <c r="A216" s="4">
        <v>45435</v>
      </c>
      <c r="B216" s="14">
        <v>1492.6</v>
      </c>
      <c r="C216" s="14">
        <v>1134.5</v>
      </c>
      <c r="D216" s="14">
        <v>1709.05</v>
      </c>
      <c r="F216" s="4">
        <v>45435</v>
      </c>
      <c r="G216" s="8">
        <f t="shared" si="42"/>
        <v>2.2631225377220097E-2</v>
      </c>
      <c r="H216" s="8">
        <f t="shared" si="43"/>
        <v>2.0841509629933433E-2</v>
      </c>
      <c r="I216" s="8">
        <f t="shared" si="44"/>
        <v>5.5741504418138424E-3</v>
      </c>
      <c r="Q216" s="53">
        <v>214</v>
      </c>
      <c r="R216" s="54">
        <v>1.9699646436856462</v>
      </c>
      <c r="S216" s="54">
        <v>0.13161450394326993</v>
      </c>
      <c r="T216" s="54">
        <v>-7.7598461992044482E-2</v>
      </c>
      <c r="Z216" s="53">
        <v>213</v>
      </c>
      <c r="AA216" s="54">
        <f t="shared" si="46"/>
        <v>-0.53258695714095117</v>
      </c>
      <c r="AB216" s="54">
        <f t="shared" si="47"/>
        <v>1.319015897182948</v>
      </c>
      <c r="AC216" s="54">
        <f t="shared" si="48"/>
        <v>5.5994580540941682E-2</v>
      </c>
      <c r="AJ216" s="53">
        <v>214</v>
      </c>
      <c r="AK216" s="14">
        <f t="shared" si="49"/>
        <v>1993.0876221373105</v>
      </c>
      <c r="AL216" s="14">
        <f t="shared" si="50"/>
        <v>1442.2725281061805</v>
      </c>
      <c r="AM216" s="14">
        <f t="shared" si="51"/>
        <v>2288.6476103178215</v>
      </c>
      <c r="AT216" s="53">
        <v>214</v>
      </c>
      <c r="AU216" s="8">
        <f t="shared" si="52"/>
        <v>3.2051964585015483E-2</v>
      </c>
      <c r="AV216" s="8">
        <f t="shared" si="53"/>
        <v>-3.554858154266918E-3</v>
      </c>
      <c r="AW216" s="8">
        <f t="shared" si="54"/>
        <v>8.8881500225968385E-3</v>
      </c>
      <c r="AY216" s="8">
        <f t="shared" si="55"/>
        <v>1.0860091120576927E-2</v>
      </c>
      <c r="BA216" s="58">
        <v>214</v>
      </c>
      <c r="BB216" s="8">
        <f t="shared" si="45"/>
        <v>-1.233834314908175E-2</v>
      </c>
    </row>
    <row r="217" spans="1:54" x14ac:dyDescent="0.25">
      <c r="A217" s="4">
        <v>45434</v>
      </c>
      <c r="B217" s="14">
        <v>1459.2</v>
      </c>
      <c r="C217" s="14">
        <v>1111.0999999999999</v>
      </c>
      <c r="D217" s="14">
        <v>1699.55</v>
      </c>
      <c r="F217" s="4">
        <v>45434</v>
      </c>
      <c r="G217" s="8">
        <f t="shared" si="42"/>
        <v>2.7416038554185573E-4</v>
      </c>
      <c r="H217" s="8">
        <f t="shared" si="43"/>
        <v>-8.8260244544458872E-3</v>
      </c>
      <c r="I217" s="8">
        <f t="shared" si="44"/>
        <v>7.6520104975736866E-4</v>
      </c>
      <c r="Q217" s="53">
        <v>215</v>
      </c>
      <c r="R217" s="54">
        <v>0.76873108588569283</v>
      </c>
      <c r="S217" s="54">
        <v>-0.11918747607971331</v>
      </c>
      <c r="T217" s="54">
        <v>2.2424016643486375</v>
      </c>
      <c r="Z217" s="53">
        <v>214</v>
      </c>
      <c r="AA217" s="54">
        <f t="shared" si="46"/>
        <v>1.9699646436856462</v>
      </c>
      <c r="AB217" s="54">
        <f t="shared" si="47"/>
        <v>1.0419967283317269</v>
      </c>
      <c r="AC217" s="54">
        <f t="shared" si="48"/>
        <v>0.60094538423357524</v>
      </c>
      <c r="AJ217" s="53">
        <v>215</v>
      </c>
      <c r="AK217" s="14">
        <f t="shared" si="49"/>
        <v>1962.6582968730395</v>
      </c>
      <c r="AL217" s="14">
        <f t="shared" si="50"/>
        <v>1427.8000038815592</v>
      </c>
      <c r="AM217" s="14">
        <f t="shared" si="51"/>
        <v>2352.9710280327763</v>
      </c>
      <c r="AT217" s="53">
        <v>215</v>
      </c>
      <c r="AU217" s="8">
        <f t="shared" si="52"/>
        <v>-1.5385176961650517E-2</v>
      </c>
      <c r="AV217" s="8">
        <f t="shared" si="53"/>
        <v>-1.0085213339842872E-2</v>
      </c>
      <c r="AW217" s="8">
        <f t="shared" si="54"/>
        <v>2.7717716956135247E-2</v>
      </c>
      <c r="AY217" s="8">
        <f t="shared" si="55"/>
        <v>-3.3432333759172983E-4</v>
      </c>
      <c r="BA217" s="58">
        <v>215</v>
      </c>
      <c r="BB217" s="8">
        <f t="shared" si="45"/>
        <v>-1.2311932677743487E-2</v>
      </c>
    </row>
    <row r="218" spans="1:54" x14ac:dyDescent="0.25">
      <c r="A218" s="4">
        <v>45433</v>
      </c>
      <c r="B218" s="14">
        <v>1458.8</v>
      </c>
      <c r="C218" s="14">
        <v>1120.95</v>
      </c>
      <c r="D218" s="14">
        <v>1698.25</v>
      </c>
      <c r="F218" s="4">
        <v>45433</v>
      </c>
      <c r="G218" s="8">
        <f t="shared" si="42"/>
        <v>-4.957529342466605E-3</v>
      </c>
      <c r="H218" s="8">
        <f t="shared" si="43"/>
        <v>-8.7045893135437296E-3</v>
      </c>
      <c r="I218" s="8">
        <f t="shared" si="44"/>
        <v>7.6578703082578288E-4</v>
      </c>
      <c r="Q218" s="53">
        <v>216</v>
      </c>
      <c r="R218" s="54">
        <v>-1.4961904699117967</v>
      </c>
      <c r="S218" s="54">
        <v>-0.32857895957175892</v>
      </c>
      <c r="T218" s="54">
        <v>-0.73732209920908376</v>
      </c>
      <c r="Z218" s="53">
        <v>215</v>
      </c>
      <c r="AA218" s="54">
        <f t="shared" si="46"/>
        <v>0.76873108588569283</v>
      </c>
      <c r="AB218" s="54">
        <f t="shared" si="47"/>
        <v>0.25607526666323716</v>
      </c>
      <c r="AC218" s="54">
        <f t="shared" si="48"/>
        <v>2.3003584832374364</v>
      </c>
      <c r="AJ218" s="53">
        <v>216</v>
      </c>
      <c r="AK218" s="14">
        <f t="shared" si="49"/>
        <v>1906.542143069586</v>
      </c>
      <c r="AL218" s="14">
        <f t="shared" si="50"/>
        <v>1405.0934193759615</v>
      </c>
      <c r="AM218" s="14">
        <f t="shared" si="51"/>
        <v>2221.0555443339313</v>
      </c>
      <c r="AT218" s="53">
        <v>216</v>
      </c>
      <c r="AU218" s="8">
        <f t="shared" si="52"/>
        <v>-2.9008623236598353E-2</v>
      </c>
      <c r="AV218" s="8">
        <f t="shared" si="53"/>
        <v>-1.6031009570432034E-2</v>
      </c>
      <c r="AW218" s="8">
        <f t="shared" si="54"/>
        <v>-5.769624358653714E-2</v>
      </c>
      <c r="AY218" s="8">
        <f t="shared" si="55"/>
        <v>-3.2423863875113465E-2</v>
      </c>
      <c r="BA218" s="58">
        <v>216</v>
      </c>
      <c r="BB218" s="8">
        <f t="shared" si="45"/>
        <v>-1.2254239416184958E-2</v>
      </c>
    </row>
    <row r="219" spans="1:54" x14ac:dyDescent="0.25">
      <c r="A219" s="4">
        <v>45430</v>
      </c>
      <c r="B219" s="14">
        <v>1466.05</v>
      </c>
      <c r="C219" s="14">
        <v>1130.75</v>
      </c>
      <c r="D219" s="14">
        <v>1696.95</v>
      </c>
      <c r="F219" s="4">
        <v>45430</v>
      </c>
      <c r="G219" s="8">
        <f t="shared" si="42"/>
        <v>1.3309900775553705E-3</v>
      </c>
      <c r="H219" s="8">
        <f t="shared" si="43"/>
        <v>2.2111663992803443E-4</v>
      </c>
      <c r="I219" s="8">
        <f t="shared" si="44"/>
        <v>2.3574480733904243E-4</v>
      </c>
      <c r="Q219" s="53">
        <v>217</v>
      </c>
      <c r="R219" s="54">
        <v>6.1135456192866852E-2</v>
      </c>
      <c r="S219" s="54">
        <v>1.4454102927447265</v>
      </c>
      <c r="T219" s="54">
        <v>3.9519274103028315E-2</v>
      </c>
      <c r="Z219" s="53">
        <v>216</v>
      </c>
      <c r="AA219" s="54">
        <f t="shared" si="46"/>
        <v>-1.4961904699117967</v>
      </c>
      <c r="AB219" s="54">
        <f t="shared" si="47"/>
        <v>-0.99319455024545922</v>
      </c>
      <c r="AC219" s="54">
        <f t="shared" si="48"/>
        <v>-1.2370560775644199</v>
      </c>
      <c r="AJ219" s="53">
        <v>217</v>
      </c>
      <c r="AK219" s="14">
        <f t="shared" si="49"/>
        <v>1944.9513399423392</v>
      </c>
      <c r="AL219" s="14">
        <f t="shared" si="50"/>
        <v>1447.1399738518994</v>
      </c>
      <c r="AM219" s="14">
        <f t="shared" si="51"/>
        <v>2278.9823360665214</v>
      </c>
      <c r="AT219" s="53">
        <v>217</v>
      </c>
      <c r="AU219" s="8">
        <f t="shared" si="52"/>
        <v>1.9945753721004343E-2</v>
      </c>
      <c r="AV219" s="8">
        <f t="shared" si="53"/>
        <v>2.9485385566504527E-2</v>
      </c>
      <c r="AW219" s="8">
        <f t="shared" si="54"/>
        <v>2.5746446190183549E-2</v>
      </c>
      <c r="AY219" s="8">
        <f t="shared" si="55"/>
        <v>2.550181419995818E-2</v>
      </c>
      <c r="BA219" s="58">
        <v>217</v>
      </c>
      <c r="BB219" s="8">
        <f t="shared" si="45"/>
        <v>-1.2208391310406432E-2</v>
      </c>
    </row>
    <row r="220" spans="1:54" x14ac:dyDescent="0.25">
      <c r="A220" s="4">
        <v>45429</v>
      </c>
      <c r="B220" s="14">
        <v>1464.1</v>
      </c>
      <c r="C220" s="14">
        <v>1130.5</v>
      </c>
      <c r="D220" s="14">
        <v>1696.55</v>
      </c>
      <c r="F220" s="4">
        <v>45429</v>
      </c>
      <c r="G220" s="8">
        <f t="shared" si="42"/>
        <v>2.6330652790177169E-3</v>
      </c>
      <c r="H220" s="8">
        <f t="shared" si="43"/>
        <v>-4.8639208581992272E-4</v>
      </c>
      <c r="I220" s="8">
        <f t="shared" si="44"/>
        <v>1.4546358729504234E-2</v>
      </c>
      <c r="Q220" s="53">
        <v>218</v>
      </c>
      <c r="R220" s="54">
        <v>-0.10256497491801199</v>
      </c>
      <c r="S220" s="54">
        <v>-2.2871319348652301</v>
      </c>
      <c r="T220" s="54">
        <v>-0.22993308960535366</v>
      </c>
      <c r="Z220" s="53">
        <v>217</v>
      </c>
      <c r="AA220" s="54">
        <f t="shared" si="46"/>
        <v>6.1135456192866852E-2</v>
      </c>
      <c r="AB220" s="54">
        <f t="shared" si="47"/>
        <v>1.3045705471374742</v>
      </c>
      <c r="AC220" s="54">
        <f t="shared" si="48"/>
        <v>0.34149615505981989</v>
      </c>
      <c r="AJ220" s="53">
        <v>218</v>
      </c>
      <c r="AK220" s="14">
        <f t="shared" si="49"/>
        <v>1940.8776022581808</v>
      </c>
      <c r="AL220" s="14">
        <f t="shared" si="50"/>
        <v>1385.864476659078</v>
      </c>
      <c r="AM220" s="14">
        <f t="shared" si="51"/>
        <v>2240.708403799033</v>
      </c>
      <c r="AT220" s="53">
        <v>218</v>
      </c>
      <c r="AU220" s="8">
        <f t="shared" si="52"/>
        <v>-2.0967156491818449E-3</v>
      </c>
      <c r="AV220" s="8">
        <f t="shared" si="53"/>
        <v>-4.3265061002193253E-2</v>
      </c>
      <c r="AW220" s="8">
        <f t="shared" si="54"/>
        <v>-1.6936931928899696E-2</v>
      </c>
      <c r="AY220" s="8">
        <f t="shared" si="55"/>
        <v>-2.3016118674301766E-2</v>
      </c>
      <c r="BA220" s="58">
        <v>218</v>
      </c>
      <c r="BB220" s="8">
        <f t="shared" si="45"/>
        <v>-1.2203304638837641E-2</v>
      </c>
    </row>
    <row r="221" spans="1:54" x14ac:dyDescent="0.25">
      <c r="A221" s="4">
        <v>45428</v>
      </c>
      <c r="B221" s="14">
        <v>1460.25</v>
      </c>
      <c r="C221" s="14">
        <v>1131.05</v>
      </c>
      <c r="D221" s="14">
        <v>1672.05</v>
      </c>
      <c r="F221" s="4">
        <v>45428</v>
      </c>
      <c r="G221" s="8">
        <f t="shared" si="42"/>
        <v>1.5006749928816192E-2</v>
      </c>
      <c r="H221" s="8">
        <f t="shared" si="43"/>
        <v>5.9413139210026346E-3</v>
      </c>
      <c r="I221" s="8">
        <f t="shared" si="44"/>
        <v>1.2790399625315408E-2</v>
      </c>
      <c r="Q221" s="53">
        <v>219</v>
      </c>
      <c r="R221" s="54">
        <v>3.4700088456520839E-2</v>
      </c>
      <c r="S221" s="54">
        <v>-0.35145808593137323</v>
      </c>
      <c r="T221" s="54">
        <v>-0.75872983511667924</v>
      </c>
      <c r="Z221" s="53">
        <v>218</v>
      </c>
      <c r="AA221" s="54">
        <f t="shared" si="46"/>
        <v>-0.10256497491801199</v>
      </c>
      <c r="AB221" s="54">
        <f t="shared" si="47"/>
        <v>-2.0670143387798476</v>
      </c>
      <c r="AC221" s="54">
        <f t="shared" si="48"/>
        <v>-0.69691836725630107</v>
      </c>
      <c r="AJ221" s="53">
        <v>219</v>
      </c>
      <c r="AK221" s="14">
        <f t="shared" si="49"/>
        <v>1944.2926157284755</v>
      </c>
      <c r="AL221" s="14">
        <f t="shared" si="50"/>
        <v>1417.7581080810576</v>
      </c>
      <c r="AM221" s="14">
        <f t="shared" si="51"/>
        <v>2238.4479663391703</v>
      </c>
      <c r="AT221" s="53">
        <v>219</v>
      </c>
      <c r="AU221" s="8">
        <f t="shared" si="52"/>
        <v>1.7579741211775596E-3</v>
      </c>
      <c r="AV221" s="8">
        <f t="shared" si="53"/>
        <v>2.2752711074983747E-2</v>
      </c>
      <c r="AW221" s="8">
        <f t="shared" si="54"/>
        <v>-1.0093140158391686E-3</v>
      </c>
      <c r="AY221" s="8">
        <f t="shared" si="55"/>
        <v>9.3256824615950175E-3</v>
      </c>
      <c r="BA221" s="58">
        <v>219</v>
      </c>
      <c r="BB221" s="8">
        <f t="shared" si="45"/>
        <v>-1.2107954862070211E-2</v>
      </c>
    </row>
    <row r="222" spans="1:54" x14ac:dyDescent="0.25">
      <c r="A222" s="4">
        <v>45427</v>
      </c>
      <c r="B222" s="14">
        <v>1438.5</v>
      </c>
      <c r="C222" s="14">
        <v>1124.3499999999999</v>
      </c>
      <c r="D222" s="14">
        <v>1650.8</v>
      </c>
      <c r="F222" s="4">
        <v>45427</v>
      </c>
      <c r="G222" s="8">
        <f t="shared" si="42"/>
        <v>-1.5486005038632931E-2</v>
      </c>
      <c r="H222" s="8">
        <f t="shared" si="43"/>
        <v>3.385454701244604E-3</v>
      </c>
      <c r="I222" s="8">
        <f t="shared" si="44"/>
        <v>2.7296732244506614E-3</v>
      </c>
      <c r="Q222" s="53">
        <v>220</v>
      </c>
      <c r="R222" s="54">
        <v>5.7327833677220864E-2</v>
      </c>
      <c r="S222" s="54">
        <v>-6.9784339147205957E-2</v>
      </c>
      <c r="T222" s="54">
        <v>0.66169605344652671</v>
      </c>
      <c r="Z222" s="53">
        <v>219</v>
      </c>
      <c r="AA222" s="54">
        <f t="shared" si="46"/>
        <v>3.4700088456520839E-2</v>
      </c>
      <c r="AB222" s="54">
        <f t="shared" si="47"/>
        <v>-0.29391802099025593</v>
      </c>
      <c r="AC222" s="54">
        <f t="shared" si="48"/>
        <v>-0.75879240939808956</v>
      </c>
      <c r="AJ222" s="53">
        <v>220</v>
      </c>
      <c r="AK222" s="14">
        <f t="shared" si="49"/>
        <v>1944.8560141418304</v>
      </c>
      <c r="AL222" s="14">
        <f t="shared" si="50"/>
        <v>1422.4826182739998</v>
      </c>
      <c r="AM222" s="14">
        <f t="shared" si="51"/>
        <v>2289.2200938661845</v>
      </c>
      <c r="AT222" s="53">
        <v>220</v>
      </c>
      <c r="AU222" s="8">
        <f t="shared" si="52"/>
        <v>2.897284063504374E-4</v>
      </c>
      <c r="AV222" s="8">
        <f t="shared" si="53"/>
        <v>3.3268409305058557E-3</v>
      </c>
      <c r="AW222" s="8">
        <f t="shared" si="54"/>
        <v>2.2428435644699943E-2</v>
      </c>
      <c r="AY222" s="8">
        <f t="shared" si="55"/>
        <v>8.1461855875174568E-3</v>
      </c>
      <c r="BA222" s="58">
        <v>220</v>
      </c>
      <c r="BB222" s="8">
        <f t="shared" si="45"/>
        <v>-1.2040802076188167E-2</v>
      </c>
    </row>
    <row r="223" spans="1:54" x14ac:dyDescent="0.25">
      <c r="A223" s="4">
        <v>45426</v>
      </c>
      <c r="B223" s="14">
        <v>1460.95</v>
      </c>
      <c r="C223" s="14">
        <v>1120.55</v>
      </c>
      <c r="D223" s="14">
        <v>1646.3</v>
      </c>
      <c r="F223" s="4">
        <v>45426</v>
      </c>
      <c r="G223" s="8">
        <f t="shared" si="42"/>
        <v>3.909201878390535E-3</v>
      </c>
      <c r="H223" s="8">
        <f t="shared" si="43"/>
        <v>-6.6265168764069789E-3</v>
      </c>
      <c r="I223" s="8">
        <f t="shared" si="44"/>
        <v>3.1026640859449974E-3</v>
      </c>
      <c r="Q223" s="53">
        <v>221</v>
      </c>
      <c r="R223" s="54">
        <v>-1.4194803933288731</v>
      </c>
      <c r="S223" s="54">
        <v>1.1368814531728351</v>
      </c>
      <c r="T223" s="54">
        <v>-1.4318445993050879</v>
      </c>
      <c r="Z223" s="53">
        <v>220</v>
      </c>
      <c r="AA223" s="54">
        <f t="shared" si="46"/>
        <v>5.7327833677220864E-2</v>
      </c>
      <c r="AB223" s="54">
        <f t="shared" si="47"/>
        <v>-3.4655112803080625E-2</v>
      </c>
      <c r="AC223" s="54">
        <f t="shared" si="48"/>
        <v>0.61632879989320033</v>
      </c>
      <c r="AJ223" s="53">
        <v>221</v>
      </c>
      <c r="AK223" s="14">
        <f t="shared" si="49"/>
        <v>1908.4154265642542</v>
      </c>
      <c r="AL223" s="14">
        <f t="shared" si="50"/>
        <v>1429.2716363215761</v>
      </c>
      <c r="AM223" s="14">
        <f t="shared" si="51"/>
        <v>2209.2203913561193</v>
      </c>
      <c r="AT223" s="53">
        <v>221</v>
      </c>
      <c r="AU223" s="8">
        <f t="shared" si="52"/>
        <v>-1.8914667477416471E-2</v>
      </c>
      <c r="AV223" s="8">
        <f t="shared" si="53"/>
        <v>4.7613014776522111E-3</v>
      </c>
      <c r="AW223" s="8">
        <f t="shared" si="54"/>
        <v>-3.557149999326098E-2</v>
      </c>
      <c r="AY223" s="8">
        <f t="shared" si="55"/>
        <v>-1.4441329650142349E-2</v>
      </c>
      <c r="BA223" s="58">
        <v>221</v>
      </c>
      <c r="BB223" s="8">
        <f t="shared" si="45"/>
        <v>-1.2015794493372294E-2</v>
      </c>
    </row>
    <row r="224" spans="1:54" x14ac:dyDescent="0.25">
      <c r="A224" s="4">
        <v>45425</v>
      </c>
      <c r="B224" s="14">
        <v>1455.25</v>
      </c>
      <c r="C224" s="14">
        <v>1128</v>
      </c>
      <c r="D224" s="14">
        <v>1641.2</v>
      </c>
      <c r="F224" s="4">
        <v>45425</v>
      </c>
      <c r="G224" s="8">
        <f t="shared" si="42"/>
        <v>1.1993991318149612E-2</v>
      </c>
      <c r="H224" s="8">
        <f t="shared" si="43"/>
        <v>9.7548712332399899E-3</v>
      </c>
      <c r="I224" s="8">
        <f t="shared" si="44"/>
        <v>8.1061270078972777E-3</v>
      </c>
      <c r="Q224" s="53">
        <v>222</v>
      </c>
      <c r="R224" s="54">
        <v>-2.0760670543664816</v>
      </c>
      <c r="S224" s="54">
        <v>0.22998515827042751</v>
      </c>
      <c r="T224" s="54">
        <v>0.62382508099322043</v>
      </c>
      <c r="Z224" s="53">
        <v>221</v>
      </c>
      <c r="AA224" s="54">
        <f t="shared" si="46"/>
        <v>-1.4194803933288731</v>
      </c>
      <c r="AB224" s="54">
        <f t="shared" si="47"/>
        <v>0.33639348554244286</v>
      </c>
      <c r="AC224" s="54">
        <f t="shared" si="48"/>
        <v>-1.5645924139282925</v>
      </c>
      <c r="AJ224" s="53">
        <v>222</v>
      </c>
      <c r="AK224" s="14">
        <f t="shared" si="49"/>
        <v>1892.4339420205733</v>
      </c>
      <c r="AL224" s="14">
        <f t="shared" si="50"/>
        <v>1409.0742711080777</v>
      </c>
      <c r="AM224" s="14">
        <f t="shared" si="51"/>
        <v>2264.1093312477333</v>
      </c>
      <c r="AT224" s="53">
        <v>222</v>
      </c>
      <c r="AU224" s="8">
        <f t="shared" si="52"/>
        <v>-8.409477554655348E-3</v>
      </c>
      <c r="AV224" s="8">
        <f t="shared" si="53"/>
        <v>-1.4232025825402589E-2</v>
      </c>
      <c r="AW224" s="8">
        <f t="shared" si="54"/>
        <v>2.4541761160597374E-2</v>
      </c>
      <c r="AY224" s="8">
        <f t="shared" si="55"/>
        <v>-8.5312524837842778E-4</v>
      </c>
      <c r="BA224" s="58">
        <v>222</v>
      </c>
      <c r="BB224" s="8">
        <f t="shared" si="45"/>
        <v>-1.200834101289714E-2</v>
      </c>
    </row>
    <row r="225" spans="1:54" x14ac:dyDescent="0.25">
      <c r="A225" s="4">
        <v>45422</v>
      </c>
      <c r="B225" s="14">
        <v>1437.9</v>
      </c>
      <c r="C225" s="14">
        <v>1117.05</v>
      </c>
      <c r="D225" s="14">
        <v>1627.95</v>
      </c>
      <c r="F225" s="4">
        <v>45422</v>
      </c>
      <c r="G225" s="8">
        <f t="shared" si="42"/>
        <v>-6.6542146134549269E-3</v>
      </c>
      <c r="H225" s="8">
        <f t="shared" si="43"/>
        <v>1.2092712256301379E-3</v>
      </c>
      <c r="I225" s="8">
        <f t="shared" si="44"/>
        <v>-9.263146897651571E-3</v>
      </c>
      <c r="Q225" s="53">
        <v>223</v>
      </c>
      <c r="R225" s="54">
        <v>1.3365961475261412</v>
      </c>
      <c r="S225" s="54">
        <v>0.17952285829292289</v>
      </c>
      <c r="T225" s="54">
        <v>-0.45147123342444184</v>
      </c>
      <c r="Z225" s="53">
        <v>222</v>
      </c>
      <c r="AA225" s="54">
        <f t="shared" si="46"/>
        <v>-2.0760670543664816</v>
      </c>
      <c r="AB225" s="54">
        <f t="shared" si="47"/>
        <v>-0.77268381096422156</v>
      </c>
      <c r="AC225" s="54">
        <f t="shared" si="48"/>
        <v>-5.9900798985381698E-2</v>
      </c>
      <c r="AJ225" s="53">
        <v>223</v>
      </c>
      <c r="AK225" s="14">
        <f t="shared" si="49"/>
        <v>1976.9835903442261</v>
      </c>
      <c r="AL225" s="14">
        <f t="shared" si="50"/>
        <v>1437.5528085692938</v>
      </c>
      <c r="AM225" s="14">
        <f t="shared" si="51"/>
        <v>2268.4335229294011</v>
      </c>
      <c r="AT225" s="53">
        <v>223</v>
      </c>
      <c r="AU225" s="8">
        <f t="shared" si="52"/>
        <v>4.3708443293688816E-2</v>
      </c>
      <c r="AV225" s="8">
        <f t="shared" si="53"/>
        <v>2.0009285954233045E-2</v>
      </c>
      <c r="AW225" s="8">
        <f t="shared" si="54"/>
        <v>1.9080649131029887E-3</v>
      </c>
      <c r="AY225" s="8">
        <f t="shared" si="55"/>
        <v>2.1688666843730758E-2</v>
      </c>
      <c r="BA225" s="58">
        <v>223</v>
      </c>
      <c r="BB225" s="8">
        <f t="shared" si="45"/>
        <v>-1.1946137383052459E-2</v>
      </c>
    </row>
    <row r="226" spans="1:54" x14ac:dyDescent="0.25">
      <c r="A226" s="4">
        <v>45421</v>
      </c>
      <c r="B226" s="14">
        <v>1447.5</v>
      </c>
      <c r="C226" s="14">
        <v>1115.7</v>
      </c>
      <c r="D226" s="14">
        <v>1643.1</v>
      </c>
      <c r="F226" s="4">
        <v>45421</v>
      </c>
      <c r="G226" s="8">
        <f t="shared" si="42"/>
        <v>-2.3993096744783511E-2</v>
      </c>
      <c r="H226" s="8">
        <f t="shared" si="43"/>
        <v>-6.521665139309101E-3</v>
      </c>
      <c r="I226" s="8">
        <f t="shared" si="44"/>
        <v>-3.1900861032573883E-3</v>
      </c>
      <c r="Q226" s="53">
        <v>224</v>
      </c>
      <c r="R226" s="54">
        <v>-1.940437082055972</v>
      </c>
      <c r="S226" s="54">
        <v>1.4515839674952069</v>
      </c>
      <c r="T226" s="54">
        <v>2.301798591163934</v>
      </c>
      <c r="Z226" s="53">
        <v>223</v>
      </c>
      <c r="AA226" s="54">
        <f t="shared" si="46"/>
        <v>1.3365961475261412</v>
      </c>
      <c r="AB226" s="54">
        <f t="shared" si="47"/>
        <v>0.78662086847679125</v>
      </c>
      <c r="AC226" s="54">
        <f t="shared" si="48"/>
        <v>5.7092999354085516E-2</v>
      </c>
      <c r="AJ226" s="53">
        <v>224</v>
      </c>
      <c r="AK226" s="14">
        <f t="shared" si="49"/>
        <v>1895.7238620538715</v>
      </c>
      <c r="AL226" s="14">
        <f t="shared" si="50"/>
        <v>1429.8757175514349</v>
      </c>
      <c r="AM226" s="14">
        <f t="shared" si="51"/>
        <v>2332.9119285468619</v>
      </c>
      <c r="AT226" s="53">
        <v>224</v>
      </c>
      <c r="AU226" s="8">
        <f t="shared" si="52"/>
        <v>-4.1971493023613374E-2</v>
      </c>
      <c r="AV226" s="8">
        <f t="shared" si="53"/>
        <v>-5.3546997189731866E-3</v>
      </c>
      <c r="AW226" s="8">
        <f t="shared" si="54"/>
        <v>2.8027726750125305E-2</v>
      </c>
      <c r="AY226" s="8">
        <f t="shared" si="55"/>
        <v>-6.3250097696356949E-3</v>
      </c>
      <c r="BA226" s="58">
        <v>224</v>
      </c>
      <c r="BB226" s="8">
        <f t="shared" si="45"/>
        <v>-1.188919979295752E-2</v>
      </c>
    </row>
    <row r="227" spans="1:54" x14ac:dyDescent="0.25">
      <c r="A227" s="4">
        <v>45420</v>
      </c>
      <c r="B227" s="14">
        <v>1482.65</v>
      </c>
      <c r="C227" s="14">
        <v>1123</v>
      </c>
      <c r="D227" s="14">
        <v>1648.35</v>
      </c>
      <c r="F227" s="4">
        <v>45420</v>
      </c>
      <c r="G227" s="8">
        <f t="shared" si="42"/>
        <v>-1.5725698801621276E-2</v>
      </c>
      <c r="H227" s="8">
        <f t="shared" si="43"/>
        <v>-7.8939608999313605E-3</v>
      </c>
      <c r="I227" s="8">
        <f t="shared" si="44"/>
        <v>2.703320045577886E-3</v>
      </c>
      <c r="Q227" s="53">
        <v>225</v>
      </c>
      <c r="R227" s="54">
        <v>0.35949812220685395</v>
      </c>
      <c r="S227" s="54">
        <v>-0.1114704629464638</v>
      </c>
      <c r="T227" s="54">
        <v>1.6343914545165861</v>
      </c>
      <c r="Z227" s="53">
        <v>224</v>
      </c>
      <c r="AA227" s="54">
        <f t="shared" si="46"/>
        <v>-1.940437082055972</v>
      </c>
      <c r="AB227" s="54">
        <f t="shared" si="47"/>
        <v>0.36934233042462938</v>
      </c>
      <c r="AC227" s="54">
        <f t="shared" si="48"/>
        <v>1.7755131535707342</v>
      </c>
      <c r="AJ227" s="53">
        <v>225</v>
      </c>
      <c r="AK227" s="14">
        <f t="shared" si="49"/>
        <v>1952.3966242088636</v>
      </c>
      <c r="AL227" s="14">
        <f t="shared" si="50"/>
        <v>1424.4038876016168</v>
      </c>
      <c r="AM227" s="14">
        <f t="shared" si="51"/>
        <v>2326.4654909297319</v>
      </c>
      <c r="AT227" s="53">
        <v>225</v>
      </c>
      <c r="AU227" s="8">
        <f t="shared" si="52"/>
        <v>2.945690513317727E-2</v>
      </c>
      <c r="AV227" s="8">
        <f t="shared" si="53"/>
        <v>-3.8341279832392666E-3</v>
      </c>
      <c r="AW227" s="8">
        <f t="shared" si="54"/>
        <v>-2.7670828739528781E-3</v>
      </c>
      <c r="AY227" s="8">
        <f t="shared" si="55"/>
        <v>6.4732954844716117E-3</v>
      </c>
      <c r="BA227" s="58">
        <v>225</v>
      </c>
      <c r="BB227" s="8">
        <f t="shared" si="45"/>
        <v>-1.1875892105319082E-2</v>
      </c>
    </row>
    <row r="228" spans="1:54" x14ac:dyDescent="0.25">
      <c r="A228" s="4">
        <v>45419</v>
      </c>
      <c r="B228" s="14">
        <v>1506.15</v>
      </c>
      <c r="C228" s="14">
        <v>1131.9000000000001</v>
      </c>
      <c r="D228" s="14">
        <v>1643.9</v>
      </c>
      <c r="F228" s="4">
        <v>45419</v>
      </c>
      <c r="G228" s="8">
        <f t="shared" ref="G228:G250" si="56">LN(B228/B229)</f>
        <v>-1.0895511904994734E-2</v>
      </c>
      <c r="H228" s="8">
        <f t="shared" ref="H228:H250" si="57">LN(C228/C229)</f>
        <v>-1.2641727482589366E-2</v>
      </c>
      <c r="I228" s="8">
        <f t="shared" ref="I228:I250" si="58">LN(D228/D229)</f>
        <v>1.1994513790114724E-2</v>
      </c>
      <c r="Q228" s="53">
        <v>226</v>
      </c>
      <c r="R228" s="54">
        <v>-0.62915845205161292</v>
      </c>
      <c r="S228" s="54">
        <v>-0.49551897554072094</v>
      </c>
      <c r="T228" s="54">
        <v>-1.0960777552926957</v>
      </c>
      <c r="Z228" s="53">
        <v>225</v>
      </c>
      <c r="AA228" s="54">
        <f t="shared" si="46"/>
        <v>0.35949812220685395</v>
      </c>
      <c r="AB228" s="54">
        <f t="shared" si="47"/>
        <v>7.0560018185339163E-2</v>
      </c>
      <c r="AC228" s="54">
        <f t="shared" si="48"/>
        <v>1.6058682913284466</v>
      </c>
      <c r="AJ228" s="53">
        <v>226</v>
      </c>
      <c r="AK228" s="14">
        <f t="shared" si="49"/>
        <v>1927.8301795178788</v>
      </c>
      <c r="AL228" s="14">
        <f t="shared" si="50"/>
        <v>1409.7902471624955</v>
      </c>
      <c r="AM228" s="14">
        <f t="shared" si="51"/>
        <v>2218.1673447935668</v>
      </c>
      <c r="AT228" s="53">
        <v>226</v>
      </c>
      <c r="AU228" s="8">
        <f t="shared" si="52"/>
        <v>-1.2662544836421994E-2</v>
      </c>
      <c r="AV228" s="8">
        <f t="shared" si="53"/>
        <v>-1.0312469262004364E-2</v>
      </c>
      <c r="AW228" s="8">
        <f t="shared" si="54"/>
        <v>-4.7668824560039173E-2</v>
      </c>
      <c r="AY228" s="8">
        <f t="shared" si="55"/>
        <v>-2.2224398523740092E-2</v>
      </c>
      <c r="BA228" s="58">
        <v>226</v>
      </c>
      <c r="BB228" s="8">
        <f t="shared" si="45"/>
        <v>-1.184623465035556E-2</v>
      </c>
    </row>
    <row r="229" spans="1:54" x14ac:dyDescent="0.25">
      <c r="A229" s="4">
        <v>45418</v>
      </c>
      <c r="B229" s="14">
        <v>1522.65</v>
      </c>
      <c r="C229" s="14">
        <v>1146.3</v>
      </c>
      <c r="D229" s="14">
        <v>1624.3</v>
      </c>
      <c r="F229" s="4">
        <v>45418</v>
      </c>
      <c r="G229" s="8">
        <f t="shared" si="56"/>
        <v>2.005095585079299E-3</v>
      </c>
      <c r="H229" s="8">
        <f t="shared" si="57"/>
        <v>3.7144710263210326E-3</v>
      </c>
      <c r="I229" s="8">
        <f t="shared" si="58"/>
        <v>4.8953324681255857E-2</v>
      </c>
      <c r="Q229" s="53">
        <v>227</v>
      </c>
      <c r="R229" s="54">
        <v>-0.66732836273418605</v>
      </c>
      <c r="S229" s="54">
        <v>-0.45666373510825409</v>
      </c>
      <c r="T229" s="54">
        <v>0.17561518876354651</v>
      </c>
      <c r="Z229" s="53">
        <v>226</v>
      </c>
      <c r="AA229" s="54">
        <f t="shared" si="46"/>
        <v>-0.62915845205161292</v>
      </c>
      <c r="AB229" s="54">
        <f t="shared" si="47"/>
        <v>-0.73307120911730106</v>
      </c>
      <c r="AC229" s="54">
        <f t="shared" si="48"/>
        <v>-1.3167537346137985</v>
      </c>
      <c r="AJ229" s="53">
        <v>227</v>
      </c>
      <c r="AK229" s="14">
        <f t="shared" si="49"/>
        <v>1926.8877924252195</v>
      </c>
      <c r="AL229" s="14">
        <f t="shared" si="50"/>
        <v>1410.0860938343928</v>
      </c>
      <c r="AM229" s="14">
        <f t="shared" si="51"/>
        <v>2260.8991309120593</v>
      </c>
      <c r="AT229" s="53">
        <v>227</v>
      </c>
      <c r="AU229" s="8">
        <f t="shared" si="52"/>
        <v>-4.8895256062507909E-4</v>
      </c>
      <c r="AV229" s="8">
        <f t="shared" si="53"/>
        <v>2.0982953662302442E-4</v>
      </c>
      <c r="AW229" s="8">
        <f t="shared" si="54"/>
        <v>1.9081245109600409E-2</v>
      </c>
      <c r="AY229" s="8">
        <f t="shared" si="55"/>
        <v>5.6616195793418086E-3</v>
      </c>
      <c r="BA229" s="58">
        <v>227</v>
      </c>
      <c r="BB229" s="8">
        <f t="shared" si="45"/>
        <v>-1.1755740043418474E-2</v>
      </c>
    </row>
    <row r="230" spans="1:54" x14ac:dyDescent="0.25">
      <c r="A230" s="4">
        <v>45415</v>
      </c>
      <c r="B230" s="14">
        <v>1519.6</v>
      </c>
      <c r="C230" s="14">
        <v>1142.05</v>
      </c>
      <c r="D230" s="14">
        <v>1546.7</v>
      </c>
      <c r="F230" s="4">
        <v>45415</v>
      </c>
      <c r="G230" s="8">
        <f t="shared" si="56"/>
        <v>-8.2901010523706992E-3</v>
      </c>
      <c r="H230" s="8">
        <f t="shared" si="57"/>
        <v>2.2792032658626345E-3</v>
      </c>
      <c r="I230" s="8">
        <f t="shared" si="58"/>
        <v>-1.8544256491770893E-2</v>
      </c>
      <c r="Q230" s="53">
        <v>228</v>
      </c>
      <c r="R230" s="54">
        <v>-1.4744728857160587</v>
      </c>
      <c r="S230" s="54">
        <v>1.2240821506161033</v>
      </c>
      <c r="T230" s="54">
        <v>1.0209364712571212</v>
      </c>
      <c r="Z230" s="53">
        <v>227</v>
      </c>
      <c r="AA230" s="54">
        <f t="shared" si="46"/>
        <v>-0.66732836273418605</v>
      </c>
      <c r="AB230" s="54">
        <f t="shared" si="47"/>
        <v>-0.71671304347583642</v>
      </c>
      <c r="AC230" s="54">
        <f t="shared" si="48"/>
        <v>-0.14685260720939375</v>
      </c>
      <c r="AJ230" s="53">
        <v>228</v>
      </c>
      <c r="AK230" s="14">
        <f t="shared" si="49"/>
        <v>1907.0706508478318</v>
      </c>
      <c r="AL230" s="14">
        <f t="shared" si="50"/>
        <v>1430.208804855378</v>
      </c>
      <c r="AM230" s="14">
        <f t="shared" si="51"/>
        <v>2292.3584198906947</v>
      </c>
      <c r="AT230" s="53">
        <v>228</v>
      </c>
      <c r="AU230" s="8">
        <f t="shared" si="52"/>
        <v>-1.0337784489894241E-2</v>
      </c>
      <c r="AV230" s="8">
        <f t="shared" si="53"/>
        <v>1.4169689010658603E-2</v>
      </c>
      <c r="AW230" s="8">
        <f t="shared" si="54"/>
        <v>1.38185855865337E-2</v>
      </c>
      <c r="AY230" s="8">
        <f t="shared" si="55"/>
        <v>6.7121159332552789E-3</v>
      </c>
      <c r="BA230" s="58">
        <v>228</v>
      </c>
      <c r="BB230" s="8">
        <f t="shared" si="45"/>
        <v>-1.1715370924846135E-2</v>
      </c>
    </row>
    <row r="231" spans="1:54" x14ac:dyDescent="0.25">
      <c r="A231" s="4">
        <v>45414</v>
      </c>
      <c r="B231" s="14">
        <v>1532.25</v>
      </c>
      <c r="C231" s="14">
        <v>1139.45</v>
      </c>
      <c r="D231" s="14">
        <v>1575.65</v>
      </c>
      <c r="F231" s="4">
        <v>45414</v>
      </c>
      <c r="G231" s="8">
        <f t="shared" si="56"/>
        <v>7.9611212158674192E-3</v>
      </c>
      <c r="H231" s="8">
        <f t="shared" si="57"/>
        <v>-9.5640181380020582E-3</v>
      </c>
      <c r="I231" s="8">
        <f t="shared" si="58"/>
        <v>-3.0193567534452785E-2</v>
      </c>
      <c r="Q231" s="53">
        <v>229</v>
      </c>
      <c r="R231" s="54">
        <v>0.8030579904160533</v>
      </c>
      <c r="S231" s="54">
        <v>-0.32827491097694428</v>
      </c>
      <c r="T231" s="54">
        <v>1.4354052630011827</v>
      </c>
      <c r="Z231" s="53">
        <v>228</v>
      </c>
      <c r="AA231" s="54">
        <f t="shared" si="46"/>
        <v>-1.4744728857160587</v>
      </c>
      <c r="AB231" s="54">
        <f t="shared" si="47"/>
        <v>0.38751925639877394</v>
      </c>
      <c r="AC231" s="54">
        <f t="shared" si="48"/>
        <v>0.70038884279057179</v>
      </c>
      <c r="AJ231" s="53">
        <v>229</v>
      </c>
      <c r="AK231" s="14">
        <f t="shared" si="49"/>
        <v>1963.5191152303262</v>
      </c>
      <c r="AL231" s="14">
        <f t="shared" si="50"/>
        <v>1424.715827939649</v>
      </c>
      <c r="AM231" s="14">
        <f t="shared" si="51"/>
        <v>2323.3946699479084</v>
      </c>
      <c r="AT231" s="53">
        <v>229</v>
      </c>
      <c r="AU231" s="8">
        <f t="shared" si="52"/>
        <v>2.9169956177102236E-2</v>
      </c>
      <c r="AV231" s="8">
        <f t="shared" si="53"/>
        <v>-3.8480761494157677E-3</v>
      </c>
      <c r="AW231" s="8">
        <f t="shared" si="54"/>
        <v>1.3448170732878557E-2</v>
      </c>
      <c r="AY231" s="8">
        <f t="shared" si="55"/>
        <v>1.1246207613227931E-2</v>
      </c>
      <c r="BA231" s="58">
        <v>229</v>
      </c>
      <c r="BB231" s="8">
        <f t="shared" si="45"/>
        <v>-1.1715265997625065E-2</v>
      </c>
    </row>
    <row r="232" spans="1:54" x14ac:dyDescent="0.25">
      <c r="A232" s="4">
        <v>45412</v>
      </c>
      <c r="B232" s="14">
        <v>1520.1</v>
      </c>
      <c r="C232" s="14">
        <v>1150.4000000000001</v>
      </c>
      <c r="D232" s="14">
        <v>1623.95</v>
      </c>
      <c r="F232" s="4">
        <v>45412</v>
      </c>
      <c r="G232" s="8">
        <f t="shared" si="56"/>
        <v>-6.1647624409844788E-3</v>
      </c>
      <c r="H232" s="8">
        <f t="shared" si="57"/>
        <v>-8.4395991185937484E-3</v>
      </c>
      <c r="I232" s="8">
        <f t="shared" si="58"/>
        <v>-1.0078661447586536E-2</v>
      </c>
      <c r="Q232" s="53">
        <v>230</v>
      </c>
      <c r="R232" s="54">
        <v>-1.1181714918454371</v>
      </c>
      <c r="S232" s="54">
        <v>8.1756848075576413E-2</v>
      </c>
      <c r="T232" s="54">
        <v>1.1114303693368106</v>
      </c>
      <c r="Z232" s="53">
        <v>229</v>
      </c>
      <c r="AA232" s="54">
        <f t="shared" si="46"/>
        <v>0.8030579904160533</v>
      </c>
      <c r="AB232" s="54">
        <f t="shared" si="47"/>
        <v>8.7649981269096511E-2</v>
      </c>
      <c r="AC232" s="54">
        <f t="shared" si="48"/>
        <v>1.5249197342483589</v>
      </c>
      <c r="AJ232" s="53">
        <v>230</v>
      </c>
      <c r="AK232" s="14">
        <f t="shared" si="49"/>
        <v>1915.7929844197304</v>
      </c>
      <c r="AL232" s="14">
        <f t="shared" si="50"/>
        <v>1414.8594096223198</v>
      </c>
      <c r="AM232" s="14">
        <f t="shared" si="51"/>
        <v>2291.4376875944163</v>
      </c>
      <c r="AT232" s="53">
        <v>230</v>
      </c>
      <c r="AU232" s="8">
        <f t="shared" si="52"/>
        <v>-2.4606702271279767E-2</v>
      </c>
      <c r="AV232" s="8">
        <f t="shared" si="53"/>
        <v>-6.9422058427027825E-3</v>
      </c>
      <c r="AW232" s="8">
        <f t="shared" si="54"/>
        <v>-1.3849904268607938E-2</v>
      </c>
      <c r="AY232" s="8">
        <f t="shared" si="55"/>
        <v>-1.4313864299047425E-2</v>
      </c>
      <c r="BA232" s="58">
        <v>230</v>
      </c>
      <c r="BB232" s="8">
        <f t="shared" si="45"/>
        <v>-1.1689231495467578E-2</v>
      </c>
    </row>
    <row r="233" spans="1:54" x14ac:dyDescent="0.25">
      <c r="A233" s="4">
        <v>45411</v>
      </c>
      <c r="B233" s="14">
        <v>1529.5</v>
      </c>
      <c r="C233" s="14">
        <v>1160.1500000000001</v>
      </c>
      <c r="D233" s="14">
        <v>1640.4</v>
      </c>
      <c r="F233" s="4">
        <v>45411</v>
      </c>
      <c r="G233" s="8">
        <f t="shared" si="56"/>
        <v>1.2963692885433611E-2</v>
      </c>
      <c r="H233" s="8">
        <f t="shared" si="57"/>
        <v>4.6082975558748816E-2</v>
      </c>
      <c r="I233" s="8">
        <f t="shared" si="58"/>
        <v>1.9638046838823267E-2</v>
      </c>
      <c r="Q233" s="53">
        <v>231</v>
      </c>
      <c r="R233" s="54">
        <v>0.1705656080020565</v>
      </c>
      <c r="S233" s="54">
        <v>1.1536034881411863</v>
      </c>
      <c r="T233" s="54">
        <v>-0.7002023907801519</v>
      </c>
      <c r="Z233" s="53">
        <v>230</v>
      </c>
      <c r="AA233" s="54">
        <f t="shared" si="46"/>
        <v>-1.1181714918454371</v>
      </c>
      <c r="AB233" s="54">
        <f t="shared" si="47"/>
        <v>-0.45334089451498633</v>
      </c>
      <c r="AC233" s="54">
        <f t="shared" si="48"/>
        <v>0.67577441026105722</v>
      </c>
      <c r="AJ233" s="53">
        <v>231</v>
      </c>
      <c r="AK233" s="14">
        <f t="shared" si="49"/>
        <v>1947.676968308527</v>
      </c>
      <c r="AL233" s="14">
        <f t="shared" si="50"/>
        <v>1443.3152652488827</v>
      </c>
      <c r="AM233" s="14">
        <f t="shared" si="51"/>
        <v>2252.9249467583459</v>
      </c>
      <c r="AT233" s="53">
        <v>231</v>
      </c>
      <c r="AU233" s="8">
        <f t="shared" si="52"/>
        <v>1.6505736111090186E-2</v>
      </c>
      <c r="AV233" s="8">
        <f t="shared" si="53"/>
        <v>1.9912565963039117E-2</v>
      </c>
      <c r="AW233" s="8">
        <f t="shared" si="54"/>
        <v>-1.6950083436043994E-2</v>
      </c>
      <c r="AY233" s="8">
        <f t="shared" si="55"/>
        <v>7.8317221877295048E-3</v>
      </c>
      <c r="BA233" s="58">
        <v>231</v>
      </c>
      <c r="BB233" s="8">
        <f t="shared" si="45"/>
        <v>-1.1630280636150616E-2</v>
      </c>
    </row>
    <row r="234" spans="1:54" x14ac:dyDescent="0.25">
      <c r="A234" s="4">
        <v>45408</v>
      </c>
      <c r="B234" s="14">
        <v>1509.8</v>
      </c>
      <c r="C234" s="14">
        <v>1107.9000000000001</v>
      </c>
      <c r="D234" s="14">
        <v>1608.5</v>
      </c>
      <c r="F234" s="4">
        <v>45408</v>
      </c>
      <c r="G234" s="8">
        <f t="shared" si="56"/>
        <v>-6.2902453614346822E-4</v>
      </c>
      <c r="H234" s="8">
        <f t="shared" si="57"/>
        <v>-5.2663682583917789E-3</v>
      </c>
      <c r="I234" s="8">
        <f t="shared" si="58"/>
        <v>-2.088696181603129E-2</v>
      </c>
      <c r="Q234" s="53">
        <v>232</v>
      </c>
      <c r="R234" s="54">
        <v>-0.47414485738956552</v>
      </c>
      <c r="S234" s="54">
        <v>0.55466826901036248</v>
      </c>
      <c r="T234" s="54">
        <v>-1.4426276075498934</v>
      </c>
      <c r="Z234" s="53">
        <v>231</v>
      </c>
      <c r="AA234" s="54">
        <f t="shared" si="46"/>
        <v>0.1705656080020565</v>
      </c>
      <c r="AB234" s="54">
        <f t="shared" si="47"/>
        <v>1.0984265187465954</v>
      </c>
      <c r="AC234" s="54">
        <f t="shared" si="48"/>
        <v>-0.36344644600730169</v>
      </c>
      <c r="AJ234" s="53">
        <v>232</v>
      </c>
      <c r="AK234" s="14">
        <f t="shared" si="49"/>
        <v>1931.6604964268377</v>
      </c>
      <c r="AL234" s="14">
        <f t="shared" si="50"/>
        <v>1427.993830604968</v>
      </c>
      <c r="AM234" s="14">
        <f t="shared" si="51"/>
        <v>2215.9150213633939</v>
      </c>
      <c r="AT234" s="53">
        <v>232</v>
      </c>
      <c r="AU234" s="8">
        <f t="shared" si="52"/>
        <v>-8.2573702509739378E-3</v>
      </c>
      <c r="AV234" s="8">
        <f t="shared" si="53"/>
        <v>-1.0672191361203807E-2</v>
      </c>
      <c r="AW234" s="8">
        <f t="shared" si="54"/>
        <v>-1.6563927926171201E-2</v>
      </c>
      <c r="AY234" s="8">
        <f t="shared" si="55"/>
        <v>-1.1715265997625065E-2</v>
      </c>
      <c r="BA234" s="58">
        <v>232</v>
      </c>
      <c r="BB234" s="8">
        <f t="shared" si="45"/>
        <v>-1.1605180321790099E-2</v>
      </c>
    </row>
    <row r="235" spans="1:54" x14ac:dyDescent="0.25">
      <c r="A235" s="4">
        <v>45407</v>
      </c>
      <c r="B235" s="14">
        <v>1510.75</v>
      </c>
      <c r="C235" s="14">
        <v>1113.75</v>
      </c>
      <c r="D235" s="14">
        <v>1642.45</v>
      </c>
      <c r="F235" s="4">
        <v>45407</v>
      </c>
      <c r="G235" s="8">
        <f t="shared" si="56"/>
        <v>-6.2862911299421838E-4</v>
      </c>
      <c r="H235" s="8">
        <f t="shared" si="57"/>
        <v>1.5381438738695602E-2</v>
      </c>
      <c r="I235" s="8">
        <f t="shared" si="58"/>
        <v>-0.11509712456664958</v>
      </c>
      <c r="Q235" s="53">
        <v>233</v>
      </c>
      <c r="R235" s="54">
        <v>-0.59407394169611538</v>
      </c>
      <c r="S235" s="54">
        <v>-3.036484434757698</v>
      </c>
      <c r="T235" s="54">
        <v>0.95146617698993785</v>
      </c>
      <c r="Z235" s="53">
        <v>232</v>
      </c>
      <c r="AA235" s="54">
        <f t="shared" si="46"/>
        <v>-0.47414485738956552</v>
      </c>
      <c r="AB235" s="54">
        <f t="shared" si="47"/>
        <v>0.26676260472824087</v>
      </c>
      <c r="AC235" s="54">
        <f t="shared" si="48"/>
        <v>-1.37899166608879</v>
      </c>
      <c r="AJ235" s="53">
        <v>233</v>
      </c>
      <c r="AK235" s="14">
        <f t="shared" si="49"/>
        <v>1928.6955441183889</v>
      </c>
      <c r="AL235" s="14">
        <f t="shared" si="50"/>
        <v>1370.0824864970771</v>
      </c>
      <c r="AM235" s="14">
        <f t="shared" si="51"/>
        <v>2269.4773318805151</v>
      </c>
      <c r="AT235" s="53">
        <v>233</v>
      </c>
      <c r="AU235" s="8">
        <f t="shared" si="52"/>
        <v>-1.536103333640536E-3</v>
      </c>
      <c r="AV235" s="8">
        <f t="shared" si="53"/>
        <v>-4.13995964539247E-2</v>
      </c>
      <c r="AW235" s="8">
        <f t="shared" si="54"/>
        <v>2.3884134319204799E-2</v>
      </c>
      <c r="AY235" s="8">
        <f t="shared" si="55"/>
        <v>-9.8554292859006007E-3</v>
      </c>
      <c r="BA235" s="58">
        <v>233</v>
      </c>
      <c r="BB235" s="8">
        <f t="shared" si="45"/>
        <v>-1.1590542964607087E-2</v>
      </c>
    </row>
    <row r="236" spans="1:54" x14ac:dyDescent="0.25">
      <c r="A236" s="4">
        <v>45406</v>
      </c>
      <c r="B236" s="14">
        <v>1511.7</v>
      </c>
      <c r="C236" s="14">
        <v>1096.75</v>
      </c>
      <c r="D236" s="14">
        <v>1842.8</v>
      </c>
      <c r="F236" s="4">
        <v>45406</v>
      </c>
      <c r="G236" s="8">
        <f t="shared" si="56"/>
        <v>2.7158629616819319E-3</v>
      </c>
      <c r="H236" s="8">
        <f t="shared" si="57"/>
        <v>5.9442333234475475E-3</v>
      </c>
      <c r="I236" s="8">
        <f t="shared" si="58"/>
        <v>1.6275644088186256E-2</v>
      </c>
      <c r="Q236" s="53">
        <v>234</v>
      </c>
      <c r="R236" s="54">
        <v>-1.1766069578600051</v>
      </c>
      <c r="S236" s="54">
        <v>0.96899205404613997</v>
      </c>
      <c r="T236" s="54">
        <v>0.64524867823018628</v>
      </c>
      <c r="Z236" s="53">
        <v>233</v>
      </c>
      <c r="AA236" s="54">
        <f t="shared" si="46"/>
        <v>-0.59407394169611538</v>
      </c>
      <c r="AB236" s="54">
        <f t="shared" si="47"/>
        <v>-2.9594489961524499</v>
      </c>
      <c r="AC236" s="54">
        <f t="shared" si="48"/>
        <v>8.5380094687949826E-2</v>
      </c>
      <c r="AJ236" s="53">
        <v>234</v>
      </c>
      <c r="AK236" s="14">
        <f t="shared" si="49"/>
        <v>1914.3590622859044</v>
      </c>
      <c r="AL236" s="14">
        <f t="shared" si="50"/>
        <v>1428.6457404968767</v>
      </c>
      <c r="AM236" s="14">
        <f t="shared" si="51"/>
        <v>2281.1837888589071</v>
      </c>
      <c r="AT236" s="53">
        <v>234</v>
      </c>
      <c r="AU236" s="8">
        <f t="shared" si="52"/>
        <v>-7.4610172408224509E-3</v>
      </c>
      <c r="AV236" s="8">
        <f t="shared" si="53"/>
        <v>4.1856013784147557E-2</v>
      </c>
      <c r="AW236" s="8">
        <f t="shared" si="54"/>
        <v>5.1449591568626689E-3</v>
      </c>
      <c r="AY236" s="8">
        <f t="shared" si="55"/>
        <v>1.604758808847109E-2</v>
      </c>
      <c r="BA236" s="58">
        <v>234</v>
      </c>
      <c r="BB236" s="8">
        <f t="shared" si="45"/>
        <v>-1.1478669675542275E-2</v>
      </c>
    </row>
    <row r="237" spans="1:54" x14ac:dyDescent="0.25">
      <c r="A237" s="4">
        <v>45405</v>
      </c>
      <c r="B237" s="14">
        <v>1507.6</v>
      </c>
      <c r="C237" s="14">
        <v>1090.25</v>
      </c>
      <c r="D237" s="14">
        <v>1813.05</v>
      </c>
      <c r="F237" s="4">
        <v>45405</v>
      </c>
      <c r="G237" s="8">
        <f t="shared" si="56"/>
        <v>-3.0465617311892829E-3</v>
      </c>
      <c r="H237" s="8">
        <f t="shared" si="57"/>
        <v>3.3074585711643737E-3</v>
      </c>
      <c r="I237" s="8">
        <f t="shared" si="58"/>
        <v>1.7112894046547166E-3</v>
      </c>
      <c r="Q237" s="53">
        <v>235</v>
      </c>
      <c r="R237" s="54">
        <v>0.51797822162688667</v>
      </c>
      <c r="S237" s="54">
        <v>-1.0766161888679289</v>
      </c>
      <c r="T237" s="54">
        <v>1.5796051109324674</v>
      </c>
      <c r="Z237" s="53">
        <v>234</v>
      </c>
      <c r="AA237" s="54">
        <f t="shared" si="46"/>
        <v>-1.1766069578600051</v>
      </c>
      <c r="AB237" s="54">
        <f t="shared" si="47"/>
        <v>0.30234346033240833</v>
      </c>
      <c r="AC237" s="54">
        <f t="shared" si="48"/>
        <v>0.40083158308051492</v>
      </c>
      <c r="AJ237" s="53">
        <v>235</v>
      </c>
      <c r="AK237" s="14">
        <f t="shared" si="49"/>
        <v>1956.3619660998331</v>
      </c>
      <c r="AL237" s="14">
        <f t="shared" si="50"/>
        <v>1410.2631603837629</v>
      </c>
      <c r="AM237" s="14">
        <f t="shared" si="51"/>
        <v>2319.3080056490485</v>
      </c>
      <c r="AT237" s="53">
        <v>235</v>
      </c>
      <c r="AU237" s="8">
        <f t="shared" si="52"/>
        <v>2.1703735448458779E-2</v>
      </c>
      <c r="AV237" s="8">
        <f t="shared" si="53"/>
        <v>-1.2950635388328278E-2</v>
      </c>
      <c r="AW237" s="8">
        <f t="shared" si="54"/>
        <v>1.6574353893108695E-2</v>
      </c>
      <c r="AY237" s="8">
        <f t="shared" si="55"/>
        <v>6.3031726471389302E-3</v>
      </c>
      <c r="BA237" s="58">
        <v>235</v>
      </c>
      <c r="BB237" s="8">
        <f t="shared" si="45"/>
        <v>-1.1470822674489446E-2</v>
      </c>
    </row>
    <row r="238" spans="1:54" x14ac:dyDescent="0.25">
      <c r="A238" s="4">
        <v>45404</v>
      </c>
      <c r="B238" s="14">
        <v>1512.2</v>
      </c>
      <c r="C238" s="14">
        <v>1086.6500000000001</v>
      </c>
      <c r="D238" s="14">
        <v>1809.95</v>
      </c>
      <c r="F238" s="4">
        <v>45404</v>
      </c>
      <c r="G238" s="8">
        <f t="shared" si="56"/>
        <v>-1.2551503696992421E-2</v>
      </c>
      <c r="H238" s="8">
        <f t="shared" si="57"/>
        <v>1.801432251363996E-2</v>
      </c>
      <c r="I238" s="8">
        <f t="shared" si="58"/>
        <v>9.6042485879212769E-3</v>
      </c>
      <c r="Q238" s="53">
        <v>236</v>
      </c>
      <c r="R238" s="54">
        <v>-2.2382770283222908</v>
      </c>
      <c r="S238" s="54">
        <v>1.135286278252378</v>
      </c>
      <c r="T238" s="54">
        <v>-1.9005871927641711</v>
      </c>
      <c r="Z238" s="53">
        <v>235</v>
      </c>
      <c r="AA238" s="54">
        <f t="shared" si="46"/>
        <v>0.51797822162688667</v>
      </c>
      <c r="AB238" s="54">
        <f t="shared" si="47"/>
        <v>-0.70687670545315817</v>
      </c>
      <c r="AC238" s="54">
        <f t="shared" si="48"/>
        <v>1.4170323413738624</v>
      </c>
      <c r="AJ238" s="53">
        <v>236</v>
      </c>
      <c r="AK238" s="14">
        <f t="shared" si="49"/>
        <v>1888.5042395129924</v>
      </c>
      <c r="AL238" s="14">
        <f t="shared" si="50"/>
        <v>1422.2038877273731</v>
      </c>
      <c r="AM238" s="14">
        <f t="shared" si="51"/>
        <v>2184.0608660700682</v>
      </c>
      <c r="AT238" s="53">
        <v>236</v>
      </c>
      <c r="AU238" s="8">
        <f t="shared" si="52"/>
        <v>-3.5301500657372774E-2</v>
      </c>
      <c r="AV238" s="8">
        <f t="shared" si="53"/>
        <v>8.4313765192556307E-3</v>
      </c>
      <c r="AW238" s="8">
        <f t="shared" si="54"/>
        <v>-6.008294118469365E-2</v>
      </c>
      <c r="AY238" s="8">
        <f t="shared" si="55"/>
        <v>-2.5242781944917674E-2</v>
      </c>
      <c r="BA238" s="58">
        <v>236</v>
      </c>
      <c r="BB238" s="8">
        <f t="shared" si="45"/>
        <v>-1.1459310452841716E-2</v>
      </c>
    </row>
    <row r="239" spans="1:54" x14ac:dyDescent="0.25">
      <c r="A239" s="4">
        <v>45401</v>
      </c>
      <c r="B239" s="14">
        <v>1531.3</v>
      </c>
      <c r="C239" s="14">
        <v>1067.25</v>
      </c>
      <c r="D239" s="14">
        <v>1792.65</v>
      </c>
      <c r="F239" s="4">
        <v>45401</v>
      </c>
      <c r="G239" s="8">
        <f t="shared" si="56"/>
        <v>2.4191530029393168E-2</v>
      </c>
      <c r="H239" s="8">
        <f t="shared" si="57"/>
        <v>1.1118030385991958E-2</v>
      </c>
      <c r="I239" s="8">
        <f t="shared" si="58"/>
        <v>3.2966448809115079E-3</v>
      </c>
      <c r="Q239" s="53">
        <v>237</v>
      </c>
      <c r="R239" s="54">
        <v>0.34993392343843804</v>
      </c>
      <c r="S239" s="54">
        <v>-0.28240697826299377</v>
      </c>
      <c r="T239" s="54">
        <v>-0.19696975242308185</v>
      </c>
      <c r="Z239" s="53">
        <v>236</v>
      </c>
      <c r="AA239" s="54">
        <f t="shared" si="46"/>
        <v>-2.2382770283222908</v>
      </c>
      <c r="AB239" s="54">
        <f t="shared" si="47"/>
        <v>-4.9823816313670832E-2</v>
      </c>
      <c r="AC239" s="54">
        <f t="shared" si="48"/>
        <v>-2.2667133802617307</v>
      </c>
      <c r="AJ239" s="53">
        <v>237</v>
      </c>
      <c r="AK239" s="14">
        <f t="shared" si="49"/>
        <v>1952.1555570327434</v>
      </c>
      <c r="AL239" s="14">
        <f t="shared" si="50"/>
        <v>1421.5652758568378</v>
      </c>
      <c r="AM239" s="14">
        <f t="shared" si="51"/>
        <v>2261.7850180320456</v>
      </c>
      <c r="AT239" s="53">
        <v>237</v>
      </c>
      <c r="AU239" s="8">
        <f t="shared" si="52"/>
        <v>3.3149067840476436E-2</v>
      </c>
      <c r="AV239" s="8">
        <f t="shared" si="53"/>
        <v>-4.4913060416292439E-4</v>
      </c>
      <c r="AW239" s="8">
        <f t="shared" si="54"/>
        <v>3.4968405945449865E-2</v>
      </c>
      <c r="AY239" s="8">
        <f t="shared" si="55"/>
        <v>2.0255589894112719E-2</v>
      </c>
      <c r="BA239" s="58">
        <v>237</v>
      </c>
      <c r="BB239" s="8">
        <f t="shared" si="45"/>
        <v>-1.1419014062569014E-2</v>
      </c>
    </row>
    <row r="240" spans="1:54" x14ac:dyDescent="0.25">
      <c r="A240" s="4">
        <v>45400</v>
      </c>
      <c r="B240" s="14">
        <v>1494.7</v>
      </c>
      <c r="C240" s="14">
        <v>1055.45</v>
      </c>
      <c r="D240" s="14">
        <v>1786.75</v>
      </c>
      <c r="F240" s="4">
        <v>45400</v>
      </c>
      <c r="G240" s="8">
        <f t="shared" si="56"/>
        <v>-9.6873208847666394E-3</v>
      </c>
      <c r="H240" s="8">
        <f t="shared" si="57"/>
        <v>-1.0930615307900354E-2</v>
      </c>
      <c r="I240" s="8">
        <f t="shared" si="58"/>
        <v>-3.2687528231730169E-3</v>
      </c>
      <c r="Q240" s="53">
        <v>238</v>
      </c>
      <c r="R240" s="54">
        <v>1.2500162055508175</v>
      </c>
      <c r="S240" s="54">
        <v>-0.46313710645682832</v>
      </c>
      <c r="T240" s="54">
        <v>-0.21627525049783319</v>
      </c>
      <c r="Z240" s="53">
        <v>237</v>
      </c>
      <c r="AA240" s="54">
        <f t="shared" si="46"/>
        <v>0.34993392343843804</v>
      </c>
      <c r="AB240" s="54">
        <f t="shared" si="47"/>
        <v>-8.4817578246039804E-2</v>
      </c>
      <c r="AC240" s="54">
        <f t="shared" si="48"/>
        <v>-0.12275224238170707</v>
      </c>
      <c r="AJ240" s="53">
        <v>238</v>
      </c>
      <c r="AK240" s="14">
        <f t="shared" si="49"/>
        <v>1974.7901106813031</v>
      </c>
      <c r="AL240" s="14">
        <f t="shared" si="50"/>
        <v>1426.3797259499916</v>
      </c>
      <c r="AM240" s="14">
        <f t="shared" si="51"/>
        <v>2270.7302799042386</v>
      </c>
      <c r="AT240" s="53">
        <v>238</v>
      </c>
      <c r="AU240" s="8">
        <f t="shared" si="52"/>
        <v>1.152794371437069E-2</v>
      </c>
      <c r="AV240" s="8">
        <f t="shared" si="53"/>
        <v>3.3810025659447834E-3</v>
      </c>
      <c r="AW240" s="8">
        <f t="shared" si="54"/>
        <v>3.9471564454408485E-3</v>
      </c>
      <c r="AY240" s="8">
        <f t="shared" si="55"/>
        <v>5.9949310743213748E-3</v>
      </c>
      <c r="BA240" s="58">
        <v>238</v>
      </c>
      <c r="BB240" s="8">
        <f t="shared" si="45"/>
        <v>-1.135401169122102E-2</v>
      </c>
    </row>
    <row r="241" spans="1:54" x14ac:dyDescent="0.25">
      <c r="A241" s="4">
        <v>45398</v>
      </c>
      <c r="B241" s="14">
        <v>1509.25</v>
      </c>
      <c r="C241" s="14">
        <v>1067.05</v>
      </c>
      <c r="D241" s="14">
        <v>1792.6</v>
      </c>
      <c r="F241" s="4">
        <v>45398</v>
      </c>
      <c r="G241" s="8">
        <f t="shared" si="56"/>
        <v>9.6873208847666446E-3</v>
      </c>
      <c r="H241" s="8">
        <f t="shared" si="57"/>
        <v>-1.0534263538010253E-2</v>
      </c>
      <c r="I241" s="8">
        <f t="shared" si="58"/>
        <v>-3.0912786574677255E-3</v>
      </c>
      <c r="Q241" s="53">
        <v>239</v>
      </c>
      <c r="R241" s="54">
        <v>0.25158309833851333</v>
      </c>
      <c r="S241" s="54">
        <v>-0.65929170676987814</v>
      </c>
      <c r="T241" s="54">
        <v>0.98995322111126405</v>
      </c>
      <c r="Z241" s="53">
        <v>238</v>
      </c>
      <c r="AA241" s="54">
        <f t="shared" si="46"/>
        <v>1.2500162055508175</v>
      </c>
      <c r="AB241" s="54">
        <f t="shared" si="47"/>
        <v>0.17866607746165658</v>
      </c>
      <c r="AC241" s="54">
        <f t="shared" si="48"/>
        <v>0.11926059113161161</v>
      </c>
      <c r="AJ241" s="53">
        <v>239</v>
      </c>
      <c r="AK241" s="14">
        <f t="shared" si="49"/>
        <v>1949.6977478134238</v>
      </c>
      <c r="AL241" s="14">
        <f t="shared" si="50"/>
        <v>1414.6701306628775</v>
      </c>
      <c r="AM241" s="14">
        <f t="shared" si="51"/>
        <v>2298.5979298296897</v>
      </c>
      <c r="AT241" s="53">
        <v>239</v>
      </c>
      <c r="AU241" s="8">
        <f t="shared" si="52"/>
        <v>-1.27877601925251E-2</v>
      </c>
      <c r="AV241" s="8">
        <f t="shared" si="53"/>
        <v>-8.2431933150325567E-3</v>
      </c>
      <c r="AW241" s="8">
        <f t="shared" si="54"/>
        <v>1.2197852364947599E-2</v>
      </c>
      <c r="AY241" s="8">
        <f t="shared" si="55"/>
        <v>-3.4742496742862735E-3</v>
      </c>
      <c r="BA241" s="58">
        <v>239</v>
      </c>
      <c r="BB241" s="8">
        <f t="shared" si="45"/>
        <v>-1.135206648020012E-2</v>
      </c>
    </row>
    <row r="242" spans="1:54" x14ac:dyDescent="0.25">
      <c r="A242" s="4">
        <v>45397</v>
      </c>
      <c r="B242" s="14">
        <v>1494.7</v>
      </c>
      <c r="C242" s="14">
        <v>1078.3499999999999</v>
      </c>
      <c r="D242" s="14">
        <v>1798.15</v>
      </c>
      <c r="F242" s="4">
        <v>45397</v>
      </c>
      <c r="G242" s="8">
        <f t="shared" si="56"/>
        <v>-1.6093788869884326E-2</v>
      </c>
      <c r="H242" s="8">
        <f t="shared" si="57"/>
        <v>-2.3870105958009338E-2</v>
      </c>
      <c r="I242" s="8">
        <f t="shared" si="58"/>
        <v>-8.2521513928465861E-3</v>
      </c>
      <c r="Q242" s="53">
        <v>240</v>
      </c>
      <c r="R242" s="54">
        <v>0.71899847996479949</v>
      </c>
      <c r="S242" s="54">
        <v>0.65329933907653759</v>
      </c>
      <c r="T242" s="54">
        <v>0.61747745269015886</v>
      </c>
      <c r="Z242" s="53">
        <v>239</v>
      </c>
      <c r="AA242" s="54">
        <f t="shared" si="46"/>
        <v>0.25158309833851333</v>
      </c>
      <c r="AB242" s="54">
        <f t="shared" si="47"/>
        <v>-0.46370910113300612</v>
      </c>
      <c r="AC242" s="54">
        <f t="shared" si="48"/>
        <v>0.86713303271604725</v>
      </c>
      <c r="AJ242" s="53">
        <v>240</v>
      </c>
      <c r="AK242" s="14">
        <f t="shared" si="49"/>
        <v>1961.4045331565505</v>
      </c>
      <c r="AL242" s="14">
        <f t="shared" si="50"/>
        <v>1439.9128876459122</v>
      </c>
      <c r="AM242" s="14">
        <f t="shared" si="51"/>
        <v>2301.1517913503308</v>
      </c>
      <c r="AT242" s="53">
        <v>240</v>
      </c>
      <c r="AU242" s="8">
        <f t="shared" si="52"/>
        <v>5.9864557171219806E-3</v>
      </c>
      <c r="AV242" s="8">
        <f t="shared" si="53"/>
        <v>1.7686236356377602E-2</v>
      </c>
      <c r="AW242" s="8">
        <f t="shared" si="54"/>
        <v>1.11043510532968E-3</v>
      </c>
      <c r="AY242" s="8">
        <f t="shared" si="55"/>
        <v>9.2035617892865396E-3</v>
      </c>
      <c r="BA242" s="58">
        <v>240</v>
      </c>
      <c r="BB242" s="8">
        <f t="shared" si="45"/>
        <v>-1.1274964706411532E-2</v>
      </c>
    </row>
    <row r="243" spans="1:54" x14ac:dyDescent="0.25">
      <c r="A243" s="4">
        <v>45394</v>
      </c>
      <c r="B243" s="14">
        <v>1518.95</v>
      </c>
      <c r="C243" s="14">
        <v>1104.4000000000001</v>
      </c>
      <c r="D243" s="14">
        <v>1813.05</v>
      </c>
      <c r="F243" s="4">
        <v>45394</v>
      </c>
      <c r="G243" s="8">
        <f t="shared" si="56"/>
        <v>-1.1390166672106492E-2</v>
      </c>
      <c r="H243" s="8">
        <f t="shared" si="57"/>
        <v>-4.5171275651347941E-3</v>
      </c>
      <c r="I243" s="8">
        <f t="shared" si="58"/>
        <v>-7.0898895501394152E-3</v>
      </c>
      <c r="Q243" s="53">
        <v>241</v>
      </c>
      <c r="R243" s="54">
        <v>-1.2464033548065481</v>
      </c>
      <c r="S243" s="54">
        <v>1.3357567626428191</v>
      </c>
      <c r="T243" s="54">
        <v>0.72849671248169012</v>
      </c>
      <c r="Z243" s="53">
        <v>240</v>
      </c>
      <c r="AA243" s="54">
        <f t="shared" si="46"/>
        <v>0.71899847996479949</v>
      </c>
      <c r="AB243" s="54">
        <f t="shared" si="47"/>
        <v>0.91456327101664203</v>
      </c>
      <c r="AC243" s="54">
        <f t="shared" si="48"/>
        <v>0.93522323481556358</v>
      </c>
      <c r="AJ243" s="53">
        <v>241</v>
      </c>
      <c r="AK243" s="14">
        <f t="shared" si="49"/>
        <v>1912.6474171128202</v>
      </c>
      <c r="AL243" s="14">
        <f t="shared" si="50"/>
        <v>1433.9885079463595</v>
      </c>
      <c r="AM243" s="14">
        <f t="shared" si="51"/>
        <v>2285.8852547788319</v>
      </c>
      <c r="AT243" s="53">
        <v>241</v>
      </c>
      <c r="AU243" s="8">
        <f t="shared" si="52"/>
        <v>-2.5172450566258036E-2</v>
      </c>
      <c r="AV243" s="8">
        <f t="shared" si="53"/>
        <v>-4.1228889067840193E-3</v>
      </c>
      <c r="AW243" s="8">
        <f t="shared" si="54"/>
        <v>-6.6564070822888264E-3</v>
      </c>
      <c r="AY243" s="8">
        <f t="shared" si="55"/>
        <v>-1.1197812857277667E-2</v>
      </c>
      <c r="BA243" s="58">
        <v>241</v>
      </c>
      <c r="BB243" s="8">
        <f t="shared" si="45"/>
        <v>-1.1231440670302986E-2</v>
      </c>
    </row>
    <row r="244" spans="1:54" x14ac:dyDescent="0.25">
      <c r="A244" s="4">
        <v>45392</v>
      </c>
      <c r="B244" s="14">
        <v>1536.35</v>
      </c>
      <c r="C244" s="14">
        <v>1109.4000000000001</v>
      </c>
      <c r="D244" s="14">
        <v>1825.95</v>
      </c>
      <c r="F244" s="4">
        <v>45392</v>
      </c>
      <c r="G244" s="8">
        <f t="shared" si="56"/>
        <v>-7.9095358704468367E-3</v>
      </c>
      <c r="H244" s="8">
        <f t="shared" si="57"/>
        <v>2.1205088141630882E-3</v>
      </c>
      <c r="I244" s="8">
        <f t="shared" si="58"/>
        <v>2.5150013384144302E-2</v>
      </c>
      <c r="Q244" s="53">
        <v>242</v>
      </c>
      <c r="R244" s="54">
        <v>0.2993580337541078</v>
      </c>
      <c r="S244" s="54">
        <v>-6.3575456098715066E-3</v>
      </c>
      <c r="T244" s="54">
        <v>1.3746425419105528</v>
      </c>
      <c r="Z244" s="53">
        <v>241</v>
      </c>
      <c r="AA244" s="54">
        <f t="shared" si="46"/>
        <v>-1.2464033548065481</v>
      </c>
      <c r="AB244" s="54">
        <f t="shared" si="47"/>
        <v>0.59327818643310848</v>
      </c>
      <c r="AC244" s="54">
        <f t="shared" si="48"/>
        <v>0.52711945481838063</v>
      </c>
      <c r="AJ244" s="53">
        <v>242</v>
      </c>
      <c r="AK244" s="14">
        <f t="shared" si="49"/>
        <v>1950.8906319675018</v>
      </c>
      <c r="AL244" s="14">
        <f t="shared" si="50"/>
        <v>1425.5816476495347</v>
      </c>
      <c r="AM244" s="14">
        <f t="shared" si="51"/>
        <v>2317.4099435255594</v>
      </c>
      <c r="AT244" s="53">
        <v>242</v>
      </c>
      <c r="AU244" s="8">
        <f t="shared" si="52"/>
        <v>1.9797638055299608E-2</v>
      </c>
      <c r="AV244" s="8">
        <f t="shared" si="53"/>
        <v>-5.8798239314078191E-3</v>
      </c>
      <c r="AW244" s="8">
        <f t="shared" si="54"/>
        <v>1.3696789029779543E-2</v>
      </c>
      <c r="AY244" s="8">
        <f t="shared" si="55"/>
        <v>7.6963985529606175E-3</v>
      </c>
      <c r="BA244" s="58">
        <v>242</v>
      </c>
      <c r="BB244" s="8">
        <f t="shared" si="45"/>
        <v>-1.1197812857277667E-2</v>
      </c>
    </row>
    <row r="245" spans="1:54" x14ac:dyDescent="0.25">
      <c r="A245" s="4">
        <v>45391</v>
      </c>
      <c r="B245" s="14">
        <v>1548.55</v>
      </c>
      <c r="C245" s="14">
        <v>1107.05</v>
      </c>
      <c r="D245" s="14">
        <v>1780.6</v>
      </c>
      <c r="F245" s="4">
        <v>45391</v>
      </c>
      <c r="G245" s="8">
        <f t="shared" si="56"/>
        <v>1.2600360292714808E-3</v>
      </c>
      <c r="H245" s="8">
        <f t="shared" si="57"/>
        <v>1.8139226725903353E-2</v>
      </c>
      <c r="I245" s="8">
        <f t="shared" si="58"/>
        <v>-4.37097922025486E-3</v>
      </c>
      <c r="Q245" s="53">
        <v>243</v>
      </c>
      <c r="R245" s="54">
        <v>0.22025350849741848</v>
      </c>
      <c r="S245" s="54">
        <v>0.60672768044579828</v>
      </c>
      <c r="T245" s="54">
        <v>0.23663674709061627</v>
      </c>
      <c r="Z245" s="53">
        <v>242</v>
      </c>
      <c r="AA245" s="54">
        <f t="shared" si="46"/>
        <v>0.2993580337541078</v>
      </c>
      <c r="AB245" s="54">
        <f t="shared" si="47"/>
        <v>0.13507738487038518</v>
      </c>
      <c r="AC245" s="54">
        <f t="shared" si="48"/>
        <v>1.3668934185523121</v>
      </c>
      <c r="AJ245" s="53">
        <v>243</v>
      </c>
      <c r="AK245" s="14">
        <f t="shared" si="49"/>
        <v>1948.9149268225419</v>
      </c>
      <c r="AL245" s="14">
        <f t="shared" si="50"/>
        <v>1434.8309715647288</v>
      </c>
      <c r="AM245" s="14">
        <f t="shared" si="51"/>
        <v>2281.5409379608723</v>
      </c>
      <c r="AT245" s="53">
        <v>243</v>
      </c>
      <c r="AU245" s="8">
        <f t="shared" si="52"/>
        <v>-1.0132327287625188E-3</v>
      </c>
      <c r="AV245" s="8">
        <f t="shared" si="53"/>
        <v>6.4671481939509281E-3</v>
      </c>
      <c r="AW245" s="8">
        <f t="shared" si="54"/>
        <v>-1.5599093717243486E-2</v>
      </c>
      <c r="AY245" s="8">
        <f t="shared" si="55"/>
        <v>-2.3968386562214302E-3</v>
      </c>
      <c r="BA245" s="58">
        <v>243</v>
      </c>
      <c r="BB245" s="8">
        <f t="shared" si="45"/>
        <v>-1.1185809057574608E-2</v>
      </c>
    </row>
    <row r="246" spans="1:54" x14ac:dyDescent="0.25">
      <c r="A246" s="4">
        <v>45390</v>
      </c>
      <c r="B246" s="14">
        <v>1546.6</v>
      </c>
      <c r="C246" s="14">
        <v>1087.1500000000001</v>
      </c>
      <c r="D246" s="14">
        <v>1788.4</v>
      </c>
      <c r="F246" s="4">
        <v>45390</v>
      </c>
      <c r="G246" s="8">
        <f t="shared" si="56"/>
        <v>-1.9055930059530869E-3</v>
      </c>
      <c r="H246" s="8">
        <f t="shared" si="57"/>
        <v>3.4553488572692491E-3</v>
      </c>
      <c r="I246" s="8">
        <f t="shared" si="58"/>
        <v>1.8189200632671391E-3</v>
      </c>
      <c r="Q246" s="53">
        <v>244</v>
      </c>
      <c r="R246" s="54">
        <v>0.81583474888105934</v>
      </c>
      <c r="S246" s="54">
        <v>-4.691400451324905E-2</v>
      </c>
      <c r="T246" s="54">
        <v>0.14709507639334132</v>
      </c>
      <c r="Z246" s="53">
        <v>243</v>
      </c>
      <c r="AA246" s="54">
        <f t="shared" si="46"/>
        <v>0.22025350849741848</v>
      </c>
      <c r="AB246" s="54">
        <f t="shared" si="47"/>
        <v>0.63906045315664106</v>
      </c>
      <c r="AC246" s="54">
        <f t="shared" si="48"/>
        <v>0.41050328787702001</v>
      </c>
      <c r="AJ246" s="53">
        <v>244</v>
      </c>
      <c r="AK246" s="14">
        <f t="shared" si="49"/>
        <v>1963.8380386163035</v>
      </c>
      <c r="AL246" s="14">
        <f t="shared" si="50"/>
        <v>1429.3718910048422</v>
      </c>
      <c r="AM246" s="14">
        <f t="shared" si="51"/>
        <v>2280.9434432133553</v>
      </c>
      <c r="AT246" s="53">
        <v>244</v>
      </c>
      <c r="AU246" s="8">
        <f t="shared" si="52"/>
        <v>7.6279715510418128E-3</v>
      </c>
      <c r="AV246" s="8">
        <f t="shared" si="53"/>
        <v>-3.8119417040407685E-3</v>
      </c>
      <c r="AW246" s="8">
        <f t="shared" si="54"/>
        <v>-2.6191640387772527E-4</v>
      </c>
      <c r="AY246" s="8">
        <f t="shared" si="55"/>
        <v>6.8503986253291849E-4</v>
      </c>
      <c r="BA246" s="58">
        <v>244</v>
      </c>
      <c r="BB246" s="8">
        <f t="shared" si="45"/>
        <v>-1.1173709935270889E-2</v>
      </c>
    </row>
    <row r="247" spans="1:54" x14ac:dyDescent="0.25">
      <c r="A247" s="4">
        <v>45387</v>
      </c>
      <c r="B247" s="14">
        <v>1549.55</v>
      </c>
      <c r="C247" s="14">
        <v>1083.4000000000001</v>
      </c>
      <c r="D247" s="14">
        <v>1785.15</v>
      </c>
      <c r="F247" s="4">
        <v>45387</v>
      </c>
      <c r="G247" s="8">
        <f t="shared" si="56"/>
        <v>1.4266689829527104E-2</v>
      </c>
      <c r="H247" s="8">
        <f t="shared" si="57"/>
        <v>4.2085852384045304E-3</v>
      </c>
      <c r="I247" s="8">
        <f t="shared" si="58"/>
        <v>2.0372489662107012E-2</v>
      </c>
      <c r="Q247" s="53">
        <v>245</v>
      </c>
      <c r="R247" s="54">
        <v>2.167779317194507</v>
      </c>
      <c r="S247" s="54">
        <v>1.2719712966493673</v>
      </c>
      <c r="T247" s="54">
        <v>-1.1656266862088738</v>
      </c>
      <c r="Z247" s="53">
        <v>244</v>
      </c>
      <c r="AA247" s="54">
        <f t="shared" si="46"/>
        <v>0.81583474888105934</v>
      </c>
      <c r="AB247" s="54">
        <f t="shared" si="47"/>
        <v>0.34200708950165576</v>
      </c>
      <c r="AC247" s="54">
        <f t="shared" si="48"/>
        <v>0.39445304856939312</v>
      </c>
      <c r="AJ247" s="53">
        <v>245</v>
      </c>
      <c r="AK247" s="14">
        <f t="shared" si="49"/>
        <v>1998.1385512966697</v>
      </c>
      <c r="AL247" s="14">
        <f t="shared" si="50"/>
        <v>1462.7628667180375</v>
      </c>
      <c r="AM247" s="14">
        <f t="shared" si="51"/>
        <v>2262.0894499325723</v>
      </c>
      <c r="AT247" s="53">
        <v>245</v>
      </c>
      <c r="AU247" s="8">
        <f t="shared" si="52"/>
        <v>1.7315281346575059E-2</v>
      </c>
      <c r="AV247" s="8">
        <f t="shared" si="53"/>
        <v>2.3091911180400528E-2</v>
      </c>
      <c r="AW247" s="8">
        <f t="shared" si="54"/>
        <v>-8.3002267285585771E-3</v>
      </c>
      <c r="AY247" s="8">
        <f t="shared" si="55"/>
        <v>1.1941280857565156E-2</v>
      </c>
      <c r="BA247" s="58">
        <v>245</v>
      </c>
      <c r="BB247" s="8">
        <f t="shared" si="45"/>
        <v>-1.108649309502043E-2</v>
      </c>
    </row>
    <row r="248" spans="1:54" x14ac:dyDescent="0.25">
      <c r="A248" s="4">
        <v>45386</v>
      </c>
      <c r="B248" s="14">
        <v>1527.6</v>
      </c>
      <c r="C248" s="14">
        <v>1078.8499999999999</v>
      </c>
      <c r="D248" s="14">
        <v>1749.15</v>
      </c>
      <c r="F248" s="4">
        <v>45386</v>
      </c>
      <c r="G248" s="8">
        <f t="shared" si="56"/>
        <v>3.0102940831547124E-2</v>
      </c>
      <c r="H248" s="8">
        <f t="shared" si="57"/>
        <v>1.5305770479500348E-3</v>
      </c>
      <c r="I248" s="8">
        <f t="shared" si="58"/>
        <v>1.0344028099928035E-2</v>
      </c>
      <c r="Q248" s="53">
        <v>246</v>
      </c>
      <c r="R248" s="54">
        <v>0.43948136031275448</v>
      </c>
      <c r="S248" s="54">
        <v>-0.56082082861212235</v>
      </c>
      <c r="T248" s="54">
        <v>1.1228409746857284</v>
      </c>
      <c r="Z248" s="53">
        <v>245</v>
      </c>
      <c r="AA248" s="54">
        <f t="shared" si="46"/>
        <v>2.167779317194507</v>
      </c>
      <c r="AB248" s="54">
        <f t="shared" si="47"/>
        <v>2.1415368410731941</v>
      </c>
      <c r="AC248" s="54">
        <f t="shared" si="48"/>
        <v>-0.11443519495839416</v>
      </c>
      <c r="AJ248" s="53">
        <v>246</v>
      </c>
      <c r="AK248" s="14">
        <f t="shared" si="49"/>
        <v>1954.3943276733985</v>
      </c>
      <c r="AL248" s="14">
        <f t="shared" si="50"/>
        <v>1417.8538182516236</v>
      </c>
      <c r="AM248" s="14">
        <f t="shared" si="51"/>
        <v>2306.2510697793209</v>
      </c>
      <c r="AT248" s="53">
        <v>246</v>
      </c>
      <c r="AU248" s="8">
        <f t="shared" si="52"/>
        <v>-2.2135684194829846E-2</v>
      </c>
      <c r="AV248" s="8">
        <f t="shared" si="53"/>
        <v>-3.1182689194558137E-2</v>
      </c>
      <c r="AW248" s="8">
        <f t="shared" si="54"/>
        <v>1.9334371134541371E-2</v>
      </c>
      <c r="AY248" s="8">
        <f t="shared" si="55"/>
        <v>-1.3313469595909799E-2</v>
      </c>
      <c r="BA248" s="58">
        <v>246</v>
      </c>
      <c r="BB248" s="8">
        <f t="shared" si="45"/>
        <v>-1.1025468634248158E-2</v>
      </c>
    </row>
    <row r="249" spans="1:54" x14ac:dyDescent="0.25">
      <c r="A249" s="4">
        <v>45385</v>
      </c>
      <c r="B249" s="14">
        <v>1482.3</v>
      </c>
      <c r="C249" s="14">
        <v>1077.2</v>
      </c>
      <c r="D249" s="14">
        <v>1731.15</v>
      </c>
      <c r="F249" s="4">
        <v>45385</v>
      </c>
      <c r="G249" s="8">
        <f t="shared" si="56"/>
        <v>1.4515015460029482E-3</v>
      </c>
      <c r="H249" s="8">
        <f t="shared" si="57"/>
        <v>-3.7064534648487027E-3</v>
      </c>
      <c r="I249" s="8">
        <f t="shared" si="58"/>
        <v>-1.5049516527219278E-2</v>
      </c>
      <c r="Q249" s="53">
        <v>247</v>
      </c>
      <c r="R249" s="54">
        <v>0.26603784677001813</v>
      </c>
      <c r="S249" s="54">
        <v>-0.43231880344327084</v>
      </c>
      <c r="T249" s="54">
        <v>0.20714583957181734</v>
      </c>
      <c r="Z249" s="53">
        <v>246</v>
      </c>
      <c r="AA249" s="54">
        <f t="shared" si="46"/>
        <v>0.43948136031275448</v>
      </c>
      <c r="AB249" s="54">
        <f t="shared" si="47"/>
        <v>-0.28848414198672723</v>
      </c>
      <c r="AC249" s="54">
        <f t="shared" si="48"/>
        <v>1.0709853786864909</v>
      </c>
      <c r="AJ249" s="53">
        <v>247</v>
      </c>
      <c r="AK249" s="14">
        <f t="shared" si="49"/>
        <v>1950.0574546040759</v>
      </c>
      <c r="AL249" s="14">
        <f t="shared" si="50"/>
        <v>1418.4344603379027</v>
      </c>
      <c r="AM249" s="14">
        <f t="shared" si="51"/>
        <v>2273.4777518139413</v>
      </c>
      <c r="AT249" s="53">
        <v>247</v>
      </c>
      <c r="AU249" s="8">
        <f t="shared" si="52"/>
        <v>-2.2215025794777893E-3</v>
      </c>
      <c r="AV249" s="8">
        <f t="shared" si="53"/>
        <v>4.0943799597093552E-4</v>
      </c>
      <c r="AW249" s="8">
        <f t="shared" si="54"/>
        <v>-1.4312584307167048E-2</v>
      </c>
      <c r="AY249" s="8">
        <f t="shared" si="55"/>
        <v>-4.796450867605077E-3</v>
      </c>
      <c r="BA249" s="58">
        <v>247</v>
      </c>
      <c r="BB249" s="8">
        <f t="shared" si="45"/>
        <v>-1.0990833134181369E-2</v>
      </c>
    </row>
    <row r="250" spans="1:54" x14ac:dyDescent="0.25">
      <c r="A250" s="4">
        <v>45384</v>
      </c>
      <c r="B250" s="14">
        <v>1480.15</v>
      </c>
      <c r="C250" s="14">
        <v>1081.2</v>
      </c>
      <c r="D250" s="14">
        <v>1757.4</v>
      </c>
      <c r="F250" s="4">
        <v>45384</v>
      </c>
      <c r="G250" s="8">
        <f t="shared" si="56"/>
        <v>6.5409549797613284E-3</v>
      </c>
      <c r="H250" s="8">
        <f t="shared" si="57"/>
        <v>-1.6920411935412761E-2</v>
      </c>
      <c r="I250" s="8">
        <f t="shared" si="58"/>
        <v>-1.8771160780971026E-2</v>
      </c>
      <c r="Q250" s="53">
        <v>248</v>
      </c>
      <c r="R250" s="54">
        <v>0.11159629951128429</v>
      </c>
      <c r="S250" s="54">
        <v>0.36285003282299205</v>
      </c>
      <c r="T250" s="54">
        <v>1.565610056652297</v>
      </c>
      <c r="Z250" s="53">
        <v>247</v>
      </c>
      <c r="AA250" s="54">
        <f t="shared" si="46"/>
        <v>0.26603784677001813</v>
      </c>
      <c r="AB250" s="54">
        <f t="shared" si="47"/>
        <v>-0.25657074240450445</v>
      </c>
      <c r="AC250" s="54">
        <f t="shared" si="48"/>
        <v>0.19347261209177369</v>
      </c>
      <c r="AJ250" s="53">
        <v>248</v>
      </c>
      <c r="AK250" s="14">
        <f t="shared" si="49"/>
        <v>1946.2037998109254</v>
      </c>
      <c r="AL250" s="14">
        <f t="shared" si="50"/>
        <v>1429.935020923559</v>
      </c>
      <c r="AM250" s="14">
        <f t="shared" si="51"/>
        <v>2324.5080336950891</v>
      </c>
      <c r="AT250" s="53">
        <v>248</v>
      </c>
      <c r="AU250" s="8">
        <f t="shared" si="52"/>
        <v>-1.9781302115693782E-3</v>
      </c>
      <c r="AV250" s="8">
        <f t="shared" si="53"/>
        <v>8.075232624572104E-3</v>
      </c>
      <c r="AW250" s="8">
        <f t="shared" si="54"/>
        <v>2.2197709878125322E-2</v>
      </c>
      <c r="AY250" s="8">
        <f t="shared" si="55"/>
        <v>9.2959669497956251E-3</v>
      </c>
      <c r="BA250" s="58">
        <v>248</v>
      </c>
      <c r="BB250" s="8">
        <f t="shared" si="45"/>
        <v>-1.0975314297484069E-2</v>
      </c>
    </row>
    <row r="251" spans="1:54" x14ac:dyDescent="0.25">
      <c r="A251" s="4">
        <v>45383</v>
      </c>
      <c r="B251" s="14">
        <v>1470.5</v>
      </c>
      <c r="C251" s="14">
        <v>1099.6500000000001</v>
      </c>
      <c r="D251" s="14">
        <v>1790.7</v>
      </c>
      <c r="F251" s="4">
        <v>45383</v>
      </c>
      <c r="G251" s="8"/>
      <c r="H251" s="8"/>
      <c r="I251" s="8"/>
      <c r="Q251" s="53">
        <v>249</v>
      </c>
      <c r="R251" s="54">
        <v>-0.11277044267815935</v>
      </c>
      <c r="S251" s="54">
        <v>1.1748096232634608</v>
      </c>
      <c r="T251" s="54">
        <v>8.7299226040509659E-2</v>
      </c>
      <c r="Z251" s="53">
        <v>248</v>
      </c>
      <c r="AA251" s="54">
        <f t="shared" si="46"/>
        <v>0.11159629951128429</v>
      </c>
      <c r="AB251" s="54">
        <f t="shared" si="47"/>
        <v>0.37272830495658499</v>
      </c>
      <c r="AC251" s="54">
        <f t="shared" si="48"/>
        <v>1.5544477606155822</v>
      </c>
      <c r="AJ251" s="53">
        <v>249</v>
      </c>
      <c r="AK251" s="14">
        <f t="shared" si="49"/>
        <v>1940.6189943666534</v>
      </c>
      <c r="AL251" s="14">
        <f t="shared" si="50"/>
        <v>1441.1951281650597</v>
      </c>
      <c r="AM251" s="14">
        <f t="shared" si="51"/>
        <v>2276.5098900647276</v>
      </c>
      <c r="AT251" s="53">
        <v>249</v>
      </c>
      <c r="AU251" s="8">
        <f t="shared" si="52"/>
        <v>-2.8737143849333169E-3</v>
      </c>
      <c r="AV251" s="8">
        <f t="shared" si="53"/>
        <v>7.8437161585837873E-3</v>
      </c>
      <c r="AW251" s="8">
        <f t="shared" si="54"/>
        <v>-2.0864898038491859E-2</v>
      </c>
      <c r="AY251" s="8">
        <f t="shared" si="55"/>
        <v>-3.9840972635940379E-3</v>
      </c>
      <c r="BA251" s="58">
        <v>249</v>
      </c>
      <c r="BB251" s="8">
        <f t="shared" si="45"/>
        <v>-1.095512488624948E-2</v>
      </c>
    </row>
    <row r="252" spans="1:54" x14ac:dyDescent="0.25">
      <c r="Q252" s="53">
        <v>250</v>
      </c>
      <c r="R252" s="54">
        <v>0.75486938935817594</v>
      </c>
      <c r="S252" s="54">
        <v>0.59748971018794028</v>
      </c>
      <c r="T252" s="54">
        <v>-0.40323510922035044</v>
      </c>
      <c r="Z252" s="53">
        <v>249</v>
      </c>
      <c r="AA252" s="54">
        <f t="shared" si="46"/>
        <v>-0.11277044267815935</v>
      </c>
      <c r="AB252" s="54">
        <f t="shared" si="47"/>
        <v>0.98398556790957803</v>
      </c>
      <c r="AC252" s="54">
        <f t="shared" si="48"/>
        <v>0.27520514136072921</v>
      </c>
      <c r="AJ252" s="53">
        <v>250</v>
      </c>
      <c r="AK252" s="14">
        <f t="shared" si="49"/>
        <v>1962.3042500092379</v>
      </c>
      <c r="AL252" s="14">
        <f t="shared" si="50"/>
        <v>1439.313089019324</v>
      </c>
      <c r="AM252" s="14">
        <f t="shared" si="51"/>
        <v>2266.0581300966101</v>
      </c>
      <c r="AT252" s="53">
        <v>250</v>
      </c>
      <c r="AU252" s="8">
        <f t="shared" si="52"/>
        <v>1.1112429036692012E-2</v>
      </c>
      <c r="AV252" s="8">
        <f t="shared" si="53"/>
        <v>-1.3067412217870598E-3</v>
      </c>
      <c r="AW252" s="8">
        <f t="shared" si="54"/>
        <v>-4.6017047473244808E-3</v>
      </c>
      <c r="AY252" s="8">
        <f t="shared" si="55"/>
        <v>1.4305207980954357E-3</v>
      </c>
      <c r="BA252" s="58">
        <v>250</v>
      </c>
      <c r="BB252" s="8">
        <f t="shared" si="45"/>
        <v>-1.0757931992145555E-2</v>
      </c>
    </row>
    <row r="253" spans="1:54" x14ac:dyDescent="0.25">
      <c r="Q253" s="53">
        <v>251</v>
      </c>
      <c r="R253" s="54">
        <v>-1.2828633681467148</v>
      </c>
      <c r="S253" s="54">
        <v>-0.65210583130893718</v>
      </c>
      <c r="T253" s="54">
        <v>0.67195099209952458</v>
      </c>
      <c r="Z253" s="53">
        <v>250</v>
      </c>
      <c r="AA253" s="54">
        <f t="shared" si="46"/>
        <v>0.75486938935817594</v>
      </c>
      <c r="AB253" s="54">
        <f t="shared" si="47"/>
        <v>0.88215929882393684</v>
      </c>
      <c r="AC253" s="54">
        <f t="shared" si="48"/>
        <v>-6.9224872901838541E-3</v>
      </c>
      <c r="AJ253" s="53">
        <v>251</v>
      </c>
      <c r="AK253" s="14">
        <f t="shared" si="49"/>
        <v>1911.7529074825309</v>
      </c>
      <c r="AL253" s="14">
        <f t="shared" si="50"/>
        <v>1401.752039541582</v>
      </c>
      <c r="AM253" s="14">
        <f t="shared" si="51"/>
        <v>2268.9421305117767</v>
      </c>
      <c r="AT253" s="53">
        <v>251</v>
      </c>
      <c r="AU253" s="8">
        <f t="shared" si="52"/>
        <v>-2.6098846691562677E-2</v>
      </c>
      <c r="AV253" s="8">
        <f t="shared" si="53"/>
        <v>-2.6443067245337123E-2</v>
      </c>
      <c r="AW253" s="8">
        <f t="shared" si="54"/>
        <v>1.2718856177377539E-3</v>
      </c>
      <c r="AY253" s="8">
        <f t="shared" si="55"/>
        <v>-1.8025315220282327E-2</v>
      </c>
      <c r="BA253" s="58">
        <v>251</v>
      </c>
      <c r="BB253" s="8">
        <f t="shared" si="45"/>
        <v>-1.0701911666974423E-2</v>
      </c>
    </row>
    <row r="254" spans="1:54" x14ac:dyDescent="0.25">
      <c r="Q254" s="53">
        <v>252</v>
      </c>
      <c r="R254" s="54">
        <v>1.0578595233111203</v>
      </c>
      <c r="S254" s="54">
        <v>2.2274366012300693</v>
      </c>
      <c r="T254" s="54">
        <v>-1.4466625547513192</v>
      </c>
      <c r="Z254" s="53">
        <v>251</v>
      </c>
      <c r="AA254" s="54">
        <f t="shared" si="46"/>
        <v>-1.2828633681467148</v>
      </c>
      <c r="AB254" s="54">
        <f t="shared" si="47"/>
        <v>-1.1785089601493666</v>
      </c>
      <c r="AC254" s="54">
        <f t="shared" si="48"/>
        <v>7.1066430472400133E-2</v>
      </c>
      <c r="AJ254" s="53">
        <v>252</v>
      </c>
      <c r="AK254" s="14">
        <f t="shared" si="49"/>
        <v>1969.9336801454594</v>
      </c>
      <c r="AL254" s="14">
        <f t="shared" si="50"/>
        <v>1468.8138174064177</v>
      </c>
      <c r="AM254" s="14">
        <f t="shared" si="51"/>
        <v>2246.0715798659317</v>
      </c>
      <c r="AT254" s="53">
        <v>252</v>
      </c>
      <c r="AU254" s="8">
        <f t="shared" si="52"/>
        <v>2.9979303492683785E-2</v>
      </c>
      <c r="AV254" s="8">
        <f t="shared" si="53"/>
        <v>4.6732237098195746E-2</v>
      </c>
      <c r="AW254" s="8">
        <f t="shared" si="54"/>
        <v>-1.013097533060511E-2</v>
      </c>
      <c r="AY254" s="8">
        <f t="shared" si="55"/>
        <v>2.46473932879019E-2</v>
      </c>
      <c r="BA254" s="58">
        <v>252</v>
      </c>
      <c r="BB254" s="8">
        <f t="shared" si="45"/>
        <v>-1.0642876591309539E-2</v>
      </c>
    </row>
    <row r="255" spans="1:54" x14ac:dyDescent="0.25">
      <c r="Q255" s="53">
        <v>253</v>
      </c>
      <c r="R255" s="54">
        <v>1.4614196742933421</v>
      </c>
      <c r="S255" s="54">
        <v>-1.4646584826933773</v>
      </c>
      <c r="T255" s="54">
        <v>0.45021900979816371</v>
      </c>
      <c r="Z255" s="53">
        <v>252</v>
      </c>
      <c r="AA255" s="54">
        <f t="shared" si="46"/>
        <v>1.0578595233111203</v>
      </c>
      <c r="AB255" s="54">
        <f t="shared" si="47"/>
        <v>2.4632813914406904</v>
      </c>
      <c r="AC255" s="54">
        <f t="shared" si="48"/>
        <v>-0.55006710476691412</v>
      </c>
      <c r="AJ255" s="53">
        <v>253</v>
      </c>
      <c r="AK255" s="14">
        <f t="shared" si="49"/>
        <v>1980.141865516036</v>
      </c>
      <c r="AL255" s="14">
        <f t="shared" si="50"/>
        <v>1412.0876817068206</v>
      </c>
      <c r="AM255" s="14">
        <f t="shared" si="51"/>
        <v>2288.8593858302515</v>
      </c>
      <c r="AT255" s="53">
        <v>253</v>
      </c>
      <c r="AU255" s="8">
        <f t="shared" si="52"/>
        <v>5.1686141078426031E-3</v>
      </c>
      <c r="AV255" s="8">
        <f t="shared" si="53"/>
        <v>-3.9385913446296265E-2</v>
      </c>
      <c r="AW255" s="8">
        <f t="shared" si="54"/>
        <v>1.8870882950611644E-2</v>
      </c>
      <c r="AY255" s="8">
        <f t="shared" si="55"/>
        <v>-8.5425162609822358E-3</v>
      </c>
      <c r="BA255" s="58">
        <v>253</v>
      </c>
      <c r="BB255" s="8">
        <f t="shared" si="45"/>
        <v>-1.0635175920547461E-2</v>
      </c>
    </row>
    <row r="256" spans="1:54" x14ac:dyDescent="0.25">
      <c r="Q256" s="53">
        <v>254</v>
      </c>
      <c r="R256" s="54">
        <v>-0.73501449946108832</v>
      </c>
      <c r="S256" s="54">
        <v>0.49514148489607307</v>
      </c>
      <c r="T256" s="54">
        <v>0.25223715639659133</v>
      </c>
      <c r="Z256" s="53">
        <v>253</v>
      </c>
      <c r="AA256" s="54">
        <f t="shared" si="46"/>
        <v>1.4614196742933421</v>
      </c>
      <c r="AB256" s="54">
        <f t="shared" si="47"/>
        <v>-0.60600644794955039</v>
      </c>
      <c r="AC256" s="54">
        <f t="shared" si="48"/>
        <v>0.60693647795314254</v>
      </c>
      <c r="AJ256" s="53">
        <v>254</v>
      </c>
      <c r="AK256" s="14">
        <f t="shared" si="49"/>
        <v>1925.2138205544543</v>
      </c>
      <c r="AL256" s="14">
        <f t="shared" si="50"/>
        <v>1424.7854529032536</v>
      </c>
      <c r="AM256" s="14">
        <f t="shared" si="51"/>
        <v>2269.6172164667146</v>
      </c>
      <c r="AT256" s="53">
        <v>254</v>
      </c>
      <c r="AU256" s="8">
        <f t="shared" si="52"/>
        <v>-2.8131454206270192E-2</v>
      </c>
      <c r="AV256" s="8">
        <f t="shared" si="53"/>
        <v>8.9520083501212766E-3</v>
      </c>
      <c r="AW256" s="8">
        <f t="shared" si="54"/>
        <v>-8.4424185234429489E-3</v>
      </c>
      <c r="AY256" s="8">
        <f t="shared" si="55"/>
        <v>-7.3913584788654306E-3</v>
      </c>
      <c r="BA256" s="58">
        <v>254</v>
      </c>
      <c r="BB256" s="8">
        <f t="shared" si="45"/>
        <v>-1.0546855043201761E-2</v>
      </c>
    </row>
    <row r="257" spans="17:54" x14ac:dyDescent="0.25">
      <c r="Q257" s="53">
        <v>255</v>
      </c>
      <c r="R257" s="54">
        <v>-0.80935897411181068</v>
      </c>
      <c r="S257" s="54">
        <v>-2.9135424503113851</v>
      </c>
      <c r="T257" s="54">
        <v>1.5994201422352301</v>
      </c>
      <c r="Z257" s="53">
        <v>254</v>
      </c>
      <c r="AA257" s="54">
        <f t="shared" si="46"/>
        <v>-0.73501449946108832</v>
      </c>
      <c r="AB257" s="54">
        <f t="shared" si="47"/>
        <v>9.1618619105540255E-2</v>
      </c>
      <c r="AC257" s="54">
        <f t="shared" si="48"/>
        <v>8.93302927713574E-2</v>
      </c>
      <c r="AJ257" s="53">
        <v>255</v>
      </c>
      <c r="AK257" s="14">
        <f t="shared" si="49"/>
        <v>1923.381375193793</v>
      </c>
      <c r="AL257" s="14">
        <f t="shared" si="50"/>
        <v>1370.209081803207</v>
      </c>
      <c r="AM257" s="14">
        <f t="shared" si="51"/>
        <v>2290.0005405906386</v>
      </c>
      <c r="AT257" s="53">
        <v>255</v>
      </c>
      <c r="AU257" s="8">
        <f t="shared" si="52"/>
        <v>-9.5226720708864964E-4</v>
      </c>
      <c r="AV257" s="8">
        <f t="shared" si="53"/>
        <v>-3.9057900368748899E-2</v>
      </c>
      <c r="AW257" s="8">
        <f t="shared" si="54"/>
        <v>8.9408634649134431E-3</v>
      </c>
      <c r="AY257" s="8">
        <f t="shared" si="55"/>
        <v>-1.3226581270152122E-2</v>
      </c>
      <c r="BA257" s="58">
        <v>255</v>
      </c>
      <c r="BB257" s="8">
        <f t="shared" si="45"/>
        <v>-1.0466658694283034E-2</v>
      </c>
    </row>
    <row r="258" spans="17:54" x14ac:dyDescent="0.25">
      <c r="Q258" s="53">
        <v>256</v>
      </c>
      <c r="R258" s="54">
        <v>-0.32462755479845984</v>
      </c>
      <c r="S258" s="54">
        <v>1.4197296681975704</v>
      </c>
      <c r="T258" s="54">
        <v>-0.2940632250286544</v>
      </c>
      <c r="Z258" s="53">
        <v>255</v>
      </c>
      <c r="AA258" s="54">
        <f t="shared" si="46"/>
        <v>-0.80935897411181068</v>
      </c>
      <c r="AB258" s="54">
        <f t="shared" si="47"/>
        <v>-2.9521075773886878</v>
      </c>
      <c r="AC258" s="54">
        <f t="shared" si="48"/>
        <v>0.63751301793224502</v>
      </c>
      <c r="AJ258" s="53">
        <v>256</v>
      </c>
      <c r="AK258" s="14">
        <f t="shared" si="49"/>
        <v>1935.3593215150311</v>
      </c>
      <c r="AL258" s="14">
        <f t="shared" si="50"/>
        <v>1443.3526598288613</v>
      </c>
      <c r="AM258" s="14">
        <f t="shared" si="51"/>
        <v>2262.6793016741158</v>
      </c>
      <c r="AT258" s="53">
        <v>256</v>
      </c>
      <c r="AU258" s="8">
        <f t="shared" si="52"/>
        <v>6.2082351388783267E-3</v>
      </c>
      <c r="AV258" s="8">
        <f t="shared" si="53"/>
        <v>5.2005300787772282E-2</v>
      </c>
      <c r="AW258" s="8">
        <f t="shared" si="54"/>
        <v>-1.2002410821296692E-2</v>
      </c>
      <c r="AY258" s="8">
        <f t="shared" si="55"/>
        <v>1.9063867610383405E-2</v>
      </c>
      <c r="BA258" s="58">
        <v>256</v>
      </c>
      <c r="BB258" s="8">
        <f t="shared" si="45"/>
        <v>-1.0396817696706888E-2</v>
      </c>
    </row>
    <row r="259" spans="17:54" x14ac:dyDescent="0.25">
      <c r="Q259" s="53">
        <v>257</v>
      </c>
      <c r="R259" s="54">
        <v>0.39514508062037368</v>
      </c>
      <c r="S259" s="54">
        <v>0.42092141756582657</v>
      </c>
      <c r="T259" s="54">
        <v>0.96949406177107433</v>
      </c>
      <c r="Z259" s="53">
        <v>256</v>
      </c>
      <c r="AA259" s="54">
        <f t="shared" si="46"/>
        <v>-0.32462755479845984</v>
      </c>
      <c r="AB259" s="54">
        <f t="shared" si="47"/>
        <v>1.1006059361947647</v>
      </c>
      <c r="AC259" s="54">
        <f t="shared" si="48"/>
        <v>-9.8360368719290936E-2</v>
      </c>
      <c r="AJ259" s="53">
        <v>257</v>
      </c>
      <c r="AK259" s="14">
        <f t="shared" si="49"/>
        <v>1953.2830818543905</v>
      </c>
      <c r="AL259" s="14">
        <f t="shared" si="50"/>
        <v>1433.3237370974896</v>
      </c>
      <c r="AM259" s="14">
        <f t="shared" si="51"/>
        <v>2307.6514500932235</v>
      </c>
      <c r="AT259" s="53">
        <v>257</v>
      </c>
      <c r="AU259" s="8">
        <f t="shared" si="52"/>
        <v>9.218583460979585E-3</v>
      </c>
      <c r="AV259" s="8">
        <f t="shared" si="53"/>
        <v>-6.972604477568211E-3</v>
      </c>
      <c r="AW259" s="8">
        <f t="shared" si="54"/>
        <v>1.9680676273676114E-2</v>
      </c>
      <c r="AY259" s="8">
        <f t="shared" si="55"/>
        <v>5.8807361293694259E-3</v>
      </c>
      <c r="BA259" s="58">
        <v>257</v>
      </c>
      <c r="BB259" s="8">
        <f t="shared" si="45"/>
        <v>-1.0281564320191469E-2</v>
      </c>
    </row>
    <row r="260" spans="17:54" x14ac:dyDescent="0.25">
      <c r="Q260" s="53">
        <v>258</v>
      </c>
      <c r="R260" s="54">
        <v>-0.1673716479114862</v>
      </c>
      <c r="S260" s="54">
        <v>0.20314042797836554</v>
      </c>
      <c r="T260" s="54">
        <v>-0.90108755748629732</v>
      </c>
      <c r="Z260" s="53">
        <v>257</v>
      </c>
      <c r="AA260" s="54">
        <f t="shared" si="46"/>
        <v>0.39514508062037368</v>
      </c>
      <c r="AB260" s="54">
        <f t="shared" si="47"/>
        <v>0.55724613337043882</v>
      </c>
      <c r="AC260" s="54">
        <f t="shared" si="48"/>
        <v>1.1082925692818701</v>
      </c>
      <c r="AJ260" s="53">
        <v>258</v>
      </c>
      <c r="AK260" s="14">
        <f t="shared" si="49"/>
        <v>1939.2609267072894</v>
      </c>
      <c r="AL260" s="14">
        <f t="shared" si="50"/>
        <v>1424.9500977200903</v>
      </c>
      <c r="AM260" s="14">
        <f t="shared" si="51"/>
        <v>2235.2068655833305</v>
      </c>
      <c r="AT260" s="53">
        <v>258</v>
      </c>
      <c r="AU260" s="8">
        <f t="shared" si="52"/>
        <v>-7.2046537021793868E-3</v>
      </c>
      <c r="AV260" s="8">
        <f t="shared" si="53"/>
        <v>-5.8592449970989785E-3</v>
      </c>
      <c r="AW260" s="8">
        <f t="shared" si="54"/>
        <v>-3.189653799393416E-2</v>
      </c>
      <c r="AY260" s="8">
        <f t="shared" si="55"/>
        <v>-1.4074055507673655E-2</v>
      </c>
      <c r="BA260" s="58">
        <v>258</v>
      </c>
      <c r="BB260" s="8">
        <f t="shared" ref="BB260:BB323" si="59">SMALL($AY$4:$AY$1002,$BA$3:$BA$1001)</f>
        <v>-1.0179681495905559E-2</v>
      </c>
    </row>
    <row r="261" spans="17:54" x14ac:dyDescent="0.25">
      <c r="Q261" s="53">
        <v>259</v>
      </c>
      <c r="R261" s="54">
        <v>2.0160544082695022</v>
      </c>
      <c r="S261" s="54">
        <v>1.0534892063519747</v>
      </c>
      <c r="T261" s="54">
        <v>-0.88576878824634431</v>
      </c>
      <c r="Z261" s="53">
        <v>258</v>
      </c>
      <c r="AA261" s="54">
        <f t="shared" ref="AA261:AA324" si="60">SUMPRODUCT(R260:T260,$W$16:$Y$16)</f>
        <v>-0.1673716479114862</v>
      </c>
      <c r="AB261" s="54">
        <f t="shared" ref="AB261:AB324" si="61">SUMPRODUCT(R260:T260,$W$17:$Y$17)</f>
        <v>0.10064902204445698</v>
      </c>
      <c r="AC261" s="54">
        <f t="shared" ref="AC261:AC324" si="62">SUMPRODUCT(R260:T260,$W$18:$Y$18)</f>
        <v>-0.84731251911310324</v>
      </c>
      <c r="AJ261" s="53">
        <v>259</v>
      </c>
      <c r="AK261" s="14">
        <f t="shared" ref="AK261:AK324" si="63">$AF$5*EXP(($AF$3-(($AF$4^2/2))*(AJ261/1000)+$AF$4*AA262))</f>
        <v>1994.2571405456972</v>
      </c>
      <c r="AL261" s="14">
        <f t="shared" ref="AL261:AL324" si="64">$AG$5*EXP(($AG$3-(($AG$4^2/2))*(AJ261/1000)+$AG$4*AB262))</f>
        <v>1457.8112269328947</v>
      </c>
      <c r="AM261" s="14">
        <f t="shared" ref="AM261:AM324" si="65">$AH$5*EXP(($AH$3-(($AH$4^2/2))*(AJ261/1000)+$AH$4*AC262))</f>
        <v>2268.2053487783405</v>
      </c>
      <c r="AT261" s="53">
        <v>259</v>
      </c>
      <c r="AU261" s="8">
        <f t="shared" ref="AU261:AU324" si="66">LN(AK261/AK260)</f>
        <v>2.7964685495068267E-2</v>
      </c>
      <c r="AV261" s="8">
        <f t="shared" ref="AV261:AV324" si="67">LN(AL261/AL260)</f>
        <v>2.2799357257428227E-2</v>
      </c>
      <c r="AW261" s="8">
        <f t="shared" ref="AW261:AW324" si="68">LN(AM261/AM260)</f>
        <v>1.4655142465890407E-2</v>
      </c>
      <c r="AY261" s="8">
        <f t="shared" ref="AY261:AY324" si="69">SUMPRODUCT($AP$3:$AR$3,AU261:AW261)</f>
        <v>2.1905691291258893E-2</v>
      </c>
      <c r="BA261" s="58">
        <v>259</v>
      </c>
      <c r="BB261" s="8">
        <f t="shared" si="59"/>
        <v>-1.0097842975790493E-2</v>
      </c>
    </row>
    <row r="262" spans="17:54" x14ac:dyDescent="0.25">
      <c r="Q262" s="53">
        <v>260</v>
      </c>
      <c r="R262" s="54">
        <v>0.82940185015272694</v>
      </c>
      <c r="S262" s="54">
        <v>-1.2716323953918005</v>
      </c>
      <c r="T262" s="54">
        <v>0.23244674067571927</v>
      </c>
      <c r="Z262" s="53">
        <v>259</v>
      </c>
      <c r="AA262" s="54">
        <f t="shared" si="60"/>
        <v>2.0160544082695022</v>
      </c>
      <c r="AB262" s="54">
        <f t="shared" si="61"/>
        <v>1.8773804176395288</v>
      </c>
      <c r="AC262" s="54">
        <f t="shared" si="62"/>
        <v>5.1219190429697914E-2</v>
      </c>
      <c r="AJ262" s="53">
        <v>260</v>
      </c>
      <c r="AK262" s="14">
        <f t="shared" si="63"/>
        <v>1964.176735003357</v>
      </c>
      <c r="AL262" s="14">
        <f t="shared" si="64"/>
        <v>1409.7938372806932</v>
      </c>
      <c r="AM262" s="14">
        <f t="shared" si="65"/>
        <v>2275.0638121162078</v>
      </c>
      <c r="AT262" s="53">
        <v>260</v>
      </c>
      <c r="AU262" s="8">
        <f t="shared" si="66"/>
        <v>-1.5198427213422896E-2</v>
      </c>
      <c r="AV262" s="8">
        <f t="shared" si="67"/>
        <v>-3.3492672215938719E-2</v>
      </c>
      <c r="AW262" s="8">
        <f t="shared" si="68"/>
        <v>3.0191777351525634E-3</v>
      </c>
      <c r="AY262" s="8">
        <f t="shared" si="69"/>
        <v>-1.7050843729856588E-2</v>
      </c>
      <c r="BA262" s="58">
        <v>260</v>
      </c>
      <c r="BB262" s="8">
        <f t="shared" si="59"/>
        <v>-9.9778906656860025E-3</v>
      </c>
    </row>
    <row r="263" spans="17:54" x14ac:dyDescent="0.25">
      <c r="Q263" s="53">
        <v>261</v>
      </c>
      <c r="R263" s="54">
        <v>-0.9092736991949969</v>
      </c>
      <c r="S263" s="54">
        <v>-2.3192658785506111</v>
      </c>
      <c r="T263" s="54">
        <v>-1.2779715575946291</v>
      </c>
      <c r="Z263" s="53">
        <v>260</v>
      </c>
      <c r="AA263" s="54">
        <f t="shared" si="60"/>
        <v>0.82940185015272694</v>
      </c>
      <c r="AB263" s="54">
        <f t="shared" si="61"/>
        <v>-0.73265461098806173</v>
      </c>
      <c r="AC263" s="54">
        <f t="shared" si="62"/>
        <v>0.23633658733203261</v>
      </c>
      <c r="AJ263" s="53">
        <v>261</v>
      </c>
      <c r="AK263" s="14">
        <f t="shared" si="63"/>
        <v>1920.9206866229097</v>
      </c>
      <c r="AL263" s="14">
        <f t="shared" si="64"/>
        <v>1378.6317697422162</v>
      </c>
      <c r="AM263" s="14">
        <f t="shared" si="65"/>
        <v>2195.8577893735555</v>
      </c>
      <c r="AT263" s="53">
        <v>261</v>
      </c>
      <c r="AU263" s="8">
        <f t="shared" si="66"/>
        <v>-2.2268597768819329E-2</v>
      </c>
      <c r="AV263" s="8">
        <f t="shared" si="67"/>
        <v>-2.2351942869992161E-2</v>
      </c>
      <c r="AW263" s="8">
        <f t="shared" si="68"/>
        <v>-3.5435338678416792E-2</v>
      </c>
      <c r="AY263" s="8">
        <f t="shared" si="69"/>
        <v>-2.6251958082167702E-2</v>
      </c>
      <c r="BA263" s="58">
        <v>261</v>
      </c>
      <c r="BB263" s="8">
        <f t="shared" si="59"/>
        <v>-9.9622957369437399E-3</v>
      </c>
    </row>
    <row r="264" spans="17:54" x14ac:dyDescent="0.25">
      <c r="Q264" s="53">
        <v>262</v>
      </c>
      <c r="R264" s="54">
        <v>-0.23350920071337358</v>
      </c>
      <c r="S264" s="54">
        <v>0.51116503031362837</v>
      </c>
      <c r="T264" s="54">
        <v>0.31500352539613097</v>
      </c>
      <c r="Z264" s="53">
        <v>261</v>
      </c>
      <c r="AA264" s="54">
        <f t="shared" si="60"/>
        <v>-0.9092736991949969</v>
      </c>
      <c r="AB264" s="54">
        <f t="shared" si="61"/>
        <v>-2.4745067388859341</v>
      </c>
      <c r="AC264" s="54">
        <f t="shared" si="62"/>
        <v>-1.9362364204673885</v>
      </c>
      <c r="AJ264" s="53">
        <v>262</v>
      </c>
      <c r="AK264" s="14">
        <f t="shared" si="63"/>
        <v>1937.6182909686609</v>
      </c>
      <c r="AL264" s="14">
        <f t="shared" si="64"/>
        <v>1429.3596355149457</v>
      </c>
      <c r="AM264" s="14">
        <f t="shared" si="65"/>
        <v>2277.987825379088</v>
      </c>
      <c r="AT264" s="53">
        <v>262</v>
      </c>
      <c r="AU264" s="8">
        <f t="shared" si="66"/>
        <v>8.6549383974335262E-3</v>
      </c>
      <c r="AV264" s="8">
        <f t="shared" si="67"/>
        <v>3.6135000508833039E-2</v>
      </c>
      <c r="AW264" s="8">
        <f t="shared" si="68"/>
        <v>3.671975796362191E-2</v>
      </c>
      <c r="AY264" s="8">
        <f t="shared" si="69"/>
        <v>2.8066409111849842E-2</v>
      </c>
      <c r="BA264" s="58">
        <v>262</v>
      </c>
      <c r="BB264" s="8">
        <f t="shared" si="59"/>
        <v>-9.9519080281204597E-3</v>
      </c>
    </row>
    <row r="265" spans="17:54" x14ac:dyDescent="0.25">
      <c r="Q265" s="53">
        <v>263</v>
      </c>
      <c r="R265" s="54">
        <v>6.7847197631325962E-2</v>
      </c>
      <c r="S265" s="54">
        <v>-0.39710233593443284</v>
      </c>
      <c r="T265" s="54">
        <v>-1.0350516029884181E-2</v>
      </c>
      <c r="Z265" s="53">
        <v>262</v>
      </c>
      <c r="AA265" s="54">
        <f t="shared" si="60"/>
        <v>-0.23350920071337358</v>
      </c>
      <c r="AB265" s="54">
        <f t="shared" si="61"/>
        <v>0.34145441282147793</v>
      </c>
      <c r="AC265" s="54">
        <f t="shared" si="62"/>
        <v>0.31510211371354729</v>
      </c>
      <c r="AJ265" s="53">
        <v>263</v>
      </c>
      <c r="AK265" s="14">
        <f t="shared" si="63"/>
        <v>1945.1112008965849</v>
      </c>
      <c r="AL265" s="14">
        <f t="shared" si="64"/>
        <v>1417.303472581159</v>
      </c>
      <c r="AM265" s="14">
        <f t="shared" si="65"/>
        <v>2263.8877818950332</v>
      </c>
      <c r="AT265" s="53">
        <v>263</v>
      </c>
      <c r="AU265" s="8">
        <f t="shared" si="66"/>
        <v>3.859614348724511E-3</v>
      </c>
      <c r="AV265" s="8">
        <f t="shared" si="67"/>
        <v>-8.4704333178391121E-3</v>
      </c>
      <c r="AW265" s="8">
        <f t="shared" si="68"/>
        <v>-6.2089277648883171E-3</v>
      </c>
      <c r="AY265" s="8">
        <f t="shared" si="69"/>
        <v>-4.0929673519847871E-3</v>
      </c>
      <c r="BA265" s="58">
        <v>263</v>
      </c>
      <c r="BB265" s="8">
        <f t="shared" si="59"/>
        <v>-9.9467889122067579E-3</v>
      </c>
    </row>
    <row r="266" spans="17:54" x14ac:dyDescent="0.25">
      <c r="Q266" s="53">
        <v>264</v>
      </c>
      <c r="R266" s="54">
        <v>0.88465025538235742</v>
      </c>
      <c r="S266" s="54">
        <v>1.0487405542329877</v>
      </c>
      <c r="T266" s="54">
        <v>-0.24002954147956257</v>
      </c>
      <c r="Z266" s="53">
        <v>263</v>
      </c>
      <c r="AA266" s="54">
        <f t="shared" si="60"/>
        <v>6.7847197631325962E-2</v>
      </c>
      <c r="AB266" s="54">
        <f t="shared" si="61"/>
        <v>-0.31862929083220726</v>
      </c>
      <c r="AC266" s="54">
        <f t="shared" si="62"/>
        <v>-6.5566197284605901E-2</v>
      </c>
      <c r="AJ266" s="53">
        <v>264</v>
      </c>
      <c r="AK266" s="14">
        <f t="shared" si="63"/>
        <v>1965.5664483307953</v>
      </c>
      <c r="AL266" s="14">
        <f t="shared" si="64"/>
        <v>1447.8196402860526</v>
      </c>
      <c r="AM266" s="14">
        <f t="shared" si="65"/>
        <v>2276.5125370584728</v>
      </c>
      <c r="AT266" s="53">
        <v>264</v>
      </c>
      <c r="AU266" s="8">
        <f t="shared" si="66"/>
        <v>1.0461324516784526E-2</v>
      </c>
      <c r="AV266" s="8">
        <f t="shared" si="67"/>
        <v>2.1302625065931988E-2</v>
      </c>
      <c r="AW266" s="8">
        <f t="shared" si="68"/>
        <v>5.5610901296650151E-3</v>
      </c>
      <c r="AY266" s="8">
        <f t="shared" si="69"/>
        <v>1.3327774420307657E-2</v>
      </c>
      <c r="BA266" s="58">
        <v>264</v>
      </c>
      <c r="BB266" s="8">
        <f t="shared" si="59"/>
        <v>-9.8896488106358597E-3</v>
      </c>
    </row>
    <row r="267" spans="17:54" x14ac:dyDescent="0.25">
      <c r="Q267" s="53">
        <v>265</v>
      </c>
      <c r="R267" s="54">
        <v>-0.86286315573706895</v>
      </c>
      <c r="S267" s="54">
        <v>-1.2589532038086253</v>
      </c>
      <c r="T267" s="54">
        <v>-0.30302958486975679</v>
      </c>
      <c r="Z267" s="53">
        <v>264</v>
      </c>
      <c r="AA267" s="54">
        <f t="shared" si="60"/>
        <v>0.88465025538235742</v>
      </c>
      <c r="AB267" s="54">
        <f t="shared" si="61"/>
        <v>1.3414636643809446</v>
      </c>
      <c r="AC267" s="54">
        <f t="shared" si="62"/>
        <v>0.27539875722789153</v>
      </c>
      <c r="AJ267" s="53">
        <v>265</v>
      </c>
      <c r="AK267" s="14">
        <f t="shared" si="63"/>
        <v>1922.0622185301886</v>
      </c>
      <c r="AL267" s="14">
        <f t="shared" si="64"/>
        <v>1395.6790094252419</v>
      </c>
      <c r="AM267" s="14">
        <f t="shared" si="65"/>
        <v>2236.5160910648492</v>
      </c>
      <c r="AT267" s="53">
        <v>265</v>
      </c>
      <c r="AU267" s="8">
        <f t="shared" si="66"/>
        <v>-2.2381790862338331E-2</v>
      </c>
      <c r="AV267" s="8">
        <f t="shared" si="67"/>
        <v>-3.6677686433001122E-2</v>
      </c>
      <c r="AW267" s="8">
        <f t="shared" si="68"/>
        <v>-1.7725344323593017E-2</v>
      </c>
      <c r="AY267" s="8">
        <f t="shared" si="69"/>
        <v>-2.6703215128979853E-2</v>
      </c>
      <c r="BA267" s="58">
        <v>265</v>
      </c>
      <c r="BB267" s="8">
        <f t="shared" si="59"/>
        <v>-9.8554292859006007E-3</v>
      </c>
    </row>
    <row r="268" spans="17:54" x14ac:dyDescent="0.25">
      <c r="Q268" s="53">
        <v>266</v>
      </c>
      <c r="R268" s="54">
        <v>-0.34362795391196016</v>
      </c>
      <c r="S268" s="54">
        <v>0.14621075514741413</v>
      </c>
      <c r="T268" s="54">
        <v>-0.90554868760581941</v>
      </c>
      <c r="Z268" s="53">
        <v>265</v>
      </c>
      <c r="AA268" s="54">
        <f t="shared" si="60"/>
        <v>-0.86286315573706895</v>
      </c>
      <c r="AB268" s="54">
        <f t="shared" si="61"/>
        <v>-1.5167754805095577</v>
      </c>
      <c r="AC268" s="54">
        <f t="shared" si="62"/>
        <v>-0.81135423118477701</v>
      </c>
      <c r="AJ268" s="53">
        <v>266</v>
      </c>
      <c r="AK268" s="14">
        <f t="shared" si="63"/>
        <v>1934.8868177031898</v>
      </c>
      <c r="AL268" s="14">
        <f t="shared" si="64"/>
        <v>1422.5177223115325</v>
      </c>
      <c r="AM268" s="14">
        <f t="shared" si="65"/>
        <v>2232.5373267050891</v>
      </c>
      <c r="AT268" s="53">
        <v>266</v>
      </c>
      <c r="AU268" s="8">
        <f t="shared" si="66"/>
        <v>6.6501508399262506E-3</v>
      </c>
      <c r="AV268" s="8">
        <f t="shared" si="67"/>
        <v>1.904730354866874E-2</v>
      </c>
      <c r="AW268" s="8">
        <f t="shared" si="68"/>
        <v>-1.7805853003041311E-3</v>
      </c>
      <c r="AY268" s="8">
        <f t="shared" si="69"/>
        <v>9.079791081354132E-3</v>
      </c>
      <c r="BA268" s="58">
        <v>266</v>
      </c>
      <c r="BB268" s="8">
        <f t="shared" si="59"/>
        <v>-9.6959836116534154E-3</v>
      </c>
    </row>
    <row r="269" spans="17:54" x14ac:dyDescent="0.25">
      <c r="Q269" s="53">
        <v>267</v>
      </c>
      <c r="R269" s="54">
        <v>-0.96879141754625353</v>
      </c>
      <c r="S269" s="54">
        <v>-0.7317444946495586</v>
      </c>
      <c r="T269" s="54">
        <v>-0.54270399152649318</v>
      </c>
      <c r="Z269" s="53">
        <v>266</v>
      </c>
      <c r="AA269" s="54">
        <f t="shared" si="60"/>
        <v>-0.34362795391196016</v>
      </c>
      <c r="AB269" s="54">
        <f t="shared" si="61"/>
        <v>-3.2436869211816266E-2</v>
      </c>
      <c r="AC269" s="54">
        <f t="shared" si="62"/>
        <v>-0.92051579834048247</v>
      </c>
      <c r="AJ269" s="53">
        <v>267</v>
      </c>
      <c r="AK269" s="14">
        <f t="shared" si="63"/>
        <v>1919.4560054919584</v>
      </c>
      <c r="AL269" s="14">
        <f t="shared" si="64"/>
        <v>1403.1414765831905</v>
      </c>
      <c r="AM269" s="14">
        <f t="shared" si="65"/>
        <v>2230.9683117934874</v>
      </c>
      <c r="AT269" s="53">
        <v>267</v>
      </c>
      <c r="AU269" s="8">
        <f t="shared" si="66"/>
        <v>-8.0070172068683783E-3</v>
      </c>
      <c r="AV269" s="8">
        <f t="shared" si="67"/>
        <v>-1.3714710851749181E-2</v>
      </c>
      <c r="AW269" s="8">
        <f t="shared" si="68"/>
        <v>-7.0304155670592252E-4</v>
      </c>
      <c r="AY269" s="8">
        <f t="shared" si="69"/>
        <v>-8.0989019697719627E-3</v>
      </c>
      <c r="BA269" s="58">
        <v>267</v>
      </c>
      <c r="BB269" s="8">
        <f t="shared" si="59"/>
        <v>-9.6913567041549166E-3</v>
      </c>
    </row>
    <row r="270" spans="17:54" x14ac:dyDescent="0.25">
      <c r="Q270" s="53">
        <v>268</v>
      </c>
      <c r="R270" s="54">
        <v>-0.55850512887533621</v>
      </c>
      <c r="S270" s="54">
        <v>-0.44555051783442401</v>
      </c>
      <c r="T270" s="54">
        <v>0.18474640825642072</v>
      </c>
      <c r="Z270" s="53">
        <v>267</v>
      </c>
      <c r="AA270" s="54">
        <f t="shared" si="60"/>
        <v>-0.96879141754625353</v>
      </c>
      <c r="AB270" s="54">
        <f t="shared" si="61"/>
        <v>-1.1012004662764407</v>
      </c>
      <c r="AC270" s="54">
        <f t="shared" si="62"/>
        <v>-0.96361192554618968</v>
      </c>
      <c r="AJ270" s="53">
        <v>268</v>
      </c>
      <c r="AK270" s="14">
        <f t="shared" si="63"/>
        <v>1929.5688345968949</v>
      </c>
      <c r="AL270" s="14">
        <f t="shared" si="64"/>
        <v>1411.1846797133587</v>
      </c>
      <c r="AM270" s="14">
        <f t="shared" si="65"/>
        <v>2262.5966194670982</v>
      </c>
      <c r="AT270" s="53">
        <v>268</v>
      </c>
      <c r="AU270" s="8">
        <f t="shared" si="66"/>
        <v>5.254760774546059E-3</v>
      </c>
      <c r="AV270" s="8">
        <f t="shared" si="67"/>
        <v>5.715915343296709E-3</v>
      </c>
      <c r="AW270" s="8">
        <f t="shared" si="68"/>
        <v>1.4077388656193431E-2</v>
      </c>
      <c r="AY270" s="8">
        <f t="shared" si="69"/>
        <v>8.0860109665405293E-3</v>
      </c>
      <c r="BA270" s="58">
        <v>268</v>
      </c>
      <c r="BB270" s="8">
        <f t="shared" si="59"/>
        <v>-9.6907284520721809E-3</v>
      </c>
    </row>
    <row r="271" spans="17:54" x14ac:dyDescent="0.25">
      <c r="Q271" s="53">
        <v>269</v>
      </c>
      <c r="R271" s="54">
        <v>-0.5894285897974747</v>
      </c>
      <c r="S271" s="54">
        <v>-8.7465597976598891E-2</v>
      </c>
      <c r="T271" s="54">
        <v>1.2496628404944903</v>
      </c>
      <c r="Z271" s="53">
        <v>268</v>
      </c>
      <c r="AA271" s="54">
        <f t="shared" si="60"/>
        <v>-0.55850512887533621</v>
      </c>
      <c r="AB271" s="54">
        <f t="shared" si="61"/>
        <v>-0.65576002075319306</v>
      </c>
      <c r="AC271" s="54">
        <f t="shared" si="62"/>
        <v>-0.10050296319782742</v>
      </c>
      <c r="AJ271" s="53">
        <v>269</v>
      </c>
      <c r="AK271" s="14">
        <f t="shared" si="63"/>
        <v>1928.8046029748725</v>
      </c>
      <c r="AL271" s="14">
        <f t="shared" si="64"/>
        <v>1416.6556677400088</v>
      </c>
      <c r="AM271" s="14">
        <f t="shared" si="65"/>
        <v>2301.4605775174055</v>
      </c>
      <c r="AT271" s="53">
        <v>269</v>
      </c>
      <c r="AU271" s="8">
        <f t="shared" si="66"/>
        <v>-3.9614186878582792E-4</v>
      </c>
      <c r="AV271" s="8">
        <f t="shared" si="67"/>
        <v>3.8693802905755011E-3</v>
      </c>
      <c r="AW271" s="8">
        <f t="shared" si="68"/>
        <v>1.7030854672782123E-2</v>
      </c>
      <c r="AY271" s="8">
        <f t="shared" si="69"/>
        <v>6.5381659574290894E-3</v>
      </c>
      <c r="BA271" s="58">
        <v>269</v>
      </c>
      <c r="BB271" s="8">
        <f t="shared" si="59"/>
        <v>-9.5956300877731611E-3</v>
      </c>
    </row>
    <row r="272" spans="17:54" x14ac:dyDescent="0.25">
      <c r="Q272" s="53">
        <v>270</v>
      </c>
      <c r="R272" s="54">
        <v>-0.50041426074356976</v>
      </c>
      <c r="S272" s="54">
        <v>-0.34513229033756648</v>
      </c>
      <c r="T272" s="54">
        <v>-0.16292716707309307</v>
      </c>
      <c r="Z272" s="53">
        <v>269</v>
      </c>
      <c r="AA272" s="54">
        <f t="shared" si="60"/>
        <v>-0.5894285897974747</v>
      </c>
      <c r="AB272" s="54">
        <f t="shared" si="61"/>
        <v>-0.35421770869943797</v>
      </c>
      <c r="AC272" s="54">
        <f t="shared" si="62"/>
        <v>0.94368638026973872</v>
      </c>
      <c r="AJ272" s="53">
        <v>270</v>
      </c>
      <c r="AK272" s="14">
        <f t="shared" si="63"/>
        <v>1931.0046765519596</v>
      </c>
      <c r="AL272" s="14">
        <f t="shared" si="64"/>
        <v>1413.285497597758</v>
      </c>
      <c r="AM272" s="14">
        <f t="shared" si="65"/>
        <v>2252.2016703502195</v>
      </c>
      <c r="AT272" s="53">
        <v>270</v>
      </c>
      <c r="AU272" s="8">
        <f t="shared" si="66"/>
        <v>1.1399909456773932E-3</v>
      </c>
      <c r="AV272" s="8">
        <f t="shared" si="67"/>
        <v>-2.381796326202678E-3</v>
      </c>
      <c r="AW272" s="8">
        <f t="shared" si="68"/>
        <v>-2.1635697156526999E-2</v>
      </c>
      <c r="AY272" s="8">
        <f t="shared" si="69"/>
        <v>-7.1014303937359524E-3</v>
      </c>
      <c r="BA272" s="58">
        <v>270</v>
      </c>
      <c r="BB272" s="8">
        <f t="shared" si="59"/>
        <v>-9.493098219758786E-3</v>
      </c>
    </row>
    <row r="273" spans="17:54" x14ac:dyDescent="0.25">
      <c r="Q273" s="53">
        <v>271</v>
      </c>
      <c r="R273" s="54">
        <v>5.5737668898232708E-2</v>
      </c>
      <c r="S273" s="54">
        <v>-1.9179590333508509</v>
      </c>
      <c r="T273" s="54">
        <v>-2.2888365168183364</v>
      </c>
      <c r="Z273" s="53">
        <v>270</v>
      </c>
      <c r="AA273" s="54">
        <f t="shared" si="60"/>
        <v>-0.50041426074356976</v>
      </c>
      <c r="AB273" s="54">
        <f t="shared" si="61"/>
        <v>-0.53982165786448999</v>
      </c>
      <c r="AC273" s="54">
        <f t="shared" si="62"/>
        <v>-0.38281481493491443</v>
      </c>
      <c r="AJ273" s="53">
        <v>271</v>
      </c>
      <c r="AK273" s="14">
        <f t="shared" si="63"/>
        <v>1944.808269668144</v>
      </c>
      <c r="AL273" s="14">
        <f t="shared" si="64"/>
        <v>1392.9948292299798</v>
      </c>
      <c r="AM273" s="14">
        <f t="shared" si="65"/>
        <v>2176.6732042985009</v>
      </c>
      <c r="AT273" s="53">
        <v>271</v>
      </c>
      <c r="AU273" s="8">
        <f t="shared" si="66"/>
        <v>7.1229709328522912E-3</v>
      </c>
      <c r="AV273" s="8">
        <f t="shared" si="67"/>
        <v>-1.4461151139857376E-2</v>
      </c>
      <c r="AW273" s="8">
        <f t="shared" si="68"/>
        <v>-3.4110599811294863E-2</v>
      </c>
      <c r="AY273" s="8">
        <f t="shared" si="69"/>
        <v>-1.3880749119475722E-2</v>
      </c>
      <c r="BA273" s="58">
        <v>271</v>
      </c>
      <c r="BB273" s="8">
        <f t="shared" si="59"/>
        <v>-9.4771137502378585E-3</v>
      </c>
    </row>
    <row r="274" spans="17:54" x14ac:dyDescent="0.25">
      <c r="Q274" s="53">
        <v>272</v>
      </c>
      <c r="R274" s="54">
        <v>0.69625837303149141</v>
      </c>
      <c r="S274" s="54">
        <v>-1.4658933221492758</v>
      </c>
      <c r="T274" s="54">
        <v>-5.091617921228507E-2</v>
      </c>
      <c r="Z274" s="53">
        <v>271</v>
      </c>
      <c r="AA274" s="54">
        <f t="shared" si="60"/>
        <v>5.5737668898232708E-2</v>
      </c>
      <c r="AB274" s="54">
        <f t="shared" si="61"/>
        <v>-1.6667543993745026</v>
      </c>
      <c r="AC274" s="54">
        <f t="shared" si="62"/>
        <v>-2.4741665668964479</v>
      </c>
      <c r="AJ274" s="53">
        <v>272</v>
      </c>
      <c r="AK274" s="14">
        <f t="shared" si="63"/>
        <v>1960.828211773664</v>
      </c>
      <c r="AL274" s="14">
        <f t="shared" si="64"/>
        <v>1405.5647527295871</v>
      </c>
      <c r="AM274" s="14">
        <f t="shared" si="65"/>
        <v>2262.3397885745658</v>
      </c>
      <c r="AT274" s="53">
        <v>272</v>
      </c>
      <c r="AU274" s="8">
        <f t="shared" si="66"/>
        <v>8.2035448123464819E-3</v>
      </c>
      <c r="AV274" s="8">
        <f t="shared" si="67"/>
        <v>8.9831984360896795E-3</v>
      </c>
      <c r="AW274" s="8">
        <f t="shared" si="68"/>
        <v>3.8601924283006885E-2</v>
      </c>
      <c r="AY274" s="8">
        <f t="shared" si="69"/>
        <v>1.7634920103041882E-2</v>
      </c>
      <c r="BA274" s="58">
        <v>272</v>
      </c>
      <c r="BB274" s="8">
        <f t="shared" si="59"/>
        <v>-9.3643880582096658E-3</v>
      </c>
    </row>
    <row r="275" spans="17:54" x14ac:dyDescent="0.25">
      <c r="Q275" s="53">
        <v>273</v>
      </c>
      <c r="R275" s="54">
        <v>-0.45717582498617831</v>
      </c>
      <c r="S275" s="54">
        <v>-0.95198742860540642</v>
      </c>
      <c r="T275" s="54">
        <v>-0.87717366199381452</v>
      </c>
      <c r="Z275" s="53">
        <v>272</v>
      </c>
      <c r="AA275" s="54">
        <f t="shared" si="60"/>
        <v>0.69625837303149141</v>
      </c>
      <c r="AB275" s="54">
        <f t="shared" si="61"/>
        <v>-0.96669872849905447</v>
      </c>
      <c r="AC275" s="54">
        <f t="shared" si="62"/>
        <v>-0.10743026191685379</v>
      </c>
      <c r="AJ275" s="53">
        <v>273</v>
      </c>
      <c r="AK275" s="14">
        <f t="shared" si="63"/>
        <v>1932.0738624491835</v>
      </c>
      <c r="AL275" s="14">
        <f t="shared" si="64"/>
        <v>1403.9699800922951</v>
      </c>
      <c r="AM275" s="14">
        <f t="shared" si="65"/>
        <v>2224.2651658053751</v>
      </c>
      <c r="AT275" s="53">
        <v>273</v>
      </c>
      <c r="AU275" s="8">
        <f t="shared" si="66"/>
        <v>-1.4772974876831635E-2</v>
      </c>
      <c r="AV275" s="8">
        <f t="shared" si="67"/>
        <v>-1.1352575854935334E-3</v>
      </c>
      <c r="AW275" s="8">
        <f t="shared" si="68"/>
        <v>-1.6972983894796997E-2</v>
      </c>
      <c r="AY275" s="8">
        <f t="shared" si="69"/>
        <v>-9.9778906656860025E-3</v>
      </c>
      <c r="BA275" s="58">
        <v>273</v>
      </c>
      <c r="BB275" s="8">
        <f t="shared" si="59"/>
        <v>-9.2388893689850284E-3</v>
      </c>
    </row>
    <row r="276" spans="17:54" x14ac:dyDescent="0.25">
      <c r="Q276" s="53">
        <v>274</v>
      </c>
      <c r="R276" s="54">
        <v>-0.44438469375289635</v>
      </c>
      <c r="S276" s="54">
        <v>2.160613873019622</v>
      </c>
      <c r="T276" s="54">
        <v>-2.3032563890185536</v>
      </c>
      <c r="Z276" s="53">
        <v>273</v>
      </c>
      <c r="AA276" s="54">
        <f t="shared" si="60"/>
        <v>-0.45717582498617831</v>
      </c>
      <c r="AB276" s="54">
        <f t="shared" si="61"/>
        <v>-1.0551614954151345</v>
      </c>
      <c r="AC276" s="54">
        <f t="shared" si="62"/>
        <v>-1.1480551715162883</v>
      </c>
      <c r="AJ276" s="53">
        <v>274</v>
      </c>
      <c r="AK276" s="14">
        <f t="shared" si="63"/>
        <v>1932.3902529803886</v>
      </c>
      <c r="AL276" s="14">
        <f t="shared" si="64"/>
        <v>1454.4630267973223</v>
      </c>
      <c r="AM276" s="14">
        <f t="shared" si="65"/>
        <v>2199.027403438799</v>
      </c>
      <c r="AT276" s="53">
        <v>274</v>
      </c>
      <c r="AU276" s="8">
        <f t="shared" si="66"/>
        <v>1.6374354759760576E-4</v>
      </c>
      <c r="AV276" s="8">
        <f t="shared" si="67"/>
        <v>3.5332855084433942E-2</v>
      </c>
      <c r="AW276" s="8">
        <f t="shared" si="68"/>
        <v>-1.141142524216775E-2</v>
      </c>
      <c r="AY276" s="8">
        <f t="shared" si="69"/>
        <v>1.0758837525402534E-2</v>
      </c>
      <c r="BA276" s="58">
        <v>274</v>
      </c>
      <c r="BB276" s="8">
        <f t="shared" si="59"/>
        <v>-8.9837985143363178E-3</v>
      </c>
    </row>
    <row r="277" spans="17:54" x14ac:dyDescent="0.25">
      <c r="Q277" s="53">
        <v>275</v>
      </c>
      <c r="R277" s="54">
        <v>0.23521895409028656</v>
      </c>
      <c r="S277" s="54">
        <v>-0.44356482339296704</v>
      </c>
      <c r="T277" s="54">
        <v>0.70648059043178169</v>
      </c>
      <c r="Z277" s="53">
        <v>274</v>
      </c>
      <c r="AA277" s="54">
        <f t="shared" si="60"/>
        <v>-0.44438469375289635</v>
      </c>
      <c r="AB277" s="54">
        <f t="shared" si="61"/>
        <v>1.698289481263628</v>
      </c>
      <c r="AC277" s="54">
        <f t="shared" si="62"/>
        <v>-1.8476945560484328</v>
      </c>
      <c r="AJ277" s="53">
        <v>275</v>
      </c>
      <c r="AK277" s="14">
        <f t="shared" si="63"/>
        <v>1949.2834021084755</v>
      </c>
      <c r="AL277" s="14">
        <f t="shared" si="64"/>
        <v>1417.9869468437228</v>
      </c>
      <c r="AM277" s="14">
        <f t="shared" si="65"/>
        <v>2290.1776302104809</v>
      </c>
      <c r="AT277" s="53">
        <v>275</v>
      </c>
      <c r="AU277" s="8">
        <f t="shared" si="66"/>
        <v>8.7041092493818605E-3</v>
      </c>
      <c r="AV277" s="8">
        <f t="shared" si="67"/>
        <v>-2.5398556020077907E-2</v>
      </c>
      <c r="AW277" s="8">
        <f t="shared" si="68"/>
        <v>4.0614209067462249E-2</v>
      </c>
      <c r="AY277" s="8">
        <f t="shared" si="69"/>
        <v>4.6360730870220676E-3</v>
      </c>
      <c r="BA277" s="58">
        <v>275</v>
      </c>
      <c r="BB277" s="8">
        <f t="shared" si="59"/>
        <v>-8.9264564692953623E-3</v>
      </c>
    </row>
    <row r="278" spans="17:54" x14ac:dyDescent="0.25">
      <c r="Q278" s="53">
        <v>276</v>
      </c>
      <c r="R278" s="54">
        <v>-2.0553327356200577</v>
      </c>
      <c r="S278" s="54">
        <v>-0.53836513640726558</v>
      </c>
      <c r="T278" s="54">
        <v>-0.31119596043514219</v>
      </c>
      <c r="Z278" s="53">
        <v>275</v>
      </c>
      <c r="AA278" s="54">
        <f t="shared" si="60"/>
        <v>0.23521895409028656</v>
      </c>
      <c r="AB278" s="54">
        <f t="shared" si="61"/>
        <v>-0.28098134337380098</v>
      </c>
      <c r="AC278" s="54">
        <f t="shared" si="62"/>
        <v>0.64241723171746257</v>
      </c>
      <c r="AJ278" s="53">
        <v>276</v>
      </c>
      <c r="AK278" s="14">
        <f t="shared" si="63"/>
        <v>1892.9281794567953</v>
      </c>
      <c r="AL278" s="14">
        <f t="shared" si="64"/>
        <v>1397.0328501134627</v>
      </c>
      <c r="AM278" s="14">
        <f t="shared" si="65"/>
        <v>2227.1591418831426</v>
      </c>
      <c r="AT278" s="53">
        <v>276</v>
      </c>
      <c r="AU278" s="8">
        <f t="shared" si="66"/>
        <v>-2.9336887495515492E-2</v>
      </c>
      <c r="AV278" s="8">
        <f t="shared" si="67"/>
        <v>-1.4887627984860973E-2</v>
      </c>
      <c r="AW278" s="8">
        <f t="shared" si="68"/>
        <v>-2.7902536405387732E-2</v>
      </c>
      <c r="AY278" s="8">
        <f t="shared" si="69"/>
        <v>-2.3126878364215356E-2</v>
      </c>
      <c r="BA278" s="58">
        <v>276</v>
      </c>
      <c r="BB278" s="8">
        <f t="shared" si="59"/>
        <v>-8.8855851856329271E-3</v>
      </c>
    </row>
    <row r="279" spans="17:54" x14ac:dyDescent="0.25">
      <c r="Q279" s="53">
        <v>277</v>
      </c>
      <c r="R279" s="54">
        <v>-9.5388180115348383E-3</v>
      </c>
      <c r="S279" s="54">
        <v>0.45435898513320827</v>
      </c>
      <c r="T279" s="54">
        <v>0.46494131863894689</v>
      </c>
      <c r="Z279" s="53">
        <v>276</v>
      </c>
      <c r="AA279" s="54">
        <f t="shared" si="60"/>
        <v>-2.0553327356200577</v>
      </c>
      <c r="AB279" s="54">
        <f t="shared" si="61"/>
        <v>-1.4411488842306075</v>
      </c>
      <c r="AC279" s="54">
        <f t="shared" si="62"/>
        <v>-1.0683110489598853</v>
      </c>
      <c r="AJ279" s="53">
        <v>277</v>
      </c>
      <c r="AK279" s="14">
        <f t="shared" si="63"/>
        <v>1943.182046246309</v>
      </c>
      <c r="AL279" s="14">
        <f t="shared" si="64"/>
        <v>1430.3691850163186</v>
      </c>
      <c r="AM279" s="14">
        <f t="shared" si="65"/>
        <v>2285.4574784786469</v>
      </c>
      <c r="AT279" s="53">
        <v>277</v>
      </c>
      <c r="AU279" s="8">
        <f t="shared" si="66"/>
        <v>2.6201927948609208E-2</v>
      </c>
      <c r="AV279" s="8">
        <f t="shared" si="67"/>
        <v>2.3581987537535223E-2</v>
      </c>
      <c r="AW279" s="8">
        <f t="shared" si="68"/>
        <v>2.5839367776747533E-2</v>
      </c>
      <c r="AY279" s="8">
        <f t="shared" si="69"/>
        <v>2.5045183732621108E-2</v>
      </c>
      <c r="BA279" s="58">
        <v>277</v>
      </c>
      <c r="BB279" s="8">
        <f t="shared" si="59"/>
        <v>-8.6048422296384763E-3</v>
      </c>
    </row>
    <row r="280" spans="17:54" x14ac:dyDescent="0.25">
      <c r="Q280" s="53">
        <v>278</v>
      </c>
      <c r="R280" s="54">
        <v>0.55258638536469074</v>
      </c>
      <c r="S280" s="54">
        <v>0.84943673075823711</v>
      </c>
      <c r="T280" s="54">
        <v>1.647888492960119</v>
      </c>
      <c r="Z280" s="53">
        <v>277</v>
      </c>
      <c r="AA280" s="54">
        <f t="shared" si="60"/>
        <v>-9.5388180115348383E-3</v>
      </c>
      <c r="AB280" s="54">
        <f t="shared" si="61"/>
        <v>0.39657189596247872</v>
      </c>
      <c r="AC280" s="54">
        <f t="shared" si="62"/>
        <v>0.51593831246648414</v>
      </c>
      <c r="AJ280" s="53">
        <v>278</v>
      </c>
      <c r="AK280" s="14">
        <f t="shared" si="63"/>
        <v>1957.2224180282969</v>
      </c>
      <c r="AL280" s="14">
        <f t="shared" si="64"/>
        <v>1441.663284149646</v>
      </c>
      <c r="AM280" s="14">
        <f t="shared" si="65"/>
        <v>2336.5364926584962</v>
      </c>
      <c r="AT280" s="53">
        <v>278</v>
      </c>
      <c r="AU280" s="8">
        <f t="shared" si="66"/>
        <v>7.1994751088510474E-3</v>
      </c>
      <c r="AV280" s="8">
        <f t="shared" si="67"/>
        <v>7.8649231669864813E-3</v>
      </c>
      <c r="AW280" s="8">
        <f t="shared" si="68"/>
        <v>2.2103487843818926E-2</v>
      </c>
      <c r="AY280" s="8">
        <f t="shared" si="69"/>
        <v>1.1936858152595584E-2</v>
      </c>
      <c r="BA280" s="58">
        <v>278</v>
      </c>
      <c r="BB280" s="8">
        <f t="shared" si="59"/>
        <v>-8.5838799641534298E-3</v>
      </c>
    </row>
    <row r="281" spans="17:54" x14ac:dyDescent="0.25">
      <c r="Q281" s="53">
        <v>279</v>
      </c>
      <c r="R281" s="54">
        <v>0.31584725912420591</v>
      </c>
      <c r="S281" s="54">
        <v>0.22037309168462729</v>
      </c>
      <c r="T281" s="54">
        <v>-0.81657076808531648</v>
      </c>
      <c r="Z281" s="53">
        <v>278</v>
      </c>
      <c r="AA281" s="54">
        <f t="shared" si="60"/>
        <v>0.55258638536469074</v>
      </c>
      <c r="AB281" s="54">
        <f t="shared" si="61"/>
        <v>1.0094817941693339</v>
      </c>
      <c r="AC281" s="54">
        <f t="shared" si="62"/>
        <v>1.8711366002489767</v>
      </c>
      <c r="AJ281" s="53">
        <v>279</v>
      </c>
      <c r="AK281" s="14">
        <f t="shared" si="63"/>
        <v>1951.2967620877832</v>
      </c>
      <c r="AL281" s="14">
        <f t="shared" si="64"/>
        <v>1429.3852144964417</v>
      </c>
      <c r="AM281" s="14">
        <f t="shared" si="65"/>
        <v>2243.9710309643856</v>
      </c>
      <c r="AT281" s="53">
        <v>279</v>
      </c>
      <c r="AU281" s="8">
        <f t="shared" si="66"/>
        <v>-3.0321767439424135E-3</v>
      </c>
      <c r="AV281" s="8">
        <f t="shared" si="67"/>
        <v>-8.5530735612122984E-3</v>
      </c>
      <c r="AW281" s="8">
        <f t="shared" si="68"/>
        <v>-4.042262352589706E-2</v>
      </c>
      <c r="AY281" s="8">
        <f t="shared" si="69"/>
        <v>-1.6457669505436763E-2</v>
      </c>
      <c r="BA281" s="58">
        <v>279</v>
      </c>
      <c r="BB281" s="8">
        <f t="shared" si="59"/>
        <v>-8.550278986243812E-3</v>
      </c>
    </row>
    <row r="282" spans="17:54" x14ac:dyDescent="0.25">
      <c r="Q282" s="53">
        <v>280</v>
      </c>
      <c r="R282" s="54">
        <v>-0.89565847483286032</v>
      </c>
      <c r="S282" s="54">
        <v>-1.0153091459233585</v>
      </c>
      <c r="T282" s="54">
        <v>1.5420213643923506</v>
      </c>
      <c r="Z282" s="53">
        <v>279</v>
      </c>
      <c r="AA282" s="54">
        <f t="shared" si="60"/>
        <v>0.31584725912420591</v>
      </c>
      <c r="AB282" s="54">
        <f t="shared" si="61"/>
        <v>0.34295804121717843</v>
      </c>
      <c r="AC282" s="54">
        <f t="shared" si="62"/>
        <v>-0.60721254848429673</v>
      </c>
      <c r="AJ282" s="53">
        <v>280</v>
      </c>
      <c r="AK282" s="14">
        <f t="shared" si="63"/>
        <v>1921.2526926240271</v>
      </c>
      <c r="AL282" s="14">
        <f t="shared" si="64"/>
        <v>1399.2574914328432</v>
      </c>
      <c r="AM282" s="14">
        <f t="shared" si="65"/>
        <v>2300.9562526163504</v>
      </c>
      <c r="AT282" s="53">
        <v>280</v>
      </c>
      <c r="AU282" s="8">
        <f t="shared" si="66"/>
        <v>-1.551674039027516E-2</v>
      </c>
      <c r="AV282" s="8">
        <f t="shared" si="67"/>
        <v>-2.1302699230571886E-2</v>
      </c>
      <c r="AW282" s="8">
        <f t="shared" si="68"/>
        <v>2.5077720512429933E-2</v>
      </c>
      <c r="AY282" s="8">
        <f t="shared" si="69"/>
        <v>-5.6527856555823215E-3</v>
      </c>
      <c r="BA282" s="58">
        <v>280</v>
      </c>
      <c r="BB282" s="8">
        <f t="shared" si="59"/>
        <v>-8.5425162609822358E-3</v>
      </c>
    </row>
    <row r="283" spans="17:54" x14ac:dyDescent="0.25">
      <c r="Q283" s="53">
        <v>281</v>
      </c>
      <c r="R283" s="54">
        <v>-0.97101391807933835</v>
      </c>
      <c r="S283" s="54">
        <v>-1.3492098535578776</v>
      </c>
      <c r="T283" s="54">
        <v>0.40244208458873287</v>
      </c>
      <c r="Z283" s="53">
        <v>280</v>
      </c>
      <c r="AA283" s="54">
        <f t="shared" si="60"/>
        <v>-0.89565847483286032</v>
      </c>
      <c r="AB283" s="54">
        <f t="shared" si="61"/>
        <v>-1.317127861314521</v>
      </c>
      <c r="AC283" s="54">
        <f t="shared" si="62"/>
        <v>0.93033934761611281</v>
      </c>
      <c r="AJ283" s="53">
        <v>281</v>
      </c>
      <c r="AK283" s="14">
        <f t="shared" si="63"/>
        <v>1919.3991645383171</v>
      </c>
      <c r="AL283" s="14">
        <f t="shared" si="64"/>
        <v>1393.3419959263165</v>
      </c>
      <c r="AM283" s="14">
        <f t="shared" si="65"/>
        <v>2258.4470562289853</v>
      </c>
      <c r="AT283" s="53">
        <v>281</v>
      </c>
      <c r="AU283" s="8">
        <f t="shared" si="66"/>
        <v>-9.6521543662190406E-4</v>
      </c>
      <c r="AV283" s="8">
        <f t="shared" si="67"/>
        <v>-4.2365576453893489E-3</v>
      </c>
      <c r="AW283" s="8">
        <f t="shared" si="68"/>
        <v>-1.8647364705589673E-2</v>
      </c>
      <c r="AY283" s="8">
        <f t="shared" si="69"/>
        <v>-7.578397100819213E-3</v>
      </c>
      <c r="BA283" s="58">
        <v>281</v>
      </c>
      <c r="BB283" s="8">
        <f t="shared" si="59"/>
        <v>-8.5219561651876941E-3</v>
      </c>
    </row>
    <row r="284" spans="17:54" x14ac:dyDescent="0.25">
      <c r="Q284" s="53">
        <v>282</v>
      </c>
      <c r="R284" s="54">
        <v>0.39815215903666629</v>
      </c>
      <c r="S284" s="54">
        <v>-0.52609567635275922</v>
      </c>
      <c r="T284" s="54">
        <v>-1.6569344151764163</v>
      </c>
      <c r="Z284" s="53">
        <v>281</v>
      </c>
      <c r="AA284" s="54">
        <f t="shared" si="60"/>
        <v>-0.97101391807933835</v>
      </c>
      <c r="AB284" s="54">
        <f t="shared" si="61"/>
        <v>-1.6472710064558644</v>
      </c>
      <c r="AC284" s="54">
        <f t="shared" si="62"/>
        <v>-0.21294376548187316</v>
      </c>
      <c r="AJ284" s="53">
        <v>282</v>
      </c>
      <c r="AK284" s="14">
        <f t="shared" si="63"/>
        <v>1953.3543065314636</v>
      </c>
      <c r="AL284" s="14">
        <f t="shared" si="64"/>
        <v>1418.0539118152328</v>
      </c>
      <c r="AM284" s="14">
        <f t="shared" si="65"/>
        <v>2211.3993161687426</v>
      </c>
      <c r="AT284" s="53">
        <v>282</v>
      </c>
      <c r="AU284" s="8">
        <f t="shared" si="66"/>
        <v>1.7535850066337715E-2</v>
      </c>
      <c r="AV284" s="8">
        <f t="shared" si="67"/>
        <v>1.7580271981802363E-2</v>
      </c>
      <c r="AW284" s="8">
        <f t="shared" si="68"/>
        <v>-2.1051943935447851E-2</v>
      </c>
      <c r="AY284" s="8">
        <f t="shared" si="69"/>
        <v>5.9772806319879053E-3</v>
      </c>
      <c r="BA284" s="58">
        <v>282</v>
      </c>
      <c r="BB284" s="8">
        <f t="shared" si="59"/>
        <v>-8.3985942510065789E-3</v>
      </c>
    </row>
    <row r="285" spans="17:54" x14ac:dyDescent="0.25">
      <c r="Q285" s="53">
        <v>283</v>
      </c>
      <c r="R285" s="54">
        <v>1.3177185012650454</v>
      </c>
      <c r="S285" s="54">
        <v>0.8100162624841688</v>
      </c>
      <c r="T285" s="54">
        <v>1.0900061324028174</v>
      </c>
      <c r="Z285" s="53">
        <v>282</v>
      </c>
      <c r="AA285" s="54">
        <f t="shared" si="60"/>
        <v>0.39815215903666629</v>
      </c>
      <c r="AB285" s="54">
        <f t="shared" si="61"/>
        <v>-0.27725630355176134</v>
      </c>
      <c r="AC285" s="54">
        <f t="shared" si="62"/>
        <v>-1.5036543827151392</v>
      </c>
      <c r="AJ285" s="53">
        <v>283</v>
      </c>
      <c r="AK285" s="14">
        <f t="shared" si="63"/>
        <v>1976.4959261582248</v>
      </c>
      <c r="AL285" s="14">
        <f t="shared" si="64"/>
        <v>1447.6838181967596</v>
      </c>
      <c r="AM285" s="14">
        <f t="shared" si="65"/>
        <v>2326.1935502215365</v>
      </c>
      <c r="AT285" s="53">
        <v>283</v>
      </c>
      <c r="AU285" s="8">
        <f t="shared" si="66"/>
        <v>1.1777490617887309E-2</v>
      </c>
      <c r="AV285" s="8">
        <f t="shared" si="67"/>
        <v>2.0679465518081593E-2</v>
      </c>
      <c r="AW285" s="8">
        <f t="shared" si="68"/>
        <v>5.0607772355647118E-2</v>
      </c>
      <c r="AY285" s="8">
        <f t="shared" si="69"/>
        <v>2.6987365099292962E-2</v>
      </c>
      <c r="BA285" s="58">
        <v>283</v>
      </c>
      <c r="BB285" s="8">
        <f t="shared" si="59"/>
        <v>-8.3930821631043196E-3</v>
      </c>
    </row>
    <row r="286" spans="17:54" x14ac:dyDescent="0.25">
      <c r="Q286" s="53">
        <v>284</v>
      </c>
      <c r="R286" s="54">
        <v>0.93804668125106461</v>
      </c>
      <c r="S286" s="54">
        <v>0.42805810573218805</v>
      </c>
      <c r="T286" s="54">
        <v>2.1891743882665891</v>
      </c>
      <c r="Z286" s="53">
        <v>283</v>
      </c>
      <c r="AA286" s="54">
        <f t="shared" si="60"/>
        <v>1.3177185012650454</v>
      </c>
      <c r="AB286" s="54">
        <f t="shared" si="61"/>
        <v>1.3342746188653081</v>
      </c>
      <c r="AC286" s="54">
        <f t="shared" si="62"/>
        <v>1.5991742058533585</v>
      </c>
      <c r="AJ286" s="53">
        <v>284</v>
      </c>
      <c r="AK286" s="14">
        <f t="shared" si="63"/>
        <v>1966.9079086878451</v>
      </c>
      <c r="AL286" s="14">
        <f t="shared" si="64"/>
        <v>1438.1373361414683</v>
      </c>
      <c r="AM286" s="14">
        <f t="shared" si="65"/>
        <v>2357.3394336635429</v>
      </c>
      <c r="AT286" s="53">
        <v>284</v>
      </c>
      <c r="AU286" s="8">
        <f t="shared" si="66"/>
        <v>-4.8628224579326156E-3</v>
      </c>
      <c r="AV286" s="8">
        <f t="shared" si="67"/>
        <v>-6.6161528163136496E-3</v>
      </c>
      <c r="AW286" s="8">
        <f t="shared" si="68"/>
        <v>1.3300362221897415E-2</v>
      </c>
      <c r="AY286" s="8">
        <f t="shared" si="69"/>
        <v>-1.1519919733602065E-4</v>
      </c>
      <c r="BA286" s="58">
        <v>284</v>
      </c>
      <c r="BB286" s="8">
        <f t="shared" si="59"/>
        <v>-8.3838538422185641E-3</v>
      </c>
    </row>
    <row r="287" spans="17:54" x14ac:dyDescent="0.25">
      <c r="Q287" s="53">
        <v>285</v>
      </c>
      <c r="R287" s="54">
        <v>-0.36925684270351583</v>
      </c>
      <c r="S287" s="54">
        <v>-0.59779324599078476</v>
      </c>
      <c r="T287" s="54">
        <v>2.4731531604901349</v>
      </c>
      <c r="Z287" s="53">
        <v>284</v>
      </c>
      <c r="AA287" s="54">
        <f t="shared" si="60"/>
        <v>0.93804668125106461</v>
      </c>
      <c r="AB287" s="54">
        <f t="shared" si="61"/>
        <v>0.81869264167772593</v>
      </c>
      <c r="AC287" s="54">
        <f t="shared" si="62"/>
        <v>2.4146427883660473</v>
      </c>
      <c r="AJ287" s="53">
        <v>285</v>
      </c>
      <c r="AK287" s="14">
        <f t="shared" si="63"/>
        <v>1934.2487843325446</v>
      </c>
      <c r="AL287" s="14">
        <f t="shared" si="64"/>
        <v>1410.3600673155127</v>
      </c>
      <c r="AM287" s="14">
        <f t="shared" si="65"/>
        <v>2343.1928751933156</v>
      </c>
      <c r="AT287" s="53">
        <v>285</v>
      </c>
      <c r="AU287" s="8">
        <f t="shared" si="66"/>
        <v>-1.6743694203560883E-2</v>
      </c>
      <c r="AV287" s="8">
        <f t="shared" si="67"/>
        <v>-1.950372102485956E-2</v>
      </c>
      <c r="AW287" s="8">
        <f t="shared" si="68"/>
        <v>-6.0191485779345398E-3</v>
      </c>
      <c r="AY287" s="8">
        <f t="shared" si="69"/>
        <v>-1.4630341244392452E-2</v>
      </c>
      <c r="BA287" s="58">
        <v>285</v>
      </c>
      <c r="BB287" s="8">
        <f t="shared" si="59"/>
        <v>-8.3592468607428094E-3</v>
      </c>
    </row>
    <row r="288" spans="17:54" x14ac:dyDescent="0.25">
      <c r="Q288" s="53">
        <v>286</v>
      </c>
      <c r="R288" s="54">
        <v>0.18982964708479902</v>
      </c>
      <c r="S288" s="54">
        <v>-6.5213806180528688E-2</v>
      </c>
      <c r="T288" s="54">
        <v>1.468206293919845</v>
      </c>
      <c r="Z288" s="53">
        <v>285</v>
      </c>
      <c r="AA288" s="54">
        <f t="shared" si="60"/>
        <v>-0.36925684270351583</v>
      </c>
      <c r="AB288" s="54">
        <f t="shared" si="61"/>
        <v>-0.70120117212388455</v>
      </c>
      <c r="AC288" s="54">
        <f t="shared" si="62"/>
        <v>2.0456100564837838</v>
      </c>
      <c r="AJ288" s="53">
        <v>286</v>
      </c>
      <c r="AK288" s="14">
        <f t="shared" si="63"/>
        <v>1948.1487876235747</v>
      </c>
      <c r="AL288" s="14">
        <f t="shared" si="64"/>
        <v>1423.6857246058632</v>
      </c>
      <c r="AM288" s="14">
        <f t="shared" si="65"/>
        <v>2318.8662522697036</v>
      </c>
      <c r="AT288" s="53">
        <v>286</v>
      </c>
      <c r="AU288" s="8">
        <f t="shared" si="66"/>
        <v>7.1605560354123321E-3</v>
      </c>
      <c r="AV288" s="8">
        <f t="shared" si="67"/>
        <v>9.4040509394995361E-3</v>
      </c>
      <c r="AW288" s="8">
        <f t="shared" si="68"/>
        <v>-1.0436094029119498E-2</v>
      </c>
      <c r="AY288" s="8">
        <f t="shared" si="69"/>
        <v>2.778958977687665E-3</v>
      </c>
      <c r="BA288" s="58">
        <v>286</v>
      </c>
      <c r="BB288" s="8">
        <f t="shared" si="59"/>
        <v>-8.349844778295052E-3</v>
      </c>
    </row>
    <row r="289" spans="17:54" x14ac:dyDescent="0.25">
      <c r="Q289" s="53">
        <v>287</v>
      </c>
      <c r="R289" s="54">
        <v>-0.9559172739902041</v>
      </c>
      <c r="S289" s="54">
        <v>1.9074891563215211</v>
      </c>
      <c r="T289" s="54">
        <v>-0.90325677943165217</v>
      </c>
      <c r="Z289" s="53">
        <v>286</v>
      </c>
      <c r="AA289" s="54">
        <f t="shared" si="60"/>
        <v>0.18982964708479902</v>
      </c>
      <c r="AB289" s="54">
        <f t="shared" si="61"/>
        <v>3.1651000295036563E-2</v>
      </c>
      <c r="AC289" s="54">
        <f t="shared" si="62"/>
        <v>1.4057693446921604</v>
      </c>
      <c r="AJ289" s="53">
        <v>287</v>
      </c>
      <c r="AK289" s="14">
        <f t="shared" si="63"/>
        <v>1919.7693791609197</v>
      </c>
      <c r="AL289" s="14">
        <f t="shared" si="64"/>
        <v>1445.8301973841756</v>
      </c>
      <c r="AM289" s="14">
        <f t="shared" si="65"/>
        <v>2237.9378042431049</v>
      </c>
      <c r="AT289" s="53">
        <v>287</v>
      </c>
      <c r="AU289" s="8">
        <f t="shared" si="66"/>
        <v>-1.4674518182174683E-2</v>
      </c>
      <c r="AV289" s="8">
        <f t="shared" si="67"/>
        <v>1.5434598026889299E-2</v>
      </c>
      <c r="AW289" s="8">
        <f t="shared" si="68"/>
        <v>-3.5523563139120806E-2</v>
      </c>
      <c r="AY289" s="8">
        <f t="shared" si="69"/>
        <v>-8.8855851856329271E-3</v>
      </c>
      <c r="BA289" s="58">
        <v>287</v>
      </c>
      <c r="BB289" s="8">
        <f t="shared" si="59"/>
        <v>-8.2327054538795658E-3</v>
      </c>
    </row>
    <row r="290" spans="17:54" x14ac:dyDescent="0.25">
      <c r="Q290" s="53">
        <v>288</v>
      </c>
      <c r="R290" s="54">
        <v>6.1416307824298057E-2</v>
      </c>
      <c r="S290" s="54">
        <v>2.0974168802275006</v>
      </c>
      <c r="T290" s="54">
        <v>-6.8664866617137568E-2</v>
      </c>
      <c r="Z290" s="53">
        <v>287</v>
      </c>
      <c r="AA290" s="54">
        <f t="shared" si="60"/>
        <v>-0.9559172739902041</v>
      </c>
      <c r="AB290" s="54">
        <f t="shared" si="61"/>
        <v>1.2344560546787793</v>
      </c>
      <c r="AC290" s="54">
        <f t="shared" si="62"/>
        <v>-0.77221280574799189</v>
      </c>
      <c r="AJ290" s="53">
        <v>288</v>
      </c>
      <c r="AK290" s="14">
        <f t="shared" si="63"/>
        <v>1944.9470099298535</v>
      </c>
      <c r="AL290" s="14">
        <f t="shared" si="64"/>
        <v>1457.8608206205565</v>
      </c>
      <c r="AM290" s="14">
        <f t="shared" si="65"/>
        <v>2280.0269965584894</v>
      </c>
      <c r="AT290" s="53">
        <v>288</v>
      </c>
      <c r="AU290" s="8">
        <f t="shared" si="66"/>
        <v>1.3029668642325876E-2</v>
      </c>
      <c r="AV290" s="8">
        <f t="shared" si="67"/>
        <v>8.2864822756440418E-3</v>
      </c>
      <c r="AW290" s="8">
        <f t="shared" si="68"/>
        <v>1.8632464764608492E-2</v>
      </c>
      <c r="AY290" s="8">
        <f t="shared" si="69"/>
        <v>1.2813232932337926E-2</v>
      </c>
      <c r="BA290" s="58">
        <v>288</v>
      </c>
      <c r="BB290" s="8">
        <f t="shared" si="59"/>
        <v>-8.2158186297519413E-3</v>
      </c>
    </row>
    <row r="291" spans="17:54" x14ac:dyDescent="0.25">
      <c r="Q291" s="53">
        <v>289</v>
      </c>
      <c r="R291" s="54">
        <v>-1.3141010298714808</v>
      </c>
      <c r="S291" s="54">
        <v>-2.1490283208509116</v>
      </c>
      <c r="T291" s="54">
        <v>-1.1075836473034737</v>
      </c>
      <c r="Z291" s="53">
        <v>288</v>
      </c>
      <c r="AA291" s="54">
        <f t="shared" si="60"/>
        <v>6.1416307824298057E-2</v>
      </c>
      <c r="AB291" s="54">
        <f t="shared" si="61"/>
        <v>1.8802175192793824</v>
      </c>
      <c r="AC291" s="54">
        <f t="shared" si="62"/>
        <v>0.37017308516700048</v>
      </c>
      <c r="AJ291" s="53">
        <v>289</v>
      </c>
      <c r="AK291" s="14">
        <f t="shared" si="63"/>
        <v>1910.9822425903087</v>
      </c>
      <c r="AL291" s="14">
        <f t="shared" si="64"/>
        <v>1377.9213028270815</v>
      </c>
      <c r="AM291" s="14">
        <f t="shared" si="65"/>
        <v>2197.9302010460578</v>
      </c>
      <c r="AT291" s="53">
        <v>289</v>
      </c>
      <c r="AU291" s="8">
        <f t="shared" si="66"/>
        <v>-1.761735944041817E-2</v>
      </c>
      <c r="AV291" s="8">
        <f t="shared" si="67"/>
        <v>-5.6394108665909624E-2</v>
      </c>
      <c r="AW291" s="8">
        <f t="shared" si="68"/>
        <v>-3.6671183680904773E-2</v>
      </c>
      <c r="AY291" s="8">
        <f t="shared" si="69"/>
        <v>-3.8844206402760734E-2</v>
      </c>
      <c r="BA291" s="58">
        <v>289</v>
      </c>
      <c r="BB291" s="8">
        <f t="shared" si="59"/>
        <v>-8.208888389349871E-3</v>
      </c>
    </row>
    <row r="292" spans="17:54" x14ac:dyDescent="0.25">
      <c r="Q292" s="53">
        <v>290</v>
      </c>
      <c r="R292" s="54">
        <v>-0.36784581060786015</v>
      </c>
      <c r="S292" s="54">
        <v>0.40857493281420654</v>
      </c>
      <c r="T292" s="54">
        <v>-9.1723259989184125E-2</v>
      </c>
      <c r="Z292" s="53">
        <v>289</v>
      </c>
      <c r="AA292" s="54">
        <f t="shared" si="60"/>
        <v>-1.3141010298714808</v>
      </c>
      <c r="AB292" s="54">
        <f t="shared" si="61"/>
        <v>-2.5144973907643307</v>
      </c>
      <c r="AC292" s="54">
        <f t="shared" si="62"/>
        <v>-1.8781709939086215</v>
      </c>
      <c r="AJ292" s="53">
        <v>290</v>
      </c>
      <c r="AK292" s="14">
        <f t="shared" si="63"/>
        <v>1934.2829474242972</v>
      </c>
      <c r="AL292" s="14">
        <f t="shared" si="64"/>
        <v>1426.5401866443087</v>
      </c>
      <c r="AM292" s="14">
        <f t="shared" si="65"/>
        <v>2261.6880718322491</v>
      </c>
      <c r="AT292" s="53">
        <v>290</v>
      </c>
      <c r="AU292" s="8">
        <f t="shared" si="66"/>
        <v>1.2119314990365584E-2</v>
      </c>
      <c r="AV292" s="8">
        <f t="shared" si="67"/>
        <v>3.4676001518238769E-2</v>
      </c>
      <c r="AW292" s="8">
        <f t="shared" si="68"/>
        <v>2.8595369095370603E-2</v>
      </c>
      <c r="AY292" s="8">
        <f t="shared" si="69"/>
        <v>2.6084805833016367E-2</v>
      </c>
      <c r="BA292" s="58">
        <v>290</v>
      </c>
      <c r="BB292" s="8">
        <f t="shared" si="59"/>
        <v>-8.1953591046623458E-3</v>
      </c>
    </row>
    <row r="293" spans="17:54" x14ac:dyDescent="0.25">
      <c r="Q293" s="53">
        <v>291</v>
      </c>
      <c r="R293" s="54">
        <v>1.3919899839962142</v>
      </c>
      <c r="S293" s="54">
        <v>3.0883129392798647</v>
      </c>
      <c r="T293" s="54">
        <v>-0.79718494587457112</v>
      </c>
      <c r="Z293" s="53">
        <v>290</v>
      </c>
      <c r="AA293" s="54">
        <f t="shared" si="60"/>
        <v>-0.36784581060786015</v>
      </c>
      <c r="AB293" s="54">
        <f t="shared" si="61"/>
        <v>0.18776582102526898</v>
      </c>
      <c r="AC293" s="54">
        <f t="shared" si="62"/>
        <v>-0.12494803795358332</v>
      </c>
      <c r="AJ293" s="53">
        <v>291</v>
      </c>
      <c r="AK293" s="14">
        <f t="shared" si="63"/>
        <v>1978.3756649602537</v>
      </c>
      <c r="AL293" s="14">
        <f t="shared" si="64"/>
        <v>1486.193223064327</v>
      </c>
      <c r="AM293" s="14">
        <f t="shared" si="65"/>
        <v>2278.5063663633923</v>
      </c>
      <c r="AT293" s="53">
        <v>291</v>
      </c>
      <c r="AU293" s="8">
        <f t="shared" si="66"/>
        <v>2.2539448788394676E-2</v>
      </c>
      <c r="AV293" s="8">
        <f t="shared" si="67"/>
        <v>4.0965904048264841E-2</v>
      </c>
      <c r="AW293" s="8">
        <f t="shared" si="68"/>
        <v>7.4086569142233849E-3</v>
      </c>
      <c r="AY293" s="8">
        <f t="shared" si="69"/>
        <v>2.5370793330091356E-2</v>
      </c>
      <c r="BA293" s="58">
        <v>291</v>
      </c>
      <c r="BB293" s="8">
        <f t="shared" si="59"/>
        <v>-8.1746109589894145E-3</v>
      </c>
    </row>
    <row r="294" spans="17:54" x14ac:dyDescent="0.25">
      <c r="Q294" s="53">
        <v>292</v>
      </c>
      <c r="R294" s="54">
        <v>-2.4929474403613174E-2</v>
      </c>
      <c r="S294" s="54">
        <v>0.44889420464891849</v>
      </c>
      <c r="T294" s="54">
        <v>-0.38945666235777676</v>
      </c>
      <c r="Z294" s="53">
        <v>291</v>
      </c>
      <c r="AA294" s="54">
        <f t="shared" si="60"/>
        <v>1.3919899839962142</v>
      </c>
      <c r="AB294" s="54">
        <f t="shared" si="61"/>
        <v>3.380193155311245</v>
      </c>
      <c r="AC294" s="54">
        <f t="shared" si="62"/>
        <v>0.32929335028520512</v>
      </c>
      <c r="AJ294" s="53">
        <v>292</v>
      </c>
      <c r="AK294" s="14">
        <f t="shared" si="63"/>
        <v>1942.7966544771725</v>
      </c>
      <c r="AL294" s="14">
        <f t="shared" si="64"/>
        <v>1430.1461352422928</v>
      </c>
      <c r="AM294" s="14">
        <f t="shared" si="65"/>
        <v>2255.9944571937344</v>
      </c>
      <c r="AT294" s="53">
        <v>292</v>
      </c>
      <c r="AU294" s="8">
        <f t="shared" si="66"/>
        <v>-1.8147627308573319E-2</v>
      </c>
      <c r="AV294" s="8">
        <f t="shared" si="67"/>
        <v>-3.8441335294915661E-2</v>
      </c>
      <c r="AW294" s="8">
        <f t="shared" si="68"/>
        <v>-9.9292491056446573E-3</v>
      </c>
      <c r="AY294" s="8">
        <f t="shared" si="69"/>
        <v>-2.3799597042231658E-2</v>
      </c>
      <c r="BA294" s="58">
        <v>292</v>
      </c>
      <c r="BB294" s="8">
        <f t="shared" si="59"/>
        <v>-8.1473374520553889E-3</v>
      </c>
    </row>
    <row r="295" spans="17:54" x14ac:dyDescent="0.25">
      <c r="Q295" s="53">
        <v>293</v>
      </c>
      <c r="R295" s="54">
        <v>-1.0129756052007788</v>
      </c>
      <c r="S295" s="54">
        <v>0.87541533197223687</v>
      </c>
      <c r="T295" s="54">
        <v>-0.8650807035411503</v>
      </c>
      <c r="Z295" s="53">
        <v>292</v>
      </c>
      <c r="AA295" s="54">
        <f t="shared" si="60"/>
        <v>-2.4929474403613174E-2</v>
      </c>
      <c r="AB295" s="54">
        <f t="shared" si="61"/>
        <v>0.38451509262111611</v>
      </c>
      <c r="AC295" s="54">
        <f t="shared" si="62"/>
        <v>-0.2794721192670665</v>
      </c>
      <c r="AJ295" s="53">
        <v>293</v>
      </c>
      <c r="AK295" s="14">
        <f t="shared" si="63"/>
        <v>1918.3660019457586</v>
      </c>
      <c r="AL295" s="14">
        <f t="shared" si="64"/>
        <v>1428.5343661923243</v>
      </c>
      <c r="AM295" s="14">
        <f t="shared" si="65"/>
        <v>2231.124064372159</v>
      </c>
      <c r="AT295" s="53">
        <v>293</v>
      </c>
      <c r="AU295" s="8">
        <f t="shared" si="66"/>
        <v>-1.2654726431293407E-2</v>
      </c>
      <c r="AV295" s="8">
        <f t="shared" si="67"/>
        <v>-1.1276315908315248E-3</v>
      </c>
      <c r="AW295" s="8">
        <f t="shared" si="68"/>
        <v>-1.1085353500173995E-2</v>
      </c>
      <c r="AY295" s="8">
        <f t="shared" si="69"/>
        <v>-7.5730766157728309E-3</v>
      </c>
      <c r="BA295" s="58">
        <v>293</v>
      </c>
      <c r="BB295" s="8">
        <f t="shared" si="59"/>
        <v>-8.0989019697719627E-3</v>
      </c>
    </row>
    <row r="296" spans="17:54" x14ac:dyDescent="0.25">
      <c r="Q296" s="53">
        <v>294</v>
      </c>
      <c r="R296" s="54">
        <v>-0.91531230888719417</v>
      </c>
      <c r="S296" s="54">
        <v>1.222513459461652</v>
      </c>
      <c r="T296" s="54">
        <v>1.307602684977955</v>
      </c>
      <c r="Z296" s="53">
        <v>293</v>
      </c>
      <c r="AA296" s="54">
        <f t="shared" si="60"/>
        <v>-1.0129756052007788</v>
      </c>
      <c r="AB296" s="54">
        <f t="shared" si="61"/>
        <v>0.29664660979192492</v>
      </c>
      <c r="AC296" s="54">
        <f t="shared" si="62"/>
        <v>-0.95911967217466942</v>
      </c>
      <c r="AJ296" s="53">
        <v>294</v>
      </c>
      <c r="AK296" s="14">
        <f t="shared" si="63"/>
        <v>1920.7669276564554</v>
      </c>
      <c r="AL296" s="14">
        <f t="shared" si="64"/>
        <v>1435.0065456650025</v>
      </c>
      <c r="AM296" s="14">
        <f t="shared" si="65"/>
        <v>2309.1522321552043</v>
      </c>
      <c r="AT296" s="53">
        <v>294</v>
      </c>
      <c r="AU296" s="8">
        <f t="shared" si="66"/>
        <v>1.2507647261635914E-3</v>
      </c>
      <c r="AV296" s="8">
        <f t="shared" si="67"/>
        <v>4.5204107033904907E-3</v>
      </c>
      <c r="AW296" s="8">
        <f t="shared" si="68"/>
        <v>3.4374934891102688E-2</v>
      </c>
      <c r="AY296" s="8">
        <f t="shared" si="69"/>
        <v>1.2495874166536081E-2</v>
      </c>
      <c r="BA296" s="58">
        <v>294</v>
      </c>
      <c r="BB296" s="8">
        <f t="shared" si="59"/>
        <v>-8.0587167672834994E-3</v>
      </c>
    </row>
    <row r="297" spans="17:54" x14ac:dyDescent="0.25">
      <c r="Q297" s="53">
        <v>295</v>
      </c>
      <c r="R297" s="54">
        <v>0.99855127417574574</v>
      </c>
      <c r="S297" s="54">
        <v>0.22895336121170021</v>
      </c>
      <c r="T297" s="54">
        <v>1.6591799475237363</v>
      </c>
      <c r="Z297" s="53">
        <v>294</v>
      </c>
      <c r="AA297" s="54">
        <f t="shared" si="60"/>
        <v>-0.91531230888719417</v>
      </c>
      <c r="AB297" s="54">
        <f t="shared" si="61"/>
        <v>0.64892289578128137</v>
      </c>
      <c r="AC297" s="54">
        <f t="shared" si="62"/>
        <v>1.148455076256208</v>
      </c>
      <c r="AJ297" s="53">
        <v>295</v>
      </c>
      <c r="AK297" s="14">
        <f t="shared" si="63"/>
        <v>1968.4309344859773</v>
      </c>
      <c r="AL297" s="14">
        <f t="shared" si="64"/>
        <v>1435.4200496792041</v>
      </c>
      <c r="AM297" s="14">
        <f t="shared" si="65"/>
        <v>2337.8470851493735</v>
      </c>
      <c r="AT297" s="53">
        <v>295</v>
      </c>
      <c r="AU297" s="8">
        <f t="shared" si="66"/>
        <v>2.4512197662941642E-2</v>
      </c>
      <c r="AV297" s="8">
        <f t="shared" si="67"/>
        <v>2.8811328443847082E-4</v>
      </c>
      <c r="AW297" s="8">
        <f t="shared" si="68"/>
        <v>1.2349998677154028E-2</v>
      </c>
      <c r="AY297" s="8">
        <f t="shared" si="69"/>
        <v>1.1173904215804088E-2</v>
      </c>
      <c r="BA297" s="58">
        <v>295</v>
      </c>
      <c r="BB297" s="8">
        <f t="shared" si="59"/>
        <v>-8.0227008077895789E-3</v>
      </c>
    </row>
    <row r="298" spans="17:54" x14ac:dyDescent="0.25">
      <c r="Q298" s="53">
        <v>296</v>
      </c>
      <c r="R298" s="54">
        <v>-0.65429843063039261</v>
      </c>
      <c r="S298" s="54">
        <v>0.48824965659519348</v>
      </c>
      <c r="T298" s="54">
        <v>1.0261316674985173</v>
      </c>
      <c r="Z298" s="53">
        <v>295</v>
      </c>
      <c r="AA298" s="54">
        <f t="shared" si="60"/>
        <v>0.99855127417574574</v>
      </c>
      <c r="AB298" s="54">
        <f t="shared" si="61"/>
        <v>0.67138161455062328</v>
      </c>
      <c r="AC298" s="54">
        <f t="shared" si="62"/>
        <v>1.9056557823425917</v>
      </c>
      <c r="AJ298" s="53">
        <v>296</v>
      </c>
      <c r="AK298" s="14">
        <f t="shared" si="63"/>
        <v>1927.1984794608013</v>
      </c>
      <c r="AL298" s="14">
        <f t="shared" si="64"/>
        <v>1425.3629766514773</v>
      </c>
      <c r="AM298" s="14">
        <f t="shared" si="65"/>
        <v>2297.1656200096354</v>
      </c>
      <c r="AT298" s="53">
        <v>296</v>
      </c>
      <c r="AU298" s="8">
        <f t="shared" si="66"/>
        <v>-2.1169362105433635E-2</v>
      </c>
      <c r="AV298" s="8">
        <f t="shared" si="67"/>
        <v>-7.0310221826024866E-3</v>
      </c>
      <c r="AW298" s="8">
        <f t="shared" si="68"/>
        <v>-1.7554432928620314E-2</v>
      </c>
      <c r="AY298" s="8">
        <f t="shared" si="69"/>
        <v>-1.442954738325718E-2</v>
      </c>
      <c r="BA298" s="58">
        <v>296</v>
      </c>
      <c r="BB298" s="8">
        <f t="shared" si="59"/>
        <v>-7.7831139397906224E-3</v>
      </c>
    </row>
    <row r="299" spans="17:54" x14ac:dyDescent="0.25">
      <c r="Q299" s="53">
        <v>297</v>
      </c>
      <c r="R299" s="54">
        <v>-0.90093703869216168</v>
      </c>
      <c r="S299" s="54">
        <v>1.1737490841576339</v>
      </c>
      <c r="T299" s="54">
        <v>-1.0921203669856144E-2</v>
      </c>
      <c r="Z299" s="53">
        <v>296</v>
      </c>
      <c r="AA299" s="54">
        <f t="shared" si="60"/>
        <v>-0.65429843063039261</v>
      </c>
      <c r="AB299" s="54">
        <f t="shared" si="61"/>
        <v>0.1234693941030397</v>
      </c>
      <c r="AC299" s="54">
        <f t="shared" si="62"/>
        <v>0.82938156712910027</v>
      </c>
      <c r="AJ299" s="53">
        <v>297</v>
      </c>
      <c r="AK299" s="14">
        <f t="shared" si="63"/>
        <v>1921.1201291591574</v>
      </c>
      <c r="AL299" s="14">
        <f t="shared" si="64"/>
        <v>1434.3381356816424</v>
      </c>
      <c r="AM299" s="14">
        <f t="shared" si="65"/>
        <v>2263.5487169875491</v>
      </c>
      <c r="AT299" s="53">
        <v>297</v>
      </c>
      <c r="AU299" s="8">
        <f t="shared" si="66"/>
        <v>-3.1589667979771436E-3</v>
      </c>
      <c r="AV299" s="8">
        <f t="shared" si="67"/>
        <v>6.277011580357825E-3</v>
      </c>
      <c r="AW299" s="8">
        <f t="shared" si="68"/>
        <v>-1.4742213335000488E-2</v>
      </c>
      <c r="AY299" s="8">
        <f t="shared" si="69"/>
        <v>-2.8595494077501594E-3</v>
      </c>
      <c r="BA299" s="58">
        <v>297</v>
      </c>
      <c r="BB299" s="8">
        <f t="shared" si="59"/>
        <v>-7.7784133410794092E-3</v>
      </c>
    </row>
    <row r="300" spans="17:54" x14ac:dyDescent="0.25">
      <c r="Q300" s="53">
        <v>298</v>
      </c>
      <c r="R300" s="54">
        <v>-0.26797735034959796</v>
      </c>
      <c r="S300" s="54">
        <v>0.11883489278758694</v>
      </c>
      <c r="T300" s="54">
        <v>0.63978215066432886</v>
      </c>
      <c r="Z300" s="53">
        <v>297</v>
      </c>
      <c r="AA300" s="54">
        <f t="shared" si="60"/>
        <v>-0.90093703869216168</v>
      </c>
      <c r="AB300" s="54">
        <f t="shared" si="61"/>
        <v>0.61263535736875085</v>
      </c>
      <c r="AC300" s="54">
        <f t="shared" si="62"/>
        <v>-7.4472246785276114E-2</v>
      </c>
      <c r="AJ300" s="53">
        <v>298</v>
      </c>
      <c r="AK300" s="14">
        <f t="shared" si="63"/>
        <v>1936.7573814333136</v>
      </c>
      <c r="AL300" s="14">
        <f t="shared" si="64"/>
        <v>1422.7218895991314</v>
      </c>
      <c r="AM300" s="14">
        <f t="shared" si="65"/>
        <v>2285.8439664893367</v>
      </c>
      <c r="AT300" s="53">
        <v>298</v>
      </c>
      <c r="AU300" s="8">
        <f t="shared" si="66"/>
        <v>8.1067052385217116E-3</v>
      </c>
      <c r="AV300" s="8">
        <f t="shared" si="67"/>
        <v>-8.1316528101095555E-3</v>
      </c>
      <c r="AW300" s="8">
        <f t="shared" si="68"/>
        <v>9.8014963945791227E-3</v>
      </c>
      <c r="AY300" s="8">
        <f t="shared" si="69"/>
        <v>2.1197993658864278E-3</v>
      </c>
      <c r="BA300" s="58">
        <v>298</v>
      </c>
      <c r="BB300" s="8">
        <f t="shared" si="59"/>
        <v>-7.7637154329769529E-3</v>
      </c>
    </row>
    <row r="301" spans="17:54" x14ac:dyDescent="0.25">
      <c r="Q301" s="53">
        <v>299</v>
      </c>
      <c r="R301" s="54">
        <v>-0.28406558762676126</v>
      </c>
      <c r="S301" s="54">
        <v>1.1457197822070186</v>
      </c>
      <c r="T301" s="54">
        <v>-0.11900596758289707</v>
      </c>
      <c r="Z301" s="53">
        <v>298</v>
      </c>
      <c r="AA301" s="54">
        <f t="shared" si="60"/>
        <v>-0.26797735034959796</v>
      </c>
      <c r="AB301" s="54">
        <f t="shared" si="61"/>
        <v>-2.1047611218302717E-2</v>
      </c>
      <c r="AC301" s="54">
        <f t="shared" si="62"/>
        <v>0.52647686811304861</v>
      </c>
      <c r="AJ301" s="53">
        <v>299</v>
      </c>
      <c r="AK301" s="14">
        <f t="shared" si="63"/>
        <v>1936.3581869956986</v>
      </c>
      <c r="AL301" s="14">
        <f t="shared" si="64"/>
        <v>1439.2268629351845</v>
      </c>
      <c r="AM301" s="14">
        <f t="shared" si="65"/>
        <v>2267.1368950827182</v>
      </c>
      <c r="AT301" s="53">
        <v>299</v>
      </c>
      <c r="AU301" s="8">
        <f t="shared" si="66"/>
        <v>-2.0613608449105922E-4</v>
      </c>
      <c r="AV301" s="8">
        <f t="shared" si="67"/>
        <v>1.1534208153350413E-2</v>
      </c>
      <c r="AW301" s="8">
        <f t="shared" si="68"/>
        <v>-8.2175512027949232E-3</v>
      </c>
      <c r="AY301" s="8">
        <f t="shared" si="69"/>
        <v>2.0865770751543702E-3</v>
      </c>
      <c r="BA301" s="58">
        <v>299</v>
      </c>
      <c r="BB301" s="8">
        <f t="shared" si="59"/>
        <v>-7.6856477946752946E-3</v>
      </c>
    </row>
    <row r="302" spans="17:54" x14ac:dyDescent="0.25">
      <c r="Q302" s="53">
        <v>300</v>
      </c>
      <c r="R302" s="54">
        <v>0.9393520083229846</v>
      </c>
      <c r="S302" s="54">
        <v>0.94858103797121152</v>
      </c>
      <c r="T302" s="54">
        <v>-0.64030435648114625</v>
      </c>
      <c r="Z302" s="53">
        <v>299</v>
      </c>
      <c r="AA302" s="54">
        <f t="shared" si="60"/>
        <v>-0.28406558762676126</v>
      </c>
      <c r="AB302" s="54">
        <f t="shared" si="61"/>
        <v>0.87780500978026543</v>
      </c>
      <c r="AC302" s="54">
        <f t="shared" si="62"/>
        <v>2.2657555675172622E-2</v>
      </c>
      <c r="AJ302" s="53">
        <v>300</v>
      </c>
      <c r="AK302" s="14">
        <f t="shared" si="63"/>
        <v>1966.9382110874255</v>
      </c>
      <c r="AL302" s="14">
        <f t="shared" si="64"/>
        <v>1446.65091493252</v>
      </c>
      <c r="AM302" s="14">
        <f t="shared" si="65"/>
        <v>2262.7474166610891</v>
      </c>
      <c r="AT302" s="53">
        <v>300</v>
      </c>
      <c r="AU302" s="8">
        <f t="shared" si="66"/>
        <v>1.566914046111351E-2</v>
      </c>
      <c r="AV302" s="8">
        <f t="shared" si="67"/>
        <v>5.1451024237909272E-3</v>
      </c>
      <c r="AW302" s="8">
        <f t="shared" si="68"/>
        <v>-1.9380096679786907E-3</v>
      </c>
      <c r="AY302" s="8">
        <f t="shared" si="69"/>
        <v>6.177380207456817E-3</v>
      </c>
      <c r="BA302" s="58">
        <v>300</v>
      </c>
      <c r="BB302" s="8">
        <f t="shared" si="59"/>
        <v>-7.6817452239065741E-3</v>
      </c>
    </row>
    <row r="303" spans="17:54" x14ac:dyDescent="0.25">
      <c r="Q303" s="53">
        <v>301</v>
      </c>
      <c r="R303" s="54">
        <v>0.32411873768855476</v>
      </c>
      <c r="S303" s="54">
        <v>0.61123358899630909</v>
      </c>
      <c r="T303" s="54">
        <v>-0.37202754247603392</v>
      </c>
      <c r="Z303" s="53">
        <v>300</v>
      </c>
      <c r="AA303" s="54">
        <f t="shared" si="60"/>
        <v>0.9393520083229846</v>
      </c>
      <c r="AB303" s="54">
        <f t="shared" si="61"/>
        <v>1.2787627288282739</v>
      </c>
      <c r="AC303" s="54">
        <f t="shared" si="62"/>
        <v>-9.6155879602893291E-2</v>
      </c>
      <c r="AJ303" s="53">
        <v>301</v>
      </c>
      <c r="AK303" s="14">
        <f t="shared" si="63"/>
        <v>1951.4999701346612</v>
      </c>
      <c r="AL303" s="14">
        <f t="shared" si="64"/>
        <v>1435.7964327010113</v>
      </c>
      <c r="AM303" s="14">
        <f t="shared" si="65"/>
        <v>2261.9857986603224</v>
      </c>
      <c r="AT303" s="53">
        <v>301</v>
      </c>
      <c r="AU303" s="8">
        <f t="shared" si="66"/>
        <v>-7.8798338118426202E-3</v>
      </c>
      <c r="AV303" s="8">
        <f t="shared" si="67"/>
        <v>-7.5314704698058567E-3</v>
      </c>
      <c r="AW303" s="8">
        <f t="shared" si="68"/>
        <v>-3.3664659183913278E-4</v>
      </c>
      <c r="AY303" s="8">
        <f t="shared" si="69"/>
        <v>-5.4775323090268686E-3</v>
      </c>
      <c r="BA303" s="58">
        <v>301</v>
      </c>
      <c r="BB303" s="8">
        <f t="shared" si="59"/>
        <v>-7.6394349430010527E-3</v>
      </c>
    </row>
    <row r="304" spans="17:54" x14ac:dyDescent="0.25">
      <c r="Q304" s="53">
        <v>302</v>
      </c>
      <c r="R304" s="54">
        <v>0.71296088589962614</v>
      </c>
      <c r="S304" s="54">
        <v>-2.0596400261561305</v>
      </c>
      <c r="T304" s="54">
        <v>1.8739897137350143</v>
      </c>
      <c r="Z304" s="53">
        <v>301</v>
      </c>
      <c r="AA304" s="54">
        <f t="shared" si="60"/>
        <v>0.32411873768855476</v>
      </c>
      <c r="AB304" s="54">
        <f t="shared" si="61"/>
        <v>0.69185120841046355</v>
      </c>
      <c r="AC304" s="54">
        <f t="shared" si="62"/>
        <v>-0.11678791224796942</v>
      </c>
      <c r="AJ304" s="53">
        <v>302</v>
      </c>
      <c r="AK304" s="14">
        <f t="shared" si="63"/>
        <v>1961.2428942637555</v>
      </c>
      <c r="AL304" s="14">
        <f t="shared" si="64"/>
        <v>1396.2808873538813</v>
      </c>
      <c r="AM304" s="14">
        <f t="shared" si="65"/>
        <v>2324.6720578025866</v>
      </c>
      <c r="AT304" s="53">
        <v>302</v>
      </c>
      <c r="AU304" s="8">
        <f t="shared" si="66"/>
        <v>4.9801096587889608E-3</v>
      </c>
      <c r="AV304" s="8">
        <f t="shared" si="67"/>
        <v>-2.7907507812984299E-2</v>
      </c>
      <c r="AW304" s="8">
        <f t="shared" si="68"/>
        <v>2.7335879231734226E-2</v>
      </c>
      <c r="AY304" s="8">
        <f t="shared" si="69"/>
        <v>-1.4682064580367662E-3</v>
      </c>
      <c r="BA304" s="58">
        <v>302</v>
      </c>
      <c r="BB304" s="8">
        <f t="shared" si="59"/>
        <v>-7.619964521422138E-3</v>
      </c>
    </row>
    <row r="305" spans="17:54" x14ac:dyDescent="0.25">
      <c r="Q305" s="53">
        <v>303</v>
      </c>
      <c r="R305" s="54">
        <v>7.0198389198284625E-2</v>
      </c>
      <c r="S305" s="54">
        <v>-1.7668238480827039</v>
      </c>
      <c r="T305" s="54">
        <v>-0.65317816528604411</v>
      </c>
      <c r="Z305" s="53">
        <v>302</v>
      </c>
      <c r="AA305" s="54">
        <f t="shared" si="60"/>
        <v>0.71296088589962614</v>
      </c>
      <c r="AB305" s="54">
        <f t="shared" si="61"/>
        <v>-1.4829390456751814</v>
      </c>
      <c r="AC305" s="54">
        <f t="shared" si="62"/>
        <v>1.5592142789371193</v>
      </c>
      <c r="AJ305" s="53">
        <v>303</v>
      </c>
      <c r="AK305" s="14">
        <f t="shared" si="63"/>
        <v>1945.1633941786952</v>
      </c>
      <c r="AL305" s="14">
        <f t="shared" si="64"/>
        <v>1395.4995262896684</v>
      </c>
      <c r="AM305" s="14">
        <f t="shared" si="65"/>
        <v>2232.2309165696392</v>
      </c>
      <c r="AT305" s="53">
        <v>303</v>
      </c>
      <c r="AU305" s="8">
        <f t="shared" si="66"/>
        <v>-8.2324211617227794E-3</v>
      </c>
      <c r="AV305" s="8">
        <f t="shared" si="67"/>
        <v>-5.5975826809032711E-4</v>
      </c>
      <c r="AW305" s="8">
        <f t="shared" si="68"/>
        <v>-4.0577482271090884E-2</v>
      </c>
      <c r="AY305" s="8">
        <f t="shared" si="69"/>
        <v>-1.486687433708023E-2</v>
      </c>
      <c r="BA305" s="58">
        <v>303</v>
      </c>
      <c r="BB305" s="8">
        <f t="shared" si="59"/>
        <v>-7.578397100819213E-3</v>
      </c>
    </row>
    <row r="306" spans="17:54" x14ac:dyDescent="0.25">
      <c r="Q306" s="53">
        <v>304</v>
      </c>
      <c r="R306" s="54">
        <v>-0.4689117943960564</v>
      </c>
      <c r="S306" s="54">
        <v>-1.1801710181696783</v>
      </c>
      <c r="T306" s="54">
        <v>-0.11985357519427571</v>
      </c>
      <c r="Z306" s="53">
        <v>303</v>
      </c>
      <c r="AA306" s="54">
        <f t="shared" si="60"/>
        <v>7.0198389198284625E-2</v>
      </c>
      <c r="AB306" s="54">
        <f t="shared" si="61"/>
        <v>-1.5265538810747588</v>
      </c>
      <c r="AC306" s="54">
        <f t="shared" si="62"/>
        <v>-0.92862943666837494</v>
      </c>
      <c r="AJ306" s="53">
        <v>304</v>
      </c>
      <c r="AK306" s="14">
        <f t="shared" si="63"/>
        <v>1931.77855996228</v>
      </c>
      <c r="AL306" s="14">
        <f t="shared" si="64"/>
        <v>1400.2432979792145</v>
      </c>
      <c r="AM306" s="14">
        <f t="shared" si="65"/>
        <v>2247.9904568307734</v>
      </c>
      <c r="AT306" s="53">
        <v>304</v>
      </c>
      <c r="AU306" s="8">
        <f t="shared" si="66"/>
        <v>-6.9048686072655675E-3</v>
      </c>
      <c r="AV306" s="8">
        <f t="shared" si="67"/>
        <v>3.3935712547910513E-3</v>
      </c>
      <c r="AW306" s="8">
        <f t="shared" si="68"/>
        <v>7.0351904281987033E-3</v>
      </c>
      <c r="AY306" s="8">
        <f t="shared" si="69"/>
        <v>1.3965250481963614E-3</v>
      </c>
      <c r="BA306" s="58">
        <v>304</v>
      </c>
      <c r="BB306" s="8">
        <f t="shared" si="59"/>
        <v>-7.5730766157728309E-3</v>
      </c>
    </row>
    <row r="307" spans="17:54" x14ac:dyDescent="0.25">
      <c r="Q307" s="53">
        <v>305</v>
      </c>
      <c r="R307" s="54">
        <v>1.7058849538634195</v>
      </c>
      <c r="S307" s="54">
        <v>0.64244690097643697</v>
      </c>
      <c r="T307" s="54">
        <v>0.64367097742302115</v>
      </c>
      <c r="Z307" s="53">
        <v>304</v>
      </c>
      <c r="AA307" s="54">
        <f t="shared" si="60"/>
        <v>-0.4689117943960564</v>
      </c>
      <c r="AB307" s="54">
        <f t="shared" si="61"/>
        <v>-1.26209076339449</v>
      </c>
      <c r="AC307" s="54">
        <f t="shared" si="62"/>
        <v>-0.49728570604430611</v>
      </c>
      <c r="AJ307" s="53">
        <v>305</v>
      </c>
      <c r="AK307" s="14">
        <f t="shared" si="63"/>
        <v>1986.3430318961102</v>
      </c>
      <c r="AL307" s="14">
        <f t="shared" si="64"/>
        <v>1448.3225361759</v>
      </c>
      <c r="AM307" s="14">
        <f t="shared" si="65"/>
        <v>2314.1556720992089</v>
      </c>
      <c r="AT307" s="53">
        <v>305</v>
      </c>
      <c r="AU307" s="8">
        <f t="shared" si="66"/>
        <v>2.7854163506402272E-2</v>
      </c>
      <c r="AV307" s="8">
        <f t="shared" si="67"/>
        <v>3.3760009343810918E-2</v>
      </c>
      <c r="AW307" s="8">
        <f t="shared" si="68"/>
        <v>2.9008213695611247E-2</v>
      </c>
      <c r="AY307" s="8">
        <f t="shared" si="69"/>
        <v>3.0562716898128423E-2</v>
      </c>
      <c r="BA307" s="58">
        <v>305</v>
      </c>
      <c r="BB307" s="8">
        <f t="shared" si="59"/>
        <v>-7.5383546124713555E-3</v>
      </c>
    </row>
    <row r="308" spans="17:54" x14ac:dyDescent="0.25">
      <c r="Q308" s="53">
        <v>306</v>
      </c>
      <c r="R308" s="54">
        <v>0.37997245978426625</v>
      </c>
      <c r="S308" s="54">
        <v>-2.7886785403429202</v>
      </c>
      <c r="T308" s="54">
        <v>-0.12673479927323664</v>
      </c>
      <c r="Z308" s="53">
        <v>305</v>
      </c>
      <c r="AA308" s="54">
        <f t="shared" si="60"/>
        <v>1.7058849538634195</v>
      </c>
      <c r="AB308" s="54">
        <f t="shared" si="61"/>
        <v>1.368790340604306</v>
      </c>
      <c r="AC308" s="54">
        <f t="shared" si="62"/>
        <v>1.2812492247683078</v>
      </c>
      <c r="AJ308" s="53">
        <v>306</v>
      </c>
      <c r="AK308" s="14">
        <f t="shared" si="63"/>
        <v>1952.8956943447233</v>
      </c>
      <c r="AL308" s="14">
        <f t="shared" si="64"/>
        <v>1382.0197569098634</v>
      </c>
      <c r="AM308" s="14">
        <f t="shared" si="65"/>
        <v>2246.3492977333831</v>
      </c>
      <c r="AT308" s="53">
        <v>306</v>
      </c>
      <c r="AU308" s="8">
        <f t="shared" si="66"/>
        <v>-1.6982033176268733E-2</v>
      </c>
      <c r="AV308" s="8">
        <f t="shared" si="67"/>
        <v>-4.6859994011181398E-2</v>
      </c>
      <c r="AW308" s="8">
        <f t="shared" si="68"/>
        <v>-2.9738536394810541E-2</v>
      </c>
      <c r="AY308" s="8">
        <f t="shared" si="69"/>
        <v>-3.2760168475796346E-2</v>
      </c>
      <c r="BA308" s="58">
        <v>306</v>
      </c>
      <c r="BB308" s="8">
        <f t="shared" si="59"/>
        <v>-7.4443415725817712E-3</v>
      </c>
    </row>
    <row r="309" spans="17:54" x14ac:dyDescent="0.25">
      <c r="Q309" s="53">
        <v>307</v>
      </c>
      <c r="R309" s="54">
        <v>8.5650361442126802E-2</v>
      </c>
      <c r="S309" s="54">
        <v>2.4560152002398517E-2</v>
      </c>
      <c r="T309" s="54">
        <v>-0.66274580207529621</v>
      </c>
      <c r="Z309" s="53">
        <v>306</v>
      </c>
      <c r="AA309" s="54">
        <f t="shared" si="60"/>
        <v>0.37997245978426625</v>
      </c>
      <c r="AB309" s="54">
        <f t="shared" si="61"/>
        <v>-2.282943112857911</v>
      </c>
      <c r="AC309" s="54">
        <f t="shared" si="62"/>
        <v>-0.54204631618973653</v>
      </c>
      <c r="AJ309" s="53">
        <v>307</v>
      </c>
      <c r="AK309" s="14">
        <f t="shared" si="63"/>
        <v>1945.5477514372742</v>
      </c>
      <c r="AL309" s="14">
        <f t="shared" si="64"/>
        <v>1424.236572889957</v>
      </c>
      <c r="AM309" s="14">
        <f t="shared" si="65"/>
        <v>2244.9853255610092</v>
      </c>
      <c r="AT309" s="53">
        <v>307</v>
      </c>
      <c r="AU309" s="8">
        <f t="shared" si="66"/>
        <v>-3.7696848555836817E-3</v>
      </c>
      <c r="AV309" s="8">
        <f t="shared" si="67"/>
        <v>3.0089910712752941E-2</v>
      </c>
      <c r="AW309" s="8">
        <f t="shared" si="68"/>
        <v>-6.0737946677654701E-4</v>
      </c>
      <c r="AY309" s="8">
        <f t="shared" si="69"/>
        <v>1.0722844988393109E-2</v>
      </c>
      <c r="BA309" s="58">
        <v>307</v>
      </c>
      <c r="BB309" s="8">
        <f t="shared" si="59"/>
        <v>-7.4284184365658234E-3</v>
      </c>
    </row>
    <row r="310" spans="17:54" x14ac:dyDescent="0.25">
      <c r="Q310" s="53">
        <v>308</v>
      </c>
      <c r="R310" s="54">
        <v>-0.71857442195875176</v>
      </c>
      <c r="S310" s="54">
        <v>1.1100634724617684</v>
      </c>
      <c r="T310" s="54">
        <v>0.6095194398600623</v>
      </c>
      <c r="Z310" s="53">
        <v>307</v>
      </c>
      <c r="AA310" s="54">
        <f t="shared" si="60"/>
        <v>8.5650361442126802E-2</v>
      </c>
      <c r="AB310" s="54">
        <f t="shared" si="61"/>
        <v>6.1931862050679229E-2</v>
      </c>
      <c r="AC310" s="54">
        <f t="shared" si="62"/>
        <v>-0.57927729119603222</v>
      </c>
      <c r="AJ310" s="53">
        <v>308</v>
      </c>
      <c r="AK310" s="14">
        <f t="shared" si="63"/>
        <v>1925.6107083048357</v>
      </c>
      <c r="AL310" s="14">
        <f t="shared" si="64"/>
        <v>1434.8797366869439</v>
      </c>
      <c r="AM310" s="14">
        <f t="shared" si="65"/>
        <v>2286.5686579568264</v>
      </c>
      <c r="AT310" s="53">
        <v>308</v>
      </c>
      <c r="AU310" s="8">
        <f t="shared" si="66"/>
        <v>-1.0300389205380876E-2</v>
      </c>
      <c r="AV310" s="8">
        <f t="shared" si="67"/>
        <v>7.4451066740417208E-3</v>
      </c>
      <c r="AW310" s="8">
        <f t="shared" si="68"/>
        <v>1.83533065248845E-2</v>
      </c>
      <c r="AY310" s="8">
        <f t="shared" si="69"/>
        <v>5.3939178654677762E-3</v>
      </c>
      <c r="BA310" s="58">
        <v>308</v>
      </c>
      <c r="BB310" s="8">
        <f t="shared" si="59"/>
        <v>-7.3913584788654306E-3</v>
      </c>
    </row>
    <row r="311" spans="17:54" x14ac:dyDescent="0.25">
      <c r="Q311" s="53">
        <v>309</v>
      </c>
      <c r="R311" s="54">
        <v>0.11014284553771447</v>
      </c>
      <c r="S311" s="54">
        <v>5.5586572403854728E-2</v>
      </c>
      <c r="T311" s="54">
        <v>-3.2232532354841373E-2</v>
      </c>
      <c r="Z311" s="53">
        <v>308</v>
      </c>
      <c r="AA311" s="54">
        <f t="shared" si="60"/>
        <v>-0.71857442195875176</v>
      </c>
      <c r="AB311" s="54">
        <f t="shared" si="61"/>
        <v>0.64212599369493573</v>
      </c>
      <c r="AC311" s="54">
        <f t="shared" si="62"/>
        <v>0.54599308860154927</v>
      </c>
      <c r="AJ311" s="53">
        <v>309</v>
      </c>
      <c r="AK311" s="14">
        <f t="shared" si="63"/>
        <v>1946.15783366601</v>
      </c>
      <c r="AL311" s="14">
        <f t="shared" si="64"/>
        <v>1424.9474064898054</v>
      </c>
      <c r="AM311" s="14">
        <f t="shared" si="65"/>
        <v>2266.9371908625362</v>
      </c>
      <c r="AT311" s="53">
        <v>309</v>
      </c>
      <c r="AU311" s="8">
        <f t="shared" si="66"/>
        <v>1.0613918695416722E-2</v>
      </c>
      <c r="AV311" s="8">
        <f t="shared" si="67"/>
        <v>-6.9461331997127101E-3</v>
      </c>
      <c r="AW311" s="8">
        <f t="shared" si="68"/>
        <v>-8.6226258969229318E-3</v>
      </c>
      <c r="AY311" s="8">
        <f t="shared" si="69"/>
        <v>-2.1810654403369469E-3</v>
      </c>
      <c r="BA311" s="58">
        <v>309</v>
      </c>
      <c r="BB311" s="8">
        <f t="shared" si="59"/>
        <v>-7.3758624546071952E-3</v>
      </c>
    </row>
    <row r="312" spans="17:54" x14ac:dyDescent="0.25">
      <c r="Q312" s="53">
        <v>310</v>
      </c>
      <c r="R312" s="54">
        <v>0.38568783016115005</v>
      </c>
      <c r="S312" s="54">
        <v>-1.8486295949156417</v>
      </c>
      <c r="T312" s="54">
        <v>-0.76060272129979623</v>
      </c>
      <c r="Z312" s="53">
        <v>309</v>
      </c>
      <c r="AA312" s="54">
        <f t="shared" si="60"/>
        <v>0.11014284553771447</v>
      </c>
      <c r="AB312" s="54">
        <f t="shared" si="61"/>
        <v>0.10082906396276561</v>
      </c>
      <c r="AC312" s="54">
        <f t="shared" si="62"/>
        <v>1.7338183140958641E-2</v>
      </c>
      <c r="AJ312" s="53">
        <v>310</v>
      </c>
      <c r="AK312" s="14">
        <f t="shared" si="63"/>
        <v>1953.0380127779183</v>
      </c>
      <c r="AL312" s="14">
        <f t="shared" si="64"/>
        <v>1396.8614542698065</v>
      </c>
      <c r="AM312" s="14">
        <f t="shared" si="65"/>
        <v>2231.7993988052267</v>
      </c>
      <c r="AT312" s="53">
        <v>310</v>
      </c>
      <c r="AU312" s="8">
        <f t="shared" si="66"/>
        <v>3.5290283039690388E-3</v>
      </c>
      <c r="AV312" s="8">
        <f t="shared" si="67"/>
        <v>-1.9907003707304721E-2</v>
      </c>
      <c r="AW312" s="8">
        <f t="shared" si="68"/>
        <v>-1.5621499909586372E-2</v>
      </c>
      <c r="AY312" s="8">
        <f t="shared" si="69"/>
        <v>-1.1590542964607087E-2</v>
      </c>
      <c r="BA312" s="58">
        <v>310</v>
      </c>
      <c r="BB312" s="8">
        <f t="shared" si="59"/>
        <v>-7.3607043285668161E-3</v>
      </c>
    </row>
    <row r="313" spans="17:54" x14ac:dyDescent="0.25">
      <c r="Q313" s="53">
        <v>311</v>
      </c>
      <c r="R313" s="54">
        <v>0.71449676626630143</v>
      </c>
      <c r="S313" s="54">
        <v>3.0774342190622354E-2</v>
      </c>
      <c r="T313" s="54">
        <v>1.3025913886258993</v>
      </c>
      <c r="Z313" s="53">
        <v>310</v>
      </c>
      <c r="AA313" s="54">
        <f t="shared" si="60"/>
        <v>0.38568783016115005</v>
      </c>
      <c r="AB313" s="54">
        <f t="shared" si="61"/>
        <v>-1.4504920575300457</v>
      </c>
      <c r="AC313" s="54">
        <f t="shared" si="62"/>
        <v>-0.94042569682621402</v>
      </c>
      <c r="AJ313" s="53">
        <v>311</v>
      </c>
      <c r="AK313" s="14">
        <f t="shared" si="63"/>
        <v>1961.2800268147864</v>
      </c>
      <c r="AL313" s="14">
        <f t="shared" si="64"/>
        <v>1429.7482925430509</v>
      </c>
      <c r="AM313" s="14">
        <f t="shared" si="65"/>
        <v>2320.3023384705343</v>
      </c>
      <c r="AT313" s="53">
        <v>311</v>
      </c>
      <c r="AU313" s="8">
        <f t="shared" si="66"/>
        <v>4.211219494213222E-3</v>
      </c>
      <c r="AV313" s="8">
        <f t="shared" si="67"/>
        <v>2.3270507972204795E-2</v>
      </c>
      <c r="AW313" s="8">
        <f t="shared" si="68"/>
        <v>3.8889330100997696E-2</v>
      </c>
      <c r="AY313" s="8">
        <f t="shared" si="69"/>
        <v>2.2238368067445193E-2</v>
      </c>
      <c r="BA313" s="58">
        <v>311</v>
      </c>
      <c r="BB313" s="8">
        <f t="shared" si="59"/>
        <v>-7.3503967773093024E-3</v>
      </c>
    </row>
    <row r="314" spans="17:54" x14ac:dyDescent="0.25">
      <c r="Q314" s="53">
        <v>312</v>
      </c>
      <c r="R314" s="54">
        <v>-9.9085854883246977E-3</v>
      </c>
      <c r="S314" s="54">
        <v>-0.48407754656959323</v>
      </c>
      <c r="T314" s="54">
        <v>-0.38942694218436602</v>
      </c>
      <c r="Z314" s="53">
        <v>311</v>
      </c>
      <c r="AA314" s="54">
        <f t="shared" si="60"/>
        <v>0.71449676626630143</v>
      </c>
      <c r="AB314" s="54">
        <f t="shared" si="61"/>
        <v>0.3629555153936268</v>
      </c>
      <c r="AC314" s="54">
        <f t="shared" si="62"/>
        <v>1.4439317877319964</v>
      </c>
      <c r="AJ314" s="53">
        <v>312</v>
      </c>
      <c r="AK314" s="14">
        <f t="shared" si="63"/>
        <v>1943.1672653724361</v>
      </c>
      <c r="AL314" s="14">
        <f t="shared" si="64"/>
        <v>1415.2383927313572</v>
      </c>
      <c r="AM314" s="14">
        <f t="shared" si="65"/>
        <v>2249.4134866410295</v>
      </c>
      <c r="AT314" s="53">
        <v>312</v>
      </c>
      <c r="AU314" s="8">
        <f t="shared" si="66"/>
        <v>-9.2780821559672062E-3</v>
      </c>
      <c r="AV314" s="8">
        <f t="shared" si="67"/>
        <v>-1.0200417244623864E-2</v>
      </c>
      <c r="AW314" s="8">
        <f t="shared" si="68"/>
        <v>-3.102798586245736E-2</v>
      </c>
      <c r="AY314" s="8">
        <f t="shared" si="69"/>
        <v>-1.6171987303376916E-2</v>
      </c>
      <c r="BA314" s="58">
        <v>312</v>
      </c>
      <c r="BB314" s="8">
        <f t="shared" si="59"/>
        <v>-7.2753480393254457E-3</v>
      </c>
    </row>
    <row r="315" spans="17:54" x14ac:dyDescent="0.25">
      <c r="Q315" s="53">
        <v>313</v>
      </c>
      <c r="R315" s="54">
        <v>0.74990207102626649</v>
      </c>
      <c r="S315" s="54">
        <v>1.6468498360744637</v>
      </c>
      <c r="T315" s="54">
        <v>-1.7075831249445033</v>
      </c>
      <c r="Z315" s="53">
        <v>312</v>
      </c>
      <c r="AA315" s="54">
        <f t="shared" si="60"/>
        <v>-9.9085854883246977E-3</v>
      </c>
      <c r="AB315" s="54">
        <f t="shared" si="61"/>
        <v>-0.43194364038468036</v>
      </c>
      <c r="AC315" s="54">
        <f t="shared" si="62"/>
        <v>-0.45842137560056301</v>
      </c>
      <c r="AJ315" s="53">
        <v>313</v>
      </c>
      <c r="AK315" s="14">
        <f t="shared" si="63"/>
        <v>1962.1692729171373</v>
      </c>
      <c r="AL315" s="14">
        <f t="shared" si="64"/>
        <v>1456.471488282403</v>
      </c>
      <c r="AM315" s="14">
        <f t="shared" si="65"/>
        <v>2229.389480333135</v>
      </c>
      <c r="AT315" s="53">
        <v>313</v>
      </c>
      <c r="AU315" s="8">
        <f t="shared" si="66"/>
        <v>9.7313802870982041E-3</v>
      </c>
      <c r="AV315" s="8">
        <f t="shared" si="67"/>
        <v>2.8718729391150777E-2</v>
      </c>
      <c r="AW315" s="8">
        <f t="shared" si="68"/>
        <v>-8.9417372780620594E-3</v>
      </c>
      <c r="AY315" s="8">
        <f t="shared" si="69"/>
        <v>1.1724384659171156E-2</v>
      </c>
      <c r="BA315" s="58">
        <v>313</v>
      </c>
      <c r="BB315" s="8">
        <f t="shared" si="59"/>
        <v>-7.2552167393152697E-3</v>
      </c>
    </row>
    <row r="316" spans="17:54" x14ac:dyDescent="0.25">
      <c r="Q316" s="53">
        <v>314</v>
      </c>
      <c r="R316" s="54">
        <v>-1.6539141515006714</v>
      </c>
      <c r="S316" s="54">
        <v>0.42395242156489504</v>
      </c>
      <c r="T316" s="54">
        <v>1.1661552497444947</v>
      </c>
      <c r="Z316" s="53">
        <v>313</v>
      </c>
      <c r="AA316" s="54">
        <f t="shared" si="60"/>
        <v>0.74990207102626649</v>
      </c>
      <c r="AB316" s="54">
        <f t="shared" si="61"/>
        <v>1.8060769141130888</v>
      </c>
      <c r="AC316" s="54">
        <f t="shared" si="62"/>
        <v>-1.0066413649969825</v>
      </c>
      <c r="AJ316" s="53">
        <v>314</v>
      </c>
      <c r="AK316" s="14">
        <f t="shared" si="63"/>
        <v>1902.6793598707236</v>
      </c>
      <c r="AL316" s="14">
        <f t="shared" si="64"/>
        <v>1415.7625606685265</v>
      </c>
      <c r="AM316" s="14">
        <f t="shared" si="65"/>
        <v>2289.2506004247739</v>
      </c>
      <c r="AT316" s="53">
        <v>314</v>
      </c>
      <c r="AU316" s="8">
        <f t="shared" si="66"/>
        <v>-3.0787550923690531E-2</v>
      </c>
      <c r="AV316" s="8">
        <f t="shared" si="67"/>
        <v>-2.8348423657039643E-2</v>
      </c>
      <c r="AW316" s="8">
        <f t="shared" si="68"/>
        <v>2.6496742932522917E-2</v>
      </c>
      <c r="AY316" s="8">
        <f t="shared" si="69"/>
        <v>-1.2626611860166139E-2</v>
      </c>
      <c r="BA316" s="58">
        <v>314</v>
      </c>
      <c r="BB316" s="8">
        <f t="shared" si="59"/>
        <v>-7.2448628420676712E-3</v>
      </c>
    </row>
    <row r="317" spans="17:54" x14ac:dyDescent="0.25">
      <c r="Q317" s="53">
        <v>315</v>
      </c>
      <c r="R317" s="54">
        <v>-0.6584907478463955</v>
      </c>
      <c r="S317" s="54">
        <v>0.60991991206281615</v>
      </c>
      <c r="T317" s="54">
        <v>-1.1043312344322433</v>
      </c>
      <c r="Z317" s="53">
        <v>314</v>
      </c>
      <c r="AA317" s="54">
        <f t="shared" si="60"/>
        <v>-1.6539141515006714</v>
      </c>
      <c r="AB317" s="54">
        <f t="shared" si="61"/>
        <v>-0.40307335219284651</v>
      </c>
      <c r="AC317" s="54">
        <f t="shared" si="62"/>
        <v>0.61791241946234976</v>
      </c>
      <c r="AJ317" s="53">
        <v>315</v>
      </c>
      <c r="AK317" s="14">
        <f t="shared" si="63"/>
        <v>1927.091999866851</v>
      </c>
      <c r="AL317" s="14">
        <f t="shared" si="64"/>
        <v>1427.2903528611114</v>
      </c>
      <c r="AM317" s="14">
        <f t="shared" si="65"/>
        <v>2225.4122158417845</v>
      </c>
      <c r="AT317" s="53">
        <v>315</v>
      </c>
      <c r="AU317" s="8">
        <f t="shared" si="66"/>
        <v>1.2749048633824995E-2</v>
      </c>
      <c r="AV317" s="8">
        <f t="shared" si="67"/>
        <v>8.1094905505582904E-3</v>
      </c>
      <c r="AW317" s="8">
        <f t="shared" si="68"/>
        <v>-2.8282351280263251E-2</v>
      </c>
      <c r="AY317" s="8">
        <f t="shared" si="69"/>
        <v>-1.4161945737081608E-3</v>
      </c>
      <c r="BA317" s="58">
        <v>315</v>
      </c>
      <c r="BB317" s="8">
        <f t="shared" si="59"/>
        <v>-7.1937363057895231E-3</v>
      </c>
    </row>
    <row r="318" spans="17:54" x14ac:dyDescent="0.25">
      <c r="Q318" s="53">
        <v>316</v>
      </c>
      <c r="R318" s="54">
        <v>-0.76983178957195297</v>
      </c>
      <c r="S318" s="54">
        <v>-0.88478150576333014</v>
      </c>
      <c r="T318" s="54">
        <v>0.54216251781001046</v>
      </c>
      <c r="Z318" s="53">
        <v>315</v>
      </c>
      <c r="AA318" s="54">
        <f t="shared" si="60"/>
        <v>-0.6584907478463955</v>
      </c>
      <c r="AB318" s="54">
        <f t="shared" si="61"/>
        <v>0.22889537186819464</v>
      </c>
      <c r="AC318" s="54">
        <f t="shared" si="62"/>
        <v>-1.1161027458146153</v>
      </c>
      <c r="AJ318" s="53">
        <v>316</v>
      </c>
      <c r="AK318" s="14">
        <f t="shared" si="63"/>
        <v>1924.3457136811455</v>
      </c>
      <c r="AL318" s="14">
        <f t="shared" si="64"/>
        <v>1402.3873842322243</v>
      </c>
      <c r="AM318" s="14">
        <f t="shared" si="65"/>
        <v>2269.0206746314084</v>
      </c>
      <c r="AT318" s="53">
        <v>316</v>
      </c>
      <c r="AU318" s="8">
        <f t="shared" si="66"/>
        <v>-1.4261098609967097E-3</v>
      </c>
      <c r="AV318" s="8">
        <f t="shared" si="67"/>
        <v>-1.7601729874830069E-2</v>
      </c>
      <c r="AW318" s="8">
        <f t="shared" si="68"/>
        <v>1.9406153531802466E-2</v>
      </c>
      <c r="AY318" s="8">
        <f t="shared" si="69"/>
        <v>-1.6466788486903007E-3</v>
      </c>
      <c r="BA318" s="58">
        <v>316</v>
      </c>
      <c r="BB318" s="8">
        <f t="shared" si="59"/>
        <v>-7.1553083180896267E-3</v>
      </c>
    </row>
    <row r="319" spans="17:54" x14ac:dyDescent="0.25">
      <c r="Q319" s="53">
        <v>317</v>
      </c>
      <c r="R319" s="54">
        <v>-0.68182390816412786</v>
      </c>
      <c r="S319" s="54">
        <v>-1.1705729822466566</v>
      </c>
      <c r="T319" s="54">
        <v>-0.17226872411251562</v>
      </c>
      <c r="Z319" s="53">
        <v>316</v>
      </c>
      <c r="AA319" s="54">
        <f t="shared" si="60"/>
        <v>-0.76983178957195297</v>
      </c>
      <c r="AB319" s="54">
        <f t="shared" si="61"/>
        <v>-1.1427786851725383</v>
      </c>
      <c r="AC319" s="54">
        <f t="shared" si="62"/>
        <v>7.3718888746739153E-2</v>
      </c>
      <c r="AJ319" s="53">
        <v>317</v>
      </c>
      <c r="AK319" s="14">
        <f t="shared" si="63"/>
        <v>1926.5158676880478</v>
      </c>
      <c r="AL319" s="14">
        <f t="shared" si="64"/>
        <v>1398.5970529015544</v>
      </c>
      <c r="AM319" s="14">
        <f t="shared" si="65"/>
        <v>2243.7219936674815</v>
      </c>
      <c r="AT319" s="53">
        <v>317</v>
      </c>
      <c r="AU319" s="8">
        <f t="shared" si="66"/>
        <v>1.1271006193215424E-3</v>
      </c>
      <c r="AV319" s="8">
        <f t="shared" si="67"/>
        <v>-2.7064296352565568E-3</v>
      </c>
      <c r="AW319" s="8">
        <f t="shared" si="68"/>
        <v>-1.1212226291708888E-2</v>
      </c>
      <c r="AY319" s="8">
        <f t="shared" si="69"/>
        <v>-4.1081095558188263E-3</v>
      </c>
      <c r="BA319" s="58">
        <v>317</v>
      </c>
      <c r="BB319" s="8">
        <f t="shared" si="59"/>
        <v>-7.1014303937359524E-3</v>
      </c>
    </row>
    <row r="320" spans="17:54" x14ac:dyDescent="0.25">
      <c r="Q320" s="53">
        <v>318</v>
      </c>
      <c r="R320" s="54">
        <v>-1.0596654226776514</v>
      </c>
      <c r="S320" s="54">
        <v>-0.65795020427196227</v>
      </c>
      <c r="T320" s="54">
        <v>0.37467604308967611</v>
      </c>
      <c r="Z320" s="53">
        <v>317</v>
      </c>
      <c r="AA320" s="54">
        <f t="shared" si="60"/>
        <v>-0.68182390816412786</v>
      </c>
      <c r="AB320" s="54">
        <f t="shared" si="61"/>
        <v>-1.353680896163715</v>
      </c>
      <c r="AC320" s="54">
        <f t="shared" si="62"/>
        <v>-0.61370738019001947</v>
      </c>
      <c r="AJ320" s="53">
        <v>318</v>
      </c>
      <c r="AK320" s="14">
        <f t="shared" si="63"/>
        <v>1917.2152473884478</v>
      </c>
      <c r="AL320" s="14">
        <f t="shared" si="64"/>
        <v>1403.5394846012771</v>
      </c>
      <c r="AM320" s="14">
        <f t="shared" si="65"/>
        <v>2261.4403951712952</v>
      </c>
      <c r="AT320" s="53">
        <v>318</v>
      </c>
      <c r="AU320" s="8">
        <f t="shared" si="66"/>
        <v>-4.8393803689935596E-3</v>
      </c>
      <c r="AV320" s="8">
        <f t="shared" si="67"/>
        <v>3.5276202704033373E-3</v>
      </c>
      <c r="AW320" s="8">
        <f t="shared" si="68"/>
        <v>7.86586201792722E-3</v>
      </c>
      <c r="AY320" s="8">
        <f t="shared" si="69"/>
        <v>2.3189926028414332E-3</v>
      </c>
      <c r="BA320" s="58">
        <v>318</v>
      </c>
      <c r="BB320" s="8">
        <f t="shared" si="59"/>
        <v>-7.0209761915110674E-3</v>
      </c>
    </row>
    <row r="321" spans="17:54" x14ac:dyDescent="0.25">
      <c r="Q321" s="53">
        <v>319</v>
      </c>
      <c r="R321" s="54">
        <v>-0.81188085010123434</v>
      </c>
      <c r="S321" s="54">
        <v>7.3157069235019287E-2</v>
      </c>
      <c r="T321" s="54">
        <v>0.63642807960479153</v>
      </c>
      <c r="Z321" s="53">
        <v>318</v>
      </c>
      <c r="AA321" s="54">
        <f t="shared" si="60"/>
        <v>-1.0596654226776514</v>
      </c>
      <c r="AB321" s="54">
        <f t="shared" si="61"/>
        <v>-1.0787715088003527</v>
      </c>
      <c r="AC321" s="54">
        <f t="shared" si="62"/>
        <v>-0.1314342238647308</v>
      </c>
      <c r="AJ321" s="53">
        <v>319</v>
      </c>
      <c r="AK321" s="14">
        <f t="shared" si="63"/>
        <v>1923.309155932561</v>
      </c>
      <c r="AL321" s="14">
        <f t="shared" si="64"/>
        <v>1417.3268507635278</v>
      </c>
      <c r="AM321" s="14">
        <f t="shared" si="65"/>
        <v>2278.7406526601567</v>
      </c>
      <c r="AT321" s="53">
        <v>319</v>
      </c>
      <c r="AU321" s="8">
        <f t="shared" si="66"/>
        <v>3.1734799826517754E-3</v>
      </c>
      <c r="AV321" s="8">
        <f t="shared" si="67"/>
        <v>9.7753486435544022E-3</v>
      </c>
      <c r="AW321" s="8">
        <f t="shared" si="68"/>
        <v>7.620991779432075E-3</v>
      </c>
      <c r="AY321" s="8">
        <f t="shared" si="69"/>
        <v>7.1484809860469165E-3</v>
      </c>
      <c r="BA321" s="58">
        <v>319</v>
      </c>
      <c r="BB321" s="8">
        <f t="shared" si="59"/>
        <v>-7.0103390724881587E-3</v>
      </c>
    </row>
    <row r="322" spans="17:54" x14ac:dyDescent="0.25">
      <c r="Q322" s="53">
        <v>320</v>
      </c>
      <c r="R322" s="54">
        <v>-0.34541345427233611</v>
      </c>
      <c r="S322" s="54">
        <v>-0.73258629395394559</v>
      </c>
      <c r="T322" s="54">
        <v>3.5109783431189402E-2</v>
      </c>
      <c r="Z322" s="53">
        <v>319</v>
      </c>
      <c r="AA322" s="54">
        <f t="shared" si="60"/>
        <v>-0.81188085010123434</v>
      </c>
      <c r="AB322" s="54">
        <f t="shared" si="61"/>
        <v>-0.31698457746835029</v>
      </c>
      <c r="AC322" s="54">
        <f t="shared" si="62"/>
        <v>0.33582565793414598</v>
      </c>
      <c r="AJ322" s="53">
        <v>320</v>
      </c>
      <c r="AK322" s="14">
        <f t="shared" si="63"/>
        <v>1934.8340012921408</v>
      </c>
      <c r="AL322" s="14">
        <f t="shared" si="64"/>
        <v>1408.4068577683481</v>
      </c>
      <c r="AM322" s="14">
        <f t="shared" si="65"/>
        <v>2257.9778963068211</v>
      </c>
      <c r="AT322" s="53">
        <v>320</v>
      </c>
      <c r="AU322" s="8">
        <f t="shared" si="66"/>
        <v>5.974314155306781E-3</v>
      </c>
      <c r="AV322" s="8">
        <f t="shared" si="67"/>
        <v>-6.3134205441473653E-3</v>
      </c>
      <c r="AW322" s="8">
        <f t="shared" si="68"/>
        <v>-9.1532684215218721E-3</v>
      </c>
      <c r="AY322" s="8">
        <f t="shared" si="69"/>
        <v>-3.4790544975234735E-3</v>
      </c>
      <c r="BA322" s="58">
        <v>320</v>
      </c>
      <c r="BB322" s="8">
        <f t="shared" si="59"/>
        <v>-6.97294554971603E-3</v>
      </c>
    </row>
    <row r="323" spans="17:54" x14ac:dyDescent="0.25">
      <c r="Q323" s="53">
        <v>321</v>
      </c>
      <c r="R323" s="54">
        <v>-0.60461139231269467</v>
      </c>
      <c r="S323" s="54">
        <v>0.4923586161208694</v>
      </c>
      <c r="T323" s="54">
        <v>1.3615737624260653</v>
      </c>
      <c r="Z323" s="53">
        <v>320</v>
      </c>
      <c r="AA323" s="54">
        <f t="shared" si="60"/>
        <v>-0.34541345427233611</v>
      </c>
      <c r="AB323" s="54">
        <f t="shared" si="61"/>
        <v>-0.80897501284277262</v>
      </c>
      <c r="AC323" s="54">
        <f t="shared" si="62"/>
        <v>-0.22536354792223043</v>
      </c>
      <c r="AJ323" s="53">
        <v>321</v>
      </c>
      <c r="AK323" s="14">
        <f t="shared" si="63"/>
        <v>1928.4213442153009</v>
      </c>
      <c r="AL323" s="14">
        <f t="shared" si="64"/>
        <v>1425.8535762064562</v>
      </c>
      <c r="AM323" s="14">
        <f t="shared" si="65"/>
        <v>2309.4424001231232</v>
      </c>
      <c r="AT323" s="53">
        <v>321</v>
      </c>
      <c r="AU323" s="8">
        <f t="shared" si="66"/>
        <v>-3.3198235130427896E-3</v>
      </c>
      <c r="AV323" s="8">
        <f t="shared" si="67"/>
        <v>1.2311457760127318E-2</v>
      </c>
      <c r="AW323" s="8">
        <f t="shared" si="68"/>
        <v>2.2536433546051674E-2</v>
      </c>
      <c r="AY323" s="8">
        <f t="shared" si="69"/>
        <v>1.0689566113953594E-2</v>
      </c>
      <c r="BA323" s="58">
        <v>321</v>
      </c>
      <c r="BB323" s="8">
        <f t="shared" si="59"/>
        <v>-6.9711740159613539E-3</v>
      </c>
    </row>
    <row r="324" spans="17:54" x14ac:dyDescent="0.25">
      <c r="Q324" s="53">
        <v>322</v>
      </c>
      <c r="R324" s="54">
        <v>-1.4523209904723298</v>
      </c>
      <c r="S324" s="54">
        <v>-0.60291219068318846</v>
      </c>
      <c r="T324" s="54">
        <v>1.1637881535922174</v>
      </c>
      <c r="Z324" s="53">
        <v>321</v>
      </c>
      <c r="AA324" s="54">
        <f t="shared" si="60"/>
        <v>-0.60461139231269467</v>
      </c>
      <c r="AB324" s="54">
        <f t="shared" si="61"/>
        <v>0.15044768370908068</v>
      </c>
      <c r="AC324" s="54">
        <f t="shared" si="62"/>
        <v>1.1563791362826059</v>
      </c>
      <c r="AJ324" s="53">
        <v>322</v>
      </c>
      <c r="AK324" s="14">
        <f t="shared" si="63"/>
        <v>1907.5970865434153</v>
      </c>
      <c r="AL324" s="14">
        <f t="shared" si="64"/>
        <v>1401.0925341438228</v>
      </c>
      <c r="AM324" s="14">
        <f t="shared" si="65"/>
        <v>2284.0854541220542</v>
      </c>
      <c r="AT324" s="53">
        <v>322</v>
      </c>
      <c r="AU324" s="8">
        <f t="shared" si="66"/>
        <v>-1.0857331691107199E-2</v>
      </c>
      <c r="AV324" s="8">
        <f t="shared" si="67"/>
        <v>-1.7518321424679989E-2</v>
      </c>
      <c r="AW324" s="8">
        <f t="shared" si="68"/>
        <v>-1.1040404834567101E-2</v>
      </c>
      <c r="AY324" s="8">
        <f t="shared" si="69"/>
        <v>-1.3576649527574286E-2</v>
      </c>
      <c r="BA324" s="58">
        <v>322</v>
      </c>
      <c r="BB324" s="8">
        <f t="shared" ref="BB324:BB387" si="70">SMALL($AY$4:$AY$1002,$BA$3:$BA$1001)</f>
        <v>-6.9691211698699376E-3</v>
      </c>
    </row>
    <row r="325" spans="17:54" x14ac:dyDescent="0.25">
      <c r="Q325" s="53">
        <v>323</v>
      </c>
      <c r="R325" s="54">
        <v>0.88175373639110677</v>
      </c>
      <c r="S325" s="54">
        <v>0.75823862925114782</v>
      </c>
      <c r="T325" s="54">
        <v>-0.16992093966957611</v>
      </c>
      <c r="Z325" s="53">
        <v>322</v>
      </c>
      <c r="AA325" s="54">
        <f t="shared" ref="AA325:AA388" si="71">SUMPRODUCT(R324:T324,$W$16:$Y$16)</f>
        <v>-1.4523209904723298</v>
      </c>
      <c r="AB325" s="54">
        <f t="shared" ref="AB325:AB388" si="72">SUMPRODUCT(R324:T324,$W$17:$Y$17)</f>
        <v>-1.214726458653915</v>
      </c>
      <c r="AC325" s="54">
        <f t="shared" ref="AC325:AC388" si="73">SUMPRODUCT(R324:T324,$W$18:$Y$18)</f>
        <v>0.47948743749798661</v>
      </c>
      <c r="AJ325" s="53">
        <v>323</v>
      </c>
      <c r="AK325" s="14">
        <f t="shared" ref="AK325:AK388" si="74">$AF$5*EXP(($AF$3-(($AF$4^2/2))*(AJ325/1000)+$AF$4*AA326))</f>
        <v>1965.4840200734266</v>
      </c>
      <c r="AL325" s="14">
        <f t="shared" ref="AL325:AL388" si="75">$AG$5*EXP(($AG$3-(($AG$4^2/2))*(AJ325/1000)+$AG$4*AB326))</f>
        <v>1443.0312657566274</v>
      </c>
      <c r="AM325" s="14">
        <f t="shared" ref="AM325:AM388" si="76">$AH$5*EXP(($AH$3-(($AH$4^2/2))*(AJ325/1000)+$AH$4*AC326))</f>
        <v>2276.7379124148961</v>
      </c>
      <c r="AT325" s="53">
        <v>323</v>
      </c>
      <c r="AU325" s="8">
        <f t="shared" ref="AU325:AU388" si="77">LN(AK325/AK324)</f>
        <v>2.9894155485609173E-2</v>
      </c>
      <c r="AV325" s="8">
        <f t="shared" ref="AV325:AV388" si="78">LN(AL325/AL324)</f>
        <v>2.9493632934842313E-2</v>
      </c>
      <c r="AW325" s="8">
        <f t="shared" ref="AW325:AW388" si="79">LN(AM325/AM324)</f>
        <v>-3.2220270215167338E-3</v>
      </c>
      <c r="AY325" s="8">
        <f t="shared" ref="AY325:AY388" si="80">SUMPRODUCT($AP$3:$AR$3,AU325:AW325)</f>
        <v>1.9799091713164657E-2</v>
      </c>
      <c r="BA325" s="58">
        <v>323</v>
      </c>
      <c r="BB325" s="8">
        <f t="shared" si="70"/>
        <v>-6.9347567358346383E-3</v>
      </c>
    </row>
    <row r="326" spans="17:54" x14ac:dyDescent="0.25">
      <c r="Q326" s="53">
        <v>324</v>
      </c>
      <c r="R326" s="54">
        <v>1.7027269091927739</v>
      </c>
      <c r="S326" s="54">
        <v>1.9598692401516042</v>
      </c>
      <c r="T326" s="54">
        <v>-0.94146021601592611</v>
      </c>
      <c r="Z326" s="53">
        <v>323</v>
      </c>
      <c r="AA326" s="54">
        <f t="shared" si="71"/>
        <v>0.88175373639110677</v>
      </c>
      <c r="AB326" s="54">
        <f t="shared" si="72"/>
        <v>1.0836813456779493</v>
      </c>
      <c r="AC326" s="54">
        <f t="shared" si="73"/>
        <v>0.28194942897735764</v>
      </c>
      <c r="AJ326" s="53">
        <v>324</v>
      </c>
      <c r="AK326" s="14">
        <f t="shared" si="74"/>
        <v>1986.2595957199405</v>
      </c>
      <c r="AL326" s="14">
        <f t="shared" si="75"/>
        <v>1470.0664124623668</v>
      </c>
      <c r="AM326" s="14">
        <f t="shared" si="76"/>
        <v>2269.0871828334184</v>
      </c>
      <c r="AT326" s="53">
        <v>324</v>
      </c>
      <c r="AU326" s="8">
        <f t="shared" si="77"/>
        <v>1.051473429339163E-2</v>
      </c>
      <c r="AV326" s="8">
        <f t="shared" si="78"/>
        <v>1.8561631567939333E-2</v>
      </c>
      <c r="AW326" s="8">
        <f t="shared" si="79"/>
        <v>-3.3660497907071303E-3</v>
      </c>
      <c r="AY326" s="8">
        <f t="shared" si="80"/>
        <v>9.5692579779810827E-3</v>
      </c>
      <c r="BA326" s="58">
        <v>324</v>
      </c>
      <c r="BB326" s="8">
        <f t="shared" si="70"/>
        <v>-6.9244346543731461E-3</v>
      </c>
    </row>
    <row r="327" spans="17:54" x14ac:dyDescent="0.25">
      <c r="Q327" s="53">
        <v>325</v>
      </c>
      <c r="R327" s="54">
        <v>0.23544614085158855</v>
      </c>
      <c r="S327" s="54">
        <v>-0.54638852932412674</v>
      </c>
      <c r="T327" s="54">
        <v>-0.53938401234997857</v>
      </c>
      <c r="Z327" s="53">
        <v>324</v>
      </c>
      <c r="AA327" s="54">
        <f t="shared" si="71"/>
        <v>1.7027269091927739</v>
      </c>
      <c r="AB327" s="54">
        <f t="shared" si="72"/>
        <v>2.5301721558183758</v>
      </c>
      <c r="AC327" s="54">
        <f t="shared" si="73"/>
        <v>7.5581219672860245E-2</v>
      </c>
      <c r="AJ327" s="53">
        <v>325</v>
      </c>
      <c r="AK327" s="14">
        <f t="shared" si="74"/>
        <v>1949.2810801062587</v>
      </c>
      <c r="AL327" s="14">
        <f t="shared" si="75"/>
        <v>1416.3325411424835</v>
      </c>
      <c r="AM327" s="14">
        <f t="shared" si="76"/>
        <v>2246.8330619389712</v>
      </c>
      <c r="AT327" s="53">
        <v>325</v>
      </c>
      <c r="AU327" s="8">
        <f t="shared" si="77"/>
        <v>-1.8792642201675338E-2</v>
      </c>
      <c r="AV327" s="8">
        <f t="shared" si="78"/>
        <v>-3.7236765176691465E-2</v>
      </c>
      <c r="AW327" s="8">
        <f t="shared" si="79"/>
        <v>-9.8559318295749054E-3</v>
      </c>
      <c r="AY327" s="8">
        <f t="shared" si="80"/>
        <v>-2.3489278280051661E-2</v>
      </c>
      <c r="BA327" s="58">
        <v>325</v>
      </c>
      <c r="BB327" s="8">
        <f t="shared" si="70"/>
        <v>-6.7650493048333551E-3</v>
      </c>
    </row>
    <row r="328" spans="17:54" x14ac:dyDescent="0.25">
      <c r="Q328" s="53">
        <v>326</v>
      </c>
      <c r="R328" s="54">
        <v>-0.19631047421875131</v>
      </c>
      <c r="S328" s="54">
        <v>-2.3982869203402628</v>
      </c>
      <c r="T328" s="54">
        <v>0.61563744610546411</v>
      </c>
      <c r="Z328" s="53">
        <v>325</v>
      </c>
      <c r="AA328" s="54">
        <f t="shared" si="71"/>
        <v>0.23544614085158855</v>
      </c>
      <c r="AB328" s="54">
        <f t="shared" si="72"/>
        <v>-0.37163528611631624</v>
      </c>
      <c r="AC328" s="54">
        <f t="shared" si="73"/>
        <v>-0.5286890837868452</v>
      </c>
      <c r="AJ328" s="53">
        <v>326</v>
      </c>
      <c r="AK328" s="14">
        <f t="shared" si="74"/>
        <v>1938.5314781781178</v>
      </c>
      <c r="AL328" s="14">
        <f t="shared" si="75"/>
        <v>1383.3261291146978</v>
      </c>
      <c r="AM328" s="14">
        <f t="shared" si="76"/>
        <v>2267.4565921457011</v>
      </c>
      <c r="AT328" s="53">
        <v>326</v>
      </c>
      <c r="AU328" s="8">
        <f t="shared" si="77"/>
        <v>-5.5299113115510196E-3</v>
      </c>
      <c r="AV328" s="8">
        <f t="shared" si="78"/>
        <v>-2.357997544721839E-2</v>
      </c>
      <c r="AW328" s="8">
        <f t="shared" si="79"/>
        <v>9.1370626468587068E-3</v>
      </c>
      <c r="AY328" s="8">
        <f t="shared" si="80"/>
        <v>-8.349844778295052E-3</v>
      </c>
      <c r="BA328" s="58">
        <v>326</v>
      </c>
      <c r="BB328" s="8">
        <f t="shared" si="70"/>
        <v>-6.744783396069879E-3</v>
      </c>
    </row>
    <row r="329" spans="17:54" x14ac:dyDescent="0.25">
      <c r="Q329" s="53">
        <v>327</v>
      </c>
      <c r="R329" s="54">
        <v>1.4431961266032072</v>
      </c>
      <c r="S329" s="54">
        <v>-0.18113894752700235</v>
      </c>
      <c r="T329" s="54">
        <v>-0.43405615576625012</v>
      </c>
      <c r="Z329" s="53">
        <v>326</v>
      </c>
      <c r="AA329" s="54">
        <f t="shared" si="71"/>
        <v>-0.19631047421875131</v>
      </c>
      <c r="AB329" s="54">
        <f t="shared" si="72"/>
        <v>-2.2091864344266066</v>
      </c>
      <c r="AC329" s="54">
        <f t="shared" si="73"/>
        <v>3.1522837729219266E-2</v>
      </c>
      <c r="AJ329" s="53">
        <v>327</v>
      </c>
      <c r="AK329" s="14">
        <f t="shared" si="74"/>
        <v>1979.667733756917</v>
      </c>
      <c r="AL329" s="14">
        <f t="shared" si="75"/>
        <v>1432.6006128876477</v>
      </c>
      <c r="AM329" s="14">
        <f t="shared" si="76"/>
        <v>2267.6618532225875</v>
      </c>
      <c r="AT329" s="53">
        <v>327</v>
      </c>
      <c r="AU329" s="8">
        <f t="shared" si="77"/>
        <v>2.0998302973188946E-2</v>
      </c>
      <c r="AV329" s="8">
        <f t="shared" si="78"/>
        <v>3.500056532099452E-2</v>
      </c>
      <c r="AW329" s="8">
        <f t="shared" si="79"/>
        <v>9.0520712743923337E-5</v>
      </c>
      <c r="AY329" s="8">
        <f t="shared" si="80"/>
        <v>2.0326873234177669E-2</v>
      </c>
      <c r="BA329" s="58">
        <v>327</v>
      </c>
      <c r="BB329" s="8">
        <f t="shared" si="70"/>
        <v>-6.7365402793761161E-3</v>
      </c>
    </row>
    <row r="330" spans="17:54" x14ac:dyDescent="0.25">
      <c r="Q330" s="53">
        <v>328</v>
      </c>
      <c r="R330" s="54">
        <v>0.2388338997603118</v>
      </c>
      <c r="S330" s="54">
        <v>-1.0312011656024198</v>
      </c>
      <c r="T330" s="54">
        <v>1.151245970722228</v>
      </c>
      <c r="Z330" s="53">
        <v>327</v>
      </c>
      <c r="AA330" s="54">
        <f t="shared" si="71"/>
        <v>1.4431961266032072</v>
      </c>
      <c r="AB330" s="54">
        <f t="shared" si="72"/>
        <v>0.51836962265152997</v>
      </c>
      <c r="AC330" s="54">
        <f t="shared" si="73"/>
        <v>3.7080921334398442E-2</v>
      </c>
      <c r="AJ330" s="53">
        <v>328</v>
      </c>
      <c r="AK330" s="14">
        <f t="shared" si="74"/>
        <v>1949.3651807284909</v>
      </c>
      <c r="AL330" s="14">
        <f t="shared" si="75"/>
        <v>1408.6046767919793</v>
      </c>
      <c r="AM330" s="14">
        <f t="shared" si="76"/>
        <v>2301.252981287375</v>
      </c>
      <c r="AT330" s="53">
        <v>328</v>
      </c>
      <c r="AU330" s="8">
        <f t="shared" si="77"/>
        <v>-1.5425248161757011E-2</v>
      </c>
      <c r="AV330" s="8">
        <f t="shared" si="78"/>
        <v>-1.6891779519009262E-2</v>
      </c>
      <c r="AW330" s="8">
        <f t="shared" si="79"/>
        <v>1.4704469021382593E-2</v>
      </c>
      <c r="AY330" s="8">
        <f t="shared" si="80"/>
        <v>-6.97294554971603E-3</v>
      </c>
      <c r="BA330" s="58">
        <v>328</v>
      </c>
      <c r="BB330" s="8">
        <f t="shared" si="70"/>
        <v>-6.6649749913751579E-3</v>
      </c>
    </row>
    <row r="331" spans="17:54" x14ac:dyDescent="0.25">
      <c r="Q331" s="53">
        <v>329</v>
      </c>
      <c r="R331" s="54">
        <v>0.29956536940819817</v>
      </c>
      <c r="S331" s="54">
        <v>-0.84963157538481238</v>
      </c>
      <c r="T331" s="54">
        <v>0.87489760349217127</v>
      </c>
      <c r="Z331" s="53">
        <v>328</v>
      </c>
      <c r="AA331" s="54">
        <f t="shared" si="71"/>
        <v>0.2388338997603118</v>
      </c>
      <c r="AB331" s="54">
        <f t="shared" si="72"/>
        <v>-0.79797890406252048</v>
      </c>
      <c r="AC331" s="54">
        <f t="shared" si="73"/>
        <v>0.93863689843865328</v>
      </c>
      <c r="AJ331" s="53">
        <v>329</v>
      </c>
      <c r="AK331" s="14">
        <f t="shared" si="74"/>
        <v>1950.8818916719333</v>
      </c>
      <c r="AL331" s="14">
        <f t="shared" si="75"/>
        <v>1412.0215478585451</v>
      </c>
      <c r="AM331" s="14">
        <f t="shared" si="76"/>
        <v>2293.7745959866579</v>
      </c>
      <c r="AT331" s="53">
        <v>329</v>
      </c>
      <c r="AU331" s="8">
        <f t="shared" si="77"/>
        <v>7.7775125100645751E-4</v>
      </c>
      <c r="AV331" s="8">
        <f t="shared" si="78"/>
        <v>2.4227759836302999E-3</v>
      </c>
      <c r="AW331" s="8">
        <f t="shared" si="79"/>
        <v>-3.2549932629269023E-3</v>
      </c>
      <c r="AY331" s="8">
        <f t="shared" si="80"/>
        <v>2.2593778987598672E-4</v>
      </c>
      <c r="BA331" s="58">
        <v>329</v>
      </c>
      <c r="BB331" s="8">
        <f t="shared" si="70"/>
        <v>-6.6369108971721762E-3</v>
      </c>
    </row>
    <row r="332" spans="17:54" x14ac:dyDescent="0.25">
      <c r="Q332" s="53">
        <v>330</v>
      </c>
      <c r="R332" s="54">
        <v>0.4076181934988275</v>
      </c>
      <c r="S332" s="54">
        <v>-0.50982772890033157</v>
      </c>
      <c r="T332" s="54">
        <v>4.8147953674364096E-3</v>
      </c>
      <c r="Z332" s="53">
        <v>329</v>
      </c>
      <c r="AA332" s="54">
        <f t="shared" si="71"/>
        <v>0.29956536940819817</v>
      </c>
      <c r="AB332" s="54">
        <f t="shared" si="72"/>
        <v>-0.60916862995822052</v>
      </c>
      <c r="AC332" s="54">
        <f t="shared" si="73"/>
        <v>0.73907769193400297</v>
      </c>
      <c r="AJ332" s="53">
        <v>330</v>
      </c>
      <c r="AK332" s="14">
        <f t="shared" si="74"/>
        <v>1953.5834516523933</v>
      </c>
      <c r="AL332" s="14">
        <f t="shared" si="75"/>
        <v>1418.3905964646851</v>
      </c>
      <c r="AM332" s="14">
        <f t="shared" si="76"/>
        <v>2267.6860808233455</v>
      </c>
      <c r="AT332" s="53">
        <v>330</v>
      </c>
      <c r="AU332" s="8">
        <f t="shared" si="77"/>
        <v>1.3838311645921683E-3</v>
      </c>
      <c r="AV332" s="8">
        <f t="shared" si="78"/>
        <v>4.5004466001980136E-3</v>
      </c>
      <c r="AW332" s="8">
        <f t="shared" si="79"/>
        <v>-1.1438791858957567E-2</v>
      </c>
      <c r="AY332" s="8">
        <f t="shared" si="80"/>
        <v>-1.2163095682304142E-3</v>
      </c>
      <c r="BA332" s="58">
        <v>330</v>
      </c>
      <c r="BB332" s="8">
        <f t="shared" si="70"/>
        <v>-6.5321652776323558E-3</v>
      </c>
    </row>
    <row r="333" spans="17:54" x14ac:dyDescent="0.25">
      <c r="Q333" s="53">
        <v>331</v>
      </c>
      <c r="R333" s="54">
        <v>-1.1035834470255215</v>
      </c>
      <c r="S333" s="54">
        <v>1.805148855519277</v>
      </c>
      <c r="T333" s="54">
        <v>-1.772913622411922</v>
      </c>
      <c r="Z333" s="53">
        <v>330</v>
      </c>
      <c r="AA333" s="54">
        <f t="shared" si="71"/>
        <v>0.4076181934988275</v>
      </c>
      <c r="AB333" s="54">
        <f t="shared" si="72"/>
        <v>-0.25844812119689198</v>
      </c>
      <c r="AC333" s="54">
        <f t="shared" si="73"/>
        <v>3.7760428810948203E-2</v>
      </c>
      <c r="AJ333" s="53">
        <v>331</v>
      </c>
      <c r="AK333" s="14">
        <f t="shared" si="74"/>
        <v>1916.1350913755703</v>
      </c>
      <c r="AL333" s="14">
        <f t="shared" si="75"/>
        <v>1442.8644490517779</v>
      </c>
      <c r="AM333" s="14">
        <f t="shared" si="76"/>
        <v>2206.3201178672389</v>
      </c>
      <c r="AT333" s="53">
        <v>331</v>
      </c>
      <c r="AU333" s="8">
        <f t="shared" si="77"/>
        <v>-1.9355169600369742E-2</v>
      </c>
      <c r="AV333" s="8">
        <f t="shared" si="78"/>
        <v>1.7107492400475321E-2</v>
      </c>
      <c r="AW333" s="8">
        <f t="shared" si="79"/>
        <v>-2.7433941286229103E-2</v>
      </c>
      <c r="AY333" s="8">
        <f t="shared" si="80"/>
        <v>-7.1937363057895231E-3</v>
      </c>
      <c r="BA333" s="58">
        <v>331</v>
      </c>
      <c r="BB333" s="8">
        <f t="shared" si="70"/>
        <v>-6.518710165544301E-3</v>
      </c>
    </row>
    <row r="334" spans="17:54" x14ac:dyDescent="0.25">
      <c r="Q334" s="53">
        <v>332</v>
      </c>
      <c r="R334" s="54">
        <v>-0.69788357776652399</v>
      </c>
      <c r="S334" s="54">
        <v>-0.25776664530110133</v>
      </c>
      <c r="T334" s="54">
        <v>0.63248552834929261</v>
      </c>
      <c r="Z334" s="53">
        <v>331</v>
      </c>
      <c r="AA334" s="54">
        <f t="shared" si="71"/>
        <v>-1.1035834470255215</v>
      </c>
      <c r="AB334" s="54">
        <f t="shared" si="72"/>
        <v>1.0747234688753309</v>
      </c>
      <c r="AC334" s="54">
        <f t="shared" si="73"/>
        <v>-1.6442377488988207</v>
      </c>
      <c r="AJ334" s="53">
        <v>332</v>
      </c>
      <c r="AK334" s="14">
        <f t="shared" si="74"/>
        <v>1926.1172772201278</v>
      </c>
      <c r="AL334" s="14">
        <f t="shared" si="75"/>
        <v>1412.9937952323078</v>
      </c>
      <c r="AM334" s="14">
        <f t="shared" si="76"/>
        <v>2277.5680563437618</v>
      </c>
      <c r="AT334" s="53">
        <v>332</v>
      </c>
      <c r="AU334" s="8">
        <f t="shared" si="77"/>
        <v>5.1960190771962889E-3</v>
      </c>
      <c r="AV334" s="8">
        <f t="shared" si="78"/>
        <v>-2.0919625987063647E-2</v>
      </c>
      <c r="AW334" s="8">
        <f t="shared" si="79"/>
        <v>3.1782209080470789E-2</v>
      </c>
      <c r="AY334" s="8">
        <f t="shared" si="80"/>
        <v>2.7256180524746643E-3</v>
      </c>
      <c r="BA334" s="58">
        <v>332</v>
      </c>
      <c r="BB334" s="8">
        <f t="shared" si="70"/>
        <v>-6.4902640906402288E-3</v>
      </c>
    </row>
    <row r="335" spans="17:54" x14ac:dyDescent="0.25">
      <c r="Q335" s="53">
        <v>333</v>
      </c>
      <c r="R335" s="54">
        <v>1.0047391632929468</v>
      </c>
      <c r="S335" s="54">
        <v>0.96489702580311476</v>
      </c>
      <c r="T335" s="54">
        <v>-0.23770938823034704</v>
      </c>
      <c r="Z335" s="53">
        <v>332</v>
      </c>
      <c r="AA335" s="54">
        <f t="shared" si="71"/>
        <v>-0.69788357776652399</v>
      </c>
      <c r="AB335" s="54">
        <f t="shared" si="72"/>
        <v>-0.55551002189645582</v>
      </c>
      <c r="AC335" s="54">
        <f t="shared" si="73"/>
        <v>0.30437401323398217</v>
      </c>
      <c r="AJ335" s="53">
        <v>333</v>
      </c>
      <c r="AK335" s="14">
        <f t="shared" si="74"/>
        <v>1968.580809015823</v>
      </c>
      <c r="AL335" s="14">
        <f t="shared" si="75"/>
        <v>1447.4850409764622</v>
      </c>
      <c r="AM335" s="14">
        <f t="shared" si="76"/>
        <v>2277.4214977363326</v>
      </c>
      <c r="AT335" s="53">
        <v>333</v>
      </c>
      <c r="AU335" s="8">
        <f t="shared" si="77"/>
        <v>2.1806678499872272E-2</v>
      </c>
      <c r="AV335" s="8">
        <f t="shared" si="78"/>
        <v>2.4116883534481118E-2</v>
      </c>
      <c r="AW335" s="8">
        <f t="shared" si="79"/>
        <v>-6.4350798498960047E-5</v>
      </c>
      <c r="AY335" s="8">
        <f t="shared" si="80"/>
        <v>1.6169451724204444E-2</v>
      </c>
      <c r="BA335" s="58">
        <v>333</v>
      </c>
      <c r="BB335" s="8">
        <f t="shared" si="70"/>
        <v>-6.4813025711689884E-3</v>
      </c>
    </row>
    <row r="336" spans="17:54" x14ac:dyDescent="0.25">
      <c r="Q336" s="53">
        <v>334</v>
      </c>
      <c r="R336" s="54">
        <v>-0.16535209540899437</v>
      </c>
      <c r="S336" s="54">
        <v>1.1698860080523945</v>
      </c>
      <c r="T336" s="54">
        <v>0.80972687827595946</v>
      </c>
      <c r="Z336" s="53">
        <v>333</v>
      </c>
      <c r="AA336" s="54">
        <f t="shared" si="71"/>
        <v>1.0047391632929468</v>
      </c>
      <c r="AB336" s="54">
        <f t="shared" si="72"/>
        <v>1.3238945245741094</v>
      </c>
      <c r="AC336" s="54">
        <f t="shared" si="73"/>
        <v>0.30043674726584768</v>
      </c>
      <c r="AJ336" s="53">
        <v>334</v>
      </c>
      <c r="AK336" s="14">
        <f t="shared" si="74"/>
        <v>1939.2989995406078</v>
      </c>
      <c r="AL336" s="14">
        <f t="shared" si="75"/>
        <v>1440.6477591476746</v>
      </c>
      <c r="AM336" s="14">
        <f t="shared" si="76"/>
        <v>2300.7146631422647</v>
      </c>
      <c r="AT336" s="53">
        <v>334</v>
      </c>
      <c r="AU336" s="8">
        <f t="shared" si="77"/>
        <v>-1.4986314288160895E-2</v>
      </c>
      <c r="AV336" s="8">
        <f t="shared" si="78"/>
        <v>-4.7347508408161747E-3</v>
      </c>
      <c r="AW336" s="8">
        <f t="shared" si="79"/>
        <v>1.0175916830018533E-2</v>
      </c>
      <c r="AY336" s="8">
        <f t="shared" si="80"/>
        <v>-3.3370195737691781E-3</v>
      </c>
      <c r="BA336" s="58">
        <v>334</v>
      </c>
      <c r="BB336" s="8">
        <f t="shared" si="70"/>
        <v>-6.4439365575815694E-3</v>
      </c>
    </row>
    <row r="337" spans="17:54" x14ac:dyDescent="0.25">
      <c r="Q337" s="53">
        <v>335</v>
      </c>
      <c r="R337" s="54">
        <v>1.5793073021665924</v>
      </c>
      <c r="S337" s="54">
        <v>-1.5891660782637369</v>
      </c>
      <c r="T337" s="54">
        <v>-0.49853028782882886</v>
      </c>
      <c r="Z337" s="53">
        <v>334</v>
      </c>
      <c r="AA337" s="54">
        <f t="shared" si="71"/>
        <v>-0.16535209540899437</v>
      </c>
      <c r="AB337" s="54">
        <f t="shared" si="72"/>
        <v>0.95492781590307763</v>
      </c>
      <c r="AC337" s="54">
        <f t="shared" si="73"/>
        <v>0.92434200750912277</v>
      </c>
      <c r="AJ337" s="53">
        <v>335</v>
      </c>
      <c r="AK337" s="14">
        <f t="shared" si="74"/>
        <v>1983.1205524894547</v>
      </c>
      <c r="AL337" s="14">
        <f t="shared" si="75"/>
        <v>1411.0909985470787</v>
      </c>
      <c r="AM337" s="14">
        <f t="shared" si="76"/>
        <v>2256.8693724841119</v>
      </c>
      <c r="AT337" s="53">
        <v>335</v>
      </c>
      <c r="AU337" s="8">
        <f t="shared" si="77"/>
        <v>2.2345073341878449E-2</v>
      </c>
      <c r="AV337" s="8">
        <f t="shared" si="78"/>
        <v>-2.0729682156315123E-2</v>
      </c>
      <c r="AW337" s="8">
        <f t="shared" si="79"/>
        <v>-1.9241178228681006E-2</v>
      </c>
      <c r="AY337" s="8">
        <f t="shared" si="80"/>
        <v>-7.3607043285668161E-3</v>
      </c>
      <c r="BA337" s="58">
        <v>335</v>
      </c>
      <c r="BB337" s="8">
        <f t="shared" si="70"/>
        <v>-6.3667815353276556E-3</v>
      </c>
    </row>
    <row r="338" spans="17:54" x14ac:dyDescent="0.25">
      <c r="Q338" s="53">
        <v>336</v>
      </c>
      <c r="R338" s="54">
        <v>-0.60801165712655747</v>
      </c>
      <c r="S338" s="54">
        <v>-1.301548454851732</v>
      </c>
      <c r="T338" s="54">
        <v>-1.2868126232877717</v>
      </c>
      <c r="Z338" s="53">
        <v>335</v>
      </c>
      <c r="AA338" s="54">
        <f t="shared" si="71"/>
        <v>1.5793073021665924</v>
      </c>
      <c r="AB338" s="54">
        <f t="shared" si="72"/>
        <v>-0.66050359317063767</v>
      </c>
      <c r="AC338" s="54">
        <f t="shared" si="73"/>
        <v>-0.25534849218860572</v>
      </c>
      <c r="AJ338" s="53">
        <v>336</v>
      </c>
      <c r="AK338" s="14">
        <f t="shared" si="74"/>
        <v>1928.3349914068533</v>
      </c>
      <c r="AL338" s="14">
        <f t="shared" si="75"/>
        <v>1397.1433338968977</v>
      </c>
      <c r="AM338" s="14">
        <f t="shared" si="76"/>
        <v>2206.2950070806651</v>
      </c>
      <c r="AT338" s="53">
        <v>336</v>
      </c>
      <c r="AU338" s="8">
        <f t="shared" si="77"/>
        <v>-2.8014708849801201E-2</v>
      </c>
      <c r="AV338" s="8">
        <f t="shared" si="78"/>
        <v>-9.9334868022652109E-3</v>
      </c>
      <c r="AW338" s="8">
        <f t="shared" si="79"/>
        <v>-2.2663978245999344E-2</v>
      </c>
      <c r="AY338" s="8">
        <f t="shared" si="80"/>
        <v>-1.9177000849646249E-2</v>
      </c>
      <c r="BA338" s="58">
        <v>336</v>
      </c>
      <c r="BB338" s="8">
        <f t="shared" si="70"/>
        <v>-6.3250097696356949E-3</v>
      </c>
    </row>
    <row r="339" spans="17:54" x14ac:dyDescent="0.25">
      <c r="Q339" s="53">
        <v>337</v>
      </c>
      <c r="R339" s="54">
        <v>0.81481486853509788</v>
      </c>
      <c r="S339" s="54">
        <v>0.53774409618214813</v>
      </c>
      <c r="T339" s="54">
        <v>-1.2618853128291319</v>
      </c>
      <c r="Z339" s="53">
        <v>336</v>
      </c>
      <c r="AA339" s="54">
        <f t="shared" si="71"/>
        <v>-0.60801165712655747</v>
      </c>
      <c r="AB339" s="54">
        <f t="shared" si="72"/>
        <v>-1.4346011983014351</v>
      </c>
      <c r="AC339" s="54">
        <f t="shared" si="73"/>
        <v>-1.6448947776477336</v>
      </c>
      <c r="AJ339" s="53">
        <v>337</v>
      </c>
      <c r="AK339" s="14">
        <f t="shared" si="74"/>
        <v>1963.7974069266822</v>
      </c>
      <c r="AL339" s="14">
        <f t="shared" si="75"/>
        <v>1438.8491686093971</v>
      </c>
      <c r="AM339" s="14">
        <f t="shared" si="76"/>
        <v>2237.1923867134137</v>
      </c>
      <c r="AT339" s="53">
        <v>337</v>
      </c>
      <c r="AU339" s="8">
        <f t="shared" si="77"/>
        <v>1.822311949048069E-2</v>
      </c>
      <c r="AV339" s="8">
        <f t="shared" si="78"/>
        <v>2.9413929374508214E-2</v>
      </c>
      <c r="AW339" s="8">
        <f t="shared" si="79"/>
        <v>1.3907039615718026E-2</v>
      </c>
      <c r="AY339" s="8">
        <f t="shared" si="80"/>
        <v>2.14046194816629E-2</v>
      </c>
      <c r="BA339" s="58">
        <v>337</v>
      </c>
      <c r="BB339" s="8">
        <f t="shared" si="70"/>
        <v>-6.3192073956800307E-3</v>
      </c>
    </row>
    <row r="340" spans="17:54" x14ac:dyDescent="0.25">
      <c r="Q340" s="53">
        <v>338</v>
      </c>
      <c r="R340" s="54">
        <v>1.6929062102889481</v>
      </c>
      <c r="S340" s="54">
        <v>-0.10327902687344817</v>
      </c>
      <c r="T340" s="54">
        <v>-0.33764828725295515</v>
      </c>
      <c r="Z340" s="53">
        <v>337</v>
      </c>
      <c r="AA340" s="54">
        <f t="shared" si="71"/>
        <v>0.81481486853509788</v>
      </c>
      <c r="AB340" s="54">
        <f t="shared" si="72"/>
        <v>0.85759540871467199</v>
      </c>
      <c r="AC340" s="54">
        <f t="shared" si="73"/>
        <v>-0.79223010990078346</v>
      </c>
      <c r="AJ340" s="53">
        <v>338</v>
      </c>
      <c r="AK340" s="14">
        <f t="shared" si="74"/>
        <v>1986.0074971974032</v>
      </c>
      <c r="AL340" s="14">
        <f t="shared" si="75"/>
        <v>1436.0242270565304</v>
      </c>
      <c r="AM340" s="14">
        <f t="shared" si="76"/>
        <v>2274.5625269143457</v>
      </c>
      <c r="AT340" s="53">
        <v>338</v>
      </c>
      <c r="AU340" s="8">
        <f t="shared" si="77"/>
        <v>1.1246289324103813E-2</v>
      </c>
      <c r="AV340" s="8">
        <f t="shared" si="78"/>
        <v>-1.9652639078628505E-3</v>
      </c>
      <c r="AW340" s="8">
        <f t="shared" si="79"/>
        <v>1.656605713282008E-2</v>
      </c>
      <c r="AY340" s="8">
        <f t="shared" si="80"/>
        <v>7.5575983739320281E-3</v>
      </c>
      <c r="BA340" s="58">
        <v>338</v>
      </c>
      <c r="BB340" s="8">
        <f t="shared" si="70"/>
        <v>-6.2925510380625925E-3</v>
      </c>
    </row>
    <row r="341" spans="17:54" x14ac:dyDescent="0.25">
      <c r="Q341" s="53">
        <v>339</v>
      </c>
      <c r="R341" s="54">
        <v>0.59819149931755611</v>
      </c>
      <c r="S341" s="54">
        <v>0.29058067891566119</v>
      </c>
      <c r="T341" s="54">
        <v>0.23465506301991707</v>
      </c>
      <c r="Z341" s="53">
        <v>338</v>
      </c>
      <c r="AA341" s="54">
        <f t="shared" si="71"/>
        <v>1.6929062102889481</v>
      </c>
      <c r="AB341" s="54">
        <f t="shared" si="72"/>
        <v>0.70445130234562869</v>
      </c>
      <c r="AC341" s="54">
        <f t="shared" si="73"/>
        <v>0.22346196452528611</v>
      </c>
      <c r="AJ341" s="53">
        <v>339</v>
      </c>
      <c r="AK341" s="14">
        <f t="shared" si="74"/>
        <v>1958.3561651024761</v>
      </c>
      <c r="AL341" s="14">
        <f t="shared" si="75"/>
        <v>1432.9531698660685</v>
      </c>
      <c r="AM341" s="14">
        <f t="shared" si="76"/>
        <v>2283.7425324377205</v>
      </c>
      <c r="AT341" s="53">
        <v>339</v>
      </c>
      <c r="AU341" s="8">
        <f t="shared" si="77"/>
        <v>-1.4020910569841687E-2</v>
      </c>
      <c r="AV341" s="8">
        <f t="shared" si="78"/>
        <v>-2.1408731673734725E-3</v>
      </c>
      <c r="AW341" s="8">
        <f t="shared" si="79"/>
        <v>4.027820786324925E-3</v>
      </c>
      <c r="AY341" s="8">
        <f t="shared" si="80"/>
        <v>-3.8542762020044169E-3</v>
      </c>
      <c r="BA341" s="58">
        <v>339</v>
      </c>
      <c r="BB341" s="8">
        <f t="shared" si="70"/>
        <v>-6.236983415532628E-3</v>
      </c>
    </row>
    <row r="342" spans="17:54" x14ac:dyDescent="0.25">
      <c r="Q342" s="53">
        <v>340</v>
      </c>
      <c r="R342" s="54">
        <v>0.5535904052063596</v>
      </c>
      <c r="S342" s="54">
        <v>1.5773539997026496</v>
      </c>
      <c r="T342" s="54">
        <v>-0.74731807049891119</v>
      </c>
      <c r="Z342" s="53">
        <v>339</v>
      </c>
      <c r="AA342" s="54">
        <f t="shared" si="71"/>
        <v>0.59819149931755611</v>
      </c>
      <c r="AB342" s="54">
        <f t="shared" si="72"/>
        <v>0.53762218922501304</v>
      </c>
      <c r="AC342" s="54">
        <f t="shared" si="73"/>
        <v>0.47042042108217719</v>
      </c>
      <c r="AJ342" s="53">
        <v>340</v>
      </c>
      <c r="AK342" s="14">
        <f t="shared" si="74"/>
        <v>1957.2376336169925</v>
      </c>
      <c r="AL342" s="14">
        <f t="shared" si="75"/>
        <v>1453.6002725005537</v>
      </c>
      <c r="AM342" s="14">
        <f t="shared" si="76"/>
        <v>2258.9907382366277</v>
      </c>
      <c r="AT342" s="53">
        <v>340</v>
      </c>
      <c r="AU342" s="8">
        <f t="shared" si="77"/>
        <v>-5.7132152792466466E-4</v>
      </c>
      <c r="AV342" s="8">
        <f t="shared" si="78"/>
        <v>1.4305957040165705E-2</v>
      </c>
      <c r="AW342" s="8">
        <f t="shared" si="79"/>
        <v>-1.0897421298249804E-2</v>
      </c>
      <c r="AY342" s="8">
        <f t="shared" si="80"/>
        <v>2.2817599682139417E-3</v>
      </c>
      <c r="BA342" s="58">
        <v>340</v>
      </c>
      <c r="BB342" s="8">
        <f t="shared" si="70"/>
        <v>-6.2145261895315083E-3</v>
      </c>
    </row>
    <row r="343" spans="17:54" x14ac:dyDescent="0.25">
      <c r="Q343" s="53">
        <v>341</v>
      </c>
      <c r="R343" s="54">
        <v>-0.64168228129788019</v>
      </c>
      <c r="S343" s="54">
        <v>-1.2252423512956323</v>
      </c>
      <c r="T343" s="54">
        <v>-9.2147802682871746E-2</v>
      </c>
      <c r="Z343" s="53">
        <v>340</v>
      </c>
      <c r="AA343" s="54">
        <f t="shared" si="71"/>
        <v>0.5535904052063596</v>
      </c>
      <c r="AB343" s="54">
        <f t="shared" si="72"/>
        <v>1.6524736837196996</v>
      </c>
      <c r="AC343" s="54">
        <f t="shared" si="73"/>
        <v>-0.19770479347521747</v>
      </c>
      <c r="AJ343" s="53">
        <v>341</v>
      </c>
      <c r="AK343" s="14">
        <f t="shared" si="74"/>
        <v>1927.5027957514706</v>
      </c>
      <c r="AL343" s="14">
        <f t="shared" si="75"/>
        <v>1398.0669168410084</v>
      </c>
      <c r="AM343" s="14">
        <f t="shared" si="76"/>
        <v>2246.513043217803</v>
      </c>
      <c r="AT343" s="53">
        <v>341</v>
      </c>
      <c r="AU343" s="8">
        <f t="shared" si="77"/>
        <v>-1.5308831632943295E-2</v>
      </c>
      <c r="AV343" s="8">
        <f t="shared" si="78"/>
        <v>-3.8952916775964054E-2</v>
      </c>
      <c r="AW343" s="8">
        <f t="shared" si="79"/>
        <v>-5.5388820094475497E-3</v>
      </c>
      <c r="AY343" s="8">
        <f t="shared" si="80"/>
        <v>-2.1835480803102877E-2</v>
      </c>
      <c r="BA343" s="58">
        <v>341</v>
      </c>
      <c r="BB343" s="8">
        <f t="shared" si="70"/>
        <v>-6.1632081236568624E-3</v>
      </c>
    </row>
    <row r="344" spans="17:54" x14ac:dyDescent="0.25">
      <c r="Q344" s="53">
        <v>342</v>
      </c>
      <c r="R344" s="54">
        <v>1.5544741371739355</v>
      </c>
      <c r="S344" s="54">
        <v>-1.361193641228333</v>
      </c>
      <c r="T344" s="54">
        <v>-1.1531857309740685</v>
      </c>
      <c r="Z344" s="53">
        <v>341</v>
      </c>
      <c r="AA344" s="54">
        <f t="shared" si="71"/>
        <v>-0.64168228129788019</v>
      </c>
      <c r="AB344" s="54">
        <f t="shared" si="72"/>
        <v>-1.3830712746093332</v>
      </c>
      <c r="AC344" s="54">
        <f t="shared" si="73"/>
        <v>-0.53729183247597589</v>
      </c>
      <c r="AJ344" s="53">
        <v>342</v>
      </c>
      <c r="AK344" s="14">
        <f t="shared" si="74"/>
        <v>1982.4887694285962</v>
      </c>
      <c r="AL344" s="14">
        <f t="shared" si="75"/>
        <v>1414.5267473511562</v>
      </c>
      <c r="AM344" s="14">
        <f t="shared" si="76"/>
        <v>2236.0565944846221</v>
      </c>
      <c r="AT344" s="53">
        <v>342</v>
      </c>
      <c r="AU344" s="8">
        <f t="shared" si="77"/>
        <v>2.8127732748639153E-2</v>
      </c>
      <c r="AV344" s="8">
        <f t="shared" si="78"/>
        <v>1.1704512194311184E-2</v>
      </c>
      <c r="AW344" s="8">
        <f t="shared" si="79"/>
        <v>-4.6653899635432346E-3</v>
      </c>
      <c r="AY344" s="8">
        <f t="shared" si="80"/>
        <v>1.172050771325325E-2</v>
      </c>
      <c r="BA344" s="58">
        <v>342</v>
      </c>
      <c r="BB344" s="8">
        <f t="shared" si="70"/>
        <v>-6.039667606865768E-3</v>
      </c>
    </row>
    <row r="345" spans="17:54" x14ac:dyDescent="0.25">
      <c r="Q345" s="53">
        <v>343</v>
      </c>
      <c r="R345" s="54">
        <v>0.27065035662209053</v>
      </c>
      <c r="S345" s="54">
        <v>-0.80155374593739648</v>
      </c>
      <c r="T345" s="54">
        <v>-0.73571849812720103</v>
      </c>
      <c r="Z345" s="53">
        <v>342</v>
      </c>
      <c r="AA345" s="54">
        <f t="shared" si="71"/>
        <v>1.5544741371739355</v>
      </c>
      <c r="AB345" s="54">
        <f t="shared" si="72"/>
        <v>-0.47094707580863748</v>
      </c>
      <c r="AC345" s="54">
        <f t="shared" si="73"/>
        <v>-0.8233240746080579</v>
      </c>
      <c r="AJ345" s="53">
        <v>343</v>
      </c>
      <c r="AK345" s="14">
        <f t="shared" si="74"/>
        <v>1950.157304031861</v>
      </c>
      <c r="AL345" s="14">
        <f t="shared" si="75"/>
        <v>1412.5427302775763</v>
      </c>
      <c r="AM345" s="14">
        <f t="shared" si="76"/>
        <v>2238.7758246908061</v>
      </c>
      <c r="AT345" s="53">
        <v>343</v>
      </c>
      <c r="AU345" s="8">
        <f t="shared" si="77"/>
        <v>-1.6442971601257773E-2</v>
      </c>
      <c r="AV345" s="8">
        <f t="shared" si="78"/>
        <v>-1.4035858792988099E-3</v>
      </c>
      <c r="AW345" s="8">
        <f t="shared" si="79"/>
        <v>1.2153440782441136E-3</v>
      </c>
      <c r="AY345" s="8">
        <f t="shared" si="80"/>
        <v>-5.1297226086236217E-3</v>
      </c>
      <c r="BA345" s="58">
        <v>343</v>
      </c>
      <c r="BB345" s="8">
        <f t="shared" si="70"/>
        <v>-6.0208177923849106E-3</v>
      </c>
    </row>
    <row r="346" spans="17:54" x14ac:dyDescent="0.25">
      <c r="Q346" s="53">
        <v>344</v>
      </c>
      <c r="R346" s="54">
        <v>-6.2818821690658347E-2</v>
      </c>
      <c r="S346" s="54">
        <v>-0.17929359262246836</v>
      </c>
      <c r="T346" s="54">
        <v>0.8709788649037763</v>
      </c>
      <c r="Z346" s="53">
        <v>343</v>
      </c>
      <c r="AA346" s="54">
        <f t="shared" si="71"/>
        <v>0.27065035662209053</v>
      </c>
      <c r="AB346" s="54">
        <f t="shared" si="72"/>
        <v>-0.58032032616165174</v>
      </c>
      <c r="AC346" s="54">
        <f t="shared" si="73"/>
        <v>-0.74880178333214109</v>
      </c>
      <c r="AJ346" s="53">
        <v>344</v>
      </c>
      <c r="AK346" s="14">
        <f t="shared" si="74"/>
        <v>1941.8458063767964</v>
      </c>
      <c r="AL346" s="14">
        <f t="shared" si="75"/>
        <v>1419.6757411929009</v>
      </c>
      <c r="AM346" s="14">
        <f t="shared" si="76"/>
        <v>2294.1275656696284</v>
      </c>
      <c r="AT346" s="53">
        <v>344</v>
      </c>
      <c r="AU346" s="8">
        <f t="shared" si="77"/>
        <v>-4.2710707335899961E-3</v>
      </c>
      <c r="AV346" s="8">
        <f t="shared" si="78"/>
        <v>5.0370591596039871E-3</v>
      </c>
      <c r="AW346" s="8">
        <f t="shared" si="79"/>
        <v>2.4423415917905478E-2</v>
      </c>
      <c r="AY346" s="8">
        <f t="shared" si="80"/>
        <v>8.06052721913624E-3</v>
      </c>
      <c r="BA346" s="58">
        <v>344</v>
      </c>
      <c r="BB346" s="8">
        <f t="shared" si="70"/>
        <v>-6.0026705303642593E-3</v>
      </c>
    </row>
    <row r="347" spans="17:54" x14ac:dyDescent="0.25">
      <c r="Q347" s="53">
        <v>345</v>
      </c>
      <c r="R347" s="54">
        <v>0.84151042752328786</v>
      </c>
      <c r="S347" s="54">
        <v>-1.8560183432512478E-2</v>
      </c>
      <c r="T347" s="54">
        <v>-1.4131876995282113</v>
      </c>
      <c r="Z347" s="53">
        <v>344</v>
      </c>
      <c r="AA347" s="54">
        <f t="shared" si="71"/>
        <v>-6.2818821690658347E-2</v>
      </c>
      <c r="AB347" s="54">
        <f t="shared" si="72"/>
        <v>-0.18778228158857188</v>
      </c>
      <c r="AC347" s="54">
        <f t="shared" si="73"/>
        <v>0.74863394935922412</v>
      </c>
      <c r="AJ347" s="53">
        <v>345</v>
      </c>
      <c r="AK347" s="14">
        <f t="shared" si="74"/>
        <v>1964.4676746129328</v>
      </c>
      <c r="AL347" s="14">
        <f t="shared" si="75"/>
        <v>1430.0405446689515</v>
      </c>
      <c r="AM347" s="14">
        <f t="shared" si="76"/>
        <v>2228.425510700416</v>
      </c>
      <c r="AT347" s="53">
        <v>345</v>
      </c>
      <c r="AU347" s="8">
        <f t="shared" si="77"/>
        <v>1.1582337792567001E-2</v>
      </c>
      <c r="AV347" s="8">
        <f t="shared" si="78"/>
        <v>7.274302520787583E-3</v>
      </c>
      <c r="AW347" s="8">
        <f t="shared" si="79"/>
        <v>-2.9057338472330274E-2</v>
      </c>
      <c r="AY347" s="8">
        <f t="shared" si="80"/>
        <v>-2.3327791956139488E-3</v>
      </c>
      <c r="BA347" s="58">
        <v>345</v>
      </c>
      <c r="BB347" s="8">
        <f t="shared" si="70"/>
        <v>-5.9316743098985049E-3</v>
      </c>
    </row>
    <row r="348" spans="17:54" x14ac:dyDescent="0.25">
      <c r="Q348" s="53">
        <v>346</v>
      </c>
      <c r="R348" s="54">
        <v>-0.8954068733037539</v>
      </c>
      <c r="S348" s="54">
        <v>-0.79545562897699529</v>
      </c>
      <c r="T348" s="54">
        <v>-0.11185127084214698</v>
      </c>
      <c r="Z348" s="53">
        <v>345</v>
      </c>
      <c r="AA348" s="54">
        <f t="shared" si="71"/>
        <v>0.84151042752328786</v>
      </c>
      <c r="AB348" s="54">
        <f t="shared" si="72"/>
        <v>0.37910129913716573</v>
      </c>
      <c r="AC348" s="54">
        <f t="shared" si="73"/>
        <v>-1.0328965674788513</v>
      </c>
      <c r="AJ348" s="53">
        <v>346</v>
      </c>
      <c r="AK348" s="14">
        <f t="shared" si="74"/>
        <v>1921.2484835143425</v>
      </c>
      <c r="AL348" s="14">
        <f t="shared" si="75"/>
        <v>1402.7408205991492</v>
      </c>
      <c r="AM348" s="14">
        <f t="shared" si="76"/>
        <v>2245.8970512088767</v>
      </c>
      <c r="AT348" s="53">
        <v>346</v>
      </c>
      <c r="AU348" s="8">
        <f t="shared" si="77"/>
        <v>-2.2246078567414014E-2</v>
      </c>
      <c r="AV348" s="8">
        <f t="shared" si="78"/>
        <v>-1.927474501857819E-2</v>
      </c>
      <c r="AW348" s="8">
        <f t="shared" si="79"/>
        <v>7.809731671557716E-3</v>
      </c>
      <c r="AY348" s="8">
        <f t="shared" si="80"/>
        <v>-1.2040802076188167E-2</v>
      </c>
      <c r="BA348" s="58">
        <v>346</v>
      </c>
      <c r="BB348" s="8">
        <f t="shared" si="70"/>
        <v>-5.7120835882499138E-3</v>
      </c>
    </row>
    <row r="349" spans="17:54" x14ac:dyDescent="0.25">
      <c r="Q349" s="53">
        <v>347</v>
      </c>
      <c r="R349" s="54">
        <v>-0.97631109689951057</v>
      </c>
      <c r="S349" s="54">
        <v>-1.5359867872667103</v>
      </c>
      <c r="T349" s="54">
        <v>1.1306053161378373</v>
      </c>
      <c r="Z349" s="53">
        <v>346</v>
      </c>
      <c r="AA349" s="54">
        <f t="shared" si="71"/>
        <v>-0.8954068733037539</v>
      </c>
      <c r="AB349" s="54">
        <f t="shared" si="72"/>
        <v>-1.1229487050575591</v>
      </c>
      <c r="AC349" s="54">
        <f t="shared" si="73"/>
        <v>-0.55406482691926695</v>
      </c>
      <c r="AJ349" s="53">
        <v>347</v>
      </c>
      <c r="AK349" s="14">
        <f t="shared" si="74"/>
        <v>1919.2585579800721</v>
      </c>
      <c r="AL349" s="14">
        <f t="shared" si="75"/>
        <v>1390.3454076312928</v>
      </c>
      <c r="AM349" s="14">
        <f t="shared" si="76"/>
        <v>2281.9062211679943</v>
      </c>
      <c r="AT349" s="53">
        <v>347</v>
      </c>
      <c r="AU349" s="8">
        <f t="shared" si="77"/>
        <v>-1.0362828089360678E-3</v>
      </c>
      <c r="AV349" s="8">
        <f t="shared" si="78"/>
        <v>-8.8758407949737668E-3</v>
      </c>
      <c r="AW349" s="8">
        <f t="shared" si="79"/>
        <v>1.5906136816724002E-2</v>
      </c>
      <c r="AY349" s="8">
        <f t="shared" si="80"/>
        <v>9.1061988434687317E-4</v>
      </c>
      <c r="BA349" s="58">
        <v>347</v>
      </c>
      <c r="BB349" s="8">
        <f t="shared" si="70"/>
        <v>-5.6527856555823215E-3</v>
      </c>
    </row>
    <row r="350" spans="17:54" x14ac:dyDescent="0.25">
      <c r="Q350" s="53">
        <v>348</v>
      </c>
      <c r="R350" s="54">
        <v>0.16583192536580374</v>
      </c>
      <c r="S350" s="54">
        <v>2.2727952415112611</v>
      </c>
      <c r="T350" s="54">
        <v>9.287686234722653E-2</v>
      </c>
      <c r="Z350" s="53">
        <v>347</v>
      </c>
      <c r="AA350" s="54">
        <f t="shared" si="71"/>
        <v>-0.97631109689951057</v>
      </c>
      <c r="AB350" s="54">
        <f t="shared" si="72"/>
        <v>-1.8146252989562928</v>
      </c>
      <c r="AC350" s="54">
        <f t="shared" si="73"/>
        <v>0.42116677778217315</v>
      </c>
      <c r="AJ350" s="53">
        <v>348</v>
      </c>
      <c r="AK350" s="14">
        <f t="shared" si="74"/>
        <v>1947.5401993418661</v>
      </c>
      <c r="AL350" s="14">
        <f t="shared" si="75"/>
        <v>1461.6726197792541</v>
      </c>
      <c r="AM350" s="14">
        <f t="shared" si="76"/>
        <v>2288.1329968330492</v>
      </c>
      <c r="AT350" s="53">
        <v>348</v>
      </c>
      <c r="AU350" s="8">
        <f t="shared" si="77"/>
        <v>1.4628196321296385E-2</v>
      </c>
      <c r="AV350" s="8">
        <f t="shared" si="78"/>
        <v>5.0029199001095641E-2</v>
      </c>
      <c r="AW350" s="8">
        <f t="shared" si="79"/>
        <v>2.725044237604952E-3</v>
      </c>
      <c r="AY350" s="8">
        <f t="shared" si="80"/>
        <v>2.5217651768108661E-2</v>
      </c>
      <c r="BA350" s="58">
        <v>348</v>
      </c>
      <c r="BB350" s="8">
        <f t="shared" si="70"/>
        <v>-5.6486432638754103E-3</v>
      </c>
    </row>
    <row r="351" spans="17:54" x14ac:dyDescent="0.25">
      <c r="Q351" s="53">
        <v>349</v>
      </c>
      <c r="R351" s="54">
        <v>2.1947606022185755</v>
      </c>
      <c r="S351" s="54">
        <v>-1.1886413682066885</v>
      </c>
      <c r="T351" s="54">
        <v>-0.94500179843737075</v>
      </c>
      <c r="Z351" s="53">
        <v>348</v>
      </c>
      <c r="AA351" s="54">
        <f t="shared" si="71"/>
        <v>0.16583192536580374</v>
      </c>
      <c r="AB351" s="54">
        <f t="shared" si="72"/>
        <v>2.0840931099962114</v>
      </c>
      <c r="AC351" s="54">
        <f t="shared" si="73"/>
        <v>0.5882505133738033</v>
      </c>
      <c r="AJ351" s="53">
        <v>349</v>
      </c>
      <c r="AK351" s="14">
        <f t="shared" si="74"/>
        <v>1998.8121163467656</v>
      </c>
      <c r="AL351" s="14">
        <f t="shared" si="75"/>
        <v>1422.7766097086571</v>
      </c>
      <c r="AM351" s="14">
        <f t="shared" si="76"/>
        <v>2252.0314547787925</v>
      </c>
      <c r="AT351" s="53">
        <v>349</v>
      </c>
      <c r="AU351" s="8">
        <f t="shared" si="77"/>
        <v>2.5985922219690163E-2</v>
      </c>
      <c r="AV351" s="8">
        <f t="shared" si="78"/>
        <v>-2.6971088635747816E-2</v>
      </c>
      <c r="AW351" s="8">
        <f t="shared" si="79"/>
        <v>-1.5903522148616251E-2</v>
      </c>
      <c r="AY351" s="8">
        <f t="shared" si="80"/>
        <v>-7.7637154329769529E-3</v>
      </c>
      <c r="BA351" s="58">
        <v>349</v>
      </c>
      <c r="BB351" s="8">
        <f t="shared" si="70"/>
        <v>-5.6216131080295438E-3</v>
      </c>
    </row>
    <row r="352" spans="17:54" x14ac:dyDescent="0.25">
      <c r="Q352" s="53">
        <v>350</v>
      </c>
      <c r="R352" s="54">
        <v>0.27653436445596835</v>
      </c>
      <c r="S352" s="54">
        <v>0.32857509930648432</v>
      </c>
      <c r="T352" s="54">
        <v>0.74375502155364348</v>
      </c>
      <c r="Z352" s="53">
        <v>349</v>
      </c>
      <c r="AA352" s="54">
        <f t="shared" si="71"/>
        <v>2.1947606022185755</v>
      </c>
      <c r="AB352" s="54">
        <f t="shared" si="72"/>
        <v>-1.7723185890933246E-2</v>
      </c>
      <c r="AC352" s="54">
        <f t="shared" si="73"/>
        <v>-0.38680447278547847</v>
      </c>
      <c r="AJ352" s="53">
        <v>350</v>
      </c>
      <c r="AK352" s="14">
        <f t="shared" si="74"/>
        <v>1950.3031554059312</v>
      </c>
      <c r="AL352" s="14">
        <f t="shared" si="75"/>
        <v>1430.7904898960312</v>
      </c>
      <c r="AM352" s="14">
        <f t="shared" si="76"/>
        <v>2297.6451042559897</v>
      </c>
      <c r="AT352" s="53">
        <v>350</v>
      </c>
      <c r="AU352" s="8">
        <f t="shared" si="77"/>
        <v>-2.4568237476943471E-2</v>
      </c>
      <c r="AV352" s="8">
        <f t="shared" si="78"/>
        <v>5.6167603396898875E-3</v>
      </c>
      <c r="AW352" s="8">
        <f t="shared" si="79"/>
        <v>2.0052053043676157E-2</v>
      </c>
      <c r="AY352" s="8">
        <f t="shared" si="80"/>
        <v>8.9184880589576136E-4</v>
      </c>
      <c r="BA352" s="58">
        <v>350</v>
      </c>
      <c r="BB352" s="8">
        <f t="shared" si="70"/>
        <v>-5.5421507896774354E-3</v>
      </c>
    </row>
    <row r="353" spans="17:54" x14ac:dyDescent="0.25">
      <c r="Q353" s="53">
        <v>351</v>
      </c>
      <c r="R353" s="54">
        <v>-2.1616272916411813E-2</v>
      </c>
      <c r="S353" s="54">
        <v>0.30945867470682364</v>
      </c>
      <c r="T353" s="54">
        <v>-1.0145793045908047</v>
      </c>
      <c r="Z353" s="53">
        <v>350</v>
      </c>
      <c r="AA353" s="54">
        <f t="shared" si="71"/>
        <v>0.27653436445596835</v>
      </c>
      <c r="AB353" s="54">
        <f t="shared" si="72"/>
        <v>0.41999023602551688</v>
      </c>
      <c r="AC353" s="54">
        <f t="shared" si="73"/>
        <v>0.84261799994967457</v>
      </c>
      <c r="AJ353" s="53">
        <v>351</v>
      </c>
      <c r="AK353" s="14">
        <f t="shared" si="74"/>
        <v>1942.8696962869183</v>
      </c>
      <c r="AL353" s="14">
        <f t="shared" si="75"/>
        <v>1427.9108004665948</v>
      </c>
      <c r="AM353" s="14">
        <f t="shared" si="76"/>
        <v>2233.8658226461716</v>
      </c>
      <c r="AT353" s="53">
        <v>351</v>
      </c>
      <c r="AU353" s="8">
        <f t="shared" si="77"/>
        <v>-3.8187198130978464E-3</v>
      </c>
      <c r="AV353" s="8">
        <f t="shared" si="78"/>
        <v>-2.0146843695689398E-3</v>
      </c>
      <c r="AW353" s="8">
        <f t="shared" si="79"/>
        <v>-2.8151093349833192E-2</v>
      </c>
      <c r="AY353" s="8">
        <f t="shared" si="80"/>
        <v>-1.0396817696706888E-2</v>
      </c>
      <c r="BA353" s="58">
        <v>351</v>
      </c>
      <c r="BB353" s="8">
        <f t="shared" si="70"/>
        <v>-5.4980739570778163E-3</v>
      </c>
    </row>
    <row r="354" spans="17:54" x14ac:dyDescent="0.25">
      <c r="Q354" s="53">
        <v>352</v>
      </c>
      <c r="R354" s="54">
        <v>0.78154053486112729</v>
      </c>
      <c r="S354" s="54">
        <v>0.73994186370064308</v>
      </c>
      <c r="T354" s="54">
        <v>0.46275645025597673</v>
      </c>
      <c r="Z354" s="53">
        <v>351</v>
      </c>
      <c r="AA354" s="54">
        <f t="shared" si="71"/>
        <v>-2.1616272916411813E-2</v>
      </c>
      <c r="AB354" s="54">
        <f t="shared" si="72"/>
        <v>0.26299485578858051</v>
      </c>
      <c r="AC354" s="54">
        <f t="shared" si="73"/>
        <v>-0.88334959141456548</v>
      </c>
      <c r="AJ354" s="53">
        <v>352</v>
      </c>
      <c r="AK354" s="14">
        <f t="shared" si="74"/>
        <v>1962.9582601963305</v>
      </c>
      <c r="AL354" s="14">
        <f t="shared" si="75"/>
        <v>1441.8571264879124</v>
      </c>
      <c r="AM354" s="14">
        <f t="shared" si="76"/>
        <v>2297.1680832735983</v>
      </c>
      <c r="AT354" s="53">
        <v>352</v>
      </c>
      <c r="AU354" s="8">
        <f t="shared" si="77"/>
        <v>1.0286546805915977E-2</v>
      </c>
      <c r="AV354" s="8">
        <f t="shared" si="78"/>
        <v>9.7195565413824101E-3</v>
      </c>
      <c r="AW354" s="8">
        <f t="shared" si="79"/>
        <v>2.7943458799902021E-2</v>
      </c>
      <c r="AY354" s="8">
        <f t="shared" si="80"/>
        <v>1.5356824298298363E-2</v>
      </c>
      <c r="BA354" s="58">
        <v>352</v>
      </c>
      <c r="BB354" s="8">
        <f t="shared" si="70"/>
        <v>-5.4907208333105223E-3</v>
      </c>
    </row>
    <row r="355" spans="17:54" x14ac:dyDescent="0.25">
      <c r="Q355" s="53">
        <v>353</v>
      </c>
      <c r="R355" s="54">
        <v>-0.89587127893320939</v>
      </c>
      <c r="S355" s="54">
        <v>0.12402504261014562</v>
      </c>
      <c r="T355" s="54">
        <v>-0.5932388230699841</v>
      </c>
      <c r="Z355" s="53">
        <v>352</v>
      </c>
      <c r="AA355" s="54">
        <f t="shared" si="71"/>
        <v>0.78154053486112729</v>
      </c>
      <c r="AB355" s="54">
        <f t="shared" si="72"/>
        <v>1.0204339793965698</v>
      </c>
      <c r="AC355" s="54">
        <f t="shared" si="73"/>
        <v>0.8299039983463169</v>
      </c>
      <c r="AJ355" s="53">
        <v>353</v>
      </c>
      <c r="AK355" s="14">
        <f t="shared" si="74"/>
        <v>1921.2359529345663</v>
      </c>
      <c r="AL355" s="14">
        <f t="shared" si="75"/>
        <v>1417.4215963774295</v>
      </c>
      <c r="AM355" s="14">
        <f t="shared" si="76"/>
        <v>2236.2596106643687</v>
      </c>
      <c r="AT355" s="53">
        <v>353</v>
      </c>
      <c r="AU355" s="8">
        <f t="shared" si="77"/>
        <v>-2.148394737181817E-2</v>
      </c>
      <c r="AV355" s="8">
        <f t="shared" si="78"/>
        <v>-1.7092509956060764E-2</v>
      </c>
      <c r="AW355" s="8">
        <f t="shared" si="79"/>
        <v>-2.6872442658305518E-2</v>
      </c>
      <c r="AY355" s="8">
        <f t="shared" si="80"/>
        <v>-2.1343920991461412E-2</v>
      </c>
      <c r="BA355" s="58">
        <v>353</v>
      </c>
      <c r="BB355" s="8">
        <f t="shared" si="70"/>
        <v>-5.4783013692970318E-3</v>
      </c>
    </row>
    <row r="356" spans="17:54" x14ac:dyDescent="0.25">
      <c r="Q356" s="53">
        <v>354</v>
      </c>
      <c r="R356" s="54">
        <v>0.2253347226372204</v>
      </c>
      <c r="S356" s="54">
        <v>0.14150526300921981</v>
      </c>
      <c r="T356" s="54">
        <v>-1.2640767346670378</v>
      </c>
      <c r="Z356" s="53">
        <v>353</v>
      </c>
      <c r="AA356" s="54">
        <f t="shared" si="71"/>
        <v>-0.89587127893320939</v>
      </c>
      <c r="AB356" s="54">
        <f t="shared" si="72"/>
        <v>-0.31155721555695737</v>
      </c>
      <c r="AC356" s="54">
        <f t="shared" si="73"/>
        <v>-0.81766805596426861</v>
      </c>
      <c r="AJ356" s="53">
        <v>354</v>
      </c>
      <c r="AK356" s="14">
        <f t="shared" si="74"/>
        <v>1949.0240199467596</v>
      </c>
      <c r="AL356" s="14">
        <f t="shared" si="75"/>
        <v>1427.3207393278917</v>
      </c>
      <c r="AM356" s="14">
        <f t="shared" si="76"/>
        <v>2227.2246525125565</v>
      </c>
      <c r="AT356" s="53">
        <v>354</v>
      </c>
      <c r="AU356" s="8">
        <f t="shared" si="77"/>
        <v>1.4360040266954486E-2</v>
      </c>
      <c r="AV356" s="8">
        <f t="shared" si="78"/>
        <v>6.959634117185933E-3</v>
      </c>
      <c r="AW356" s="8">
        <f t="shared" si="79"/>
        <v>-4.0483935683202641E-3</v>
      </c>
      <c r="AY356" s="8">
        <f t="shared" si="80"/>
        <v>5.8773476564646394E-3</v>
      </c>
      <c r="BA356" s="58">
        <v>354</v>
      </c>
      <c r="BB356" s="8">
        <f t="shared" si="70"/>
        <v>-5.4775323090268686E-3</v>
      </c>
    </row>
    <row r="357" spans="17:54" x14ac:dyDescent="0.25">
      <c r="Q357" s="53">
        <v>355</v>
      </c>
      <c r="R357" s="54">
        <v>0.71843135064354569</v>
      </c>
      <c r="S357" s="54">
        <v>0.15759792318085228</v>
      </c>
      <c r="T357" s="54">
        <v>-0.13250993987213613</v>
      </c>
      <c r="Z357" s="53">
        <v>354</v>
      </c>
      <c r="AA357" s="54">
        <f t="shared" si="71"/>
        <v>0.2253347226372204</v>
      </c>
      <c r="AB357" s="54">
        <f t="shared" si="72"/>
        <v>0.23080465577940973</v>
      </c>
      <c r="AC357" s="54">
        <f t="shared" si="73"/>
        <v>-1.0658715430781489</v>
      </c>
      <c r="AJ357" s="53">
        <v>355</v>
      </c>
      <c r="AK357" s="14">
        <f t="shared" si="74"/>
        <v>1961.3717861043233</v>
      </c>
      <c r="AL357" s="14">
        <f t="shared" si="75"/>
        <v>1431.8323965317513</v>
      </c>
      <c r="AM357" s="14">
        <f t="shared" si="76"/>
        <v>2271.6297583540854</v>
      </c>
      <c r="AT357" s="53">
        <v>355</v>
      </c>
      <c r="AU357" s="8">
        <f t="shared" si="77"/>
        <v>6.3153746115638997E-3</v>
      </c>
      <c r="AV357" s="8">
        <f t="shared" si="78"/>
        <v>3.1559421507983644E-3</v>
      </c>
      <c r="AW357" s="8">
        <f t="shared" si="79"/>
        <v>1.9741269175656485E-2</v>
      </c>
      <c r="AY357" s="8">
        <f t="shared" si="80"/>
        <v>9.0793699964854604E-3</v>
      </c>
      <c r="BA357" s="58">
        <v>355</v>
      </c>
      <c r="BB357" s="8">
        <f t="shared" si="70"/>
        <v>-5.4596095542276957E-3</v>
      </c>
    </row>
    <row r="358" spans="17:54" x14ac:dyDescent="0.25">
      <c r="Q358" s="53">
        <v>356</v>
      </c>
      <c r="R358" s="54">
        <v>-0.39839683826479461</v>
      </c>
      <c r="S358" s="54">
        <v>0.87695835598138472</v>
      </c>
      <c r="T358" s="54">
        <v>-1.3168457640719213</v>
      </c>
      <c r="Z358" s="53">
        <v>355</v>
      </c>
      <c r="AA358" s="54">
        <f t="shared" si="71"/>
        <v>0.71843135064354569</v>
      </c>
      <c r="AB358" s="54">
        <f t="shared" si="72"/>
        <v>0.47674963892864336</v>
      </c>
      <c r="AC358" s="54">
        <f t="shared" si="73"/>
        <v>0.14449641507969824</v>
      </c>
      <c r="AJ358" s="53">
        <v>356</v>
      </c>
      <c r="AK358" s="14">
        <f t="shared" si="74"/>
        <v>1933.515763593962</v>
      </c>
      <c r="AL358" s="14">
        <f t="shared" si="75"/>
        <v>1433.8564979596285</v>
      </c>
      <c r="AM358" s="14">
        <f t="shared" si="76"/>
        <v>2223.2850714813853</v>
      </c>
      <c r="AT358" s="53">
        <v>356</v>
      </c>
      <c r="AU358" s="8">
        <f t="shared" si="77"/>
        <v>-1.4304134390354401E-2</v>
      </c>
      <c r="AV358" s="8">
        <f t="shared" si="78"/>
        <v>1.4126458516629345E-3</v>
      </c>
      <c r="AW358" s="8">
        <f t="shared" si="79"/>
        <v>-2.1511665064881374E-2</v>
      </c>
      <c r="AY358" s="8">
        <f t="shared" si="80"/>
        <v>-1.0179681495905559E-2</v>
      </c>
      <c r="BA358" s="58">
        <v>356</v>
      </c>
      <c r="BB358" s="8">
        <f t="shared" si="70"/>
        <v>-5.4258616147364776E-3</v>
      </c>
    </row>
    <row r="359" spans="17:54" x14ac:dyDescent="0.25">
      <c r="Q359" s="53">
        <v>357</v>
      </c>
      <c r="R359" s="54">
        <v>0.2417856325485595</v>
      </c>
      <c r="S359" s="54">
        <v>0.27817082993108072</v>
      </c>
      <c r="T359" s="54">
        <v>-0.15596051153134466</v>
      </c>
      <c r="Z359" s="53">
        <v>356</v>
      </c>
      <c r="AA359" s="54">
        <f t="shared" si="71"/>
        <v>-0.39839683826479461</v>
      </c>
      <c r="AB359" s="54">
        <f t="shared" si="72"/>
        <v>0.58684175366890545</v>
      </c>
      <c r="AC359" s="54">
        <f t="shared" si="73"/>
        <v>-1.1744002306566426</v>
      </c>
      <c r="AJ359" s="53">
        <v>357</v>
      </c>
      <c r="AK359" s="14">
        <f t="shared" si="74"/>
        <v>1949.4342411159332</v>
      </c>
      <c r="AL359" s="14">
        <f t="shared" si="75"/>
        <v>1429.673398222546</v>
      </c>
      <c r="AM359" s="14">
        <f t="shared" si="76"/>
        <v>2265.9169667182446</v>
      </c>
      <c r="AT359" s="53">
        <v>357</v>
      </c>
      <c r="AU359" s="8">
        <f t="shared" si="77"/>
        <v>8.1992128057139495E-3</v>
      </c>
      <c r="AV359" s="8">
        <f t="shared" si="78"/>
        <v>-2.9216406772857671E-3</v>
      </c>
      <c r="AW359" s="8">
        <f t="shared" si="79"/>
        <v>1.8993654782932645E-2</v>
      </c>
      <c r="AY359" s="8">
        <f t="shared" si="80"/>
        <v>6.9892040056796709E-3</v>
      </c>
      <c r="BA359" s="58">
        <v>357</v>
      </c>
      <c r="BB359" s="8">
        <f t="shared" si="70"/>
        <v>-5.3972410951296339E-3</v>
      </c>
    </row>
    <row r="360" spans="17:54" x14ac:dyDescent="0.25">
      <c r="Q360" s="53">
        <v>358</v>
      </c>
      <c r="R360" s="54">
        <v>1.3130135271272128</v>
      </c>
      <c r="S360" s="54">
        <v>-0.99006995458930491</v>
      </c>
      <c r="T360" s="54">
        <v>0.6014748662705528</v>
      </c>
      <c r="Z360" s="53">
        <v>357</v>
      </c>
      <c r="AA360" s="54">
        <f t="shared" si="71"/>
        <v>0.2417856325485595</v>
      </c>
      <c r="AB360" s="54">
        <f t="shared" si="72"/>
        <v>0.35916841926776144</v>
      </c>
      <c r="AC360" s="54">
        <f t="shared" si="73"/>
        <v>-9.8693664095532985E-3</v>
      </c>
      <c r="AJ360" s="53">
        <v>358</v>
      </c>
      <c r="AK360" s="14">
        <f t="shared" si="74"/>
        <v>1976.3646683485715</v>
      </c>
      <c r="AL360" s="14">
        <f t="shared" si="75"/>
        <v>1418.4165662067078</v>
      </c>
      <c r="AM360" s="14">
        <f t="shared" si="76"/>
        <v>2295.7277234983194</v>
      </c>
      <c r="AT360" s="53">
        <v>358</v>
      </c>
      <c r="AU360" s="8">
        <f t="shared" si="77"/>
        <v>1.3719933340103732E-2</v>
      </c>
      <c r="AV360" s="8">
        <f t="shared" si="78"/>
        <v>-7.9048701224189513E-3</v>
      </c>
      <c r="AW360" s="8">
        <f t="shared" si="79"/>
        <v>1.307036527190236E-2</v>
      </c>
      <c r="AY360" s="8">
        <f t="shared" si="80"/>
        <v>4.8751415346342461E-3</v>
      </c>
      <c r="BA360" s="58">
        <v>358</v>
      </c>
      <c r="BB360" s="8">
        <f t="shared" si="70"/>
        <v>-5.3361877804691598E-3</v>
      </c>
    </row>
    <row r="361" spans="17:54" x14ac:dyDescent="0.25">
      <c r="Q361" s="53">
        <v>359</v>
      </c>
      <c r="R361" s="54">
        <v>-1.6347849432823782</v>
      </c>
      <c r="S361" s="54">
        <v>1.4510572785589255</v>
      </c>
      <c r="T361" s="54">
        <v>-0.57948195721072082</v>
      </c>
      <c r="Z361" s="53">
        <v>358</v>
      </c>
      <c r="AA361" s="54">
        <f t="shared" si="71"/>
        <v>1.3130135271272128</v>
      </c>
      <c r="AB361" s="54">
        <f t="shared" si="72"/>
        <v>-0.25684166224695759</v>
      </c>
      <c r="AC361" s="54">
        <f t="shared" si="73"/>
        <v>0.79149783991413225</v>
      </c>
      <c r="AJ361" s="53">
        <v>359</v>
      </c>
      <c r="AK361" s="14">
        <f t="shared" si="74"/>
        <v>1903.138553087527</v>
      </c>
      <c r="AL361" s="14">
        <f t="shared" si="75"/>
        <v>1432.4893900251641</v>
      </c>
      <c r="AM361" s="14">
        <f t="shared" si="76"/>
        <v>2237.4153736090475</v>
      </c>
      <c r="AT361" s="53">
        <v>359</v>
      </c>
      <c r="AU361" s="8">
        <f t="shared" si="77"/>
        <v>-3.775473767629707E-2</v>
      </c>
      <c r="AV361" s="8">
        <f t="shared" si="78"/>
        <v>9.8726077527211964E-3</v>
      </c>
      <c r="AW361" s="8">
        <f t="shared" si="79"/>
        <v>-2.5728535497867008E-2</v>
      </c>
      <c r="AY361" s="8">
        <f t="shared" si="80"/>
        <v>-1.5095938851160746E-2</v>
      </c>
      <c r="BA361" s="58">
        <v>359</v>
      </c>
      <c r="BB361" s="8">
        <f t="shared" si="70"/>
        <v>-5.2971676613413881E-3</v>
      </c>
    </row>
    <row r="362" spans="17:54" x14ac:dyDescent="0.25">
      <c r="Q362" s="53">
        <v>360</v>
      </c>
      <c r="R362" s="54">
        <v>0.3865615808490343</v>
      </c>
      <c r="S362" s="54">
        <v>-0.98904266776782335</v>
      </c>
      <c r="T362" s="54">
        <v>1.1018775699377967</v>
      </c>
      <c r="Z362" s="53">
        <v>359</v>
      </c>
      <c r="AA362" s="54">
        <f t="shared" si="71"/>
        <v>-1.6347849432823782</v>
      </c>
      <c r="AB362" s="54">
        <f t="shared" si="72"/>
        <v>0.5125245480439603</v>
      </c>
      <c r="AC362" s="54">
        <f t="shared" si="73"/>
        <v>-0.78593995742049783</v>
      </c>
      <c r="AJ362" s="53">
        <v>360</v>
      </c>
      <c r="AK362" s="14">
        <f t="shared" si="74"/>
        <v>1953.0518595111851</v>
      </c>
      <c r="AL362" s="14">
        <f t="shared" si="75"/>
        <v>1410.529857597083</v>
      </c>
      <c r="AM362" s="14">
        <f t="shared" si="76"/>
        <v>2301.6635828523204</v>
      </c>
      <c r="AT362" s="53">
        <v>360</v>
      </c>
      <c r="AU362" s="8">
        <f t="shared" si="77"/>
        <v>2.5888811929414599E-2</v>
      </c>
      <c r="AV362" s="8">
        <f t="shared" si="78"/>
        <v>-1.5448343634907697E-2</v>
      </c>
      <c r="AW362" s="8">
        <f t="shared" si="79"/>
        <v>2.8310809773380363E-2</v>
      </c>
      <c r="AY362" s="8">
        <f t="shared" si="80"/>
        <v>1.0080549056875408E-2</v>
      </c>
      <c r="BA362" s="58">
        <v>360</v>
      </c>
      <c r="BB362" s="8">
        <f t="shared" si="70"/>
        <v>-5.1297226086236217E-3</v>
      </c>
    </row>
    <row r="363" spans="17:54" x14ac:dyDescent="0.25">
      <c r="Q363" s="53">
        <v>361</v>
      </c>
      <c r="R363" s="54">
        <v>0.84295978396346516</v>
      </c>
      <c r="S363" s="54">
        <v>-0.24797941572319337</v>
      </c>
      <c r="T363" s="54">
        <v>0.11170684438366767</v>
      </c>
      <c r="Z363" s="53">
        <v>360</v>
      </c>
      <c r="AA363" s="54">
        <f t="shared" si="71"/>
        <v>0.3865615808490343</v>
      </c>
      <c r="AB363" s="54">
        <f t="shared" si="72"/>
        <v>-0.69133885189224464</v>
      </c>
      <c r="AC363" s="54">
        <f t="shared" si="73"/>
        <v>0.94983634088295421</v>
      </c>
      <c r="AJ363" s="53">
        <v>361</v>
      </c>
      <c r="AK363" s="14">
        <f t="shared" si="74"/>
        <v>1964.5015633142718</v>
      </c>
      <c r="AL363" s="14">
        <f t="shared" si="75"/>
        <v>1426.3398756065328</v>
      </c>
      <c r="AM363" s="14">
        <f t="shared" si="76"/>
        <v>2278.5497741692275</v>
      </c>
      <c r="AT363" s="53">
        <v>361</v>
      </c>
      <c r="AU363" s="8">
        <f t="shared" si="77"/>
        <v>5.8453504871672128E-3</v>
      </c>
      <c r="AV363" s="8">
        <f t="shared" si="78"/>
        <v>1.1146216203016725E-2</v>
      </c>
      <c r="AW363" s="8">
        <f t="shared" si="79"/>
        <v>-1.0092981743301463E-2</v>
      </c>
      <c r="AY363" s="8">
        <f t="shared" si="80"/>
        <v>3.1841971043664154E-3</v>
      </c>
      <c r="BA363" s="58">
        <v>361</v>
      </c>
      <c r="BB363" s="8">
        <f t="shared" si="70"/>
        <v>-5.1174021537338478E-3</v>
      </c>
    </row>
    <row r="364" spans="17:54" x14ac:dyDescent="0.25">
      <c r="Q364" s="53">
        <v>362</v>
      </c>
      <c r="R364" s="54">
        <v>0.28331484032937315</v>
      </c>
      <c r="S364" s="54">
        <v>0.52937329346465212</v>
      </c>
      <c r="T364" s="54">
        <v>-1.2235452357789274</v>
      </c>
      <c r="Z364" s="53">
        <v>361</v>
      </c>
      <c r="AA364" s="54">
        <f t="shared" si="71"/>
        <v>0.84295978396346516</v>
      </c>
      <c r="AB364" s="54">
        <f t="shared" si="72"/>
        <v>0.1772780487651722</v>
      </c>
      <c r="AC364" s="54">
        <f t="shared" si="73"/>
        <v>0.33103223595717673</v>
      </c>
      <c r="AJ364" s="53">
        <v>362</v>
      </c>
      <c r="AK364" s="14">
        <f t="shared" si="74"/>
        <v>1950.4706124760946</v>
      </c>
      <c r="AL364" s="14">
        <f t="shared" si="75"/>
        <v>1434.1056078235645</v>
      </c>
      <c r="AM364" s="14">
        <f t="shared" si="76"/>
        <v>2232.0564961348023</v>
      </c>
      <c r="AT364" s="53">
        <v>362</v>
      </c>
      <c r="AU364" s="8">
        <f t="shared" si="77"/>
        <v>-7.1678726090942122E-3</v>
      </c>
      <c r="AV364" s="8">
        <f t="shared" si="78"/>
        <v>5.4297495556085576E-3</v>
      </c>
      <c r="AW364" s="8">
        <f t="shared" si="79"/>
        <v>-2.0615820543906743E-2</v>
      </c>
      <c r="AY364" s="8">
        <f t="shared" si="80"/>
        <v>-6.1632081236568624E-3</v>
      </c>
      <c r="BA364" s="58">
        <v>362</v>
      </c>
      <c r="BB364" s="8">
        <f t="shared" si="70"/>
        <v>-5.0275957431627372E-3</v>
      </c>
    </row>
    <row r="365" spans="17:54" x14ac:dyDescent="0.25">
      <c r="Q365" s="53">
        <v>363</v>
      </c>
      <c r="R365" s="54">
        <v>-2.4489925607305487</v>
      </c>
      <c r="S365" s="54">
        <v>-5.6585572271842452E-2</v>
      </c>
      <c r="T365" s="54">
        <v>0.60596807530911834</v>
      </c>
      <c r="Z365" s="53">
        <v>362</v>
      </c>
      <c r="AA365" s="54">
        <f t="shared" si="71"/>
        <v>0.28331484032937315</v>
      </c>
      <c r="AB365" s="54">
        <f t="shared" si="72"/>
        <v>0.6004179575883829</v>
      </c>
      <c r="AC365" s="54">
        <f t="shared" si="73"/>
        <v>-0.93293915708603048</v>
      </c>
      <c r="AJ365" s="53">
        <v>363</v>
      </c>
      <c r="AK365" s="14">
        <f t="shared" si="74"/>
        <v>1883.39481390848</v>
      </c>
      <c r="AL365" s="14">
        <f t="shared" si="75"/>
        <v>1401.3364427072847</v>
      </c>
      <c r="AM365" s="14">
        <f t="shared" si="76"/>
        <v>2256.8624920246193</v>
      </c>
      <c r="AT365" s="53">
        <v>363</v>
      </c>
      <c r="AU365" s="8">
        <f t="shared" si="77"/>
        <v>-3.4994782678644552E-2</v>
      </c>
      <c r="AV365" s="8">
        <f t="shared" si="78"/>
        <v>-2.3115001876530678E-2</v>
      </c>
      <c r="AW365" s="8">
        <f t="shared" si="79"/>
        <v>1.1052214781377141E-2</v>
      </c>
      <c r="AY365" s="8">
        <f t="shared" si="80"/>
        <v>-1.6428771119792494E-2</v>
      </c>
      <c r="BA365" s="58">
        <v>363</v>
      </c>
      <c r="BB365" s="8">
        <f t="shared" si="70"/>
        <v>-4.8560058351192273E-3</v>
      </c>
    </row>
    <row r="366" spans="17:54" x14ac:dyDescent="0.25">
      <c r="Q366" s="53">
        <v>364</v>
      </c>
      <c r="R366" s="54">
        <v>0.29234181033155571</v>
      </c>
      <c r="S366" s="54">
        <v>-0.77770646398900667</v>
      </c>
      <c r="T366" s="54">
        <v>0.80999889879828957</v>
      </c>
      <c r="Z366" s="53">
        <v>363</v>
      </c>
      <c r="AA366" s="54">
        <f t="shared" si="71"/>
        <v>-2.4489925607305487</v>
      </c>
      <c r="AB366" s="54">
        <f t="shared" si="72"/>
        <v>-1.2008983903935706</v>
      </c>
      <c r="AC366" s="54">
        <f t="shared" si="73"/>
        <v>-0.25530706669989112</v>
      </c>
      <c r="AJ366" s="53">
        <v>364</v>
      </c>
      <c r="AK366" s="14">
        <f t="shared" si="74"/>
        <v>1950.695809463788</v>
      </c>
      <c r="AL366" s="14">
        <f t="shared" si="75"/>
        <v>1413.1067301548974</v>
      </c>
      <c r="AM366" s="14">
        <f t="shared" si="76"/>
        <v>2291.9633964228383</v>
      </c>
      <c r="AT366" s="53">
        <v>364</v>
      </c>
      <c r="AU366" s="8">
        <f t="shared" si="77"/>
        <v>3.5110233784076454E-2</v>
      </c>
      <c r="AV366" s="8">
        <f t="shared" si="78"/>
        <v>8.3642520712453438E-3</v>
      </c>
      <c r="AW366" s="8">
        <f t="shared" si="79"/>
        <v>1.5433257709411665E-2</v>
      </c>
      <c r="AY366" s="8">
        <f t="shared" si="80"/>
        <v>1.8508748276544574E-2</v>
      </c>
      <c r="BA366" s="58">
        <v>364</v>
      </c>
      <c r="BB366" s="8">
        <f t="shared" si="70"/>
        <v>-4.8383646803893572E-3</v>
      </c>
    </row>
    <row r="367" spans="17:54" x14ac:dyDescent="0.25">
      <c r="Q367" s="53">
        <v>365</v>
      </c>
      <c r="R367" s="54">
        <v>-1.0941134503254266</v>
      </c>
      <c r="S367" s="54">
        <v>-0.28633801424300437</v>
      </c>
      <c r="T367" s="54">
        <v>-0.58410073705810983</v>
      </c>
      <c r="Z367" s="53">
        <v>364</v>
      </c>
      <c r="AA367" s="54">
        <f t="shared" si="71"/>
        <v>0.29234181033155571</v>
      </c>
      <c r="AB367" s="54">
        <f t="shared" si="72"/>
        <v>-0.54907642430891568</v>
      </c>
      <c r="AC367" s="54">
        <f t="shared" si="73"/>
        <v>0.69093177881809498</v>
      </c>
      <c r="AJ367" s="53">
        <v>365</v>
      </c>
      <c r="AK367" s="14">
        <f t="shared" si="74"/>
        <v>1916.3621681125144</v>
      </c>
      <c r="AL367" s="14">
        <f t="shared" si="75"/>
        <v>1409.1614443485639</v>
      </c>
      <c r="AM367" s="14">
        <f t="shared" si="76"/>
        <v>2231.2455264911114</v>
      </c>
      <c r="AT367" s="53">
        <v>365</v>
      </c>
      <c r="AU367" s="8">
        <f t="shared" si="77"/>
        <v>-1.7757449585368679E-2</v>
      </c>
      <c r="AV367" s="8">
        <f t="shared" si="78"/>
        <v>-2.7958281299321655E-3</v>
      </c>
      <c r="AW367" s="8">
        <f t="shared" si="79"/>
        <v>-2.6848866968018716E-2</v>
      </c>
      <c r="AY367" s="8">
        <f t="shared" si="80"/>
        <v>-1.4500226217989085E-2</v>
      </c>
      <c r="BA367" s="58">
        <v>365</v>
      </c>
      <c r="BB367" s="8">
        <f t="shared" si="70"/>
        <v>-4.796450867605077E-3</v>
      </c>
    </row>
    <row r="368" spans="17:54" x14ac:dyDescent="0.25">
      <c r="Q368" s="53">
        <v>366</v>
      </c>
      <c r="R368" s="54">
        <v>0.48299539515632156</v>
      </c>
      <c r="S368" s="54">
        <v>0.1185139433514602</v>
      </c>
      <c r="T368" s="54">
        <v>0.48122649854407312</v>
      </c>
      <c r="Z368" s="53">
        <v>365</v>
      </c>
      <c r="AA368" s="54">
        <f t="shared" si="71"/>
        <v>-1.0941134503254266</v>
      </c>
      <c r="AB368" s="54">
        <f t="shared" si="72"/>
        <v>-0.76694534654656854</v>
      </c>
      <c r="AC368" s="54">
        <f t="shared" si="73"/>
        <v>-0.9551948229434184</v>
      </c>
      <c r="AJ368" s="53">
        <v>366</v>
      </c>
      <c r="AK368" s="14">
        <f t="shared" si="74"/>
        <v>1955.4646015348944</v>
      </c>
      <c r="AL368" s="14">
        <f t="shared" si="75"/>
        <v>1429.1667199324866</v>
      </c>
      <c r="AM368" s="14">
        <f t="shared" si="76"/>
        <v>2289.5541646359525</v>
      </c>
      <c r="AT368" s="53">
        <v>366</v>
      </c>
      <c r="AU368" s="8">
        <f t="shared" si="77"/>
        <v>2.0199128338187999E-2</v>
      </c>
      <c r="AV368" s="8">
        <f t="shared" si="78"/>
        <v>1.4096753940859942E-2</v>
      </c>
      <c r="AW368" s="8">
        <f t="shared" si="79"/>
        <v>2.579714907024756E-2</v>
      </c>
      <c r="AY368" s="8">
        <f t="shared" si="80"/>
        <v>1.9437584798874644E-2</v>
      </c>
      <c r="BA368" s="58">
        <v>366</v>
      </c>
      <c r="BB368" s="8">
        <f t="shared" si="70"/>
        <v>-4.6712695390773084E-3</v>
      </c>
    </row>
    <row r="369" spans="17:54" x14ac:dyDescent="0.25">
      <c r="Q369" s="53">
        <v>367</v>
      </c>
      <c r="R369" s="54">
        <v>-0.12039347622246217</v>
      </c>
      <c r="S369" s="54">
        <v>-1.3836436245559136</v>
      </c>
      <c r="T369" s="54">
        <v>1.3819778628476971</v>
      </c>
      <c r="Z369" s="53">
        <v>366</v>
      </c>
      <c r="AA369" s="54">
        <f t="shared" si="71"/>
        <v>0.48299539515632156</v>
      </c>
      <c r="AB369" s="54">
        <f t="shared" si="72"/>
        <v>0.33160321589071751</v>
      </c>
      <c r="AC369" s="54">
        <f t="shared" si="73"/>
        <v>0.62646606127669391</v>
      </c>
      <c r="AJ369" s="53">
        <v>367</v>
      </c>
      <c r="AK369" s="14">
        <f t="shared" si="74"/>
        <v>1940.4107535525347</v>
      </c>
      <c r="AL369" s="14">
        <f t="shared" si="75"/>
        <v>1399.9520076233187</v>
      </c>
      <c r="AM369" s="14">
        <f t="shared" si="76"/>
        <v>2302.2076950513929</v>
      </c>
      <c r="AT369" s="53">
        <v>367</v>
      </c>
      <c r="AU369" s="8">
        <f t="shared" si="77"/>
        <v>-7.7281337482691878E-3</v>
      </c>
      <c r="AV369" s="8">
        <f t="shared" si="78"/>
        <v>-2.0653605329919493E-2</v>
      </c>
      <c r="AW369" s="8">
        <f t="shared" si="79"/>
        <v>5.511419290510633E-3</v>
      </c>
      <c r="AY369" s="8">
        <f t="shared" si="80"/>
        <v>-8.9264564692953623E-3</v>
      </c>
      <c r="BA369" s="58">
        <v>367</v>
      </c>
      <c r="BB369" s="8">
        <f t="shared" si="70"/>
        <v>-4.6703365025149088E-3</v>
      </c>
    </row>
    <row r="370" spans="17:54" x14ac:dyDescent="0.25">
      <c r="Q370" s="53">
        <v>368</v>
      </c>
      <c r="R370" s="54">
        <v>-0.66521655677463987</v>
      </c>
      <c r="S370" s="54">
        <v>0.26204945753630982</v>
      </c>
      <c r="T370" s="54">
        <v>-2.004509942865345</v>
      </c>
      <c r="Z370" s="53">
        <v>367</v>
      </c>
      <c r="AA370" s="54">
        <f t="shared" si="71"/>
        <v>-0.12039347622246217</v>
      </c>
      <c r="AB370" s="54">
        <f t="shared" si="72"/>
        <v>-1.2778996226408534</v>
      </c>
      <c r="AC370" s="54">
        <f t="shared" si="73"/>
        <v>0.96438563980244485</v>
      </c>
      <c r="AJ370" s="53">
        <v>368</v>
      </c>
      <c r="AK370" s="14">
        <f t="shared" si="74"/>
        <v>1926.9176262172291</v>
      </c>
      <c r="AL370" s="14">
        <f t="shared" si="75"/>
        <v>1421.6136588202976</v>
      </c>
      <c r="AM370" s="14">
        <f t="shared" si="76"/>
        <v>2192.8838797525764</v>
      </c>
      <c r="AT370" s="53">
        <v>368</v>
      </c>
      <c r="AU370" s="8">
        <f t="shared" si="77"/>
        <v>-6.9780379435051814E-3</v>
      </c>
      <c r="AV370" s="8">
        <f t="shared" si="78"/>
        <v>1.5354650109123102E-2</v>
      </c>
      <c r="AW370" s="8">
        <f t="shared" si="79"/>
        <v>-4.8651012345998161E-2</v>
      </c>
      <c r="AY370" s="8">
        <f t="shared" si="80"/>
        <v>-1.0546855043201761E-2</v>
      </c>
      <c r="BA370" s="58">
        <v>368</v>
      </c>
      <c r="BB370" s="8">
        <f t="shared" si="70"/>
        <v>-4.5612531392084238E-3</v>
      </c>
    </row>
    <row r="371" spans="17:54" x14ac:dyDescent="0.25">
      <c r="Q371" s="53">
        <v>369</v>
      </c>
      <c r="R371" s="54">
        <v>-0.42356236487816473</v>
      </c>
      <c r="S371" s="54">
        <v>-0.6183440102973895</v>
      </c>
      <c r="T371" s="54">
        <v>1.5304380534212287</v>
      </c>
      <c r="Z371" s="53">
        <v>368</v>
      </c>
      <c r="AA371" s="54">
        <f t="shared" si="71"/>
        <v>-0.66521655677463987</v>
      </c>
      <c r="AB371" s="54">
        <f t="shared" si="72"/>
        <v>-8.13248080375015E-2</v>
      </c>
      <c r="AC371" s="54">
        <f t="shared" si="73"/>
        <v>-2.0184554432114488</v>
      </c>
      <c r="AJ371" s="53">
        <v>369</v>
      </c>
      <c r="AK371" s="14">
        <f t="shared" si="74"/>
        <v>1932.8906044778696</v>
      </c>
      <c r="AL371" s="14">
        <f t="shared" si="75"/>
        <v>1409.5603467607311</v>
      </c>
      <c r="AM371" s="14">
        <f t="shared" si="76"/>
        <v>2309.2952930543984</v>
      </c>
      <c r="AT371" s="53">
        <v>369</v>
      </c>
      <c r="AU371" s="8">
        <f t="shared" si="77"/>
        <v>3.0949636207155584E-3</v>
      </c>
      <c r="AV371" s="8">
        <f t="shared" si="78"/>
        <v>-8.5147609147089472E-3</v>
      </c>
      <c r="AW371" s="8">
        <f t="shared" si="79"/>
        <v>5.1724892424585903E-2</v>
      </c>
      <c r="AY371" s="8">
        <f t="shared" si="80"/>
        <v>1.3040052447706859E-2</v>
      </c>
      <c r="BA371" s="58">
        <v>369</v>
      </c>
      <c r="BB371" s="8">
        <f t="shared" si="70"/>
        <v>-4.4505827298250101E-3</v>
      </c>
    </row>
    <row r="372" spans="17:54" x14ac:dyDescent="0.25">
      <c r="Q372" s="53">
        <v>370</v>
      </c>
      <c r="R372" s="54">
        <v>0.98443248505312764</v>
      </c>
      <c r="S372" s="54">
        <v>-0.77693998029075695</v>
      </c>
      <c r="T372" s="54">
        <v>-0.72646592540360311</v>
      </c>
      <c r="Z372" s="53">
        <v>369</v>
      </c>
      <c r="AA372" s="54">
        <f t="shared" si="71"/>
        <v>-0.42356236487816473</v>
      </c>
      <c r="AB372" s="54">
        <f t="shared" si="72"/>
        <v>-0.74486290506507824</v>
      </c>
      <c r="AC372" s="54">
        <f t="shared" si="73"/>
        <v>1.1528650551007584</v>
      </c>
      <c r="AJ372" s="53">
        <v>370</v>
      </c>
      <c r="AK372" s="14">
        <f t="shared" si="74"/>
        <v>1968.0629090963591</v>
      </c>
      <c r="AL372" s="14">
        <f t="shared" si="75"/>
        <v>1419.0287435301734</v>
      </c>
      <c r="AM372" s="14">
        <f t="shared" si="76"/>
        <v>2247.8313436655599</v>
      </c>
      <c r="AT372" s="53">
        <v>370</v>
      </c>
      <c r="AU372" s="8">
        <f t="shared" si="77"/>
        <v>1.8033159146977062E-2</v>
      </c>
      <c r="AV372" s="8">
        <f t="shared" si="78"/>
        <v>6.6948092013429817E-3</v>
      </c>
      <c r="AW372" s="8">
        <f t="shared" si="79"/>
        <v>-2.6976505892072993E-2</v>
      </c>
      <c r="AY372" s="8">
        <f t="shared" si="80"/>
        <v>-5.0803429915858428E-6</v>
      </c>
      <c r="BA372" s="58">
        <v>370</v>
      </c>
      <c r="BB372" s="8">
        <f t="shared" si="70"/>
        <v>-4.3929300541773212E-3</v>
      </c>
    </row>
    <row r="373" spans="17:54" x14ac:dyDescent="0.25">
      <c r="Q373" s="53">
        <v>371</v>
      </c>
      <c r="R373" s="54">
        <v>-1.3940335375032694E-2</v>
      </c>
      <c r="S373" s="54">
        <v>0.32340266570521925</v>
      </c>
      <c r="T373" s="54">
        <v>0.52723906466252302</v>
      </c>
      <c r="Z373" s="53">
        <v>370</v>
      </c>
      <c r="AA373" s="54">
        <f t="shared" si="71"/>
        <v>0.98443248505312764</v>
      </c>
      <c r="AB373" s="54">
        <f t="shared" si="72"/>
        <v>-0.22313850336670366</v>
      </c>
      <c r="AC373" s="54">
        <f t="shared" si="73"/>
        <v>-0.50108723515136666</v>
      </c>
      <c r="AJ373" s="53">
        <v>371</v>
      </c>
      <c r="AK373" s="14">
        <f t="shared" si="74"/>
        <v>1943.0575246749988</v>
      </c>
      <c r="AL373" s="14">
        <f t="shared" si="75"/>
        <v>1428.200104199326</v>
      </c>
      <c r="AM373" s="14">
        <f t="shared" si="76"/>
        <v>2286.5582971750746</v>
      </c>
      <c r="AT373" s="53">
        <v>371</v>
      </c>
      <c r="AU373" s="8">
        <f t="shared" si="77"/>
        <v>-1.2786988054674216E-2</v>
      </c>
      <c r="AV373" s="8">
        <f t="shared" si="78"/>
        <v>6.4423289310373616E-3</v>
      </c>
      <c r="AW373" s="8">
        <f t="shared" si="79"/>
        <v>1.7081855883588438E-2</v>
      </c>
      <c r="AY373" s="8">
        <f t="shared" si="80"/>
        <v>3.8653919210892116E-3</v>
      </c>
      <c r="BA373" s="58">
        <v>371</v>
      </c>
      <c r="BB373" s="8">
        <f t="shared" si="70"/>
        <v>-4.3618995640879142E-3</v>
      </c>
    </row>
    <row r="374" spans="17:54" x14ac:dyDescent="0.25">
      <c r="Q374" s="53">
        <v>372</v>
      </c>
      <c r="R374" s="54">
        <v>1.2038839111264257</v>
      </c>
      <c r="S374" s="54">
        <v>-0.6341136513569201</v>
      </c>
      <c r="T374" s="54">
        <v>-1.1002599360868703</v>
      </c>
      <c r="Z374" s="53">
        <v>371</v>
      </c>
      <c r="AA374" s="54">
        <f t="shared" si="71"/>
        <v>-1.3940335375032694E-2</v>
      </c>
      <c r="AB374" s="54">
        <f t="shared" si="72"/>
        <v>0.27891043125546566</v>
      </c>
      <c r="AC374" s="54">
        <f t="shared" si="73"/>
        <v>0.54622905091128349</v>
      </c>
      <c r="AJ374" s="53">
        <v>372</v>
      </c>
      <c r="AK374" s="14">
        <f t="shared" si="74"/>
        <v>1973.6019579992665</v>
      </c>
      <c r="AL374" s="14">
        <f t="shared" si="75"/>
        <v>1423.2083329125821</v>
      </c>
      <c r="AM374" s="14">
        <f t="shared" si="76"/>
        <v>2238.8622314088366</v>
      </c>
      <c r="AT374" s="53">
        <v>372</v>
      </c>
      <c r="AU374" s="8">
        <f t="shared" si="77"/>
        <v>1.5597502259075705E-2</v>
      </c>
      <c r="AV374" s="8">
        <f t="shared" si="78"/>
        <v>-3.5012706852099095E-3</v>
      </c>
      <c r="AW374" s="8">
        <f t="shared" si="79"/>
        <v>-2.1079955621892132E-2</v>
      </c>
      <c r="AY374" s="8">
        <f t="shared" si="80"/>
        <v>-3.045244282928892E-3</v>
      </c>
      <c r="BA374" s="58">
        <v>372</v>
      </c>
      <c r="BB374" s="8">
        <f t="shared" si="70"/>
        <v>-4.326405746868444E-3</v>
      </c>
    </row>
    <row r="375" spans="17:54" x14ac:dyDescent="0.25">
      <c r="Q375" s="53">
        <v>373</v>
      </c>
      <c r="R375" s="54">
        <v>0.20947485318999462</v>
      </c>
      <c r="S375" s="54">
        <v>0.76424287183432293</v>
      </c>
      <c r="T375" s="54">
        <v>-0.25947917289551864</v>
      </c>
      <c r="Z375" s="53">
        <v>372</v>
      </c>
      <c r="AA375" s="54">
        <f t="shared" si="71"/>
        <v>1.2038839111264257</v>
      </c>
      <c r="AB375" s="54">
        <f t="shared" si="72"/>
        <v>6.0672658672209501E-3</v>
      </c>
      <c r="AC375" s="54">
        <f t="shared" si="73"/>
        <v>-0.74619899487158137</v>
      </c>
      <c r="AJ375" s="53">
        <v>373</v>
      </c>
      <c r="AK375" s="14">
        <f t="shared" si="74"/>
        <v>1948.6251198165933</v>
      </c>
      <c r="AL375" s="14">
        <f t="shared" si="75"/>
        <v>1437.2843829292788</v>
      </c>
      <c r="AM375" s="14">
        <f t="shared" si="76"/>
        <v>2265.52703551999</v>
      </c>
      <c r="AT375" s="53">
        <v>373</v>
      </c>
      <c r="AU375" s="8">
        <f t="shared" si="77"/>
        <v>-1.273622118933922E-2</v>
      </c>
      <c r="AV375" s="8">
        <f t="shared" si="78"/>
        <v>9.8417755489334617E-3</v>
      </c>
      <c r="AW375" s="8">
        <f t="shared" si="79"/>
        <v>1.1839614212607444E-2</v>
      </c>
      <c r="AY375" s="8">
        <f t="shared" si="80"/>
        <v>3.6677281265538519E-3</v>
      </c>
      <c r="BA375" s="58">
        <v>373</v>
      </c>
      <c r="BB375" s="8">
        <f t="shared" si="70"/>
        <v>-4.3140784980681777E-3</v>
      </c>
    </row>
    <row r="376" spans="17:54" x14ac:dyDescent="0.25">
      <c r="Q376" s="53">
        <v>374</v>
      </c>
      <c r="R376" s="54">
        <v>-1.6107885604677903</v>
      </c>
      <c r="S376" s="54">
        <v>0.74226544940085493</v>
      </c>
      <c r="T376" s="54">
        <v>0.397677569622639</v>
      </c>
      <c r="Z376" s="53">
        <v>373</v>
      </c>
      <c r="AA376" s="54">
        <f t="shared" si="71"/>
        <v>0.20947485318999462</v>
      </c>
      <c r="AB376" s="54">
        <f t="shared" si="72"/>
        <v>0.77303076164195361</v>
      </c>
      <c r="AC376" s="54">
        <f t="shared" si="73"/>
        <v>-2.0290544337945443E-2</v>
      </c>
      <c r="AJ376" s="53">
        <v>374</v>
      </c>
      <c r="AK376" s="14">
        <f t="shared" si="74"/>
        <v>1903.7212106739212</v>
      </c>
      <c r="AL376" s="14">
        <f t="shared" si="75"/>
        <v>1421.2388267832278</v>
      </c>
      <c r="AM376" s="14">
        <f t="shared" si="76"/>
        <v>2265.7187771653726</v>
      </c>
      <c r="AT376" s="53">
        <v>374</v>
      </c>
      <c r="AU376" s="8">
        <f t="shared" si="77"/>
        <v>-2.3313554455562456E-2</v>
      </c>
      <c r="AV376" s="8">
        <f t="shared" si="78"/>
        <v>-1.1226583445528264E-2</v>
      </c>
      <c r="AW376" s="8">
        <f t="shared" si="79"/>
        <v>8.4630873461084163E-5</v>
      </c>
      <c r="AY376" s="8">
        <f t="shared" si="80"/>
        <v>-1.1459310452841716E-2</v>
      </c>
      <c r="BA376" s="58">
        <v>374</v>
      </c>
      <c r="BB376" s="8">
        <f t="shared" si="70"/>
        <v>-4.2829325745432547E-3</v>
      </c>
    </row>
    <row r="377" spans="17:54" x14ac:dyDescent="0.25">
      <c r="Q377" s="53">
        <v>375</v>
      </c>
      <c r="R377" s="54">
        <v>-0.77924114111924181</v>
      </c>
      <c r="S377" s="54">
        <v>-9.6037388044945063E-3</v>
      </c>
      <c r="T377" s="54">
        <v>0.92314263520349016</v>
      </c>
      <c r="Z377" s="53">
        <v>374</v>
      </c>
      <c r="AA377" s="54">
        <f t="shared" si="71"/>
        <v>-1.6107885604677903</v>
      </c>
      <c r="AB377" s="54">
        <f t="shared" si="72"/>
        <v>-0.10183622400342951</v>
      </c>
      <c r="AC377" s="54">
        <f t="shared" si="73"/>
        <v>-1.5093573518942083E-2</v>
      </c>
      <c r="AJ377" s="53">
        <v>375</v>
      </c>
      <c r="AK377" s="14">
        <f t="shared" si="74"/>
        <v>1924.1045087508883</v>
      </c>
      <c r="AL377" s="14">
        <f t="shared" si="75"/>
        <v>1416.271076025487</v>
      </c>
      <c r="AM377" s="14">
        <f t="shared" si="76"/>
        <v>2288.3800216185068</v>
      </c>
      <c r="AT377" s="53">
        <v>375</v>
      </c>
      <c r="AU377" s="8">
        <f t="shared" si="77"/>
        <v>1.0650166563005183E-2</v>
      </c>
      <c r="AV377" s="8">
        <f t="shared" si="78"/>
        <v>-3.5014896888189251E-3</v>
      </c>
      <c r="AW377" s="8">
        <f t="shared" si="79"/>
        <v>9.9521035854231998E-3</v>
      </c>
      <c r="AY377" s="8">
        <f t="shared" si="80"/>
        <v>4.7800851690009451E-3</v>
      </c>
      <c r="BA377" s="58">
        <v>375</v>
      </c>
      <c r="BB377" s="8">
        <f t="shared" si="70"/>
        <v>-4.1081095558188263E-3</v>
      </c>
    </row>
    <row r="378" spans="17:54" x14ac:dyDescent="0.25">
      <c r="Q378" s="53">
        <v>376</v>
      </c>
      <c r="R378" s="54">
        <v>-1.1024724439981903</v>
      </c>
      <c r="S378" s="54">
        <v>-0.44552428154497303</v>
      </c>
      <c r="T378" s="54">
        <v>1.9857290042771276</v>
      </c>
      <c r="Z378" s="53">
        <v>375</v>
      </c>
      <c r="AA378" s="54">
        <f t="shared" si="71"/>
        <v>-0.77924114111924181</v>
      </c>
      <c r="AB378" s="54">
        <f t="shared" si="72"/>
        <v>-0.3746964560650477</v>
      </c>
      <c r="AC378" s="54">
        <f t="shared" si="73"/>
        <v>0.59508944058937296</v>
      </c>
      <c r="AJ378" s="53">
        <v>376</v>
      </c>
      <c r="AK378" s="14">
        <f t="shared" si="74"/>
        <v>1916.1552848284164</v>
      </c>
      <c r="AL378" s="14">
        <f t="shared" si="75"/>
        <v>1406.5507351176313</v>
      </c>
      <c r="AM378" s="14">
        <f t="shared" si="76"/>
        <v>2318.0400683328767</v>
      </c>
      <c r="AT378" s="53">
        <v>376</v>
      </c>
      <c r="AU378" s="8">
        <f t="shared" si="77"/>
        <v>-4.139946619935996E-3</v>
      </c>
      <c r="AV378" s="8">
        <f t="shared" si="78"/>
        <v>-6.8869946304541659E-3</v>
      </c>
      <c r="AW378" s="8">
        <f t="shared" si="79"/>
        <v>1.2877877412487549E-2</v>
      </c>
      <c r="AY378" s="8">
        <f t="shared" si="80"/>
        <v>-1.3341861441620081E-4</v>
      </c>
      <c r="BA378" s="58">
        <v>376</v>
      </c>
      <c r="BB378" s="8">
        <f t="shared" si="70"/>
        <v>-4.0929673519847871E-3</v>
      </c>
    </row>
    <row r="379" spans="17:54" x14ac:dyDescent="0.25">
      <c r="Q379" s="53">
        <v>377</v>
      </c>
      <c r="R379" s="54">
        <v>-0.4131530691870553</v>
      </c>
      <c r="S379" s="54">
        <v>0.16594591002928544</v>
      </c>
      <c r="T379" s="54">
        <v>-0.39499898431796782</v>
      </c>
      <c r="Z379" s="53">
        <v>376</v>
      </c>
      <c r="AA379" s="54">
        <f t="shared" si="71"/>
        <v>-1.1024724439981903</v>
      </c>
      <c r="AB379" s="54">
        <f t="shared" si="72"/>
        <v>-0.91138479213969936</v>
      </c>
      <c r="AC379" s="54">
        <f t="shared" si="73"/>
        <v>1.3846549959890748</v>
      </c>
      <c r="AJ379" s="53">
        <v>377</v>
      </c>
      <c r="AK379" s="14">
        <f t="shared" si="74"/>
        <v>1933.1470454573164</v>
      </c>
      <c r="AL379" s="14">
        <f t="shared" si="75"/>
        <v>1422.2262896105601</v>
      </c>
      <c r="AM379" s="14">
        <f t="shared" si="76"/>
        <v>2249.0496082923819</v>
      </c>
      <c r="AT379" s="53">
        <v>377</v>
      </c>
      <c r="AU379" s="8">
        <f t="shared" si="77"/>
        <v>8.828545817829641E-3</v>
      </c>
      <c r="AV379" s="8">
        <f t="shared" si="78"/>
        <v>1.108303327739818E-2</v>
      </c>
      <c r="AW379" s="8">
        <f t="shared" si="79"/>
        <v>-3.0214299835415768E-2</v>
      </c>
      <c r="AY379" s="8">
        <f t="shared" si="80"/>
        <v>-1.9825128943165658E-3</v>
      </c>
      <c r="BA379" s="58">
        <v>377</v>
      </c>
      <c r="BB379" s="8">
        <f t="shared" si="70"/>
        <v>-4.0815369494893606E-3</v>
      </c>
    </row>
    <row r="380" spans="17:54" x14ac:dyDescent="0.25">
      <c r="Q380" s="53">
        <v>378</v>
      </c>
      <c r="R380" s="54">
        <v>-0.10547287696732516</v>
      </c>
      <c r="S380" s="54">
        <v>-0.65625595314936569</v>
      </c>
      <c r="T380" s="54">
        <v>2.1847769414522</v>
      </c>
      <c r="Z380" s="53">
        <v>377</v>
      </c>
      <c r="AA380" s="54">
        <f t="shared" si="71"/>
        <v>-0.4131530691870553</v>
      </c>
      <c r="AB380" s="54">
        <f t="shared" si="72"/>
        <v>-4.7691656698799628E-2</v>
      </c>
      <c r="AC380" s="54">
        <f t="shared" si="73"/>
        <v>-0.46781014592713266</v>
      </c>
      <c r="AJ380" s="53">
        <v>378</v>
      </c>
      <c r="AK380" s="14">
        <f t="shared" si="74"/>
        <v>1940.7798490382768</v>
      </c>
      <c r="AL380" s="14">
        <f t="shared" si="75"/>
        <v>1411.6595579562745</v>
      </c>
      <c r="AM380" s="14">
        <f t="shared" si="76"/>
        <v>2335.8631552816714</v>
      </c>
      <c r="AT380" s="53">
        <v>378</v>
      </c>
      <c r="AU380" s="8">
        <f t="shared" si="77"/>
        <v>3.9406078978410147E-3</v>
      </c>
      <c r="AV380" s="8">
        <f t="shared" si="78"/>
        <v>-7.4574497306869924E-3</v>
      </c>
      <c r="AW380" s="8">
        <f t="shared" si="79"/>
        <v>3.7873751795724192E-2</v>
      </c>
      <c r="AY380" s="8">
        <f t="shared" si="80"/>
        <v>9.5613280157947639E-3</v>
      </c>
      <c r="BA380" s="58">
        <v>378</v>
      </c>
      <c r="BB380" s="8">
        <f t="shared" si="70"/>
        <v>-4.0572365705223773E-3</v>
      </c>
    </row>
    <row r="381" spans="17:54" x14ac:dyDescent="0.25">
      <c r="Q381" s="53">
        <v>379</v>
      </c>
      <c r="R381" s="54">
        <v>0.16926439622693146</v>
      </c>
      <c r="S381" s="54">
        <v>-0.45023392728261008</v>
      </c>
      <c r="T381" s="54">
        <v>1.6792298977538433</v>
      </c>
      <c r="Z381" s="53">
        <v>378</v>
      </c>
      <c r="AA381" s="54">
        <f t="shared" si="71"/>
        <v>-0.10547287696732516</v>
      </c>
      <c r="AB381" s="54">
        <f t="shared" si="72"/>
        <v>-0.62883483484681479</v>
      </c>
      <c r="AC381" s="54">
        <f t="shared" si="73"/>
        <v>1.8542810706116053</v>
      </c>
      <c r="AJ381" s="53">
        <v>379</v>
      </c>
      <c r="AK381" s="14">
        <f t="shared" si="74"/>
        <v>1947.6208673914298</v>
      </c>
      <c r="AL381" s="14">
        <f t="shared" si="75"/>
        <v>1417.3038428399302</v>
      </c>
      <c r="AM381" s="14">
        <f t="shared" si="76"/>
        <v>2323.0885238194742</v>
      </c>
      <c r="AT381" s="53">
        <v>379</v>
      </c>
      <c r="AU381" s="8">
        <f t="shared" si="77"/>
        <v>3.5186833407073888E-3</v>
      </c>
      <c r="AV381" s="8">
        <f t="shared" si="78"/>
        <v>3.9903608307914253E-3</v>
      </c>
      <c r="AW381" s="8">
        <f t="shared" si="79"/>
        <v>-5.4839218591601849E-3</v>
      </c>
      <c r="AY381" s="8">
        <f t="shared" si="80"/>
        <v>1.0065727767807314E-3</v>
      </c>
      <c r="BA381" s="58">
        <v>379</v>
      </c>
      <c r="BB381" s="8">
        <f t="shared" si="70"/>
        <v>-4.0386517766632024E-3</v>
      </c>
    </row>
    <row r="382" spans="17:54" x14ac:dyDescent="0.25">
      <c r="Q382" s="53">
        <v>380</v>
      </c>
      <c r="R382" s="54">
        <v>-0.19465326811592484</v>
      </c>
      <c r="S382" s="54">
        <v>0.73806339264165544</v>
      </c>
      <c r="T382" s="54">
        <v>1.1776858416620453</v>
      </c>
      <c r="Z382" s="53">
        <v>379</v>
      </c>
      <c r="AA382" s="54">
        <f t="shared" si="71"/>
        <v>0.16926439622693146</v>
      </c>
      <c r="AB382" s="54">
        <f t="shared" si="72"/>
        <v>-0.3178646628141622</v>
      </c>
      <c r="AC382" s="54">
        <f t="shared" si="73"/>
        <v>1.5180637013157059</v>
      </c>
      <c r="AJ382" s="53">
        <v>380</v>
      </c>
      <c r="AK382" s="14">
        <f t="shared" si="74"/>
        <v>1938.5640381032229</v>
      </c>
      <c r="AL382" s="14">
        <f t="shared" si="75"/>
        <v>1433.3597775309431</v>
      </c>
      <c r="AM382" s="14">
        <f t="shared" si="76"/>
        <v>2309.9192182080683</v>
      </c>
      <c r="AT382" s="53">
        <v>380</v>
      </c>
      <c r="AU382" s="8">
        <f t="shared" si="77"/>
        <v>-4.6610472251605375E-3</v>
      </c>
      <c r="AV382" s="8">
        <f t="shared" si="78"/>
        <v>1.1264818733619017E-2</v>
      </c>
      <c r="AW382" s="8">
        <f t="shared" si="79"/>
        <v>-5.6850071544202194E-3</v>
      </c>
      <c r="AY382" s="8">
        <f t="shared" si="80"/>
        <v>1.40211117957338E-3</v>
      </c>
      <c r="BA382" s="58">
        <v>380</v>
      </c>
      <c r="BB382" s="8">
        <f t="shared" si="70"/>
        <v>-3.9840972635940379E-3</v>
      </c>
    </row>
    <row r="383" spans="17:54" x14ac:dyDescent="0.25">
      <c r="Q383" s="53">
        <v>381</v>
      </c>
      <c r="R383" s="54">
        <v>-0.68098236900210607</v>
      </c>
      <c r="S383" s="54">
        <v>8.1778364168605927E-2</v>
      </c>
      <c r="T383" s="54">
        <v>1.1744073902138836</v>
      </c>
      <c r="Z383" s="53">
        <v>380</v>
      </c>
      <c r="AA383" s="54">
        <f t="shared" si="71"/>
        <v>-0.19465326811592484</v>
      </c>
      <c r="AB383" s="54">
        <f t="shared" si="72"/>
        <v>0.55999478255057888</v>
      </c>
      <c r="AC383" s="54">
        <f t="shared" si="73"/>
        <v>1.1695175624661176</v>
      </c>
      <c r="AJ383" s="53">
        <v>381</v>
      </c>
      <c r="AK383" s="14">
        <f t="shared" si="74"/>
        <v>1926.5265194090946</v>
      </c>
      <c r="AL383" s="14">
        <f t="shared" si="75"/>
        <v>1418.5774334117941</v>
      </c>
      <c r="AM383" s="14">
        <f t="shared" si="76"/>
        <v>2298.9422023876023</v>
      </c>
      <c r="AT383" s="53">
        <v>381</v>
      </c>
      <c r="AU383" s="8">
        <f t="shared" si="77"/>
        <v>-6.2288618778844991E-3</v>
      </c>
      <c r="AV383" s="8">
        <f t="shared" si="78"/>
        <v>-1.0366621289210735E-2</v>
      </c>
      <c r="AW383" s="8">
        <f t="shared" si="79"/>
        <v>-4.7634483117737596E-3</v>
      </c>
      <c r="AY383" s="8">
        <f t="shared" si="80"/>
        <v>-7.4443415725817712E-3</v>
      </c>
      <c r="BA383" s="58">
        <v>381</v>
      </c>
      <c r="BB383" s="8">
        <f t="shared" si="70"/>
        <v>-3.9839814579166848E-3</v>
      </c>
    </row>
    <row r="384" spans="17:54" x14ac:dyDescent="0.25">
      <c r="Q384" s="53">
        <v>382</v>
      </c>
      <c r="R384" s="54">
        <v>0.27037905781988752</v>
      </c>
      <c r="S384" s="54">
        <v>-1.6743021442546298</v>
      </c>
      <c r="T384" s="54">
        <v>-0.16122218629171281</v>
      </c>
      <c r="Z384" s="53">
        <v>381</v>
      </c>
      <c r="AA384" s="54">
        <f t="shared" si="71"/>
        <v>-0.68098236900210607</v>
      </c>
      <c r="AB384" s="54">
        <f t="shared" si="72"/>
        <v>-0.24785644351519681</v>
      </c>
      <c r="AC384" s="54">
        <f t="shared" si="73"/>
        <v>0.87747325079615235</v>
      </c>
      <c r="AJ384" s="53">
        <v>382</v>
      </c>
      <c r="AK384" s="14">
        <f t="shared" si="74"/>
        <v>1950.144289750174</v>
      </c>
      <c r="AL384" s="14">
        <f t="shared" si="75"/>
        <v>1398.6411325850684</v>
      </c>
      <c r="AM384" s="14">
        <f t="shared" si="76"/>
        <v>2251.8962782690464</v>
      </c>
      <c r="AT384" s="53">
        <v>382</v>
      </c>
      <c r="AU384" s="8">
        <f t="shared" si="77"/>
        <v>1.2184714002549122E-2</v>
      </c>
      <c r="AV384" s="8">
        <f t="shared" si="78"/>
        <v>-1.4153416329297766E-2</v>
      </c>
      <c r="AW384" s="8">
        <f t="shared" si="79"/>
        <v>-2.0676453527985E-2</v>
      </c>
      <c r="AY384" s="8">
        <f t="shared" si="80"/>
        <v>-8.208888389349871E-3</v>
      </c>
      <c r="BA384" s="58">
        <v>382</v>
      </c>
      <c r="BB384" s="8">
        <f t="shared" si="70"/>
        <v>-3.98167201635627E-3</v>
      </c>
    </row>
    <row r="385" spans="17:54" x14ac:dyDescent="0.25">
      <c r="Q385" s="53">
        <v>383</v>
      </c>
      <c r="R385" s="54">
        <v>0.22171359465528787</v>
      </c>
      <c r="S385" s="54">
        <v>0.55868597966921085</v>
      </c>
      <c r="T385" s="54">
        <v>-0.24915466865286831</v>
      </c>
      <c r="Z385" s="53">
        <v>382</v>
      </c>
      <c r="AA385" s="54">
        <f t="shared" si="71"/>
        <v>0.27037905781988752</v>
      </c>
      <c r="AB385" s="54">
        <f t="shared" si="72"/>
        <v>-1.3508078017431262</v>
      </c>
      <c r="AC385" s="54">
        <f t="shared" si="73"/>
        <v>-0.39021561988305142</v>
      </c>
      <c r="AJ385" s="53">
        <v>383</v>
      </c>
      <c r="AK385" s="14">
        <f t="shared" si="74"/>
        <v>1948.9289936100454</v>
      </c>
      <c r="AL385" s="14">
        <f t="shared" si="75"/>
        <v>1434.0465061305081</v>
      </c>
      <c r="AM385" s="14">
        <f t="shared" si="76"/>
        <v>2264.5278816491159</v>
      </c>
      <c r="AT385" s="53">
        <v>383</v>
      </c>
      <c r="AU385" s="8">
        <f t="shared" si="77"/>
        <v>-6.2337693660202622E-4</v>
      </c>
      <c r="AV385" s="8">
        <f t="shared" si="78"/>
        <v>2.4999027022003736E-2</v>
      </c>
      <c r="AW385" s="8">
        <f t="shared" si="79"/>
        <v>5.5936448254184437E-3</v>
      </c>
      <c r="AY385" s="8">
        <f t="shared" si="80"/>
        <v>1.149069117544642E-2</v>
      </c>
      <c r="BA385" s="58">
        <v>383</v>
      </c>
      <c r="BB385" s="8">
        <f t="shared" si="70"/>
        <v>-3.9639753329349667E-3</v>
      </c>
    </row>
    <row r="386" spans="17:54" x14ac:dyDescent="0.25">
      <c r="Q386" s="53">
        <v>384</v>
      </c>
      <c r="R386" s="54">
        <v>2.5330116025599434</v>
      </c>
      <c r="S386" s="54">
        <v>-0.13278841623642854</v>
      </c>
      <c r="T386" s="54">
        <v>-0.25730604511025612</v>
      </c>
      <c r="Z386" s="53">
        <v>383</v>
      </c>
      <c r="AA386" s="54">
        <f t="shared" si="71"/>
        <v>0.22171359465528787</v>
      </c>
      <c r="AB386" s="54">
        <f t="shared" si="72"/>
        <v>0.59734106730053937</v>
      </c>
      <c r="AC386" s="54">
        <f t="shared" si="73"/>
        <v>-4.7254699721683641E-2</v>
      </c>
      <c r="AJ386" s="53">
        <v>384</v>
      </c>
      <c r="AK386" s="14">
        <f t="shared" si="74"/>
        <v>2007.4844576913736</v>
      </c>
      <c r="AL386" s="14">
        <f t="shared" si="75"/>
        <v>1442.8304570540772</v>
      </c>
      <c r="AM386" s="14">
        <f t="shared" si="76"/>
        <v>2287.3532823434534</v>
      </c>
      <c r="AT386" s="53">
        <v>384</v>
      </c>
      <c r="AU386" s="8">
        <f t="shared" si="77"/>
        <v>2.9602437042194781E-2</v>
      </c>
      <c r="AV386" s="8">
        <f t="shared" si="78"/>
        <v>6.1066068049219968E-3</v>
      </c>
      <c r="AW386" s="8">
        <f t="shared" si="79"/>
        <v>1.0029080809121587E-2</v>
      </c>
      <c r="AY386" s="8">
        <f t="shared" si="80"/>
        <v>1.4332098077363709E-2</v>
      </c>
      <c r="BA386" s="58">
        <v>384</v>
      </c>
      <c r="BB386" s="8">
        <f t="shared" si="70"/>
        <v>-3.8775018894984512E-3</v>
      </c>
    </row>
    <row r="387" spans="17:54" x14ac:dyDescent="0.25">
      <c r="Q387" s="53">
        <v>385</v>
      </c>
      <c r="R387" s="54">
        <v>-0.65018733687238461</v>
      </c>
      <c r="S387" s="54">
        <v>0.82149080604026292</v>
      </c>
      <c r="T387" s="54">
        <v>0.22058245456696718</v>
      </c>
      <c r="Z387" s="53">
        <v>384</v>
      </c>
      <c r="AA387" s="54">
        <f t="shared" si="71"/>
        <v>2.5330116025599434</v>
      </c>
      <c r="AB387" s="54">
        <f t="shared" si="72"/>
        <v>1.0732276026543053</v>
      </c>
      <c r="AC387" s="54">
        <f t="shared" si="73"/>
        <v>0.56764787605638634</v>
      </c>
      <c r="AJ387" s="53">
        <v>385</v>
      </c>
      <c r="AK387" s="14">
        <f t="shared" si="74"/>
        <v>1927.2858878712934</v>
      </c>
      <c r="AL387" s="14">
        <f t="shared" si="75"/>
        <v>1430.7782418754166</v>
      </c>
      <c r="AM387" s="14">
        <f t="shared" si="76"/>
        <v>2271.9085304326341</v>
      </c>
      <c r="AT387" s="53">
        <v>385</v>
      </c>
      <c r="AU387" s="8">
        <f t="shared" si="77"/>
        <v>-4.0769687218706274E-2</v>
      </c>
      <c r="AV387" s="8">
        <f t="shared" si="78"/>
        <v>-8.3882581870736352E-3</v>
      </c>
      <c r="AW387" s="8">
        <f t="shared" si="79"/>
        <v>-6.775136688513316E-3</v>
      </c>
      <c r="AY387" s="8">
        <f t="shared" si="80"/>
        <v>-1.7618750446995332E-2</v>
      </c>
      <c r="BA387" s="58">
        <v>385</v>
      </c>
      <c r="BB387" s="8">
        <f t="shared" si="70"/>
        <v>-3.857312849404269E-3</v>
      </c>
    </row>
    <row r="388" spans="17:54" x14ac:dyDescent="0.25">
      <c r="Q388" s="53">
        <v>386</v>
      </c>
      <c r="R388" s="54">
        <v>-0.70525452923754717</v>
      </c>
      <c r="S388" s="54">
        <v>-0.25303498270165736</v>
      </c>
      <c r="T388" s="54">
        <v>-1.0075717172818643</v>
      </c>
      <c r="Z388" s="53">
        <v>385</v>
      </c>
      <c r="AA388" s="54">
        <f t="shared" si="71"/>
        <v>-0.65018733687238461</v>
      </c>
      <c r="AB388" s="54">
        <f t="shared" si="72"/>
        <v>0.41954770266377378</v>
      </c>
      <c r="AC388" s="54">
        <f t="shared" si="73"/>
        <v>0.15226464803965331</v>
      </c>
      <c r="AJ388" s="53">
        <v>386</v>
      </c>
      <c r="AK388" s="14">
        <f t="shared" si="74"/>
        <v>1925.9269201469863</v>
      </c>
      <c r="AL388" s="14">
        <f t="shared" si="75"/>
        <v>1413.0004308938212</v>
      </c>
      <c r="AM388" s="14">
        <f t="shared" si="76"/>
        <v>2221.9068310887501</v>
      </c>
      <c r="AT388" s="53">
        <v>386</v>
      </c>
      <c r="AU388" s="8">
        <f t="shared" si="77"/>
        <v>-7.0536866161395085E-4</v>
      </c>
      <c r="AV388" s="8">
        <f t="shared" si="78"/>
        <v>-1.2503112670784928E-2</v>
      </c>
      <c r="AW388" s="8">
        <f t="shared" si="79"/>
        <v>-2.2254480420531214E-2</v>
      </c>
      <c r="AY388" s="8">
        <f t="shared" si="80"/>
        <v>-1.188919979295752E-2</v>
      </c>
      <c r="BA388" s="58">
        <v>386</v>
      </c>
      <c r="BB388" s="8">
        <f t="shared" ref="BB388:BB451" si="81">SMALL($AY$4:$AY$1002,$BA$3:$BA$1001)</f>
        <v>-3.8542762020044169E-3</v>
      </c>
    </row>
    <row r="389" spans="17:54" x14ac:dyDescent="0.25">
      <c r="Q389" s="53">
        <v>387</v>
      </c>
      <c r="R389" s="54">
        <v>-0.33451612868575492</v>
      </c>
      <c r="S389" s="54">
        <v>-1.1864490286513563</v>
      </c>
      <c r="T389" s="54">
        <v>1.3585841556275673</v>
      </c>
      <c r="Z389" s="53">
        <v>386</v>
      </c>
      <c r="AA389" s="54">
        <f t="shared" ref="AA389:AA452" si="82">SUMPRODUCT(R388:T388,$W$16:$Y$16)</f>
        <v>-0.70525452923754717</v>
      </c>
      <c r="AB389" s="54">
        <f t="shared" ref="AB389:AB452" si="83">SUMPRODUCT(R388:T388,$W$17:$Y$17)</f>
        <v>-0.55479758563447734</v>
      </c>
      <c r="AC389" s="54">
        <f t="shared" ref="AC389:AC452" si="84">SUMPRODUCT(R388:T388,$W$18:$Y$18)</f>
        <v>-1.2121748571529176</v>
      </c>
      <c r="AJ389" s="53">
        <v>387</v>
      </c>
      <c r="AK389" s="14">
        <f t="shared" ref="AK389:AK452" si="85">$AF$5*EXP(($AF$3-(($AF$4^2/2))*(AJ389/1000)+$AF$4*AA390))</f>
        <v>1935.0934313558594</v>
      </c>
      <c r="AL389" s="14">
        <f t="shared" ref="AL389:AL452" si="86">$AG$5*EXP(($AG$3-(($AG$4^2/2))*(AJ389/1000)+$AG$4*AB390))</f>
        <v>1401.2694420244052</v>
      </c>
      <c r="AM389" s="14">
        <f t="shared" ref="AM389:AM452" si="87">$AH$5*EXP(($AH$3-(($AH$4^2/2))*(AJ389/1000)+$AH$4*AC390))</f>
        <v>2300.2111686632798</v>
      </c>
      <c r="AT389" s="53">
        <v>387</v>
      </c>
      <c r="AU389" s="8">
        <f t="shared" ref="AU389:AU452" si="88">LN(AK389/AK388)</f>
        <v>4.7482414473627105E-3</v>
      </c>
      <c r="AV389" s="8">
        <f t="shared" ref="AV389:AV452" si="89">LN(AL389/AL388)</f>
        <v>-8.3368385718907406E-3</v>
      </c>
      <c r="AW389" s="8">
        <f t="shared" ref="AW389:AW452" si="90">LN(AM389/AM388)</f>
        <v>3.4635171047633438E-2</v>
      </c>
      <c r="AY389" s="8">
        <f t="shared" ref="AY389:AY452" si="91">SUMPRODUCT($AP$3:$AR$3,AU389:AW389)</f>
        <v>8.4802883197425474E-3</v>
      </c>
      <c r="BA389" s="58">
        <v>387</v>
      </c>
      <c r="BB389" s="8">
        <f t="shared" si="81"/>
        <v>-3.7865847258712528E-3</v>
      </c>
    </row>
    <row r="390" spans="17:54" x14ac:dyDescent="0.25">
      <c r="Q390" s="53">
        <v>388</v>
      </c>
      <c r="R390" s="54">
        <v>1.588813703965257E-2</v>
      </c>
      <c r="S390" s="54">
        <v>1.5841602260394256</v>
      </c>
      <c r="T390" s="54">
        <v>-0.91802352667708653</v>
      </c>
      <c r="Z390" s="53">
        <v>387</v>
      </c>
      <c r="AA390" s="54">
        <f t="shared" si="82"/>
        <v>-0.33451612868575492</v>
      </c>
      <c r="AB390" s="54">
        <f t="shared" si="83"/>
        <v>-1.2044704202635153</v>
      </c>
      <c r="AC390" s="54">
        <f t="shared" si="84"/>
        <v>0.91135526782231735</v>
      </c>
      <c r="AJ390" s="53">
        <v>388</v>
      </c>
      <c r="AK390" s="14">
        <f t="shared" si="85"/>
        <v>1943.79727318033</v>
      </c>
      <c r="AL390" s="14">
        <f t="shared" si="86"/>
        <v>1449.0002187199539</v>
      </c>
      <c r="AM390" s="14">
        <f t="shared" si="87"/>
        <v>2246.745251922327</v>
      </c>
      <c r="AT390" s="53">
        <v>388</v>
      </c>
      <c r="AU390" s="8">
        <f t="shared" si="88"/>
        <v>4.4878070024161765E-3</v>
      </c>
      <c r="AV390" s="8">
        <f t="shared" si="89"/>
        <v>3.3495244203902798E-2</v>
      </c>
      <c r="AW390" s="8">
        <f t="shared" si="90"/>
        <v>-2.3518316938082099E-2</v>
      </c>
      <c r="AY390" s="8">
        <f t="shared" si="91"/>
        <v>7.6889447008613426E-3</v>
      </c>
      <c r="BA390" s="58">
        <v>388</v>
      </c>
      <c r="BB390" s="8">
        <f t="shared" si="81"/>
        <v>-3.7765401432274218E-3</v>
      </c>
    </row>
    <row r="391" spans="17:54" x14ac:dyDescent="0.25">
      <c r="Q391" s="53">
        <v>389</v>
      </c>
      <c r="R391" s="54">
        <v>0.3007022347100996</v>
      </c>
      <c r="S391" s="54">
        <v>-0.75247530415369401</v>
      </c>
      <c r="T391" s="54">
        <v>-1.0041377810054448</v>
      </c>
      <c r="Z391" s="53">
        <v>388</v>
      </c>
      <c r="AA391" s="54">
        <f t="shared" si="82"/>
        <v>1.588813703965257E-2</v>
      </c>
      <c r="AB391" s="54">
        <f t="shared" si="83"/>
        <v>1.4057778723600549</v>
      </c>
      <c r="AC391" s="54">
        <f t="shared" si="84"/>
        <v>-0.53057150046556556</v>
      </c>
      <c r="AJ391" s="53">
        <v>389</v>
      </c>
      <c r="AK391" s="14">
        <f t="shared" si="85"/>
        <v>1950.9006973500075</v>
      </c>
      <c r="AL391" s="14">
        <f t="shared" si="86"/>
        <v>1413.5789980203519</v>
      </c>
      <c r="AM391" s="14">
        <f t="shared" si="87"/>
        <v>2230.4368541055105</v>
      </c>
      <c r="AT391" s="53">
        <v>389</v>
      </c>
      <c r="AU391" s="8">
        <f t="shared" si="88"/>
        <v>3.6477447545164572E-3</v>
      </c>
      <c r="AV391" s="8">
        <f t="shared" si="89"/>
        <v>-2.4749029459035985E-2</v>
      </c>
      <c r="AW391" s="8">
        <f t="shared" si="90"/>
        <v>-7.2851492564063687E-3</v>
      </c>
      <c r="AY391" s="8">
        <f t="shared" si="91"/>
        <v>-1.0990833134181369E-2</v>
      </c>
      <c r="BA391" s="58">
        <v>389</v>
      </c>
      <c r="BB391" s="8">
        <f t="shared" si="81"/>
        <v>-3.7268451879746015E-3</v>
      </c>
    </row>
    <row r="392" spans="17:54" x14ac:dyDescent="0.25">
      <c r="Q392" s="53">
        <v>390</v>
      </c>
      <c r="R392" s="54">
        <v>-1.2957737401108782</v>
      </c>
      <c r="S392" s="54">
        <v>1.8621359426675252</v>
      </c>
      <c r="T392" s="54">
        <v>0.20503261712227344</v>
      </c>
      <c r="Z392" s="53">
        <v>389</v>
      </c>
      <c r="AA392" s="54">
        <f t="shared" si="82"/>
        <v>0.3007022347100996</v>
      </c>
      <c r="AB392" s="54">
        <f t="shared" si="83"/>
        <v>-0.52287617160209798</v>
      </c>
      <c r="AC392" s="54">
        <f t="shared" si="84"/>
        <v>-0.97722418262564481</v>
      </c>
      <c r="AJ392" s="53">
        <v>390</v>
      </c>
      <c r="AK392" s="14">
        <f t="shared" si="85"/>
        <v>1911.4150284437965</v>
      </c>
      <c r="AL392" s="14">
        <f t="shared" si="86"/>
        <v>1442.1166191909138</v>
      </c>
      <c r="AM392" s="14">
        <f t="shared" si="87"/>
        <v>2271.1230288430015</v>
      </c>
      <c r="AT392" s="53">
        <v>390</v>
      </c>
      <c r="AU392" s="8">
        <f t="shared" si="88"/>
        <v>-2.0447341660324598E-2</v>
      </c>
      <c r="AV392" s="8">
        <f t="shared" si="89"/>
        <v>1.9987123993070333E-2</v>
      </c>
      <c r="AW392" s="8">
        <f t="shared" si="90"/>
        <v>1.8076970530722273E-2</v>
      </c>
      <c r="AY392" s="8">
        <f t="shared" si="91"/>
        <v>7.283738258347436E-3</v>
      </c>
      <c r="BA392" s="58">
        <v>390</v>
      </c>
      <c r="BB392" s="8">
        <f t="shared" si="81"/>
        <v>-3.7180606194796365E-3</v>
      </c>
    </row>
    <row r="393" spans="17:54" x14ac:dyDescent="0.25">
      <c r="Q393" s="53">
        <v>391</v>
      </c>
      <c r="R393" s="54">
        <v>0.59552142152312015</v>
      </c>
      <c r="S393" s="54">
        <v>-2.2986977280130119E-2</v>
      </c>
      <c r="T393" s="54">
        <v>1.8150973359590095E-2</v>
      </c>
      <c r="Z393" s="53">
        <v>390</v>
      </c>
      <c r="AA393" s="54">
        <f t="shared" si="82"/>
        <v>-1.2957737401108782</v>
      </c>
      <c r="AB393" s="54">
        <f t="shared" si="83"/>
        <v>1.0347014543282489</v>
      </c>
      <c r="AC393" s="54">
        <f t="shared" si="84"/>
        <v>0.13110372115942173</v>
      </c>
      <c r="AJ393" s="53">
        <v>391</v>
      </c>
      <c r="AK393" s="14">
        <f t="shared" si="85"/>
        <v>1958.28084292984</v>
      </c>
      <c r="AL393" s="14">
        <f t="shared" si="86"/>
        <v>1427.8436484102242</v>
      </c>
      <c r="AM393" s="14">
        <f t="shared" si="87"/>
        <v>2273.9629329067711</v>
      </c>
      <c r="AT393" s="53">
        <v>391</v>
      </c>
      <c r="AU393" s="8">
        <f t="shared" si="88"/>
        <v>2.4223147041493781E-2</v>
      </c>
      <c r="AV393" s="8">
        <f t="shared" si="89"/>
        <v>-9.9465408038875679E-3</v>
      </c>
      <c r="AW393" s="8">
        <f t="shared" si="90"/>
        <v>1.2496592835633416E-3</v>
      </c>
      <c r="AY393" s="8">
        <f t="shared" si="91"/>
        <v>3.6632255759621092E-3</v>
      </c>
      <c r="BA393" s="58">
        <v>391</v>
      </c>
      <c r="BB393" s="8">
        <f t="shared" si="81"/>
        <v>-3.6902340156459356E-3</v>
      </c>
    </row>
    <row r="394" spans="17:54" x14ac:dyDescent="0.25">
      <c r="Q394" s="53">
        <v>392</v>
      </c>
      <c r="R394" s="54">
        <v>-1.4146967153690744</v>
      </c>
      <c r="S394" s="54">
        <v>1.0003367706554986</v>
      </c>
      <c r="T394" s="54">
        <v>-0.7763683769270131</v>
      </c>
      <c r="Z394" s="53">
        <v>391</v>
      </c>
      <c r="AA394" s="54">
        <f t="shared" si="82"/>
        <v>0.59552142152312015</v>
      </c>
      <c r="AB394" s="54">
        <f t="shared" si="83"/>
        <v>0.25958656741611558</v>
      </c>
      <c r="AC394" s="54">
        <f t="shared" si="84"/>
        <v>0.20772991694024803</v>
      </c>
      <c r="AJ394" s="53">
        <v>392</v>
      </c>
      <c r="AK394" s="14">
        <f t="shared" si="85"/>
        <v>1908.5055876854892</v>
      </c>
      <c r="AL394" s="14">
        <f t="shared" si="86"/>
        <v>1427.0838920514691</v>
      </c>
      <c r="AM394" s="14">
        <f t="shared" si="87"/>
        <v>2230.1742742173892</v>
      </c>
      <c r="AT394" s="53">
        <v>392</v>
      </c>
      <c r="AU394" s="8">
        <f t="shared" si="88"/>
        <v>-2.5746446404638183E-2</v>
      </c>
      <c r="AV394" s="8">
        <f t="shared" si="89"/>
        <v>-5.3224214339792216E-4</v>
      </c>
      <c r="AW394" s="8">
        <f t="shared" si="90"/>
        <v>-1.9444362510936841E-2</v>
      </c>
      <c r="AY394" s="8">
        <f t="shared" si="91"/>
        <v>-1.3770139532031676E-2</v>
      </c>
      <c r="BA394" s="58">
        <v>392</v>
      </c>
      <c r="BB394" s="8">
        <f t="shared" si="81"/>
        <v>-3.679121191045606E-3</v>
      </c>
    </row>
    <row r="395" spans="17:54" x14ac:dyDescent="0.25">
      <c r="Q395" s="53">
        <v>393</v>
      </c>
      <c r="R395" s="54">
        <v>-0.2986739891653864</v>
      </c>
      <c r="S395" s="54">
        <v>0.780757418476556</v>
      </c>
      <c r="T395" s="54">
        <v>-0.88632762900273121</v>
      </c>
      <c r="Z395" s="53">
        <v>392</v>
      </c>
      <c r="AA395" s="54">
        <f t="shared" si="82"/>
        <v>-1.4146967153690744</v>
      </c>
      <c r="AB395" s="54">
        <f t="shared" si="83"/>
        <v>0.21811602869680646</v>
      </c>
      <c r="AC395" s="54">
        <f t="shared" si="84"/>
        <v>-0.98441804360573404</v>
      </c>
      <c r="AJ395" s="53">
        <v>393</v>
      </c>
      <c r="AK395" s="14">
        <f t="shared" si="85"/>
        <v>1935.9810008153033</v>
      </c>
      <c r="AL395" s="14">
        <f t="shared" si="86"/>
        <v>1433.1522311715009</v>
      </c>
      <c r="AM395" s="14">
        <f t="shared" si="87"/>
        <v>2238.2454547130251</v>
      </c>
      <c r="AT395" s="53">
        <v>393</v>
      </c>
      <c r="AU395" s="8">
        <f t="shared" si="88"/>
        <v>1.4293654189815186E-2</v>
      </c>
      <c r="AV395" s="8">
        <f t="shared" si="89"/>
        <v>4.2432498323346311E-3</v>
      </c>
      <c r="AW395" s="8">
        <f t="shared" si="90"/>
        <v>3.6125475058319412E-3</v>
      </c>
      <c r="AY395" s="8">
        <f t="shared" si="91"/>
        <v>7.0691604416279908E-3</v>
      </c>
      <c r="BA395" s="58">
        <v>393</v>
      </c>
      <c r="BB395" s="8">
        <f t="shared" si="81"/>
        <v>-3.6739400219343529E-3</v>
      </c>
    </row>
    <row r="396" spans="17:54" x14ac:dyDescent="0.25">
      <c r="Q396" s="53">
        <v>394</v>
      </c>
      <c r="R396" s="54">
        <v>0.28234331826240167</v>
      </c>
      <c r="S396" s="54">
        <v>-0.30538135892412205</v>
      </c>
      <c r="T396" s="54">
        <v>1.5520309619656059</v>
      </c>
      <c r="Z396" s="53">
        <v>393</v>
      </c>
      <c r="AA396" s="54">
        <f t="shared" si="82"/>
        <v>-0.2986739891653864</v>
      </c>
      <c r="AB396" s="54">
        <f t="shared" si="83"/>
        <v>0.54879351971236034</v>
      </c>
      <c r="AC396" s="54">
        <f t="shared" si="84"/>
        <v>-0.76292046707183381</v>
      </c>
      <c r="AJ396" s="53">
        <v>394</v>
      </c>
      <c r="AK396" s="14">
        <f t="shared" si="85"/>
        <v>1950.4412237429433</v>
      </c>
      <c r="AL396" s="14">
        <f t="shared" si="86"/>
        <v>1420.5978391502272</v>
      </c>
      <c r="AM396" s="14">
        <f t="shared" si="87"/>
        <v>2321.1208580441994</v>
      </c>
      <c r="AT396" s="53">
        <v>394</v>
      </c>
      <c r="AU396" s="8">
        <f t="shared" si="88"/>
        <v>7.4414403891321255E-3</v>
      </c>
      <c r="AV396" s="8">
        <f t="shared" si="89"/>
        <v>-8.7985792051308298E-3</v>
      </c>
      <c r="AW396" s="8">
        <f t="shared" si="90"/>
        <v>3.6357917678978245E-2</v>
      </c>
      <c r="AY396" s="8">
        <f t="shared" si="91"/>
        <v>9.6203757383807788E-3</v>
      </c>
      <c r="BA396" s="58">
        <v>394</v>
      </c>
      <c r="BB396" s="8">
        <f t="shared" si="81"/>
        <v>-3.6548668477539665E-3</v>
      </c>
    </row>
    <row r="397" spans="17:54" x14ac:dyDescent="0.25">
      <c r="Q397" s="53">
        <v>395</v>
      </c>
      <c r="R397" s="54">
        <v>2.0593634196108224</v>
      </c>
      <c r="S397" s="54">
        <v>-0.96643559779210864</v>
      </c>
      <c r="T397" s="54">
        <v>-4.1156917045521789E-2</v>
      </c>
      <c r="Z397" s="53">
        <v>394</v>
      </c>
      <c r="AA397" s="54">
        <f t="shared" si="82"/>
        <v>0.28234331826240167</v>
      </c>
      <c r="AB397" s="54">
        <f t="shared" si="83"/>
        <v>-0.13686217653220531</v>
      </c>
      <c r="AC397" s="54">
        <f t="shared" si="84"/>
        <v>1.4662332252048591</v>
      </c>
      <c r="AJ397" s="53">
        <v>395</v>
      </c>
      <c r="AK397" s="14">
        <f t="shared" si="85"/>
        <v>1995.3413861919362</v>
      </c>
      <c r="AL397" s="14">
        <f t="shared" si="86"/>
        <v>1425.1924620128434</v>
      </c>
      <c r="AM397" s="14">
        <f t="shared" si="87"/>
        <v>2282.8722663336712</v>
      </c>
      <c r="AT397" s="53">
        <v>395</v>
      </c>
      <c r="AU397" s="8">
        <f t="shared" si="88"/>
        <v>2.2759541033625135E-2</v>
      </c>
      <c r="AV397" s="8">
        <f t="shared" si="89"/>
        <v>3.229069164399875E-3</v>
      </c>
      <c r="AW397" s="8">
        <f t="shared" si="90"/>
        <v>-1.6615781413708838E-2</v>
      </c>
      <c r="AY397" s="8">
        <f t="shared" si="91"/>
        <v>3.1347555517348387E-3</v>
      </c>
      <c r="BA397" s="58">
        <v>395</v>
      </c>
      <c r="BB397" s="8">
        <f t="shared" si="81"/>
        <v>-3.653770209456118E-3</v>
      </c>
    </row>
    <row r="398" spans="17:54" x14ac:dyDescent="0.25">
      <c r="Q398" s="53">
        <v>396</v>
      </c>
      <c r="R398" s="54">
        <v>0.21722011165344857</v>
      </c>
      <c r="S398" s="54">
        <v>-0.40518893106483367</v>
      </c>
      <c r="T398" s="54">
        <v>1.0463050265522378</v>
      </c>
      <c r="Z398" s="53">
        <v>395</v>
      </c>
      <c r="AA398" s="54">
        <f t="shared" si="82"/>
        <v>2.0593634196108224</v>
      </c>
      <c r="AB398" s="54">
        <f t="shared" si="83"/>
        <v>0.11478150199131842</v>
      </c>
      <c r="AC398" s="54">
        <f t="shared" si="84"/>
        <v>0.44750880846664048</v>
      </c>
      <c r="AJ398" s="53">
        <v>396</v>
      </c>
      <c r="AK398" s="14">
        <f t="shared" si="85"/>
        <v>1948.8147553386161</v>
      </c>
      <c r="AL398" s="14">
        <f t="shared" si="86"/>
        <v>1418.4353382630395</v>
      </c>
      <c r="AM398" s="14">
        <f t="shared" si="87"/>
        <v>2301.9589905829712</v>
      </c>
      <c r="AT398" s="53">
        <v>396</v>
      </c>
      <c r="AU398" s="8">
        <f t="shared" si="88"/>
        <v>-2.3593786596052008E-2</v>
      </c>
      <c r="AV398" s="8">
        <f t="shared" si="89"/>
        <v>-4.7524760217863447E-3</v>
      </c>
      <c r="AW398" s="8">
        <f t="shared" si="90"/>
        <v>8.3260793878705049E-3</v>
      </c>
      <c r="AY398" s="8">
        <f t="shared" si="91"/>
        <v>-6.4813025711689884E-3</v>
      </c>
      <c r="BA398" s="58">
        <v>396</v>
      </c>
      <c r="BB398" s="8">
        <f t="shared" si="81"/>
        <v>-3.5246548052088752E-3</v>
      </c>
    </row>
    <row r="399" spans="17:54" x14ac:dyDescent="0.25">
      <c r="Q399" s="53">
        <v>397</v>
      </c>
      <c r="R399" s="54">
        <v>-1.4966961764946274</v>
      </c>
      <c r="S399" s="54">
        <v>1.548579744896859</v>
      </c>
      <c r="T399" s="54">
        <v>1.5603391783381282</v>
      </c>
      <c r="Z399" s="53">
        <v>396</v>
      </c>
      <c r="AA399" s="54">
        <f t="shared" si="82"/>
        <v>0.21722011165344857</v>
      </c>
      <c r="AB399" s="54">
        <f t="shared" si="83"/>
        <v>-0.25556650754006843</v>
      </c>
      <c r="AC399" s="54">
        <f t="shared" si="84"/>
        <v>0.95799841836847954</v>
      </c>
      <c r="AJ399" s="53">
        <v>397</v>
      </c>
      <c r="AK399" s="14">
        <f t="shared" si="85"/>
        <v>1906.5014913833058</v>
      </c>
      <c r="AL399" s="14">
        <f t="shared" si="86"/>
        <v>1435.2628901948467</v>
      </c>
      <c r="AM399" s="14">
        <f t="shared" si="87"/>
        <v>2313.1500675055217</v>
      </c>
      <c r="AT399" s="53">
        <v>397</v>
      </c>
      <c r="AU399" s="8">
        <f t="shared" si="88"/>
        <v>-2.1951487426881036E-2</v>
      </c>
      <c r="AV399" s="8">
        <f t="shared" si="89"/>
        <v>1.1793641534249536E-2</v>
      </c>
      <c r="AW399" s="8">
        <f t="shared" si="90"/>
        <v>4.8497657222860572E-3</v>
      </c>
      <c r="AY399" s="8">
        <f t="shared" si="91"/>
        <v>-4.1305989767867848E-4</v>
      </c>
      <c r="BA399" s="58">
        <v>397</v>
      </c>
      <c r="BB399" s="8">
        <f t="shared" si="81"/>
        <v>-3.4790544975234735E-3</v>
      </c>
    </row>
    <row r="400" spans="17:54" x14ac:dyDescent="0.25">
      <c r="Q400" s="53">
        <v>398</v>
      </c>
      <c r="R400" s="54">
        <v>0.17954934161496991</v>
      </c>
      <c r="S400" s="54">
        <v>-0.78429979680081152</v>
      </c>
      <c r="T400" s="54">
        <v>0.2873321062870422</v>
      </c>
      <c r="Z400" s="53">
        <v>397</v>
      </c>
      <c r="AA400" s="54">
        <f t="shared" si="82"/>
        <v>-1.4966961764946274</v>
      </c>
      <c r="AB400" s="54">
        <f t="shared" si="83"/>
        <v>0.66350342761999936</v>
      </c>
      <c r="AC400" s="54">
        <f t="shared" si="84"/>
        <v>1.2553512594982197</v>
      </c>
      <c r="AJ400" s="53">
        <v>398</v>
      </c>
      <c r="AK400" s="14">
        <f t="shared" si="85"/>
        <v>1947.8744029917575</v>
      </c>
      <c r="AL400" s="14">
        <f t="shared" si="86"/>
        <v>1412.0364180975798</v>
      </c>
      <c r="AM400" s="14">
        <f t="shared" si="87"/>
        <v>2272.55347751405</v>
      </c>
      <c r="AT400" s="53">
        <v>398</v>
      </c>
      <c r="AU400" s="8">
        <f t="shared" si="88"/>
        <v>2.1468845713927237E-2</v>
      </c>
      <c r="AV400" s="8">
        <f t="shared" si="89"/>
        <v>-1.6315100582541285E-2</v>
      </c>
      <c r="AW400" s="8">
        <f t="shared" si="90"/>
        <v>-1.7706181920970968E-2</v>
      </c>
      <c r="AY400" s="8">
        <f t="shared" si="91"/>
        <v>-5.3972410951296339E-3</v>
      </c>
      <c r="BA400" s="58">
        <v>398</v>
      </c>
      <c r="BB400" s="8">
        <f t="shared" si="81"/>
        <v>-3.4742496742862735E-3</v>
      </c>
    </row>
    <row r="401" spans="17:54" x14ac:dyDescent="0.25">
      <c r="Q401" s="53">
        <v>399</v>
      </c>
      <c r="R401" s="54">
        <v>0.79568006263614977</v>
      </c>
      <c r="S401" s="54">
        <v>0.2398975356400429</v>
      </c>
      <c r="T401" s="54">
        <v>0.66143653592076113</v>
      </c>
      <c r="Z401" s="53">
        <v>398</v>
      </c>
      <c r="AA401" s="54">
        <f t="shared" si="82"/>
        <v>0.17954934161496991</v>
      </c>
      <c r="AB401" s="54">
        <f t="shared" si="83"/>
        <v>-0.60790524136073976</v>
      </c>
      <c r="AC401" s="54">
        <f t="shared" si="84"/>
        <v>0.16977313991780019</v>
      </c>
      <c r="AJ401" s="53">
        <v>399</v>
      </c>
      <c r="AK401" s="14">
        <f t="shared" si="85"/>
        <v>1963.3062069032737</v>
      </c>
      <c r="AL401" s="14">
        <f t="shared" si="86"/>
        <v>1433.8303885185812</v>
      </c>
      <c r="AM401" s="14">
        <f t="shared" si="87"/>
        <v>2300.5136315034206</v>
      </c>
      <c r="AT401" s="53">
        <v>399</v>
      </c>
      <c r="AU401" s="8">
        <f t="shared" si="88"/>
        <v>7.891164090555838E-3</v>
      </c>
      <c r="AV401" s="8">
        <f t="shared" si="89"/>
        <v>1.5316526011314448E-2</v>
      </c>
      <c r="AW401" s="8">
        <f t="shared" si="90"/>
        <v>1.2228336796265754E-2</v>
      </c>
      <c r="AY401" s="8">
        <f t="shared" si="91"/>
        <v>1.2162460670572257E-2</v>
      </c>
      <c r="BA401" s="58">
        <v>399</v>
      </c>
      <c r="BB401" s="8">
        <f t="shared" si="81"/>
        <v>-3.4487859740706447E-3</v>
      </c>
    </row>
    <row r="402" spans="17:54" x14ac:dyDescent="0.25">
      <c r="Q402" s="53">
        <v>400</v>
      </c>
      <c r="R402" s="54">
        <v>-0.44385669900957075</v>
      </c>
      <c r="S402" s="54">
        <v>1.2849855051816905</v>
      </c>
      <c r="T402" s="54">
        <v>0.89982457432626561</v>
      </c>
      <c r="Z402" s="53">
        <v>399</v>
      </c>
      <c r="AA402" s="54">
        <f t="shared" si="82"/>
        <v>0.79568006263614977</v>
      </c>
      <c r="AB402" s="54">
        <f t="shared" si="83"/>
        <v>0.5856986106785409</v>
      </c>
      <c r="AC402" s="54">
        <f t="shared" si="84"/>
        <v>0.91951461686960112</v>
      </c>
      <c r="AJ402" s="53">
        <v>400</v>
      </c>
      <c r="AK402" s="14">
        <f t="shared" si="85"/>
        <v>1932.3833505052598</v>
      </c>
      <c r="AL402" s="14">
        <f t="shared" si="86"/>
        <v>1440.0985170599245</v>
      </c>
      <c r="AM402" s="14">
        <f t="shared" si="87"/>
        <v>2301.2384136641303</v>
      </c>
      <c r="AT402" s="53">
        <v>400</v>
      </c>
      <c r="AU402" s="8">
        <f t="shared" si="88"/>
        <v>-1.5875754688139163E-2</v>
      </c>
      <c r="AV402" s="8">
        <f t="shared" si="89"/>
        <v>4.3620692691124143E-3</v>
      </c>
      <c r="AW402" s="8">
        <f t="shared" si="90"/>
        <v>3.1500270313946553E-4</v>
      </c>
      <c r="AY402" s="8">
        <f t="shared" si="91"/>
        <v>-2.9233978878549427E-3</v>
      </c>
      <c r="BA402" s="58">
        <v>400</v>
      </c>
      <c r="BB402" s="8">
        <f t="shared" si="81"/>
        <v>-3.4156880805628993E-3</v>
      </c>
    </row>
    <row r="403" spans="17:54" x14ac:dyDescent="0.25">
      <c r="Q403" s="53">
        <v>401</v>
      </c>
      <c r="R403" s="54">
        <v>-1.133890822645242</v>
      </c>
      <c r="S403" s="54">
        <v>1.3965738218119752</v>
      </c>
      <c r="T403" s="54">
        <v>-2.048208148367062</v>
      </c>
      <c r="Z403" s="53">
        <v>400</v>
      </c>
      <c r="AA403" s="54">
        <f t="shared" si="82"/>
        <v>-0.44385669900957075</v>
      </c>
      <c r="AB403" s="54">
        <f t="shared" si="83"/>
        <v>0.92563554962441685</v>
      </c>
      <c r="AC403" s="54">
        <f t="shared" si="84"/>
        <v>0.93883594817997795</v>
      </c>
      <c r="AJ403" s="53">
        <v>401</v>
      </c>
      <c r="AK403" s="14">
        <f t="shared" si="85"/>
        <v>1915.3804542291412</v>
      </c>
      <c r="AL403" s="14">
        <f t="shared" si="86"/>
        <v>1435.9317663502079</v>
      </c>
      <c r="AM403" s="14">
        <f t="shared" si="87"/>
        <v>2193.9266430710677</v>
      </c>
      <c r="AT403" s="53">
        <v>401</v>
      </c>
      <c r="AU403" s="8">
        <f t="shared" si="88"/>
        <v>-8.8378641779848343E-3</v>
      </c>
      <c r="AV403" s="8">
        <f t="shared" si="89"/>
        <v>-2.8975728448083667E-3</v>
      </c>
      <c r="AW403" s="8">
        <f t="shared" si="90"/>
        <v>-4.7754492703017098E-2</v>
      </c>
      <c r="AY403" s="8">
        <f t="shared" si="91"/>
        <v>-1.8136736202223926E-2</v>
      </c>
      <c r="BA403" s="58">
        <v>401</v>
      </c>
      <c r="BB403" s="8">
        <f t="shared" si="81"/>
        <v>-3.3370195737691781E-3</v>
      </c>
    </row>
    <row r="404" spans="17:54" x14ac:dyDescent="0.25">
      <c r="Q404" s="53">
        <v>402</v>
      </c>
      <c r="R404" s="54">
        <v>1.7305782885664243</v>
      </c>
      <c r="S404" s="54">
        <v>0.45006988809849829</v>
      </c>
      <c r="T404" s="54">
        <v>-0.95611275037672205</v>
      </c>
      <c r="Z404" s="53">
        <v>401</v>
      </c>
      <c r="AA404" s="54">
        <f t="shared" si="82"/>
        <v>-1.133890822645242</v>
      </c>
      <c r="AB404" s="54">
        <f t="shared" si="83"/>
        <v>0.69983779086697473</v>
      </c>
      <c r="AC404" s="54">
        <f t="shared" si="84"/>
        <v>-1.9890384896380606</v>
      </c>
      <c r="AJ404" s="53">
        <v>402</v>
      </c>
      <c r="AK404" s="14">
        <f t="shared" si="85"/>
        <v>1986.9555359526341</v>
      </c>
      <c r="AL404" s="14">
        <f t="shared" si="86"/>
        <v>1445.3737423212667</v>
      </c>
      <c r="AM404" s="14">
        <f t="shared" si="87"/>
        <v>2257.9142215836664</v>
      </c>
      <c r="AT404" s="53">
        <v>402</v>
      </c>
      <c r="AU404" s="8">
        <f t="shared" si="88"/>
        <v>3.6687312326059603E-2</v>
      </c>
      <c r="AV404" s="8">
        <f t="shared" si="89"/>
        <v>6.5539802986449795E-3</v>
      </c>
      <c r="AW404" s="8">
        <f t="shared" si="90"/>
        <v>2.8748550287686577E-2</v>
      </c>
      <c r="AY404" s="8">
        <f t="shared" si="91"/>
        <v>2.2252350903581845E-2</v>
      </c>
      <c r="BA404" s="58">
        <v>402</v>
      </c>
      <c r="BB404" s="8">
        <f t="shared" si="81"/>
        <v>-3.2816603109301762E-3</v>
      </c>
    </row>
    <row r="405" spans="17:54" x14ac:dyDescent="0.25">
      <c r="Q405" s="53">
        <v>403</v>
      </c>
      <c r="R405" s="54">
        <v>-0.31144329058038472</v>
      </c>
      <c r="S405" s="54">
        <v>-1.5346802059101798</v>
      </c>
      <c r="T405" s="54">
        <v>0.70728614757844843</v>
      </c>
      <c r="Z405" s="53">
        <v>402</v>
      </c>
      <c r="AA405" s="54">
        <f t="shared" si="82"/>
        <v>1.7305782885664243</v>
      </c>
      <c r="AB405" s="54">
        <f t="shared" si="83"/>
        <v>1.2105875748851169</v>
      </c>
      <c r="AC405" s="54">
        <f t="shared" si="84"/>
        <v>-0.22642381949735413</v>
      </c>
      <c r="AJ405" s="53">
        <v>403</v>
      </c>
      <c r="AK405" s="14">
        <f t="shared" si="85"/>
        <v>1935.6628171871764</v>
      </c>
      <c r="AL405" s="14">
        <f t="shared" si="86"/>
        <v>1395.9456295197695</v>
      </c>
      <c r="AM405" s="14">
        <f t="shared" si="87"/>
        <v>2275.4765996236774</v>
      </c>
      <c r="AT405" s="53">
        <v>403</v>
      </c>
      <c r="AU405" s="8">
        <f t="shared" si="88"/>
        <v>-2.6153776832103466E-2</v>
      </c>
      <c r="AV405" s="8">
        <f t="shared" si="89"/>
        <v>-3.4795877080214907E-2</v>
      </c>
      <c r="AW405" s="8">
        <f t="shared" si="90"/>
        <v>7.7480484660011357E-3</v>
      </c>
      <c r="AY405" s="8">
        <f t="shared" si="91"/>
        <v>-1.9440069341916662E-2</v>
      </c>
      <c r="BA405" s="58">
        <v>403</v>
      </c>
      <c r="BB405" s="8">
        <f t="shared" si="81"/>
        <v>-3.2550313534147257E-3</v>
      </c>
    </row>
    <row r="406" spans="17:54" x14ac:dyDescent="0.25">
      <c r="Q406" s="53">
        <v>404</v>
      </c>
      <c r="R406" s="54">
        <v>-6.1389570803058902E-2</v>
      </c>
      <c r="S406" s="54">
        <v>0.11384894974690359</v>
      </c>
      <c r="T406" s="54">
        <v>-0.49834325306857929</v>
      </c>
      <c r="Z406" s="53">
        <v>403</v>
      </c>
      <c r="AA406" s="54">
        <f t="shared" si="82"/>
        <v>-0.31144329058038472</v>
      </c>
      <c r="AB406" s="54">
        <f t="shared" si="83"/>
        <v>-1.5010045550936622</v>
      </c>
      <c r="AC406" s="54">
        <f t="shared" si="84"/>
        <v>0.2486260531456479</v>
      </c>
      <c r="AJ406" s="53">
        <v>404</v>
      </c>
      <c r="AK406" s="14">
        <f t="shared" si="85"/>
        <v>1941.8717968596295</v>
      </c>
      <c r="AL406" s="14">
        <f t="shared" si="86"/>
        <v>1424.402659121693</v>
      </c>
      <c r="AM406" s="14">
        <f t="shared" si="87"/>
        <v>2249.398737999546</v>
      </c>
      <c r="AT406" s="53">
        <v>404</v>
      </c>
      <c r="AU406" s="8">
        <f t="shared" si="88"/>
        <v>3.2025426448609937E-3</v>
      </c>
      <c r="AV406" s="8">
        <f t="shared" si="89"/>
        <v>2.0180483009785349E-2</v>
      </c>
      <c r="AW406" s="8">
        <f t="shared" si="90"/>
        <v>-1.1526571853190844E-2</v>
      </c>
      <c r="AY406" s="8">
        <f t="shared" si="91"/>
        <v>5.5749844414151838E-3</v>
      </c>
      <c r="BA406" s="58">
        <v>404</v>
      </c>
      <c r="BB406" s="8">
        <f t="shared" si="81"/>
        <v>-3.2116313955480947E-3</v>
      </c>
    </row>
    <row r="407" spans="17:54" x14ac:dyDescent="0.25">
      <c r="Q407" s="53">
        <v>405</v>
      </c>
      <c r="R407" s="54">
        <v>0.20187455465601262</v>
      </c>
      <c r="S407" s="54">
        <v>-1.2716522411384965</v>
      </c>
      <c r="T407" s="54">
        <v>1.3102144529156303</v>
      </c>
      <c r="Z407" s="53">
        <v>404</v>
      </c>
      <c r="AA407" s="54">
        <f t="shared" si="82"/>
        <v>-6.1389570803058902E-2</v>
      </c>
      <c r="AB407" s="54">
        <f t="shared" si="83"/>
        <v>7.1641293643390072E-2</v>
      </c>
      <c r="AC407" s="54">
        <f t="shared" si="84"/>
        <v>-0.45807310187022782</v>
      </c>
      <c r="AJ407" s="53">
        <v>405</v>
      </c>
      <c r="AK407" s="14">
        <f t="shared" si="85"/>
        <v>1948.4303307392868</v>
      </c>
      <c r="AL407" s="14">
        <f t="shared" si="86"/>
        <v>1404.4515222178268</v>
      </c>
      <c r="AM407" s="14">
        <f t="shared" si="87"/>
        <v>2304.509270381795</v>
      </c>
      <c r="AT407" s="53">
        <v>405</v>
      </c>
      <c r="AU407" s="8">
        <f t="shared" si="88"/>
        <v>3.3717381725104517E-3</v>
      </c>
      <c r="AV407" s="8">
        <f t="shared" si="89"/>
        <v>-1.4105688332464441E-2</v>
      </c>
      <c r="AW407" s="8">
        <f t="shared" si="90"/>
        <v>2.4204802951630203E-2</v>
      </c>
      <c r="AY407" s="8">
        <f t="shared" si="91"/>
        <v>2.6306870042564195E-3</v>
      </c>
      <c r="BA407" s="58">
        <v>405</v>
      </c>
      <c r="BB407" s="8">
        <f t="shared" si="81"/>
        <v>-3.1660651993879415E-3</v>
      </c>
    </row>
    <row r="408" spans="17:54" x14ac:dyDescent="0.25">
      <c r="Q408" s="53">
        <v>406</v>
      </c>
      <c r="R408" s="54">
        <v>0.20965260327532376</v>
      </c>
      <c r="S408" s="54">
        <v>1.1983469336132353</v>
      </c>
      <c r="T408" s="54">
        <v>-0.3564020855268773</v>
      </c>
      <c r="Z408" s="53">
        <v>405</v>
      </c>
      <c r="AA408" s="54">
        <f t="shared" si="82"/>
        <v>0.20187455465601262</v>
      </c>
      <c r="AB408" s="54">
        <f t="shared" si="83"/>
        <v>-1.0275906823565022</v>
      </c>
      <c r="AC408" s="54">
        <f t="shared" si="84"/>
        <v>1.0259592197006451</v>
      </c>
      <c r="AJ408" s="53">
        <v>406</v>
      </c>
      <c r="AK408" s="14">
        <f t="shared" si="85"/>
        <v>1948.624281800626</v>
      </c>
      <c r="AL408" s="14">
        <f t="shared" si="86"/>
        <v>1444.3665484761359</v>
      </c>
      <c r="AM408" s="14">
        <f t="shared" si="87"/>
        <v>2265.3727292050107</v>
      </c>
      <c r="AT408" s="53">
        <v>406</v>
      </c>
      <c r="AU408" s="8">
        <f t="shared" si="88"/>
        <v>9.9537256098738562E-5</v>
      </c>
      <c r="AV408" s="8">
        <f t="shared" si="89"/>
        <v>2.802399976946612E-2</v>
      </c>
      <c r="AW408" s="8">
        <f t="shared" si="90"/>
        <v>-1.7128450148715665E-2</v>
      </c>
      <c r="AY408" s="8">
        <f t="shared" si="91"/>
        <v>6.1009260400013707E-3</v>
      </c>
      <c r="BA408" s="58">
        <v>406</v>
      </c>
      <c r="BB408" s="8">
        <f t="shared" si="81"/>
        <v>-3.045244282928892E-3</v>
      </c>
    </row>
    <row r="409" spans="17:54" x14ac:dyDescent="0.25">
      <c r="Q409" s="53">
        <v>407</v>
      </c>
      <c r="R409" s="54">
        <v>-0.80596848426561751</v>
      </c>
      <c r="S409" s="54">
        <v>-0.6654516727332993</v>
      </c>
      <c r="T409" s="54">
        <v>-0.61888468367865068</v>
      </c>
      <c r="Z409" s="53">
        <v>406</v>
      </c>
      <c r="AA409" s="54">
        <f t="shared" si="82"/>
        <v>0.20965260327532376</v>
      </c>
      <c r="AB409" s="54">
        <f t="shared" si="83"/>
        <v>1.1562904743112048</v>
      </c>
      <c r="AC409" s="54">
        <f t="shared" si="84"/>
        <v>-2.4197503826094646E-2</v>
      </c>
      <c r="AJ409" s="53">
        <v>407</v>
      </c>
      <c r="AK409" s="14">
        <f t="shared" si="85"/>
        <v>1923.440919422048</v>
      </c>
      <c r="AL409" s="14">
        <f t="shared" si="86"/>
        <v>1405.5587897759403</v>
      </c>
      <c r="AM409" s="14">
        <f t="shared" si="87"/>
        <v>2230.7864403611152</v>
      </c>
      <c r="AT409" s="53">
        <v>407</v>
      </c>
      <c r="AU409" s="8">
        <f t="shared" si="88"/>
        <v>-1.3007899488092096E-2</v>
      </c>
      <c r="AV409" s="8">
        <f t="shared" si="89"/>
        <v>-2.7235911832068711E-2</v>
      </c>
      <c r="AW409" s="8">
        <f t="shared" si="90"/>
        <v>-1.5385118612023066E-2</v>
      </c>
      <c r="AY409" s="8">
        <f t="shared" si="91"/>
        <v>-1.9412270162862032E-2</v>
      </c>
      <c r="BA409" s="58">
        <v>407</v>
      </c>
      <c r="BB409" s="8">
        <f t="shared" si="81"/>
        <v>-3.0072796491331212E-3</v>
      </c>
    </row>
    <row r="410" spans="17:54" x14ac:dyDescent="0.25">
      <c r="Q410" s="53">
        <v>408</v>
      </c>
      <c r="R410" s="54">
        <v>0.67407625497687096</v>
      </c>
      <c r="S410" s="54">
        <v>-0.72355506506368816</v>
      </c>
      <c r="T410" s="54">
        <v>1.7618828636859882</v>
      </c>
      <c r="Z410" s="53">
        <v>407</v>
      </c>
      <c r="AA410" s="54">
        <f t="shared" si="82"/>
        <v>-0.80596848426561751</v>
      </c>
      <c r="AB410" s="54">
        <f t="shared" si="83"/>
        <v>-0.96616315721374035</v>
      </c>
      <c r="AC410" s="54">
        <f t="shared" si="84"/>
        <v>-0.96746857594926894</v>
      </c>
      <c r="AJ410" s="53">
        <v>408</v>
      </c>
      <c r="AK410" s="14">
        <f t="shared" si="85"/>
        <v>1960.2493478912577</v>
      </c>
      <c r="AL410" s="14">
        <f t="shared" si="86"/>
        <v>1417.227534062099</v>
      </c>
      <c r="AM410" s="14">
        <f t="shared" si="87"/>
        <v>2330.2211334431718</v>
      </c>
      <c r="AT410" s="53">
        <v>408</v>
      </c>
      <c r="AU410" s="8">
        <f t="shared" si="88"/>
        <v>1.895595586743928E-2</v>
      </c>
      <c r="AV410" s="8">
        <f t="shared" si="89"/>
        <v>8.2675834537096361E-3</v>
      </c>
      <c r="AW410" s="8">
        <f t="shared" si="90"/>
        <v>4.3608982991557327E-2</v>
      </c>
      <c r="AY410" s="8">
        <f t="shared" si="91"/>
        <v>2.2076515039182835E-2</v>
      </c>
      <c r="BA410" s="58">
        <v>408</v>
      </c>
      <c r="BB410" s="8">
        <f t="shared" si="81"/>
        <v>-2.9986863876468295E-3</v>
      </c>
    </row>
    <row r="411" spans="17:54" x14ac:dyDescent="0.25">
      <c r="Q411" s="53">
        <v>409</v>
      </c>
      <c r="R411" s="54">
        <v>0.3797283976294189</v>
      </c>
      <c r="S411" s="54">
        <v>0.27773250068799388</v>
      </c>
      <c r="T411" s="54">
        <v>-0.11538776957364485</v>
      </c>
      <c r="Z411" s="53">
        <v>408</v>
      </c>
      <c r="AA411" s="54">
        <f t="shared" si="82"/>
        <v>0.67407625497687096</v>
      </c>
      <c r="AB411" s="54">
        <f t="shared" si="83"/>
        <v>-0.32187445382451385</v>
      </c>
      <c r="AC411" s="54">
        <f t="shared" si="84"/>
        <v>1.7062562280135585</v>
      </c>
      <c r="AJ411" s="53">
        <v>409</v>
      </c>
      <c r="AK411" s="14">
        <f t="shared" si="85"/>
        <v>1952.8730919295788</v>
      </c>
      <c r="AL411" s="14">
        <f t="shared" si="86"/>
        <v>1430.8500075000404</v>
      </c>
      <c r="AM411" s="14">
        <f t="shared" si="87"/>
        <v>2268.9588829781824</v>
      </c>
      <c r="AT411" s="53">
        <v>409</v>
      </c>
      <c r="AU411" s="8">
        <f t="shared" si="88"/>
        <v>-3.7700147703949448E-3</v>
      </c>
      <c r="AV411" s="8">
        <f t="shared" si="89"/>
        <v>9.5661562041246175E-3</v>
      </c>
      <c r="AW411" s="8">
        <f t="shared" si="90"/>
        <v>-2.6642085706242508E-2</v>
      </c>
      <c r="AY411" s="8">
        <f t="shared" si="91"/>
        <v>-5.2971676613413881E-3</v>
      </c>
      <c r="BA411" s="58">
        <v>409</v>
      </c>
      <c r="BB411" s="8">
        <f t="shared" si="81"/>
        <v>-2.9233978878549427E-3</v>
      </c>
    </row>
    <row r="412" spans="17:54" x14ac:dyDescent="0.25">
      <c r="Q412" s="53">
        <v>410</v>
      </c>
      <c r="R412" s="54">
        <v>0.53912152418471315</v>
      </c>
      <c r="S412" s="54">
        <v>-1.2774165585315989</v>
      </c>
      <c r="T412" s="54">
        <v>-1.8304936375408396</v>
      </c>
      <c r="Z412" s="53">
        <v>409</v>
      </c>
      <c r="AA412" s="54">
        <f t="shared" si="82"/>
        <v>0.3797283976294189</v>
      </c>
      <c r="AB412" s="54">
        <f t="shared" si="83"/>
        <v>0.42361037616068542</v>
      </c>
      <c r="AC412" s="54">
        <f t="shared" si="84"/>
        <v>7.2807622030683389E-2</v>
      </c>
      <c r="AJ412" s="53">
        <v>410</v>
      </c>
      <c r="AK412" s="14">
        <f t="shared" si="85"/>
        <v>1956.8637290970069</v>
      </c>
      <c r="AL412" s="14">
        <f t="shared" si="86"/>
        <v>1407.218417958198</v>
      </c>
      <c r="AM412" s="14">
        <f t="shared" si="87"/>
        <v>2201.9264556470284</v>
      </c>
      <c r="AT412" s="53">
        <v>410</v>
      </c>
      <c r="AU412" s="8">
        <f t="shared" si="88"/>
        <v>2.0413847457960376E-3</v>
      </c>
      <c r="AV412" s="8">
        <f t="shared" si="89"/>
        <v>-1.6653675790502639E-2</v>
      </c>
      <c r="AW412" s="8">
        <f t="shared" si="90"/>
        <v>-2.9988445571123807E-2</v>
      </c>
      <c r="AY412" s="8">
        <f t="shared" si="91"/>
        <v>-1.5045588563799386E-2</v>
      </c>
      <c r="BA412" s="58">
        <v>410</v>
      </c>
      <c r="BB412" s="8">
        <f t="shared" si="81"/>
        <v>-2.8595494077501594E-3</v>
      </c>
    </row>
    <row r="413" spans="17:54" x14ac:dyDescent="0.25">
      <c r="Q413" s="53">
        <v>411</v>
      </c>
      <c r="R413" s="54">
        <v>0.63438544390799956</v>
      </c>
      <c r="S413" s="54">
        <v>-0.63372163711988783</v>
      </c>
      <c r="T413" s="54">
        <v>-1.6658719061922773</v>
      </c>
      <c r="Z413" s="53">
        <v>410</v>
      </c>
      <c r="AA413" s="54">
        <f t="shared" si="82"/>
        <v>0.53912152418471315</v>
      </c>
      <c r="AB413" s="54">
        <f t="shared" si="83"/>
        <v>-0.87418302913624046</v>
      </c>
      <c r="AC413" s="54">
        <f t="shared" si="84"/>
        <v>-1.7658101364974317</v>
      </c>
      <c r="AJ413" s="53">
        <v>411</v>
      </c>
      <c r="AK413" s="14">
        <f t="shared" si="85"/>
        <v>1959.2526265845295</v>
      </c>
      <c r="AL413" s="14">
        <f t="shared" si="86"/>
        <v>1418.3304415409441</v>
      </c>
      <c r="AM413" s="14">
        <f t="shared" si="87"/>
        <v>2213.096099997425</v>
      </c>
      <c r="AT413" s="53">
        <v>411</v>
      </c>
      <c r="AU413" s="8">
        <f t="shared" si="88"/>
        <v>1.2200341189435022E-3</v>
      </c>
      <c r="AV413" s="8">
        <f t="shared" si="89"/>
        <v>7.8654317602449564E-3</v>
      </c>
      <c r="AW413" s="8">
        <f t="shared" si="90"/>
        <v>5.059846485534091E-3</v>
      </c>
      <c r="AY413" s="8">
        <f t="shared" si="91"/>
        <v>5.0301368854412604E-3</v>
      </c>
      <c r="BA413" s="58">
        <v>411</v>
      </c>
      <c r="BB413" s="8">
        <f t="shared" si="81"/>
        <v>-2.8408266730982107E-3</v>
      </c>
    </row>
    <row r="414" spans="17:54" x14ac:dyDescent="0.25">
      <c r="Q414" s="53">
        <v>412</v>
      </c>
      <c r="R414" s="54">
        <v>-2.4858719471814328</v>
      </c>
      <c r="S414" s="54">
        <v>0.55309362757624148</v>
      </c>
      <c r="T414" s="54">
        <v>1.5916724418076562</v>
      </c>
      <c r="Z414" s="53">
        <v>411</v>
      </c>
      <c r="AA414" s="54">
        <f t="shared" si="82"/>
        <v>0.63438544390799956</v>
      </c>
      <c r="AB414" s="54">
        <f t="shared" si="83"/>
        <v>-0.26123349690213821</v>
      </c>
      <c r="AC414" s="54">
        <f t="shared" si="84"/>
        <v>-1.455577003378177</v>
      </c>
      <c r="AJ414" s="53">
        <v>412</v>
      </c>
      <c r="AK414" s="14">
        <f t="shared" si="85"/>
        <v>1882.4978521523176</v>
      </c>
      <c r="AL414" s="14">
        <f t="shared" si="86"/>
        <v>1410.7276704894609</v>
      </c>
      <c r="AM414" s="14">
        <f t="shared" si="87"/>
        <v>2294.6573861106413</v>
      </c>
      <c r="AT414" s="53">
        <v>412</v>
      </c>
      <c r="AU414" s="8">
        <f t="shared" si="88"/>
        <v>-3.9963547820756957E-2</v>
      </c>
      <c r="AV414" s="8">
        <f t="shared" si="89"/>
        <v>-5.3747848598414416E-3</v>
      </c>
      <c r="AW414" s="8">
        <f t="shared" si="90"/>
        <v>3.6191059930778292E-2</v>
      </c>
      <c r="AY414" s="8">
        <f t="shared" si="91"/>
        <v>-3.2816603109301762E-3</v>
      </c>
      <c r="BA414" s="58">
        <v>412</v>
      </c>
      <c r="BB414" s="8">
        <f t="shared" si="81"/>
        <v>-2.8134452812433198E-3</v>
      </c>
    </row>
    <row r="415" spans="17:54" x14ac:dyDescent="0.25">
      <c r="Q415" s="53">
        <v>413</v>
      </c>
      <c r="R415" s="54">
        <v>-0.53983872593971727</v>
      </c>
      <c r="S415" s="54">
        <v>-0.27333000967471421</v>
      </c>
      <c r="T415" s="54">
        <v>0.70414975536129687</v>
      </c>
      <c r="Z415" s="53">
        <v>412</v>
      </c>
      <c r="AA415" s="54">
        <f t="shared" si="82"/>
        <v>-2.4858719471814328</v>
      </c>
      <c r="AB415" s="54">
        <f t="shared" si="83"/>
        <v>-0.68007724449481133</v>
      </c>
      <c r="AC415" s="54">
        <f t="shared" si="84"/>
        <v>0.76334644942154606</v>
      </c>
      <c r="AJ415" s="53">
        <v>413</v>
      </c>
      <c r="AK415" s="14">
        <f t="shared" si="85"/>
        <v>1930.00724726881</v>
      </c>
      <c r="AL415" s="14">
        <f t="shared" si="86"/>
        <v>1414.0824713771756</v>
      </c>
      <c r="AM415" s="14">
        <f t="shared" si="87"/>
        <v>2281.8200762581209</v>
      </c>
      <c r="AT415" s="53">
        <v>413</v>
      </c>
      <c r="AU415" s="8">
        <f t="shared" si="88"/>
        <v>2.4924218234987028E-2</v>
      </c>
      <c r="AV415" s="8">
        <f t="shared" si="89"/>
        <v>2.3752410225692995E-3</v>
      </c>
      <c r="AW415" s="8">
        <f t="shared" si="90"/>
        <v>-5.6101416986550938E-3</v>
      </c>
      <c r="AY415" s="8">
        <f t="shared" si="91"/>
        <v>6.7443193699272984E-3</v>
      </c>
      <c r="BA415" s="58">
        <v>413</v>
      </c>
      <c r="BB415" s="8">
        <f t="shared" si="81"/>
        <v>-2.7299339982178022E-3</v>
      </c>
    </row>
    <row r="416" spans="17:54" x14ac:dyDescent="0.25">
      <c r="Q416" s="53">
        <v>414</v>
      </c>
      <c r="R416" s="54">
        <v>0.34575859328598335</v>
      </c>
      <c r="S416" s="54">
        <v>0.18859523854275786</v>
      </c>
      <c r="T416" s="54">
        <v>0.60718052417892654</v>
      </c>
      <c r="Z416" s="53">
        <v>413</v>
      </c>
      <c r="AA416" s="54">
        <f t="shared" si="82"/>
        <v>-0.53983872593971727</v>
      </c>
      <c r="AB416" s="54">
        <f t="shared" si="83"/>
        <v>-0.49497130958577518</v>
      </c>
      <c r="AC416" s="54">
        <f t="shared" si="84"/>
        <v>0.41939039733323441</v>
      </c>
      <c r="AJ416" s="53">
        <v>414</v>
      </c>
      <c r="AK416" s="14">
        <f t="shared" si="85"/>
        <v>1952.0228267463033</v>
      </c>
      <c r="AL416" s="14">
        <f t="shared" si="86"/>
        <v>1429.1127021656887</v>
      </c>
      <c r="AM416" s="14">
        <f t="shared" si="87"/>
        <v>2292.7203083161698</v>
      </c>
      <c r="AT416" s="53">
        <v>414</v>
      </c>
      <c r="AU416" s="8">
        <f t="shared" si="88"/>
        <v>1.1342423981090999E-2</v>
      </c>
      <c r="AV416" s="8">
        <f t="shared" si="89"/>
        <v>1.0572873042122247E-2</v>
      </c>
      <c r="AW416" s="8">
        <f t="shared" si="90"/>
        <v>4.7656165522058733E-3</v>
      </c>
      <c r="AY416" s="8">
        <f t="shared" si="91"/>
        <v>9.0615613768379594E-3</v>
      </c>
      <c r="BA416" s="58">
        <v>414</v>
      </c>
      <c r="BB416" s="8">
        <f t="shared" si="81"/>
        <v>-2.6866894532232358E-3</v>
      </c>
    </row>
    <row r="417" spans="17:54" x14ac:dyDescent="0.25">
      <c r="Q417" s="53">
        <v>415</v>
      </c>
      <c r="R417" s="54">
        <v>-1.5778532251168629</v>
      </c>
      <c r="S417" s="54">
        <v>-1.9069893709159811</v>
      </c>
      <c r="T417" s="54">
        <v>2.2436347730802364</v>
      </c>
      <c r="Z417" s="53">
        <v>414</v>
      </c>
      <c r="AA417" s="54">
        <f t="shared" si="82"/>
        <v>0.34575859328598335</v>
      </c>
      <c r="AB417" s="54">
        <f t="shared" si="83"/>
        <v>0.32896568609576793</v>
      </c>
      <c r="AC417" s="54">
        <f t="shared" si="84"/>
        <v>0.71158395655371254</v>
      </c>
      <c r="AJ417" s="53">
        <v>415</v>
      </c>
      <c r="AK417" s="14">
        <f t="shared" si="85"/>
        <v>1904.5180173925028</v>
      </c>
      <c r="AL417" s="14">
        <f t="shared" si="86"/>
        <v>1379.4937545356543</v>
      </c>
      <c r="AM417" s="14">
        <f t="shared" si="87"/>
        <v>2310.2569167019387</v>
      </c>
      <c r="AT417" s="53">
        <v>415</v>
      </c>
      <c r="AU417" s="8">
        <f t="shared" si="88"/>
        <v>-2.4637214628749227E-2</v>
      </c>
      <c r="AV417" s="8">
        <f t="shared" si="89"/>
        <v>-3.5337176367636162E-2</v>
      </c>
      <c r="AW417" s="8">
        <f t="shared" si="90"/>
        <v>7.6197175769059195E-3</v>
      </c>
      <c r="AY417" s="8">
        <f t="shared" si="91"/>
        <v>-1.9240119662607458E-2</v>
      </c>
      <c r="BA417" s="58">
        <v>415</v>
      </c>
      <c r="BB417" s="8">
        <f t="shared" si="81"/>
        <v>-2.6742775459787857E-3</v>
      </c>
    </row>
    <row r="418" spans="17:54" x14ac:dyDescent="0.25">
      <c r="Q418" s="53">
        <v>416</v>
      </c>
      <c r="R418" s="54">
        <v>-1.2286149030916513</v>
      </c>
      <c r="S418" s="54">
        <v>-0.19445565193446637</v>
      </c>
      <c r="T418" s="54">
        <v>0.39817215533492489</v>
      </c>
      <c r="Z418" s="53">
        <v>415</v>
      </c>
      <c r="AA418" s="54">
        <f t="shared" si="82"/>
        <v>-1.5778532251168629</v>
      </c>
      <c r="AB418" s="54">
        <f t="shared" si="83"/>
        <v>-2.4248092104616905</v>
      </c>
      <c r="AC418" s="54">
        <f t="shared" si="84"/>
        <v>1.1787657155376352</v>
      </c>
      <c r="AJ418" s="53">
        <v>416</v>
      </c>
      <c r="AK418" s="14">
        <f t="shared" si="85"/>
        <v>1913.0557662100991</v>
      </c>
      <c r="AL418" s="14">
        <f t="shared" si="86"/>
        <v>1409.4790882899431</v>
      </c>
      <c r="AM418" s="14">
        <f t="shared" si="87"/>
        <v>2263.5367404236881</v>
      </c>
      <c r="AT418" s="53">
        <v>416</v>
      </c>
      <c r="AU418" s="8">
        <f t="shared" si="88"/>
        <v>4.4728738910252107E-3</v>
      </c>
      <c r="AV418" s="8">
        <f t="shared" si="89"/>
        <v>2.1503607875032048E-2</v>
      </c>
      <c r="AW418" s="8">
        <f t="shared" si="90"/>
        <v>-2.0430218251561119E-2</v>
      </c>
      <c r="AY418" s="8">
        <f t="shared" si="91"/>
        <v>3.8142398418520478E-3</v>
      </c>
      <c r="BA418" s="58">
        <v>416</v>
      </c>
      <c r="BB418" s="8">
        <f t="shared" si="81"/>
        <v>-2.5230809961776482E-3</v>
      </c>
    </row>
    <row r="419" spans="17:54" x14ac:dyDescent="0.25">
      <c r="Q419" s="53">
        <v>417</v>
      </c>
      <c r="R419" s="54">
        <v>0.86011057710643757</v>
      </c>
      <c r="S419" s="54">
        <v>-2.6079780214502275</v>
      </c>
      <c r="T419" s="54">
        <v>0.59194438258608228</v>
      </c>
      <c r="Z419" s="53">
        <v>416</v>
      </c>
      <c r="AA419" s="54">
        <f t="shared" si="82"/>
        <v>-1.2286149030916513</v>
      </c>
      <c r="AB419" s="54">
        <f t="shared" si="83"/>
        <v>-0.74905391997561377</v>
      </c>
      <c r="AC419" s="54">
        <f t="shared" si="84"/>
        <v>-7.3826188577739482E-2</v>
      </c>
      <c r="AJ419" s="53">
        <v>417</v>
      </c>
      <c r="AK419" s="14">
        <f t="shared" si="85"/>
        <v>1964.9241139793075</v>
      </c>
      <c r="AL419" s="14">
        <f t="shared" si="86"/>
        <v>1388.8544025253545</v>
      </c>
      <c r="AM419" s="14">
        <f t="shared" si="87"/>
        <v>2277.9406141986178</v>
      </c>
      <c r="AT419" s="53">
        <v>417</v>
      </c>
      <c r="AU419" s="8">
        <f t="shared" si="88"/>
        <v>2.6751784520780225E-2</v>
      </c>
      <c r="AV419" s="8">
        <f t="shared" si="89"/>
        <v>-1.4740958718828636E-2</v>
      </c>
      <c r="AW419" s="8">
        <f t="shared" si="90"/>
        <v>6.3432759640675157E-3</v>
      </c>
      <c r="AY419" s="8">
        <f t="shared" si="91"/>
        <v>4.0321346579228669E-3</v>
      </c>
      <c r="BA419" s="58">
        <v>417</v>
      </c>
      <c r="BB419" s="8">
        <f t="shared" si="81"/>
        <v>-2.4742850191714523E-3</v>
      </c>
    </row>
    <row r="420" spans="17:54" x14ac:dyDescent="0.25">
      <c r="Q420" s="53">
        <v>418</v>
      </c>
      <c r="R420" s="54">
        <v>0.70193238266884439</v>
      </c>
      <c r="S420" s="54">
        <v>-0.26230107318005408</v>
      </c>
      <c r="T420" s="54">
        <v>-0.55857789772791122</v>
      </c>
      <c r="Z420" s="53">
        <v>417</v>
      </c>
      <c r="AA420" s="54">
        <f t="shared" si="82"/>
        <v>0.86011057710643757</v>
      </c>
      <c r="AB420" s="54">
        <f t="shared" si="83"/>
        <v>-1.8977917110487479</v>
      </c>
      <c r="AC420" s="54">
        <f t="shared" si="84"/>
        <v>0.31509547449483694</v>
      </c>
      <c r="AJ420" s="53">
        <v>418</v>
      </c>
      <c r="AK420" s="14">
        <f t="shared" si="85"/>
        <v>1960.9472307484975</v>
      </c>
      <c r="AL420" s="14">
        <f t="shared" si="86"/>
        <v>1424.8894360821412</v>
      </c>
      <c r="AM420" s="14">
        <f t="shared" si="87"/>
        <v>2253.8303779151111</v>
      </c>
      <c r="AT420" s="53">
        <v>418</v>
      </c>
      <c r="AU420" s="8">
        <f t="shared" si="88"/>
        <v>-2.0259882415418424E-3</v>
      </c>
      <c r="AV420" s="8">
        <f t="shared" si="89"/>
        <v>2.5614985514149743E-2</v>
      </c>
      <c r="AW420" s="8">
        <f t="shared" si="90"/>
        <v>-1.0640636436144182E-2</v>
      </c>
      <c r="AY420" s="8">
        <f t="shared" si="91"/>
        <v>6.4460068023540918E-3</v>
      </c>
      <c r="BA420" s="58">
        <v>418</v>
      </c>
      <c r="BB420" s="8">
        <f t="shared" si="81"/>
        <v>-2.4242332480034238E-3</v>
      </c>
    </row>
    <row r="421" spans="17:54" x14ac:dyDescent="0.25">
      <c r="Q421" s="53">
        <v>419</v>
      </c>
      <c r="R421" s="54">
        <v>8.6636682409658453E-2</v>
      </c>
      <c r="S421" s="54">
        <v>0.59593530089225222</v>
      </c>
      <c r="T421" s="54">
        <v>-0.65400783674653717</v>
      </c>
      <c r="Z421" s="53">
        <v>418</v>
      </c>
      <c r="AA421" s="54">
        <f t="shared" si="82"/>
        <v>0.70193238266884439</v>
      </c>
      <c r="AB421" s="54">
        <f t="shared" si="83"/>
        <v>9.8358021657862366E-2</v>
      </c>
      <c r="AC421" s="54">
        <f t="shared" si="84"/>
        <v>-0.33728596632871455</v>
      </c>
      <c r="AJ421" s="53">
        <v>419</v>
      </c>
      <c r="AK421" s="14">
        <f t="shared" si="85"/>
        <v>1945.5544565849093</v>
      </c>
      <c r="AL421" s="14">
        <f t="shared" si="86"/>
        <v>1433.4792168218171</v>
      </c>
      <c r="AM421" s="14">
        <f t="shared" si="87"/>
        <v>2249.387691578198</v>
      </c>
      <c r="AT421" s="53">
        <v>419</v>
      </c>
      <c r="AU421" s="8">
        <f t="shared" si="88"/>
        <v>-7.8806333946529975E-3</v>
      </c>
      <c r="AV421" s="8">
        <f t="shared" si="89"/>
        <v>6.0102860341029359E-3</v>
      </c>
      <c r="AW421" s="8">
        <f t="shared" si="90"/>
        <v>-1.9731168731807656E-3</v>
      </c>
      <c r="AY421" s="8">
        <f t="shared" si="91"/>
        <v>-5.5201066670895456E-4</v>
      </c>
      <c r="BA421" s="58">
        <v>419</v>
      </c>
      <c r="BB421" s="8">
        <f t="shared" si="81"/>
        <v>-2.4124970688017234E-3</v>
      </c>
    </row>
    <row r="422" spans="17:54" x14ac:dyDescent="0.25">
      <c r="Q422" s="53">
        <v>420</v>
      </c>
      <c r="R422" s="54">
        <v>-0.59152393437992745</v>
      </c>
      <c r="S422" s="54">
        <v>-1.2943546324897894</v>
      </c>
      <c r="T422" s="54">
        <v>-0.38363978294183437</v>
      </c>
      <c r="Z422" s="53">
        <v>419</v>
      </c>
      <c r="AA422" s="54">
        <f t="shared" si="82"/>
        <v>8.6636682409658453E-2</v>
      </c>
      <c r="AB422" s="54">
        <f t="shared" si="83"/>
        <v>0.56673840156942024</v>
      </c>
      <c r="AC422" s="54">
        <f t="shared" si="84"/>
        <v>-0.45825186453080718</v>
      </c>
      <c r="AJ422" s="53">
        <v>420</v>
      </c>
      <c r="AK422" s="14">
        <f t="shared" si="85"/>
        <v>1928.7289537727574</v>
      </c>
      <c r="AL422" s="14">
        <f t="shared" si="86"/>
        <v>1397.3864585820893</v>
      </c>
      <c r="AM422" s="14">
        <f t="shared" si="87"/>
        <v>2236.7482623093852</v>
      </c>
      <c r="AT422" s="53">
        <v>420</v>
      </c>
      <c r="AU422" s="8">
        <f t="shared" si="88"/>
        <v>-8.6857913117711783E-3</v>
      </c>
      <c r="AV422" s="8">
        <f t="shared" si="89"/>
        <v>-2.550083137890145E-2</v>
      </c>
      <c r="AW422" s="8">
        <f t="shared" si="90"/>
        <v>-5.6348995406034393E-3</v>
      </c>
      <c r="AY422" s="8">
        <f t="shared" si="91"/>
        <v>-1.4496539807272966E-2</v>
      </c>
      <c r="BA422" s="58">
        <v>420</v>
      </c>
      <c r="BB422" s="8">
        <f t="shared" si="81"/>
        <v>-2.3988045950886039E-3</v>
      </c>
    </row>
    <row r="423" spans="17:54" x14ac:dyDescent="0.25">
      <c r="Q423" s="53">
        <v>421</v>
      </c>
      <c r="R423" s="54">
        <v>-0.30598149936993058</v>
      </c>
      <c r="S423" s="54">
        <v>-0.88162263637958305</v>
      </c>
      <c r="T423" s="54">
        <v>-0.68669717849138523</v>
      </c>
      <c r="Z423" s="53">
        <v>420</v>
      </c>
      <c r="AA423" s="54">
        <f t="shared" si="82"/>
        <v>-0.59152393437992745</v>
      </c>
      <c r="AB423" s="54">
        <f t="shared" si="83"/>
        <v>-1.4205026119972297</v>
      </c>
      <c r="AC423" s="54">
        <f t="shared" si="84"/>
        <v>-0.80372584823928506</v>
      </c>
      <c r="AJ423" s="53">
        <v>421</v>
      </c>
      <c r="AK423" s="14">
        <f t="shared" si="85"/>
        <v>1935.7953698994561</v>
      </c>
      <c r="AL423" s="14">
        <f t="shared" si="86"/>
        <v>1406.354031618102</v>
      </c>
      <c r="AM423" s="14">
        <f t="shared" si="87"/>
        <v>2232.9255039124791</v>
      </c>
      <c r="AT423" s="53">
        <v>421</v>
      </c>
      <c r="AU423" s="8">
        <f t="shared" si="88"/>
        <v>3.6570731145566348E-3</v>
      </c>
      <c r="AV423" s="8">
        <f t="shared" si="89"/>
        <v>6.3968856225237953E-3</v>
      </c>
      <c r="AW423" s="8">
        <f t="shared" si="90"/>
        <v>-1.7105316982574071E-3</v>
      </c>
      <c r="AY423" s="8">
        <f t="shared" si="91"/>
        <v>3.1427166738992865E-3</v>
      </c>
      <c r="BA423" s="58">
        <v>421</v>
      </c>
      <c r="BB423" s="8">
        <f t="shared" si="81"/>
        <v>-2.3984599526646611E-3</v>
      </c>
    </row>
    <row r="424" spans="17:54" x14ac:dyDescent="0.25">
      <c r="Q424" s="53">
        <v>422</v>
      </c>
      <c r="R424" s="54">
        <v>0.38354632179515036</v>
      </c>
      <c r="S424" s="54">
        <v>-1.7446194101449239</v>
      </c>
      <c r="T424" s="54">
        <v>1.5424730235172233</v>
      </c>
      <c r="Z424" s="53">
        <v>421</v>
      </c>
      <c r="AA424" s="54">
        <f t="shared" si="82"/>
        <v>-0.30598149936993058</v>
      </c>
      <c r="AB424" s="54">
        <f t="shared" si="83"/>
        <v>-0.92199501674152895</v>
      </c>
      <c r="AC424" s="54">
        <f t="shared" si="84"/>
        <v>-0.90859234889139562</v>
      </c>
      <c r="AJ424" s="53">
        <v>422</v>
      </c>
      <c r="AK424" s="14">
        <f t="shared" si="85"/>
        <v>1952.9665054650095</v>
      </c>
      <c r="AL424" s="14">
        <f t="shared" si="86"/>
        <v>1398.4771120094708</v>
      </c>
      <c r="AM424" s="14">
        <f t="shared" si="87"/>
        <v>2311.3159958210586</v>
      </c>
      <c r="AT424" s="53">
        <v>422</v>
      </c>
      <c r="AU424" s="8">
        <f t="shared" si="88"/>
        <v>8.8312155458978667E-3</v>
      </c>
      <c r="AV424" s="8">
        <f t="shared" si="89"/>
        <v>-5.616694847711534E-3</v>
      </c>
      <c r="AW424" s="8">
        <f t="shared" si="90"/>
        <v>3.4504446614553229E-2</v>
      </c>
      <c r="AY424" s="8">
        <f t="shared" si="91"/>
        <v>1.0754020709050714E-2</v>
      </c>
      <c r="BA424" s="58">
        <v>422</v>
      </c>
      <c r="BB424" s="8">
        <f t="shared" si="81"/>
        <v>-2.3968386562214302E-3</v>
      </c>
    </row>
    <row r="425" spans="17:54" x14ac:dyDescent="0.25">
      <c r="Q425" s="53">
        <v>423</v>
      </c>
      <c r="R425" s="54">
        <v>0.22131737581853356</v>
      </c>
      <c r="S425" s="54">
        <v>0.794531058243513</v>
      </c>
      <c r="T425" s="54">
        <v>-0.69065953720702034</v>
      </c>
      <c r="Z425" s="53">
        <v>422</v>
      </c>
      <c r="AA425" s="54">
        <f t="shared" si="82"/>
        <v>0.38354632179515036</v>
      </c>
      <c r="AB425" s="54">
        <f t="shared" si="83"/>
        <v>-1.3596905027134951</v>
      </c>
      <c r="AC425" s="54">
        <f t="shared" si="84"/>
        <v>1.2069229115041187</v>
      </c>
      <c r="AJ425" s="53">
        <v>423</v>
      </c>
      <c r="AK425" s="14">
        <f t="shared" si="85"/>
        <v>1948.9127095229699</v>
      </c>
      <c r="AL425" s="14">
        <f t="shared" si="86"/>
        <v>1437.8743235196805</v>
      </c>
      <c r="AM425" s="14">
        <f t="shared" si="87"/>
        <v>2251.2033211545536</v>
      </c>
      <c r="AT425" s="53">
        <v>423</v>
      </c>
      <c r="AU425" s="8">
        <f t="shared" si="88"/>
        <v>-2.0778692405462513E-3</v>
      </c>
      <c r="AV425" s="8">
        <f t="shared" si="89"/>
        <v>2.7781991335473023E-2</v>
      </c>
      <c r="AW425" s="8">
        <f t="shared" si="90"/>
        <v>-2.6352174820878396E-2</v>
      </c>
      <c r="AY425" s="8">
        <f t="shared" si="91"/>
        <v>2.5837833157618152E-3</v>
      </c>
      <c r="BA425" s="58">
        <v>423</v>
      </c>
      <c r="BB425" s="8">
        <f t="shared" si="81"/>
        <v>-2.3327791956139488E-3</v>
      </c>
    </row>
    <row r="426" spans="17:54" x14ac:dyDescent="0.25">
      <c r="Q426" s="53">
        <v>424</v>
      </c>
      <c r="R426" s="54">
        <v>-1.6132162666410548</v>
      </c>
      <c r="S426" s="54">
        <v>1.7838788693774439</v>
      </c>
      <c r="T426" s="54">
        <v>-1.4027692247491101</v>
      </c>
      <c r="Z426" s="53">
        <v>423</v>
      </c>
      <c r="AA426" s="54">
        <f t="shared" si="82"/>
        <v>0.22131737581853356</v>
      </c>
      <c r="AB426" s="54">
        <f t="shared" si="83"/>
        <v>0.80533124379345067</v>
      </c>
      <c r="AC426" s="54">
        <f t="shared" si="84"/>
        <v>-0.40875092635293686</v>
      </c>
      <c r="AJ426" s="53">
        <v>424</v>
      </c>
      <c r="AK426" s="14">
        <f t="shared" si="85"/>
        <v>1903.654211518347</v>
      </c>
      <c r="AL426" s="14">
        <f t="shared" si="86"/>
        <v>1438.0791345096375</v>
      </c>
      <c r="AM426" s="14">
        <f t="shared" si="87"/>
        <v>2212.4347762942666</v>
      </c>
      <c r="AT426" s="53">
        <v>424</v>
      </c>
      <c r="AU426" s="8">
        <f t="shared" si="88"/>
        <v>-2.3496323929109632E-2</v>
      </c>
      <c r="AV426" s="8">
        <f t="shared" si="89"/>
        <v>1.4242997551400658E-4</v>
      </c>
      <c r="AW426" s="8">
        <f t="shared" si="90"/>
        <v>-1.737126483436785E-2</v>
      </c>
      <c r="AY426" s="8">
        <f t="shared" si="91"/>
        <v>-1.2203304638837641E-2</v>
      </c>
      <c r="BA426" s="58">
        <v>424</v>
      </c>
      <c r="BB426" s="8">
        <f t="shared" si="81"/>
        <v>-2.2496775030662122E-3</v>
      </c>
    </row>
    <row r="427" spans="17:54" x14ac:dyDescent="0.25">
      <c r="Q427" s="53">
        <v>425</v>
      </c>
      <c r="R427" s="54">
        <v>-3.3795332793220084E-2</v>
      </c>
      <c r="S427" s="54">
        <v>0.41091189178989751</v>
      </c>
      <c r="T427" s="54">
        <v>-0.4707277065462559</v>
      </c>
      <c r="Z427" s="53">
        <v>424</v>
      </c>
      <c r="AA427" s="54">
        <f t="shared" si="82"/>
        <v>-1.6132162666410548</v>
      </c>
      <c r="AB427" s="54">
        <f t="shared" si="83"/>
        <v>0.81643704716539311</v>
      </c>
      <c r="AC427" s="54">
        <f t="shared" si="84"/>
        <v>-1.473794896109117</v>
      </c>
      <c r="AJ427" s="53">
        <v>425</v>
      </c>
      <c r="AK427" s="14">
        <f t="shared" si="85"/>
        <v>1942.5548686271375</v>
      </c>
      <c r="AL427" s="14">
        <f t="shared" si="86"/>
        <v>1429.4389083618403</v>
      </c>
      <c r="AM427" s="14">
        <f t="shared" si="87"/>
        <v>2252.8116872618812</v>
      </c>
      <c r="AT427" s="53">
        <v>425</v>
      </c>
      <c r="AU427" s="8">
        <f t="shared" si="88"/>
        <v>2.022874097995658E-2</v>
      </c>
      <c r="AV427" s="8">
        <f t="shared" si="89"/>
        <v>-6.0262932382353545E-3</v>
      </c>
      <c r="AW427" s="8">
        <f t="shared" si="90"/>
        <v>1.8085457026306484E-2</v>
      </c>
      <c r="AY427" s="8">
        <f t="shared" si="91"/>
        <v>9.0837421065847763E-3</v>
      </c>
      <c r="BA427" s="58">
        <v>425</v>
      </c>
      <c r="BB427" s="8">
        <f t="shared" si="81"/>
        <v>-2.231315049671158E-3</v>
      </c>
    </row>
    <row r="428" spans="17:54" x14ac:dyDescent="0.25">
      <c r="Q428" s="53">
        <v>426</v>
      </c>
      <c r="R428" s="54">
        <v>0.59778204355237397</v>
      </c>
      <c r="S428" s="54">
        <v>-8.4968678199756301E-2</v>
      </c>
      <c r="T428" s="54">
        <v>-1.2572873651661571</v>
      </c>
      <c r="Z428" s="53">
        <v>425</v>
      </c>
      <c r="AA428" s="54">
        <f t="shared" si="82"/>
        <v>-3.3795332793220084E-2</v>
      </c>
      <c r="AB428" s="54">
        <f t="shared" si="83"/>
        <v>0.34682207838608625</v>
      </c>
      <c r="AC428" s="54">
        <f t="shared" si="84"/>
        <v>-0.36494667556872512</v>
      </c>
      <c r="AJ428" s="53">
        <v>426</v>
      </c>
      <c r="AK428" s="14">
        <f t="shared" si="85"/>
        <v>1958.3319210483771</v>
      </c>
      <c r="AL428" s="14">
        <f t="shared" si="86"/>
        <v>1426.8569177386094</v>
      </c>
      <c r="AM428" s="14">
        <f t="shared" si="87"/>
        <v>2230.2529496238785</v>
      </c>
      <c r="AT428" s="53">
        <v>426</v>
      </c>
      <c r="AU428" s="8">
        <f t="shared" si="88"/>
        <v>8.0890009368264487E-3</v>
      </c>
      <c r="AV428" s="8">
        <f t="shared" si="89"/>
        <v>-1.8079299090314836E-3</v>
      </c>
      <c r="AW428" s="8">
        <f t="shared" si="90"/>
        <v>-1.0064065486807581E-2</v>
      </c>
      <c r="AY428" s="8">
        <f t="shared" si="91"/>
        <v>-1.315691328606933E-3</v>
      </c>
      <c r="BA428" s="58">
        <v>426</v>
      </c>
      <c r="BB428" s="8">
        <f t="shared" si="81"/>
        <v>-2.1810654403369469E-3</v>
      </c>
    </row>
    <row r="429" spans="17:54" x14ac:dyDescent="0.25">
      <c r="Q429" s="53">
        <v>427</v>
      </c>
      <c r="R429" s="54">
        <v>-2.3851986400565739</v>
      </c>
      <c r="S429" s="54">
        <v>-1.79158679577413</v>
      </c>
      <c r="T429" s="54">
        <v>1.767439648044842</v>
      </c>
      <c r="Z429" s="53">
        <v>426</v>
      </c>
      <c r="AA429" s="54">
        <f t="shared" si="82"/>
        <v>0.59778204355237397</v>
      </c>
      <c r="AB429" s="54">
        <f t="shared" si="83"/>
        <v>0.20593881089457991</v>
      </c>
      <c r="AC429" s="54">
        <f t="shared" si="84"/>
        <v>-0.98197789172007588</v>
      </c>
      <c r="AJ429" s="53">
        <v>427</v>
      </c>
      <c r="AK429" s="14">
        <f t="shared" si="85"/>
        <v>1884.9243880392569</v>
      </c>
      <c r="AL429" s="14">
        <f t="shared" si="86"/>
        <v>1374.5877062897382</v>
      </c>
      <c r="AM429" s="14">
        <f t="shared" si="87"/>
        <v>2284.6904734354057</v>
      </c>
      <c r="AT429" s="53">
        <v>427</v>
      </c>
      <c r="AU429" s="8">
        <f t="shared" si="88"/>
        <v>-3.8205342545635908E-2</v>
      </c>
      <c r="AV429" s="8">
        <f t="shared" si="89"/>
        <v>-3.7320229406456844E-2</v>
      </c>
      <c r="AW429" s="8">
        <f t="shared" si="90"/>
        <v>2.4115545603378793E-2</v>
      </c>
      <c r="AY429" s="8">
        <f t="shared" si="91"/>
        <v>-1.9155030845259872E-2</v>
      </c>
      <c r="BA429" s="58">
        <v>427</v>
      </c>
      <c r="BB429" s="8">
        <f t="shared" si="81"/>
        <v>-2.1484213701275096E-3</v>
      </c>
    </row>
    <row r="430" spans="17:54" x14ac:dyDescent="0.25">
      <c r="Q430" s="53">
        <v>428</v>
      </c>
      <c r="R430" s="54">
        <v>0.20407591294596872</v>
      </c>
      <c r="S430" s="54">
        <v>2.0245006403997321</v>
      </c>
      <c r="T430" s="54">
        <v>-1.2295728505012935</v>
      </c>
      <c r="Z430" s="53">
        <v>427</v>
      </c>
      <c r="AA430" s="54">
        <f t="shared" si="82"/>
        <v>-2.3851986400565739</v>
      </c>
      <c r="AB430" s="54">
        <f t="shared" si="83"/>
        <v>-2.7023728925525163</v>
      </c>
      <c r="AC430" s="54">
        <f t="shared" si="84"/>
        <v>0.496581959692592</v>
      </c>
      <c r="AJ430" s="53">
        <v>428</v>
      </c>
      <c r="AK430" s="14">
        <f t="shared" si="85"/>
        <v>1948.4815907143109</v>
      </c>
      <c r="AL430" s="14">
        <f t="shared" si="86"/>
        <v>1457.8942228415162</v>
      </c>
      <c r="AM430" s="14">
        <f t="shared" si="87"/>
        <v>2241.637109864077</v>
      </c>
      <c r="AT430" s="53">
        <v>428</v>
      </c>
      <c r="AU430" s="8">
        <f t="shared" si="88"/>
        <v>3.3162690175600119E-2</v>
      </c>
      <c r="AV430" s="8">
        <f t="shared" si="89"/>
        <v>5.8839245279765348E-2</v>
      </c>
      <c r="AW430" s="8">
        <f t="shared" si="90"/>
        <v>-1.9024103425161129E-2</v>
      </c>
      <c r="AY430" s="8">
        <f t="shared" si="91"/>
        <v>2.7777274137037837E-2</v>
      </c>
      <c r="BA430" s="58">
        <v>428</v>
      </c>
      <c r="BB430" s="8">
        <f t="shared" si="81"/>
        <v>-1.9834056925946324E-3</v>
      </c>
    </row>
    <row r="431" spans="17:54" x14ac:dyDescent="0.25">
      <c r="Q431" s="53">
        <v>429</v>
      </c>
      <c r="R431" s="54">
        <v>0.23237751027788434</v>
      </c>
      <c r="S431" s="54">
        <v>-0.20582943506014456</v>
      </c>
      <c r="T431" s="54">
        <v>-0.71120608600354041</v>
      </c>
      <c r="Z431" s="53">
        <v>428</v>
      </c>
      <c r="AA431" s="54">
        <f t="shared" si="82"/>
        <v>0.20407591294596872</v>
      </c>
      <c r="AB431" s="54">
        <f t="shared" si="83"/>
        <v>1.8829012432529599</v>
      </c>
      <c r="AC431" s="54">
        <f t="shared" si="84"/>
        <v>-0.66979943540328701</v>
      </c>
      <c r="AJ431" s="53">
        <v>429</v>
      </c>
      <c r="AK431" s="14">
        <f t="shared" si="85"/>
        <v>1949.187843859723</v>
      </c>
      <c r="AL431" s="14">
        <f t="shared" si="86"/>
        <v>1421.7680281922646</v>
      </c>
      <c r="AM431" s="14">
        <f t="shared" si="87"/>
        <v>2243.4110200894443</v>
      </c>
      <c r="AT431" s="53">
        <v>429</v>
      </c>
      <c r="AU431" s="8">
        <f t="shared" si="88"/>
        <v>3.6239766609075377E-4</v>
      </c>
      <c r="AV431" s="8">
        <f t="shared" si="89"/>
        <v>-2.5091894055895073E-2</v>
      </c>
      <c r="AW431" s="8">
        <f t="shared" si="90"/>
        <v>7.9103290152874347E-4</v>
      </c>
      <c r="AY431" s="8">
        <f t="shared" si="91"/>
        <v>-9.6907284520721809E-3</v>
      </c>
      <c r="BA431" s="58">
        <v>429</v>
      </c>
      <c r="BB431" s="8">
        <f t="shared" si="81"/>
        <v>-1.9825128943165658E-3</v>
      </c>
    </row>
    <row r="432" spans="17:54" x14ac:dyDescent="0.25">
      <c r="Q432" s="53">
        <v>430</v>
      </c>
      <c r="R432" s="54">
        <v>1.5044439887598235</v>
      </c>
      <c r="S432" s="54">
        <v>1.5067500191641241</v>
      </c>
      <c r="T432" s="54">
        <v>0.74206620120161293</v>
      </c>
      <c r="Z432" s="53">
        <v>429</v>
      </c>
      <c r="AA432" s="54">
        <f t="shared" si="82"/>
        <v>0.23237751027788434</v>
      </c>
      <c r="AB432" s="54">
        <f t="shared" si="83"/>
        <v>-7.2471803659119802E-2</v>
      </c>
      <c r="AC432" s="54">
        <f t="shared" si="84"/>
        <v>-0.62129214790976484</v>
      </c>
      <c r="AJ432" s="53">
        <v>430</v>
      </c>
      <c r="AK432" s="14">
        <f t="shared" si="85"/>
        <v>1981.2045503801521</v>
      </c>
      <c r="AL432" s="14">
        <f t="shared" si="86"/>
        <v>1460.7801848832062</v>
      </c>
      <c r="AM432" s="14">
        <f t="shared" si="87"/>
        <v>2321.4942680352447</v>
      </c>
      <c r="AT432" s="53">
        <v>430</v>
      </c>
      <c r="AU432" s="8">
        <f t="shared" si="88"/>
        <v>1.6292223017992262E-2</v>
      </c>
      <c r="AV432" s="8">
        <f t="shared" si="89"/>
        <v>2.7069478794087637E-2</v>
      </c>
      <c r="AW432" s="8">
        <f t="shared" si="90"/>
        <v>3.4213574953064027E-2</v>
      </c>
      <c r="AY432" s="8">
        <f t="shared" si="91"/>
        <v>2.5979530908951942E-2</v>
      </c>
      <c r="BA432" s="58">
        <v>430</v>
      </c>
      <c r="BB432" s="8">
        <f t="shared" si="81"/>
        <v>-1.9313756653828017E-3</v>
      </c>
    </row>
    <row r="433" spans="17:54" x14ac:dyDescent="0.25">
      <c r="Q433" s="53">
        <v>431</v>
      </c>
      <c r="R433" s="54">
        <v>-1.447846907217752</v>
      </c>
      <c r="S433" s="54">
        <v>0.85042051334854962</v>
      </c>
      <c r="T433" s="54">
        <v>1.4562033887743064</v>
      </c>
      <c r="Z433" s="53">
        <v>430</v>
      </c>
      <c r="AA433" s="54">
        <f t="shared" si="82"/>
        <v>1.5044439887598235</v>
      </c>
      <c r="AB433" s="54">
        <f t="shared" si="83"/>
        <v>2.0370247446514362</v>
      </c>
      <c r="AC433" s="54">
        <f t="shared" si="84"/>
        <v>1.4763894380762879</v>
      </c>
      <c r="AJ433" s="53">
        <v>431</v>
      </c>
      <c r="AK433" s="14">
        <f t="shared" si="85"/>
        <v>1907.6893455738268</v>
      </c>
      <c r="AL433" s="14">
        <f t="shared" si="86"/>
        <v>1424.3732941111132</v>
      </c>
      <c r="AM433" s="14">
        <f t="shared" si="87"/>
        <v>2304.9376290262185</v>
      </c>
      <c r="AT433" s="53">
        <v>431</v>
      </c>
      <c r="AU433" s="8">
        <f t="shared" si="88"/>
        <v>-3.7812275524317207E-2</v>
      </c>
      <c r="AV433" s="8">
        <f t="shared" si="89"/>
        <v>-2.5238742824596545E-2</v>
      </c>
      <c r="AW433" s="8">
        <f t="shared" si="90"/>
        <v>-7.1574423049982367E-3</v>
      </c>
      <c r="AY433" s="8">
        <f t="shared" si="91"/>
        <v>-2.3586412478633252E-2</v>
      </c>
      <c r="BA433" s="58">
        <v>431</v>
      </c>
      <c r="BB433" s="8">
        <f t="shared" si="81"/>
        <v>-1.8210311161949372E-3</v>
      </c>
    </row>
    <row r="434" spans="17:54" x14ac:dyDescent="0.25">
      <c r="Q434" s="53">
        <v>432</v>
      </c>
      <c r="R434" s="54">
        <v>1.4646363318145379</v>
      </c>
      <c r="S434" s="54">
        <v>-1.3474643840556564</v>
      </c>
      <c r="T434" s="54">
        <v>0.12831196575147497</v>
      </c>
      <c r="Z434" s="53">
        <v>431</v>
      </c>
      <c r="AA434" s="54">
        <f t="shared" si="82"/>
        <v>-1.447846907217752</v>
      </c>
      <c r="AB434" s="54">
        <f t="shared" si="83"/>
        <v>7.0207959540454223E-2</v>
      </c>
      <c r="AC434" s="54">
        <f t="shared" si="84"/>
        <v>1.0375666152417073</v>
      </c>
      <c r="AJ434" s="53">
        <v>432</v>
      </c>
      <c r="AK434" s="14">
        <f t="shared" si="85"/>
        <v>1980.194373039988</v>
      </c>
      <c r="AL434" s="14">
        <f t="shared" si="86"/>
        <v>1413.9699697641729</v>
      </c>
      <c r="AM434" s="14">
        <f t="shared" si="87"/>
        <v>2278.6281645310928</v>
      </c>
      <c r="AT434" s="53">
        <v>432</v>
      </c>
      <c r="AU434" s="8">
        <f t="shared" si="88"/>
        <v>3.730226510547844E-2</v>
      </c>
      <c r="AV434" s="8">
        <f t="shared" si="89"/>
        <v>-7.3305939184918831E-3</v>
      </c>
      <c r="AW434" s="8">
        <f t="shared" si="90"/>
        <v>-1.1480037431960632E-2</v>
      </c>
      <c r="AY434" s="8">
        <f t="shared" si="91"/>
        <v>4.8144307346585889E-3</v>
      </c>
      <c r="BA434" s="58">
        <v>432</v>
      </c>
      <c r="BB434" s="8">
        <f t="shared" si="81"/>
        <v>-1.7488461746840434E-3</v>
      </c>
    </row>
    <row r="435" spans="17:54" x14ac:dyDescent="0.25">
      <c r="Q435" s="53">
        <v>433</v>
      </c>
      <c r="R435" s="54">
        <v>2.1609217937493268</v>
      </c>
      <c r="S435" s="54">
        <v>5.3482315239564773E-2</v>
      </c>
      <c r="T435" s="54">
        <v>-1.2519186305069552</v>
      </c>
      <c r="Z435" s="53">
        <v>432</v>
      </c>
      <c r="AA435" s="54">
        <f t="shared" si="82"/>
        <v>1.4646363318145379</v>
      </c>
      <c r="AB435" s="54">
        <f t="shared" si="83"/>
        <v>-0.50104950613885324</v>
      </c>
      <c r="AC435" s="54">
        <f t="shared" si="84"/>
        <v>0.33372053884065889</v>
      </c>
      <c r="AJ435" s="53">
        <v>433</v>
      </c>
      <c r="AK435" s="14">
        <f t="shared" si="85"/>
        <v>1997.9322560813478</v>
      </c>
      <c r="AL435" s="14">
        <f t="shared" si="86"/>
        <v>1442.6311187740534</v>
      </c>
      <c r="AM435" s="14">
        <f t="shared" si="87"/>
        <v>2250.1783546592355</v>
      </c>
      <c r="AT435" s="53">
        <v>433</v>
      </c>
      <c r="AU435" s="8">
        <f t="shared" si="88"/>
        <v>8.917765696078302E-3</v>
      </c>
      <c r="AV435" s="8">
        <f t="shared" si="89"/>
        <v>2.0067282708022195E-2</v>
      </c>
      <c r="AW435" s="8">
        <f t="shared" si="90"/>
        <v>-1.2564097847589115E-2</v>
      </c>
      <c r="AY435" s="8">
        <f t="shared" si="91"/>
        <v>6.9330134377556347E-3</v>
      </c>
      <c r="BA435" s="58">
        <v>433</v>
      </c>
      <c r="BB435" s="8">
        <f t="shared" si="81"/>
        <v>-1.7021788866650135E-3</v>
      </c>
    </row>
    <row r="436" spans="17:54" x14ac:dyDescent="0.25">
      <c r="Q436" s="53">
        <v>434</v>
      </c>
      <c r="R436" s="54">
        <v>-0.83024417767076031</v>
      </c>
      <c r="S436" s="54">
        <v>0.3683131433028019</v>
      </c>
      <c r="T436" s="54">
        <v>0.3393545460654227</v>
      </c>
      <c r="Z436" s="53">
        <v>433</v>
      </c>
      <c r="AA436" s="54">
        <f t="shared" si="82"/>
        <v>2.1609217937493268</v>
      </c>
      <c r="AB436" s="54">
        <f t="shared" si="83"/>
        <v>1.0627747867290653</v>
      </c>
      <c r="AC436" s="54">
        <f t="shared" si="84"/>
        <v>-0.43659052212961935</v>
      </c>
      <c r="AJ436" s="53">
        <v>434</v>
      </c>
      <c r="AK436" s="14">
        <f t="shared" si="85"/>
        <v>1922.8387238733596</v>
      </c>
      <c r="AL436" s="14">
        <f t="shared" si="86"/>
        <v>1421.9022066314792</v>
      </c>
      <c r="AM436" s="14">
        <f t="shared" si="87"/>
        <v>2270.4594640420646</v>
      </c>
      <c r="AT436" s="53">
        <v>434</v>
      </c>
      <c r="AU436" s="8">
        <f t="shared" si="88"/>
        <v>-3.8310177637270001E-2</v>
      </c>
      <c r="AV436" s="8">
        <f t="shared" si="89"/>
        <v>-1.4473054857989422E-2</v>
      </c>
      <c r="AW436" s="8">
        <f t="shared" si="90"/>
        <v>8.9727362665869958E-3</v>
      </c>
      <c r="AY436" s="8">
        <f t="shared" si="91"/>
        <v>-1.4590454354400669E-2</v>
      </c>
      <c r="BA436" s="58">
        <v>434</v>
      </c>
      <c r="BB436" s="8">
        <f t="shared" si="81"/>
        <v>-1.6524674880386628E-3</v>
      </c>
    </row>
    <row r="437" spans="17:54" x14ac:dyDescent="0.25">
      <c r="Q437" s="53">
        <v>435</v>
      </c>
      <c r="R437" s="54">
        <v>1.0082852543562442</v>
      </c>
      <c r="S437" s="54">
        <v>-0.37647696862932972</v>
      </c>
      <c r="T437" s="54">
        <v>1.1831684752017263E-3</v>
      </c>
      <c r="Z437" s="53">
        <v>434</v>
      </c>
      <c r="AA437" s="54">
        <f t="shared" si="82"/>
        <v>-0.83024417767076031</v>
      </c>
      <c r="AB437" s="54">
        <f t="shared" si="83"/>
        <v>-6.5085596429584891E-2</v>
      </c>
      <c r="AC437" s="54">
        <f t="shared" si="84"/>
        <v>0.11354636097382667</v>
      </c>
      <c r="AJ437" s="53">
        <v>435</v>
      </c>
      <c r="AK437" s="14">
        <f t="shared" si="85"/>
        <v>1968.6537491968054</v>
      </c>
      <c r="AL437" s="14">
        <f t="shared" si="86"/>
        <v>1425.6774656759467</v>
      </c>
      <c r="AM437" s="14">
        <f t="shared" si="87"/>
        <v>2275.8101780508673</v>
      </c>
      <c r="AT437" s="53">
        <v>435</v>
      </c>
      <c r="AU437" s="8">
        <f t="shared" si="88"/>
        <v>2.3547336950741089E-2</v>
      </c>
      <c r="AV437" s="8">
        <f t="shared" si="89"/>
        <v>2.651557948030717E-3</v>
      </c>
      <c r="AW437" s="8">
        <f t="shared" si="90"/>
        <v>2.3538931478547282E-3</v>
      </c>
      <c r="AY437" s="8">
        <f t="shared" si="91"/>
        <v>8.8309922087910324E-3</v>
      </c>
      <c r="BA437" s="58">
        <v>435</v>
      </c>
      <c r="BB437" s="8">
        <f t="shared" si="81"/>
        <v>-1.6466788486903007E-3</v>
      </c>
    </row>
    <row r="438" spans="17:54" x14ac:dyDescent="0.25">
      <c r="Q438" s="53">
        <v>436</v>
      </c>
      <c r="R438" s="54">
        <v>-0.77362898980088168</v>
      </c>
      <c r="S438" s="54">
        <v>1.3577179449306105</v>
      </c>
      <c r="T438" s="54">
        <v>8.8828822004176286E-2</v>
      </c>
      <c r="Z438" s="53">
        <v>435</v>
      </c>
      <c r="AA438" s="54">
        <f t="shared" si="82"/>
        <v>1.0082852543562442</v>
      </c>
      <c r="AB438" s="54">
        <f t="shared" si="83"/>
        <v>0.14155336584403883</v>
      </c>
      <c r="AC438" s="54">
        <f t="shared" si="84"/>
        <v>0.25787439854579425</v>
      </c>
      <c r="AJ438" s="53">
        <v>436</v>
      </c>
      <c r="AK438" s="14">
        <f t="shared" si="85"/>
        <v>1924.2331891614101</v>
      </c>
      <c r="AL438" s="14">
        <f t="shared" si="86"/>
        <v>1438.4175857691723</v>
      </c>
      <c r="AM438" s="14">
        <f t="shared" si="87"/>
        <v>2269.7992292179665</v>
      </c>
      <c r="AT438" s="53">
        <v>436</v>
      </c>
      <c r="AU438" s="8">
        <f t="shared" si="88"/>
        <v>-2.2822388012616341E-2</v>
      </c>
      <c r="AV438" s="8">
        <f t="shared" si="89"/>
        <v>8.8964953281688488E-3</v>
      </c>
      <c r="AW438" s="8">
        <f t="shared" si="90"/>
        <v>-2.6447289232399938E-3</v>
      </c>
      <c r="AY438" s="8">
        <f t="shared" si="91"/>
        <v>-4.0815369494893606E-3</v>
      </c>
      <c r="BA438" s="58">
        <v>436</v>
      </c>
      <c r="BB438" s="8">
        <f t="shared" si="81"/>
        <v>-1.5888450075170627E-3</v>
      </c>
    </row>
    <row r="439" spans="17:54" x14ac:dyDescent="0.25">
      <c r="Q439" s="53">
        <v>437</v>
      </c>
      <c r="R439" s="54">
        <v>-0.92039435216405752</v>
      </c>
      <c r="S439" s="54">
        <v>1.038943372902783</v>
      </c>
      <c r="T439" s="54">
        <v>-0.10608431546626143</v>
      </c>
      <c r="Z439" s="53">
        <v>436</v>
      </c>
      <c r="AA439" s="54">
        <f t="shared" si="82"/>
        <v>-0.77362898980088168</v>
      </c>
      <c r="AB439" s="54">
        <f t="shared" si="83"/>
        <v>0.83485237354248221</v>
      </c>
      <c r="AC439" s="54">
        <f t="shared" si="84"/>
        <v>9.57311970309732E-2</v>
      </c>
      <c r="AJ439" s="53">
        <v>437</v>
      </c>
      <c r="AK439" s="14">
        <f t="shared" si="85"/>
        <v>1920.6193833392924</v>
      </c>
      <c r="AL439" s="14">
        <f t="shared" si="86"/>
        <v>1431.9651442978636</v>
      </c>
      <c r="AM439" s="14">
        <f t="shared" si="87"/>
        <v>2259.0486184220103</v>
      </c>
      <c r="AT439" s="53">
        <v>437</v>
      </c>
      <c r="AU439" s="8">
        <f t="shared" si="88"/>
        <v>-1.8798155810403759E-3</v>
      </c>
      <c r="AV439" s="8">
        <f t="shared" si="89"/>
        <v>-4.4958829164461834E-3</v>
      </c>
      <c r="AW439" s="8">
        <f t="shared" si="90"/>
        <v>-4.7476229499355555E-3</v>
      </c>
      <c r="AY439" s="8">
        <f t="shared" si="91"/>
        <v>-3.7865847258712528E-3</v>
      </c>
      <c r="BA439" s="58">
        <v>437</v>
      </c>
      <c r="BB439" s="8">
        <f t="shared" si="81"/>
        <v>-1.5875324178859264E-3</v>
      </c>
    </row>
    <row r="440" spans="17:54" x14ac:dyDescent="0.25">
      <c r="Q440" s="53">
        <v>438</v>
      </c>
      <c r="R440" s="54">
        <v>0.7422669218736917</v>
      </c>
      <c r="S440" s="54">
        <v>2.2684884238741484E-3</v>
      </c>
      <c r="T440" s="54">
        <v>0.28779871893960918</v>
      </c>
      <c r="Z440" s="53">
        <v>437</v>
      </c>
      <c r="AA440" s="54">
        <f t="shared" si="82"/>
        <v>-0.92039435216405752</v>
      </c>
      <c r="AB440" s="54">
        <f t="shared" si="83"/>
        <v>0.48450033910247753</v>
      </c>
      <c r="AC440" s="54">
        <f t="shared" si="84"/>
        <v>-0.19534284359576876</v>
      </c>
      <c r="AJ440" s="53">
        <v>438</v>
      </c>
      <c r="AK440" s="14">
        <f t="shared" si="85"/>
        <v>1961.9572887489239</v>
      </c>
      <c r="AL440" s="14">
        <f t="shared" si="86"/>
        <v>1429.5111724396379</v>
      </c>
      <c r="AM440" s="14">
        <f t="shared" si="87"/>
        <v>2285.1863596817261</v>
      </c>
      <c r="AT440" s="53">
        <v>438</v>
      </c>
      <c r="AU440" s="8">
        <f t="shared" si="88"/>
        <v>2.1294862158930578E-2</v>
      </c>
      <c r="AV440" s="8">
        <f t="shared" si="89"/>
        <v>-1.7151792908234661E-3</v>
      </c>
      <c r="AW440" s="8">
        <f t="shared" si="90"/>
        <v>1.1503819514657366E-2</v>
      </c>
      <c r="AY440" s="8">
        <f t="shared" si="91"/>
        <v>9.1535327857469959E-3</v>
      </c>
      <c r="BA440" s="58">
        <v>438</v>
      </c>
      <c r="BB440" s="8">
        <f t="shared" si="81"/>
        <v>-1.5800728594091294E-3</v>
      </c>
    </row>
    <row r="441" spans="17:54" x14ac:dyDescent="0.25">
      <c r="Q441" s="53">
        <v>439</v>
      </c>
      <c r="R441" s="54">
        <v>0.15806290862201647</v>
      </c>
      <c r="S441" s="54">
        <v>1.4619905108554629</v>
      </c>
      <c r="T441" s="54">
        <v>-1.3286434321137188</v>
      </c>
      <c r="Z441" s="53">
        <v>438</v>
      </c>
      <c r="AA441" s="54">
        <f t="shared" si="82"/>
        <v>0.7422669218736917</v>
      </c>
      <c r="AB441" s="54">
        <f t="shared" si="83"/>
        <v>0.35084500959059089</v>
      </c>
      <c r="AC441" s="54">
        <f t="shared" si="84"/>
        <v>0.50997764975770288</v>
      </c>
      <c r="AJ441" s="53">
        <v>439</v>
      </c>
      <c r="AK441" s="14">
        <f t="shared" si="85"/>
        <v>1947.3318872824386</v>
      </c>
      <c r="AL441" s="14">
        <f t="shared" si="86"/>
        <v>1448.2316284058159</v>
      </c>
      <c r="AM441" s="14">
        <f t="shared" si="87"/>
        <v>2233.6955146107493</v>
      </c>
      <c r="AT441" s="53">
        <v>439</v>
      </c>
      <c r="AU441" s="8">
        <f t="shared" si="88"/>
        <v>-7.4824189479903071E-3</v>
      </c>
      <c r="AV441" s="8">
        <f t="shared" si="89"/>
        <v>1.301069716197038E-2</v>
      </c>
      <c r="AW441" s="8">
        <f t="shared" si="90"/>
        <v>-2.2790183566298371E-2</v>
      </c>
      <c r="AY441" s="8">
        <f t="shared" si="91"/>
        <v>-3.8775018894984512E-3</v>
      </c>
      <c r="BA441" s="58">
        <v>439</v>
      </c>
      <c r="BB441" s="8">
        <f t="shared" si="81"/>
        <v>-1.5718360215550647E-3</v>
      </c>
    </row>
    <row r="442" spans="17:54" x14ac:dyDescent="0.25">
      <c r="Q442" s="53">
        <v>440</v>
      </c>
      <c r="R442" s="54">
        <v>-0.4618289624957963</v>
      </c>
      <c r="S442" s="54">
        <v>-0.99070946046320463</v>
      </c>
      <c r="T442" s="54">
        <v>1.0994416483848968</v>
      </c>
      <c r="Z442" s="53">
        <v>439</v>
      </c>
      <c r="AA442" s="54">
        <f t="shared" si="82"/>
        <v>0.15806290862201647</v>
      </c>
      <c r="AB442" s="54">
        <f t="shared" si="83"/>
        <v>1.3647585454174767</v>
      </c>
      <c r="AC442" s="54">
        <f t="shared" si="84"/>
        <v>-0.88730642830532269</v>
      </c>
      <c r="AJ442" s="53">
        <v>440</v>
      </c>
      <c r="AK442" s="14">
        <f t="shared" si="85"/>
        <v>1931.9322593570787</v>
      </c>
      <c r="AL442" s="14">
        <f t="shared" si="86"/>
        <v>1403.2956635233943</v>
      </c>
      <c r="AM442" s="14">
        <f t="shared" si="87"/>
        <v>2291.1113229877069</v>
      </c>
      <c r="AT442" s="53">
        <v>440</v>
      </c>
      <c r="AU442" s="8">
        <f t="shared" si="88"/>
        <v>-7.939499986060243E-3</v>
      </c>
      <c r="AV442" s="8">
        <f t="shared" si="89"/>
        <v>-3.1519729968316999E-2</v>
      </c>
      <c r="AW442" s="8">
        <f t="shared" si="90"/>
        <v>2.5379598428458924E-2</v>
      </c>
      <c r="AY442" s="8">
        <f t="shared" si="91"/>
        <v>-7.3758624546071952E-3</v>
      </c>
      <c r="BA442" s="58">
        <v>440</v>
      </c>
      <c r="BB442" s="8">
        <f t="shared" si="81"/>
        <v>-1.5234743688042895E-3</v>
      </c>
    </row>
    <row r="443" spans="17:54" x14ac:dyDescent="0.25">
      <c r="Q443" s="53">
        <v>441</v>
      </c>
      <c r="R443" s="54">
        <v>0.35978110102174732</v>
      </c>
      <c r="S443" s="54">
        <v>-0.46934872805709238</v>
      </c>
      <c r="T443" s="54">
        <v>-0.94426131285374393</v>
      </c>
      <c r="Z443" s="53">
        <v>440</v>
      </c>
      <c r="AA443" s="54">
        <f t="shared" si="82"/>
        <v>-0.4618289624957963</v>
      </c>
      <c r="AB443" s="54">
        <f t="shared" si="83"/>
        <v>-1.091527597448374</v>
      </c>
      <c r="AC443" s="54">
        <f t="shared" si="84"/>
        <v>0.66875394826481183</v>
      </c>
      <c r="AJ443" s="53">
        <v>441</v>
      </c>
      <c r="AK443" s="14">
        <f t="shared" si="85"/>
        <v>1952.3691115747199</v>
      </c>
      <c r="AL443" s="14">
        <f t="shared" si="86"/>
        <v>1418.6187834559089</v>
      </c>
      <c r="AM443" s="14">
        <f t="shared" si="87"/>
        <v>2235.1745275512703</v>
      </c>
      <c r="AT443" s="53">
        <v>441</v>
      </c>
      <c r="AU443" s="8">
        <f t="shared" si="88"/>
        <v>1.0522891428253404E-2</v>
      </c>
      <c r="AV443" s="8">
        <f t="shared" si="89"/>
        <v>1.0860194967461486E-2</v>
      </c>
      <c r="AW443" s="8">
        <f t="shared" si="90"/>
        <v>-2.4717680323628175E-2</v>
      </c>
      <c r="AY443" s="8">
        <f t="shared" si="91"/>
        <v>8.5641318372163718E-5</v>
      </c>
      <c r="BA443" s="58">
        <v>441</v>
      </c>
      <c r="BB443" s="8">
        <f t="shared" si="81"/>
        <v>-1.4977187196981373E-3</v>
      </c>
    </row>
    <row r="444" spans="17:54" x14ac:dyDescent="0.25">
      <c r="Q444" s="53">
        <v>442</v>
      </c>
      <c r="R444" s="54">
        <v>-0.57072901878429272</v>
      </c>
      <c r="S444" s="54">
        <v>-0.48323008416555002</v>
      </c>
      <c r="T444" s="54">
        <v>1.3190859205932539</v>
      </c>
      <c r="Z444" s="53">
        <v>441</v>
      </c>
      <c r="AA444" s="54">
        <f t="shared" si="82"/>
        <v>0.35978110102174732</v>
      </c>
      <c r="AB444" s="54">
        <f t="shared" si="83"/>
        <v>-0.24519996872674776</v>
      </c>
      <c r="AC444" s="54">
        <f t="shared" si="84"/>
        <v>-0.84670716161875981</v>
      </c>
      <c r="AJ444" s="53">
        <v>442</v>
      </c>
      <c r="AK444" s="14">
        <f t="shared" si="85"/>
        <v>1929.2392309914244</v>
      </c>
      <c r="AL444" s="14">
        <f t="shared" si="86"/>
        <v>1410.4583408275842</v>
      </c>
      <c r="AM444" s="14">
        <f t="shared" si="87"/>
        <v>2301.117007744378</v>
      </c>
      <c r="AT444" s="53">
        <v>442</v>
      </c>
      <c r="AU444" s="8">
        <f t="shared" si="88"/>
        <v>-1.1917819785652758E-2</v>
      </c>
      <c r="AV444" s="8">
        <f t="shared" si="89"/>
        <v>-5.7689945535785688E-3</v>
      </c>
      <c r="AW444" s="8">
        <f t="shared" si="90"/>
        <v>2.9075347177031568E-2</v>
      </c>
      <c r="AY444" s="8">
        <f t="shared" si="91"/>
        <v>2.8396603959822148E-3</v>
      </c>
      <c r="BA444" s="58">
        <v>442</v>
      </c>
      <c r="BB444" s="8">
        <f t="shared" si="81"/>
        <v>-1.4936122981027491E-3</v>
      </c>
    </row>
    <row r="445" spans="17:54" x14ac:dyDescent="0.25">
      <c r="Q445" s="53">
        <v>443</v>
      </c>
      <c r="R445" s="54">
        <v>-1.2160830603694139</v>
      </c>
      <c r="S445" s="54">
        <v>-1.9864456372292858</v>
      </c>
      <c r="T445" s="54">
        <v>-2.1355795966850342</v>
      </c>
      <c r="Z445" s="53">
        <v>442</v>
      </c>
      <c r="AA445" s="54">
        <f t="shared" si="82"/>
        <v>-0.57072901878429272</v>
      </c>
      <c r="AB445" s="54">
        <f t="shared" si="83"/>
        <v>-0.69476397751387575</v>
      </c>
      <c r="AC445" s="54">
        <f t="shared" si="84"/>
        <v>0.93594379976037279</v>
      </c>
      <c r="AJ445" s="53">
        <v>443</v>
      </c>
      <c r="AK445" s="14">
        <f t="shared" si="85"/>
        <v>1913.3586080568173</v>
      </c>
      <c r="AL445" s="14">
        <f t="shared" si="86"/>
        <v>1381.2598884348106</v>
      </c>
      <c r="AM445" s="14">
        <f t="shared" si="87"/>
        <v>2166.3725707309136</v>
      </c>
      <c r="AT445" s="53">
        <v>443</v>
      </c>
      <c r="AU445" s="8">
        <f t="shared" si="88"/>
        <v>-8.2656130117389256E-3</v>
      </c>
      <c r="AV445" s="8">
        <f t="shared" si="89"/>
        <v>-2.0918670678685768E-2</v>
      </c>
      <c r="AW445" s="8">
        <f t="shared" si="90"/>
        <v>-6.0340518148948787E-2</v>
      </c>
      <c r="AY445" s="8">
        <f t="shared" si="91"/>
        <v>-2.894930761968062E-2</v>
      </c>
      <c r="BA445" s="58">
        <v>443</v>
      </c>
      <c r="BB445" s="8">
        <f t="shared" si="81"/>
        <v>-1.4682064580367662E-3</v>
      </c>
    </row>
    <row r="446" spans="17:54" x14ac:dyDescent="0.25">
      <c r="Q446" s="53">
        <v>444</v>
      </c>
      <c r="R446" s="54">
        <v>-1.0871240435566849</v>
      </c>
      <c r="S446" s="54">
        <v>-0.89291430549565698</v>
      </c>
      <c r="T446" s="54">
        <v>-0.56951781708655269</v>
      </c>
      <c r="Z446" s="53">
        <v>443</v>
      </c>
      <c r="AA446" s="54">
        <f t="shared" si="82"/>
        <v>-1.2160830603694139</v>
      </c>
      <c r="AB446" s="54">
        <f t="shared" si="83"/>
        <v>-2.3249230223160486</v>
      </c>
      <c r="AC446" s="54">
        <f t="shared" si="84"/>
        <v>-2.7635942602982375</v>
      </c>
      <c r="AJ446" s="53">
        <v>444</v>
      </c>
      <c r="AK446" s="14">
        <f t="shared" si="85"/>
        <v>1916.5213075843574</v>
      </c>
      <c r="AL446" s="14">
        <f t="shared" si="86"/>
        <v>1399.5627814497557</v>
      </c>
      <c r="AM446" s="14">
        <f t="shared" si="87"/>
        <v>2227.4477159982744</v>
      </c>
      <c r="AT446" s="53">
        <v>444</v>
      </c>
      <c r="AU446" s="8">
        <f t="shared" si="88"/>
        <v>1.6515923820727366E-3</v>
      </c>
      <c r="AV446" s="8">
        <f t="shared" si="89"/>
        <v>1.3163843575149025E-2</v>
      </c>
      <c r="AW446" s="8">
        <f t="shared" si="90"/>
        <v>2.7802265598002061E-2</v>
      </c>
      <c r="AY446" s="8">
        <f t="shared" si="91"/>
        <v>1.4101694824082049E-2</v>
      </c>
      <c r="BA446" s="58">
        <v>444</v>
      </c>
      <c r="BB446" s="8">
        <f t="shared" si="81"/>
        <v>-1.4161945737081608E-3</v>
      </c>
    </row>
    <row r="447" spans="17:54" x14ac:dyDescent="0.25">
      <c r="Q447" s="53">
        <v>445</v>
      </c>
      <c r="R447" s="54">
        <v>8.635743066693416E-3</v>
      </c>
      <c r="S447" s="54">
        <v>-1.4437210872393305</v>
      </c>
      <c r="T447" s="54">
        <v>-0.56112692512272389</v>
      </c>
      <c r="Z447" s="53">
        <v>444</v>
      </c>
      <c r="AA447" s="54">
        <f t="shared" si="82"/>
        <v>-1.0871240435566849</v>
      </c>
      <c r="AB447" s="54">
        <f t="shared" si="83"/>
        <v>-1.2990749808476436</v>
      </c>
      <c r="AC447" s="54">
        <f t="shared" si="84"/>
        <v>-1.0589973873127771</v>
      </c>
      <c r="AJ447" s="53">
        <v>445</v>
      </c>
      <c r="AK447" s="14">
        <f t="shared" si="85"/>
        <v>1943.6076418418861</v>
      </c>
      <c r="AL447" s="14">
        <f t="shared" si="86"/>
        <v>1400.0797406517599</v>
      </c>
      <c r="AM447" s="14">
        <f t="shared" si="87"/>
        <v>2236.8726306017397</v>
      </c>
      <c r="AT447" s="53">
        <v>445</v>
      </c>
      <c r="AU447" s="8">
        <f t="shared" si="88"/>
        <v>1.4034131595535152E-2</v>
      </c>
      <c r="AV447" s="8">
        <f t="shared" si="89"/>
        <v>3.6930372631404675E-4</v>
      </c>
      <c r="AW447" s="8">
        <f t="shared" si="90"/>
        <v>4.2223352600630247E-3</v>
      </c>
      <c r="AY447" s="8">
        <f t="shared" si="91"/>
        <v>5.6246615472050707E-3</v>
      </c>
      <c r="BA447" s="58">
        <v>445</v>
      </c>
      <c r="BB447" s="8">
        <f t="shared" si="81"/>
        <v>-1.4060025063448245E-3</v>
      </c>
    </row>
    <row r="448" spans="17:54" x14ac:dyDescent="0.25">
      <c r="Q448" s="53">
        <v>446</v>
      </c>
      <c r="R448" s="54">
        <v>-0.60069126553587582</v>
      </c>
      <c r="S448" s="54">
        <v>1.433064366569212</v>
      </c>
      <c r="T448" s="54">
        <v>8.4420484906297888E-2</v>
      </c>
      <c r="Z448" s="53">
        <v>445</v>
      </c>
      <c r="AA448" s="54">
        <f t="shared" si="82"/>
        <v>8.635743066693416E-3</v>
      </c>
      <c r="AB448" s="54">
        <f t="shared" si="83"/>
        <v>-1.2702891939707857</v>
      </c>
      <c r="AC448" s="54">
        <f t="shared" si="84"/>
        <v>-0.80011302578870258</v>
      </c>
      <c r="AJ448" s="53">
        <v>446</v>
      </c>
      <c r="AK448" s="14">
        <f t="shared" si="85"/>
        <v>1928.4983969709631</v>
      </c>
      <c r="AL448" s="14">
        <f t="shared" si="86"/>
        <v>1441.1467721780227</v>
      </c>
      <c r="AM448" s="14">
        <f t="shared" si="87"/>
        <v>2272.2983788556789</v>
      </c>
      <c r="AT448" s="53">
        <v>446</v>
      </c>
      <c r="AU448" s="8">
        <f t="shared" si="88"/>
        <v>-7.8041879047455335E-3</v>
      </c>
      <c r="AV448" s="8">
        <f t="shared" si="89"/>
        <v>2.8909973614399495E-2</v>
      </c>
      <c r="AW448" s="8">
        <f t="shared" si="90"/>
        <v>1.5713077664962393E-2</v>
      </c>
      <c r="AY448" s="8">
        <f t="shared" si="91"/>
        <v>1.3936656373824855E-2</v>
      </c>
      <c r="BA448" s="58">
        <v>446</v>
      </c>
      <c r="BB448" s="8">
        <f t="shared" si="81"/>
        <v>-1.3687858377777369E-3</v>
      </c>
    </row>
    <row r="449" spans="17:54" x14ac:dyDescent="0.25">
      <c r="Q449" s="53">
        <v>447</v>
      </c>
      <c r="R449" s="54">
        <v>6.9568732940559944E-2</v>
      </c>
      <c r="S449" s="54">
        <v>-1.7957728714130954</v>
      </c>
      <c r="T449" s="54">
        <v>-0.82648630707070747</v>
      </c>
      <c r="Z449" s="53">
        <v>446</v>
      </c>
      <c r="AA449" s="54">
        <f t="shared" si="82"/>
        <v>-0.60069126553587582</v>
      </c>
      <c r="AB449" s="54">
        <f t="shared" si="83"/>
        <v>0.98263478016243488</v>
      </c>
      <c r="AC449" s="54">
        <f t="shared" si="84"/>
        <v>0.16328190140123283</v>
      </c>
      <c r="AJ449" s="53">
        <v>447</v>
      </c>
      <c r="AK449" s="14">
        <f t="shared" si="85"/>
        <v>1945.1247339726215</v>
      </c>
      <c r="AL449" s="14">
        <f t="shared" si="86"/>
        <v>1395.0201806759071</v>
      </c>
      <c r="AM449" s="14">
        <f t="shared" si="87"/>
        <v>2226.1522196771298</v>
      </c>
      <c r="AT449" s="53">
        <v>447</v>
      </c>
      <c r="AU449" s="8">
        <f t="shared" si="88"/>
        <v>8.5844381565430491E-3</v>
      </c>
      <c r="AV449" s="8">
        <f t="shared" si="89"/>
        <v>-3.2530284618956219E-2</v>
      </c>
      <c r="AW449" s="8">
        <f t="shared" si="90"/>
        <v>-2.0517187838082412E-2</v>
      </c>
      <c r="AY449" s="8">
        <f t="shared" si="91"/>
        <v>-1.6591938752044299E-2</v>
      </c>
      <c r="BA449" s="58">
        <v>447</v>
      </c>
      <c r="BB449" s="8">
        <f t="shared" si="81"/>
        <v>-1.315691328606933E-3</v>
      </c>
    </row>
    <row r="450" spans="17:54" x14ac:dyDescent="0.25">
      <c r="Q450" s="53">
        <v>448</v>
      </c>
      <c r="R450" s="54">
        <v>1.1439677176373175</v>
      </c>
      <c r="S450" s="54">
        <v>-1.788453078283097</v>
      </c>
      <c r="T450" s="54">
        <v>-0.37899681659741269</v>
      </c>
      <c r="Z450" s="53">
        <v>447</v>
      </c>
      <c r="AA450" s="54">
        <f t="shared" si="82"/>
        <v>6.9568732940559944E-2</v>
      </c>
      <c r="AB450" s="54">
        <f t="shared" si="83"/>
        <v>-1.552402604268853</v>
      </c>
      <c r="AC450" s="54">
        <f t="shared" si="84"/>
        <v>-1.0946422075827904</v>
      </c>
      <c r="AJ450" s="53">
        <v>448</v>
      </c>
      <c r="AK450" s="14">
        <f t="shared" si="85"/>
        <v>1972.0757208691039</v>
      </c>
      <c r="AL450" s="14">
        <f t="shared" si="86"/>
        <v>1404.2047788801528</v>
      </c>
      <c r="AM450" s="14">
        <f t="shared" si="87"/>
        <v>2254.1951637372858</v>
      </c>
      <c r="AT450" s="53">
        <v>448</v>
      </c>
      <c r="AU450" s="8">
        <f t="shared" si="88"/>
        <v>1.3760547858588698E-2</v>
      </c>
      <c r="AV450" s="8">
        <f t="shared" si="89"/>
        <v>6.5622672681827339E-3</v>
      </c>
      <c r="AW450" s="8">
        <f t="shared" si="90"/>
        <v>1.2518364258625184E-2</v>
      </c>
      <c r="AY450" s="8">
        <f t="shared" si="91"/>
        <v>1.0508580542437258E-2</v>
      </c>
      <c r="BA450" s="58">
        <v>448</v>
      </c>
      <c r="BB450" s="8">
        <f t="shared" si="81"/>
        <v>-1.2163095682304142E-3</v>
      </c>
    </row>
    <row r="451" spans="17:54" x14ac:dyDescent="0.25">
      <c r="Q451" s="53">
        <v>449</v>
      </c>
      <c r="R451" s="54">
        <v>-2.314069739801472</v>
      </c>
      <c r="S451" s="54">
        <v>0.17116298530541416</v>
      </c>
      <c r="T451" s="54">
        <v>0.87247696821611154</v>
      </c>
      <c r="Z451" s="53">
        <v>448</v>
      </c>
      <c r="AA451" s="54">
        <f t="shared" si="82"/>
        <v>1.1439677176373175</v>
      </c>
      <c r="AB451" s="54">
        <f t="shared" si="83"/>
        <v>-1.0410070272305394</v>
      </c>
      <c r="AC451" s="54">
        <f t="shared" si="84"/>
        <v>-0.32711881503621404</v>
      </c>
      <c r="AJ451" s="53">
        <v>449</v>
      </c>
      <c r="AK451" s="14">
        <f t="shared" si="85"/>
        <v>1886.6389340146247</v>
      </c>
      <c r="AL451" s="14">
        <f t="shared" si="86"/>
        <v>1406.0897861509152</v>
      </c>
      <c r="AM451" s="14">
        <f t="shared" si="87"/>
        <v>2269.215788883379</v>
      </c>
      <c r="AT451" s="53">
        <v>449</v>
      </c>
      <c r="AU451" s="8">
        <f t="shared" si="88"/>
        <v>-4.4289749296492265E-2</v>
      </c>
      <c r="AV451" s="8">
        <f t="shared" si="89"/>
        <v>1.3415017606411511E-3</v>
      </c>
      <c r="AW451" s="8">
        <f t="shared" si="90"/>
        <v>6.6413069751522103E-3</v>
      </c>
      <c r="AY451" s="8">
        <f t="shared" si="91"/>
        <v>-1.0757931992145555E-2</v>
      </c>
      <c r="BA451" s="58">
        <v>449</v>
      </c>
      <c r="BB451" s="8">
        <f t="shared" si="81"/>
        <v>-1.2145900760412867E-3</v>
      </c>
    </row>
    <row r="452" spans="17:54" x14ac:dyDescent="0.25">
      <c r="Q452" s="53">
        <v>450</v>
      </c>
      <c r="R452" s="54">
        <v>0.31947851054037296</v>
      </c>
      <c r="S452" s="54">
        <v>0.16818466403209367</v>
      </c>
      <c r="T452" s="54">
        <v>0.12686508413964953</v>
      </c>
      <c r="Z452" s="53">
        <v>449</v>
      </c>
      <c r="AA452" s="54">
        <f t="shared" si="82"/>
        <v>-2.314069739801472</v>
      </c>
      <c r="AB452" s="54">
        <f t="shared" si="83"/>
        <v>-0.93645908122420696</v>
      </c>
      <c r="AC452" s="54">
        <f t="shared" si="84"/>
        <v>8.0075470361950507E-2</v>
      </c>
      <c r="AJ452" s="53">
        <v>450</v>
      </c>
      <c r="AK452" s="14">
        <f t="shared" si="85"/>
        <v>1951.3601468304416</v>
      </c>
      <c r="AL452" s="14">
        <f t="shared" si="86"/>
        <v>1428.5516866471005</v>
      </c>
      <c r="AM452" s="14">
        <f t="shared" si="87"/>
        <v>2275.70729329395</v>
      </c>
      <c r="AT452" s="53">
        <v>450</v>
      </c>
      <c r="AU452" s="8">
        <f t="shared" si="88"/>
        <v>3.3729736469467295E-2</v>
      </c>
      <c r="AV452" s="8">
        <f t="shared" si="89"/>
        <v>1.584847386435775E-2</v>
      </c>
      <c r="AW452" s="8">
        <f t="shared" si="90"/>
        <v>2.856597881856921E-3</v>
      </c>
      <c r="AY452" s="8">
        <f t="shared" si="91"/>
        <v>1.7315289851140368E-2</v>
      </c>
      <c r="BA452" s="58">
        <v>450</v>
      </c>
      <c r="BB452" s="8">
        <f t="shared" ref="BB452:BB515" si="92">SMALL($AY$4:$AY$1002,$BA$3:$BA$1001)</f>
        <v>-1.1843867626415033E-3</v>
      </c>
    </row>
    <row r="453" spans="17:54" x14ac:dyDescent="0.25">
      <c r="Q453" s="53">
        <v>451</v>
      </c>
      <c r="R453" s="54">
        <v>4.9096199452595829E-2</v>
      </c>
      <c r="S453" s="54">
        <v>-4.5927002558007454E-2</v>
      </c>
      <c r="T453" s="54">
        <v>1.4220365167148414</v>
      </c>
      <c r="Z453" s="53">
        <v>450</v>
      </c>
      <c r="AA453" s="54">
        <f t="shared" ref="AA453:AA516" si="93">SUMPRODUCT(R452:T452,$W$16:$Y$16)</f>
        <v>0.31947851054037296</v>
      </c>
      <c r="AB453" s="54">
        <f t="shared" ref="AB453:AB516" si="94">SUMPRODUCT(R452:T452,$W$17:$Y$17)</f>
        <v>0.29859879197931327</v>
      </c>
      <c r="AC453" s="54">
        <f t="shared" ref="AC453:AC516" si="95">SUMPRODUCT(R452:T452,$W$18:$Y$18)</f>
        <v>0.25522491041909484</v>
      </c>
      <c r="AJ453" s="53">
        <v>451</v>
      </c>
      <c r="AK453" s="14">
        <f t="shared" ref="AK453:AK516" si="96">$AF$5*EXP(($AF$3-(($AF$4^2/2))*(AJ453/1000)+$AF$4*AA454))</f>
        <v>1944.6141374902375</v>
      </c>
      <c r="AL453" s="14">
        <f t="shared" ref="AL453:AL516" si="97">$AG$5*EXP(($AG$3-(($AG$4^2/2))*(AJ453/1000)+$AG$4*AB454))</f>
        <v>1422.7693701840326</v>
      </c>
      <c r="AM453" s="14">
        <f t="shared" ref="AM453:AM516" si="98">$AH$5*EXP(($AH$3-(($AH$4^2/2))*(AJ453/1000)+$AH$4*AC454))</f>
        <v>2315.6010312599183</v>
      </c>
      <c r="AT453" s="53">
        <v>451</v>
      </c>
      <c r="AU453" s="8">
        <f t="shared" ref="AU453:AU516" si="99">LN(AK453/AK452)</f>
        <v>-3.4630701282319467E-3</v>
      </c>
      <c r="AV453" s="8">
        <f t="shared" ref="AV453:AV516" si="100">LN(AL453/AL452)</f>
        <v>-4.0558914794445308E-3</v>
      </c>
      <c r="AW453" s="8">
        <f t="shared" ref="AW453:AW516" si="101">LN(AM453/AM452)</f>
        <v>1.7378376340549267E-2</v>
      </c>
      <c r="AY453" s="8">
        <f t="shared" ref="AY453:AY516" si="102">SUMPRODUCT($AP$3:$AR$3,AU453:AW453)</f>
        <v>2.5522352719173831E-3</v>
      </c>
      <c r="BA453" s="58">
        <v>451</v>
      </c>
      <c r="BB453" s="8">
        <f t="shared" si="92"/>
        <v>-1.1826253990334414E-3</v>
      </c>
    </row>
    <row r="454" spans="17:54" x14ac:dyDescent="0.25">
      <c r="Q454" s="53">
        <v>452</v>
      </c>
      <c r="R454" s="54">
        <v>1.6763980310972812</v>
      </c>
      <c r="S454" s="54">
        <v>1.4744945950412125</v>
      </c>
      <c r="T454" s="54">
        <v>-0.2713710724998073</v>
      </c>
      <c r="Z454" s="53">
        <v>451</v>
      </c>
      <c r="AA454" s="54">
        <f t="shared" si="93"/>
        <v>4.9096199452595829E-2</v>
      </c>
      <c r="AB454" s="54">
        <f t="shared" si="94"/>
        <v>-1.7465268109071622E-2</v>
      </c>
      <c r="AC454" s="54">
        <f t="shared" si="95"/>
        <v>1.3207212050054611</v>
      </c>
      <c r="AJ454" s="53">
        <v>452</v>
      </c>
      <c r="AK454" s="14">
        <f t="shared" si="96"/>
        <v>1985.5690693770982</v>
      </c>
      <c r="AL454" s="14">
        <f t="shared" si="97"/>
        <v>1461.7590180890827</v>
      </c>
      <c r="AM454" s="14">
        <f t="shared" si="98"/>
        <v>2288.1770828581616</v>
      </c>
      <c r="AT454" s="53">
        <v>452</v>
      </c>
      <c r="AU454" s="8">
        <f t="shared" si="99"/>
        <v>2.0841987382999087E-2</v>
      </c>
      <c r="AV454" s="8">
        <f t="shared" si="100"/>
        <v>2.7035284416383528E-2</v>
      </c>
      <c r="AW454" s="8">
        <f t="shared" si="101"/>
        <v>-1.1913811699134413E-2</v>
      </c>
      <c r="AY454" s="8">
        <f t="shared" si="102"/>
        <v>1.3492566471712812E-2</v>
      </c>
      <c r="BA454" s="58">
        <v>452</v>
      </c>
      <c r="BB454" s="8">
        <f t="shared" si="92"/>
        <v>-1.1338434589688844E-3</v>
      </c>
    </row>
    <row r="455" spans="17:54" x14ac:dyDescent="0.25">
      <c r="Q455" s="53">
        <v>453</v>
      </c>
      <c r="R455" s="54">
        <v>0.50406320645330793</v>
      </c>
      <c r="S455" s="54">
        <v>9.0500989640804066E-2</v>
      </c>
      <c r="T455" s="54">
        <v>0.67618395544911902</v>
      </c>
      <c r="Z455" s="53">
        <v>452</v>
      </c>
      <c r="AA455" s="54">
        <f t="shared" si="93"/>
        <v>1.6763980310972812</v>
      </c>
      <c r="AB455" s="54">
        <f t="shared" si="94"/>
        <v>2.0893665557384669</v>
      </c>
      <c r="AC455" s="54">
        <f t="shared" si="95"/>
        <v>0.59027993191739969</v>
      </c>
      <c r="AJ455" s="53">
        <v>453</v>
      </c>
      <c r="AK455" s="14">
        <f t="shared" si="96"/>
        <v>1955.978360799631</v>
      </c>
      <c r="AL455" s="14">
        <f t="shared" si="97"/>
        <v>1428.8846229636849</v>
      </c>
      <c r="AM455" s="14">
        <f t="shared" si="98"/>
        <v>2296.315162927463</v>
      </c>
      <c r="AT455" s="53">
        <v>453</v>
      </c>
      <c r="AU455" s="8">
        <f t="shared" si="99"/>
        <v>-1.5015049312089761E-2</v>
      </c>
      <c r="AV455" s="8">
        <f t="shared" si="100"/>
        <v>-2.2746361448557982E-2</v>
      </c>
      <c r="AW455" s="8">
        <f t="shared" si="101"/>
        <v>3.550268243883306E-3</v>
      </c>
      <c r="AY455" s="8">
        <f t="shared" si="102"/>
        <v>-1.2537978899885132E-2</v>
      </c>
      <c r="BA455" s="58">
        <v>453</v>
      </c>
      <c r="BB455" s="8">
        <f t="shared" si="92"/>
        <v>-1.0926858485581341E-3</v>
      </c>
    </row>
    <row r="456" spans="17:54" x14ac:dyDescent="0.25">
      <c r="Q456" s="53">
        <v>454</v>
      </c>
      <c r="R456" s="54">
        <v>-0.40633477223827286</v>
      </c>
      <c r="S456" s="54">
        <v>0.48730461540131792</v>
      </c>
      <c r="T456" s="54">
        <v>2.1648981652791499</v>
      </c>
      <c r="Z456" s="53">
        <v>453</v>
      </c>
      <c r="AA456" s="54">
        <f t="shared" si="93"/>
        <v>0.50406320645330793</v>
      </c>
      <c r="AB456" s="54">
        <f t="shared" si="94"/>
        <v>0.31677788851647071</v>
      </c>
      <c r="AC456" s="54">
        <f t="shared" si="95"/>
        <v>0.80795909563526347</v>
      </c>
      <c r="AJ456" s="53">
        <v>454</v>
      </c>
      <c r="AK456" s="14">
        <f t="shared" si="96"/>
        <v>1933.3036590237564</v>
      </c>
      <c r="AL456" s="14">
        <f t="shared" si="97"/>
        <v>1427.4622216767214</v>
      </c>
      <c r="AM456" s="14">
        <f t="shared" si="98"/>
        <v>2339.9688516247502</v>
      </c>
      <c r="AT456" s="53">
        <v>454</v>
      </c>
      <c r="AU456" s="8">
        <f t="shared" si="99"/>
        <v>-1.1660228579902059E-2</v>
      </c>
      <c r="AV456" s="8">
        <f t="shared" si="100"/>
        <v>-9.959584615641566E-4</v>
      </c>
      <c r="AW456" s="8">
        <f t="shared" si="101"/>
        <v>1.883188288895692E-2</v>
      </c>
      <c r="AY456" s="8">
        <f t="shared" si="102"/>
        <v>1.7531129080907955E-3</v>
      </c>
      <c r="BA456" s="58">
        <v>454</v>
      </c>
      <c r="BB456" s="8">
        <f t="shared" si="92"/>
        <v>-1.0616581373564297E-3</v>
      </c>
    </row>
    <row r="457" spans="17:54" x14ac:dyDescent="0.25">
      <c r="Q457" s="53">
        <v>455</v>
      </c>
      <c r="R457" s="54">
        <v>-0.28354453517798489</v>
      </c>
      <c r="S457" s="54">
        <v>1.168445002226292</v>
      </c>
      <c r="T457" s="54">
        <v>-0.14039031549540323</v>
      </c>
      <c r="Z457" s="53">
        <v>454</v>
      </c>
      <c r="AA457" s="54">
        <f t="shared" si="93"/>
        <v>-0.40633477223827286</v>
      </c>
      <c r="AB457" s="54">
        <f t="shared" si="94"/>
        <v>0.2391705255624505</v>
      </c>
      <c r="AC457" s="54">
        <f t="shared" si="95"/>
        <v>1.9625715399476051</v>
      </c>
      <c r="AJ457" s="53">
        <v>455</v>
      </c>
      <c r="AK457" s="14">
        <f t="shared" si="96"/>
        <v>1936.3463336438549</v>
      </c>
      <c r="AL457" s="14">
        <f t="shared" si="97"/>
        <v>1439.5834068652719</v>
      </c>
      <c r="AM457" s="14">
        <f t="shared" si="98"/>
        <v>2266.5314272204487</v>
      </c>
      <c r="AT457" s="53">
        <v>455</v>
      </c>
      <c r="AU457" s="8">
        <f t="shared" si="99"/>
        <v>1.5725842145485236E-3</v>
      </c>
      <c r="AV457" s="8">
        <f t="shared" si="100"/>
        <v>8.4555734213264712E-3</v>
      </c>
      <c r="AW457" s="8">
        <f t="shared" si="101"/>
        <v>-3.1886960737150201E-2</v>
      </c>
      <c r="AY457" s="8">
        <f t="shared" si="102"/>
        <v>-5.7120835882499138E-3</v>
      </c>
      <c r="BA457" s="58">
        <v>455</v>
      </c>
      <c r="BB457" s="8">
        <f t="shared" si="92"/>
        <v>-1.0544156945484213E-3</v>
      </c>
    </row>
    <row r="458" spans="17:54" x14ac:dyDescent="0.25">
      <c r="Q458" s="53">
        <v>456</v>
      </c>
      <c r="R458" s="54">
        <v>-1.7109657446105444</v>
      </c>
      <c r="S458" s="54">
        <v>5.7719916388382621E-2</v>
      </c>
      <c r="T458" s="54">
        <v>0.65582267927773441</v>
      </c>
      <c r="Z458" s="53">
        <v>455</v>
      </c>
      <c r="AA458" s="54">
        <f t="shared" si="93"/>
        <v>-0.28354453517798489</v>
      </c>
      <c r="AB458" s="54">
        <f t="shared" si="94"/>
        <v>0.89810904857528495</v>
      </c>
      <c r="AC458" s="54">
        <f t="shared" si="95"/>
        <v>7.5536441252891662E-3</v>
      </c>
      <c r="AJ458" s="53">
        <v>456</v>
      </c>
      <c r="AK458" s="14">
        <f t="shared" si="96"/>
        <v>1901.2674317567403</v>
      </c>
      <c r="AL458" s="14">
        <f t="shared" si="97"/>
        <v>1409.40031002821</v>
      </c>
      <c r="AM458" s="14">
        <f t="shared" si="98"/>
        <v>2268.3062825936049</v>
      </c>
      <c r="AT458" s="53">
        <v>456</v>
      </c>
      <c r="AU458" s="8">
        <f t="shared" si="99"/>
        <v>-1.8282131074016387E-2</v>
      </c>
      <c r="AV458" s="8">
        <f t="shared" si="100"/>
        <v>-2.1189469061828829E-2</v>
      </c>
      <c r="AW458" s="8">
        <f t="shared" si="101"/>
        <v>7.8276471060456058E-4</v>
      </c>
      <c r="AY458" s="8">
        <f t="shared" si="102"/>
        <v>-1.3725597533755079E-2</v>
      </c>
      <c r="BA458" s="58">
        <v>456</v>
      </c>
      <c r="BB458" s="8">
        <f t="shared" si="92"/>
        <v>-1.0154070731495986E-3</v>
      </c>
    </row>
    <row r="459" spans="17:54" x14ac:dyDescent="0.25">
      <c r="Q459" s="53">
        <v>457</v>
      </c>
      <c r="R459" s="54">
        <v>-1.5736346997295365</v>
      </c>
      <c r="S459" s="54">
        <v>-0.15434317458564756</v>
      </c>
      <c r="T459" s="54">
        <v>0.96848304335094892</v>
      </c>
      <c r="Z459" s="53">
        <v>456</v>
      </c>
      <c r="AA459" s="54">
        <f t="shared" si="93"/>
        <v>-1.7109657446105444</v>
      </c>
      <c r="AB459" s="54">
        <f t="shared" si="94"/>
        <v>-0.75315297059143527</v>
      </c>
      <c r="AC459" s="54">
        <f t="shared" si="95"/>
        <v>5.5553999371974472E-2</v>
      </c>
      <c r="AJ459" s="53">
        <v>457</v>
      </c>
      <c r="AK459" s="14">
        <f t="shared" si="96"/>
        <v>1904.6143598695721</v>
      </c>
      <c r="AL459" s="14">
        <f t="shared" si="97"/>
        <v>1407.1838456672565</v>
      </c>
      <c r="AM459" s="14">
        <f t="shared" si="98"/>
        <v>2279.1389043101449</v>
      </c>
      <c r="AT459" s="53">
        <v>457</v>
      </c>
      <c r="AU459" s="8">
        <f t="shared" si="99"/>
        <v>1.7588191955886063E-3</v>
      </c>
      <c r="AV459" s="8">
        <f t="shared" si="100"/>
        <v>-1.5738672774946174E-3</v>
      </c>
      <c r="AW459" s="8">
        <f t="shared" si="101"/>
        <v>4.7642760985566286E-3</v>
      </c>
      <c r="AY459" s="8">
        <f t="shared" si="102"/>
        <v>1.3273816772457234E-3</v>
      </c>
      <c r="BA459" s="58">
        <v>457</v>
      </c>
      <c r="BB459" s="8">
        <f t="shared" si="92"/>
        <v>-9.8750827047876591E-4</v>
      </c>
    </row>
    <row r="460" spans="17:54" x14ac:dyDescent="0.25">
      <c r="Q460" s="53">
        <v>458</v>
      </c>
      <c r="R460" s="54">
        <v>0.29088467401781692</v>
      </c>
      <c r="S460" s="54">
        <v>1.2024469906698385</v>
      </c>
      <c r="T460" s="54">
        <v>1.0428158831519456</v>
      </c>
      <c r="Z460" s="53">
        <v>457</v>
      </c>
      <c r="AA460" s="54">
        <f t="shared" si="93"/>
        <v>-1.5736346997295365</v>
      </c>
      <c r="AB460" s="54">
        <f t="shared" si="94"/>
        <v>-0.87579603422465691</v>
      </c>
      <c r="AC460" s="54">
        <f t="shared" si="95"/>
        <v>0.34766537384534812</v>
      </c>
      <c r="AJ460" s="53">
        <v>458</v>
      </c>
      <c r="AK460" s="14">
        <f t="shared" si="96"/>
        <v>1950.6443655416822</v>
      </c>
      <c r="AL460" s="14">
        <f t="shared" si="97"/>
        <v>1445.1352283226297</v>
      </c>
      <c r="AM460" s="14">
        <f t="shared" si="98"/>
        <v>2314.6599162907614</v>
      </c>
      <c r="AT460" s="53">
        <v>458</v>
      </c>
      <c r="AU460" s="8">
        <f t="shared" si="99"/>
        <v>2.3880209536859306E-2</v>
      </c>
      <c r="AV460" s="8">
        <f t="shared" si="100"/>
        <v>2.6612466194964362E-2</v>
      </c>
      <c r="AW460" s="8">
        <f t="shared" si="101"/>
        <v>1.5465074255098342E-2</v>
      </c>
      <c r="AY460" s="8">
        <f t="shared" si="102"/>
        <v>2.2448571615573037E-2</v>
      </c>
      <c r="BA460" s="58">
        <v>458</v>
      </c>
      <c r="BB460" s="8">
        <f t="shared" si="92"/>
        <v>-9.79632822222588E-4</v>
      </c>
    </row>
    <row r="461" spans="17:54" x14ac:dyDescent="0.25">
      <c r="Q461" s="53">
        <v>459</v>
      </c>
      <c r="R461" s="54">
        <v>-0.67597811134697972</v>
      </c>
      <c r="S461" s="54">
        <v>1.2412134671396928</v>
      </c>
      <c r="T461" s="54">
        <v>-1.070546784727864</v>
      </c>
      <c r="Z461" s="53">
        <v>458</v>
      </c>
      <c r="AA461" s="54">
        <f t="shared" si="93"/>
        <v>0.29088467401781692</v>
      </c>
      <c r="AB461" s="54">
        <f t="shared" si="94"/>
        <v>1.1980861021693929</v>
      </c>
      <c r="AC461" s="54">
        <f t="shared" si="95"/>
        <v>1.29585492818698</v>
      </c>
      <c r="AJ461" s="53">
        <v>459</v>
      </c>
      <c r="AK461" s="14">
        <f t="shared" si="96"/>
        <v>1926.6376750411944</v>
      </c>
      <c r="AL461" s="14">
        <f t="shared" si="97"/>
        <v>1437.3641765488994</v>
      </c>
      <c r="AM461" s="14">
        <f t="shared" si="98"/>
        <v>2230.8174223647825</v>
      </c>
      <c r="AT461" s="53">
        <v>459</v>
      </c>
      <c r="AU461" s="8">
        <f t="shared" si="99"/>
        <v>-1.2383415512147071E-2</v>
      </c>
      <c r="AV461" s="8">
        <f t="shared" si="100"/>
        <v>-5.3918974537287417E-3</v>
      </c>
      <c r="AW461" s="8">
        <f t="shared" si="101"/>
        <v>-3.6894696916015934E-2</v>
      </c>
      <c r="AY461" s="8">
        <f t="shared" si="102"/>
        <v>-1.6940192709940398E-2</v>
      </c>
      <c r="BA461" s="58">
        <v>459</v>
      </c>
      <c r="BB461" s="8">
        <f t="shared" si="92"/>
        <v>-9.5740867451819117E-4</v>
      </c>
    </row>
    <row r="462" spans="17:54" x14ac:dyDescent="0.25">
      <c r="Q462" s="53">
        <v>460</v>
      </c>
      <c r="R462" s="54">
        <v>-0.80499666717875695</v>
      </c>
      <c r="S462" s="54">
        <v>-0.12573071203030339</v>
      </c>
      <c r="T462" s="54">
        <v>0.4843271062043823</v>
      </c>
      <c r="Z462" s="53">
        <v>459</v>
      </c>
      <c r="AA462" s="54">
        <f t="shared" si="93"/>
        <v>-0.67597811134697972</v>
      </c>
      <c r="AB462" s="54">
        <f t="shared" si="94"/>
        <v>0.77790879185038686</v>
      </c>
      <c r="AC462" s="54">
        <f t="shared" si="95"/>
        <v>-0.96619300309882228</v>
      </c>
      <c r="AJ462" s="53">
        <v>460</v>
      </c>
      <c r="AK462" s="14">
        <f t="shared" si="96"/>
        <v>1923.4564989143691</v>
      </c>
      <c r="AL462" s="14">
        <f t="shared" si="97"/>
        <v>1414.1798400831094</v>
      </c>
      <c r="AM462" s="14">
        <f t="shared" si="98"/>
        <v>2272.1121849458978</v>
      </c>
      <c r="AT462" s="53">
        <v>460</v>
      </c>
      <c r="AU462" s="8">
        <f t="shared" si="99"/>
        <v>-1.6525189811092667E-3</v>
      </c>
      <c r="AV462" s="8">
        <f t="shared" si="100"/>
        <v>-1.6261258610526148E-2</v>
      </c>
      <c r="AW462" s="8">
        <f t="shared" si="101"/>
        <v>1.834180139615034E-2</v>
      </c>
      <c r="AY462" s="8">
        <f t="shared" si="102"/>
        <v>-1.4977187196981373E-3</v>
      </c>
      <c r="BA462" s="58">
        <v>460</v>
      </c>
      <c r="BB462" s="8">
        <f t="shared" si="92"/>
        <v>-8.5312524837842778E-4</v>
      </c>
    </row>
    <row r="463" spans="17:54" x14ac:dyDescent="0.25">
      <c r="Q463" s="53">
        <v>461</v>
      </c>
      <c r="R463" s="54">
        <v>-0.25008860184546161</v>
      </c>
      <c r="S463" s="54">
        <v>-0.31586300536161399</v>
      </c>
      <c r="T463" s="54">
        <v>-0.21312038185059923</v>
      </c>
      <c r="Z463" s="53">
        <v>460</v>
      </c>
      <c r="AA463" s="54">
        <f t="shared" si="93"/>
        <v>-0.80499666717875695</v>
      </c>
      <c r="AB463" s="54">
        <f t="shared" si="94"/>
        <v>-0.48930404057478638</v>
      </c>
      <c r="AC463" s="54">
        <f t="shared" si="95"/>
        <v>0.158371984090796</v>
      </c>
      <c r="AJ463" s="53">
        <v>461</v>
      </c>
      <c r="AK463" s="14">
        <f t="shared" si="96"/>
        <v>1937.175273063837</v>
      </c>
      <c r="AL463" s="14">
        <f t="shared" si="97"/>
        <v>1415.8677427331099</v>
      </c>
      <c r="AM463" s="14">
        <f t="shared" si="98"/>
        <v>2253.6722166724198</v>
      </c>
      <c r="AT463" s="53">
        <v>461</v>
      </c>
      <c r="AU463" s="8">
        <f t="shared" si="99"/>
        <v>7.1070398340600388E-3</v>
      </c>
      <c r="AV463" s="8">
        <f t="shared" si="100"/>
        <v>1.1928441489035011E-3</v>
      </c>
      <c r="AW463" s="8">
        <f t="shared" si="101"/>
        <v>-8.1488947233786524E-3</v>
      </c>
      <c r="AY463" s="8">
        <f t="shared" si="102"/>
        <v>1.6458119276581635E-4</v>
      </c>
      <c r="BA463" s="58">
        <v>461</v>
      </c>
      <c r="BB463" s="8">
        <f t="shared" si="92"/>
        <v>-8.4662847712098496E-4</v>
      </c>
    </row>
    <row r="464" spans="17:54" x14ac:dyDescent="0.25">
      <c r="Q464" s="53">
        <v>462</v>
      </c>
      <c r="R464" s="54">
        <v>-0.2037396207986642</v>
      </c>
      <c r="S464" s="54">
        <v>0.6074616267233921</v>
      </c>
      <c r="T464" s="54">
        <v>1.0805256474612388</v>
      </c>
      <c r="Z464" s="53">
        <v>461</v>
      </c>
      <c r="AA464" s="54">
        <f t="shared" si="93"/>
        <v>-0.25008860184546161</v>
      </c>
      <c r="AB464" s="54">
        <f t="shared" si="94"/>
        <v>-0.39634079360984736</v>
      </c>
      <c r="AC464" s="54">
        <f t="shared" si="95"/>
        <v>-0.34123792103066963</v>
      </c>
      <c r="AJ464" s="53">
        <v>462</v>
      </c>
      <c r="AK464" s="14">
        <f t="shared" si="96"/>
        <v>1938.3254130856035</v>
      </c>
      <c r="AL464" s="14">
        <f t="shared" si="97"/>
        <v>1431.1528881557854</v>
      </c>
      <c r="AM464" s="14">
        <f t="shared" si="98"/>
        <v>2305.4345207271281</v>
      </c>
      <c r="AT464" s="53">
        <v>462</v>
      </c>
      <c r="AU464" s="8">
        <f t="shared" si="99"/>
        <v>5.93543982403482E-4</v>
      </c>
      <c r="AV464" s="8">
        <f t="shared" si="100"/>
        <v>1.0737746063583745E-2</v>
      </c>
      <c r="AW464" s="8">
        <f t="shared" si="101"/>
        <v>2.2708188835048361E-2</v>
      </c>
      <c r="AY464" s="8">
        <f t="shared" si="102"/>
        <v>1.128561827066905E-2</v>
      </c>
      <c r="BA464" s="58">
        <v>462</v>
      </c>
      <c r="BB464" s="8">
        <f t="shared" si="92"/>
        <v>-8.3822926849409611E-4</v>
      </c>
    </row>
    <row r="465" spans="17:54" x14ac:dyDescent="0.25">
      <c r="Q465" s="53">
        <v>463</v>
      </c>
      <c r="R465" s="54">
        <v>-0.48667320100468603</v>
      </c>
      <c r="S465" s="54">
        <v>0.18369627757600474</v>
      </c>
      <c r="T465" s="54">
        <v>-0.81779733544287569</v>
      </c>
      <c r="Z465" s="53">
        <v>462</v>
      </c>
      <c r="AA465" s="54">
        <f t="shared" si="93"/>
        <v>-0.2037396207986642</v>
      </c>
      <c r="AB465" s="54">
        <f t="shared" si="94"/>
        <v>0.44044454741603878</v>
      </c>
      <c r="AC465" s="54">
        <f t="shared" si="95"/>
        <v>1.0510352764816098</v>
      </c>
      <c r="AJ465" s="53">
        <v>463</v>
      </c>
      <c r="AK465" s="14">
        <f t="shared" si="96"/>
        <v>1931.3139754850502</v>
      </c>
      <c r="AL465" s="14">
        <f t="shared" si="97"/>
        <v>1421.8716192741208</v>
      </c>
      <c r="AM465" s="14">
        <f t="shared" si="98"/>
        <v>2233.9902577780922</v>
      </c>
      <c r="AT465" s="53">
        <v>463</v>
      </c>
      <c r="AU465" s="8">
        <f t="shared" si="99"/>
        <v>-3.6238236018412309E-3</v>
      </c>
      <c r="AV465" s="8">
        <f t="shared" si="100"/>
        <v>-6.5062894472451786E-3</v>
      </c>
      <c r="AW465" s="8">
        <f t="shared" si="101"/>
        <v>-3.147983117810995E-2</v>
      </c>
      <c r="AY465" s="8">
        <f t="shared" si="102"/>
        <v>-1.3133612212883426E-2</v>
      </c>
      <c r="BA465" s="58">
        <v>463</v>
      </c>
      <c r="BB465" s="8">
        <f t="shared" si="92"/>
        <v>-7.6294233880770841E-4</v>
      </c>
    </row>
    <row r="466" spans="17:54" x14ac:dyDescent="0.25">
      <c r="Q466" s="53">
        <v>464</v>
      </c>
      <c r="R466" s="54">
        <v>1.0874062940710589</v>
      </c>
      <c r="S466" s="54">
        <v>-2.3930391949999536E-2</v>
      </c>
      <c r="T466" s="54">
        <v>-6.143718746728883E-2</v>
      </c>
      <c r="Z466" s="53">
        <v>463</v>
      </c>
      <c r="AA466" s="54">
        <f t="shared" si="93"/>
        <v>-0.48667320100468603</v>
      </c>
      <c r="AB466" s="54">
        <f t="shared" si="94"/>
        <v>-6.6575916832833815E-2</v>
      </c>
      <c r="AC466" s="54">
        <f t="shared" si="95"/>
        <v>-0.8790210401988241</v>
      </c>
      <c r="AJ466" s="53">
        <v>464</v>
      </c>
      <c r="AK466" s="14">
        <f t="shared" si="96"/>
        <v>1970.6450323894039</v>
      </c>
      <c r="AL466" s="14">
        <f t="shared" si="97"/>
        <v>1432.0616370497137</v>
      </c>
      <c r="AM466" s="14">
        <f t="shared" si="98"/>
        <v>2277.1982242653157</v>
      </c>
      <c r="AT466" s="53">
        <v>464</v>
      </c>
      <c r="AU466" s="8">
        <f t="shared" si="99"/>
        <v>2.0160329186010101E-2</v>
      </c>
      <c r="AV466" s="8">
        <f t="shared" si="100"/>
        <v>7.1410647436419639E-3</v>
      </c>
      <c r="AW466" s="8">
        <f t="shared" si="101"/>
        <v>1.9156498555504962E-2</v>
      </c>
      <c r="AY466" s="8">
        <f t="shared" si="102"/>
        <v>1.4651474219911306E-2</v>
      </c>
      <c r="BA466" s="58">
        <v>464</v>
      </c>
      <c r="BB466" s="8">
        <f t="shared" si="92"/>
        <v>-7.256247125947482E-4</v>
      </c>
    </row>
    <row r="467" spans="17:54" x14ac:dyDescent="0.25">
      <c r="Q467" s="53">
        <v>465</v>
      </c>
      <c r="R467" s="54">
        <v>-0.28003188623752701</v>
      </c>
      <c r="S467" s="54">
        <v>-0.56025197080136924</v>
      </c>
      <c r="T467" s="54">
        <v>1.2829046343813126</v>
      </c>
      <c r="Z467" s="53">
        <v>464</v>
      </c>
      <c r="AA467" s="54">
        <f t="shared" si="93"/>
        <v>1.0874062940710589</v>
      </c>
      <c r="AB467" s="54">
        <f t="shared" si="94"/>
        <v>0.48992461299405893</v>
      </c>
      <c r="AC467" s="54">
        <f t="shared" si="95"/>
        <v>0.2954939620862897</v>
      </c>
      <c r="AJ467" s="53">
        <v>465</v>
      </c>
      <c r="AK467" s="14">
        <f t="shared" si="96"/>
        <v>1936.4318618695477</v>
      </c>
      <c r="AL467" s="14">
        <f t="shared" si="97"/>
        <v>1411.6984234371464</v>
      </c>
      <c r="AM467" s="14">
        <f t="shared" si="98"/>
        <v>2302.8679333315076</v>
      </c>
      <c r="AT467" s="53">
        <v>465</v>
      </c>
      <c r="AU467" s="8">
        <f t="shared" si="99"/>
        <v>-1.751388364035435E-2</v>
      </c>
      <c r="AV467" s="8">
        <f t="shared" si="100"/>
        <v>-1.4321575120441899E-2</v>
      </c>
      <c r="AW467" s="8">
        <f t="shared" si="101"/>
        <v>1.120943539620309E-2</v>
      </c>
      <c r="AY467" s="8">
        <f t="shared" si="102"/>
        <v>-7.619964521422138E-3</v>
      </c>
      <c r="BA467" s="58">
        <v>465</v>
      </c>
      <c r="BB467" s="8">
        <f t="shared" si="92"/>
        <v>-6.888583189156262E-4</v>
      </c>
    </row>
    <row r="468" spans="17:54" x14ac:dyDescent="0.25">
      <c r="Q468" s="53">
        <v>466</v>
      </c>
      <c r="R468" s="54">
        <v>0.97898840385022334</v>
      </c>
      <c r="S468" s="54">
        <v>0.23362178990962471</v>
      </c>
      <c r="T468" s="54">
        <v>-1.7852293288177896</v>
      </c>
      <c r="Z468" s="53">
        <v>465</v>
      </c>
      <c r="AA468" s="54">
        <f t="shared" si="93"/>
        <v>-0.28003188623752701</v>
      </c>
      <c r="AB468" s="54">
        <f t="shared" si="94"/>
        <v>-0.62613114644006873</v>
      </c>
      <c r="AC468" s="54">
        <f t="shared" si="95"/>
        <v>0.98276542827448277</v>
      </c>
      <c r="AJ468" s="53">
        <v>466</v>
      </c>
      <c r="AK468" s="14">
        <f t="shared" si="96"/>
        <v>1967.9101928401881</v>
      </c>
      <c r="AL468" s="14">
        <f t="shared" si="97"/>
        <v>1435.3063982456188</v>
      </c>
      <c r="AM468" s="14">
        <f t="shared" si="98"/>
        <v>2219.363507443778</v>
      </c>
      <c r="AT468" s="53">
        <v>466</v>
      </c>
      <c r="AU468" s="8">
        <f t="shared" si="99"/>
        <v>1.6125130743739155E-2</v>
      </c>
      <c r="AV468" s="8">
        <f t="shared" si="100"/>
        <v>1.658480923688474E-2</v>
      </c>
      <c r="AW468" s="8">
        <f t="shared" si="101"/>
        <v>-3.6934827285221336E-2</v>
      </c>
      <c r="AY468" s="8">
        <f t="shared" si="102"/>
        <v>3.9101473230924132E-4</v>
      </c>
      <c r="BA468" s="58">
        <v>466</v>
      </c>
      <c r="BB468" s="8">
        <f t="shared" si="92"/>
        <v>-6.3245085817264807E-4</v>
      </c>
    </row>
    <row r="469" spans="17:54" x14ac:dyDescent="0.25">
      <c r="Q469" s="53">
        <v>467</v>
      </c>
      <c r="R469" s="54">
        <v>1.9115854722714127</v>
      </c>
      <c r="S469" s="54">
        <v>-1.551675357343848</v>
      </c>
      <c r="T469" s="54">
        <v>2.5691271366796924</v>
      </c>
      <c r="Z469" s="53">
        <v>466</v>
      </c>
      <c r="AA469" s="54">
        <f t="shared" si="93"/>
        <v>0.97898840385022334</v>
      </c>
      <c r="AB469" s="54">
        <f t="shared" si="94"/>
        <v>0.66630840796040536</v>
      </c>
      <c r="AC469" s="54">
        <f t="shared" si="95"/>
        <v>-1.2817429418683768</v>
      </c>
      <c r="AJ469" s="53">
        <v>467</v>
      </c>
      <c r="AK469" s="14">
        <f t="shared" si="96"/>
        <v>1991.5566093633629</v>
      </c>
      <c r="AL469" s="14">
        <f t="shared" si="97"/>
        <v>1414.5066794178083</v>
      </c>
      <c r="AM469" s="14">
        <f t="shared" si="98"/>
        <v>2368.0850401036864</v>
      </c>
      <c r="AT469" s="53">
        <v>467</v>
      </c>
      <c r="AU469" s="8">
        <f t="shared" si="99"/>
        <v>1.194438485618419E-2</v>
      </c>
      <c r="AV469" s="8">
        <f t="shared" si="100"/>
        <v>-1.4597510507533046E-2</v>
      </c>
      <c r="AW469" s="8">
        <f t="shared" si="101"/>
        <v>6.4861182166049622E-2</v>
      </c>
      <c r="AY469" s="8">
        <f t="shared" si="102"/>
        <v>1.7202665903656926E-2</v>
      </c>
      <c r="BA469" s="58">
        <v>467</v>
      </c>
      <c r="BB469" s="8">
        <f t="shared" si="92"/>
        <v>-6.2738780264934724E-4</v>
      </c>
    </row>
    <row r="470" spans="17:54" x14ac:dyDescent="0.25">
      <c r="Q470" s="53">
        <v>468</v>
      </c>
      <c r="R470" s="54">
        <v>-0.7506789360730598</v>
      </c>
      <c r="S470" s="54">
        <v>0.77804515482438819</v>
      </c>
      <c r="T470" s="54">
        <v>-1.0196878349223035</v>
      </c>
      <c r="Z470" s="53">
        <v>467</v>
      </c>
      <c r="AA470" s="54">
        <f t="shared" si="93"/>
        <v>1.9115854722714127</v>
      </c>
      <c r="AB470" s="54">
        <f t="shared" si="94"/>
        <v>-0.47125064603728861</v>
      </c>
      <c r="AC470" s="54">
        <f t="shared" si="95"/>
        <v>2.6949785123092673</v>
      </c>
      <c r="AJ470" s="53">
        <v>468</v>
      </c>
      <c r="AK470" s="14">
        <f t="shared" si="96"/>
        <v>1924.7938266107769</v>
      </c>
      <c r="AL470" s="14">
        <f t="shared" si="97"/>
        <v>1429.1981421002815</v>
      </c>
      <c r="AM470" s="14">
        <f t="shared" si="98"/>
        <v>2228.3114283029922</v>
      </c>
      <c r="AT470" s="53">
        <v>468</v>
      </c>
      <c r="AU470" s="8">
        <f t="shared" si="99"/>
        <v>-3.4097689781110642E-2</v>
      </c>
      <c r="AV470" s="8">
        <f t="shared" si="100"/>
        <v>1.0332713354913368E-2</v>
      </c>
      <c r="AW470" s="8">
        <f t="shared" si="101"/>
        <v>-6.0837536975919919E-2</v>
      </c>
      <c r="AY470" s="8">
        <f t="shared" si="102"/>
        <v>-2.434748268514382E-2</v>
      </c>
      <c r="BA470" s="58">
        <v>468</v>
      </c>
      <c r="BB470" s="8">
        <f t="shared" si="92"/>
        <v>-6.2675453504957949E-4</v>
      </c>
    </row>
    <row r="471" spans="17:54" x14ac:dyDescent="0.25">
      <c r="Q471" s="53">
        <v>469</v>
      </c>
      <c r="R471" s="54">
        <v>1.5018166484505799</v>
      </c>
      <c r="S471" s="54">
        <v>-0.45428668010275464</v>
      </c>
      <c r="T471" s="54">
        <v>-1.2567016316008504</v>
      </c>
      <c r="Z471" s="53">
        <v>468</v>
      </c>
      <c r="AA471" s="54">
        <f t="shared" si="93"/>
        <v>-0.7506789360730598</v>
      </c>
      <c r="AB471" s="54">
        <f t="shared" si="94"/>
        <v>0.33397100997441026</v>
      </c>
      <c r="AC471" s="54">
        <f t="shared" si="95"/>
        <v>-1.0350323407680848</v>
      </c>
      <c r="AJ471" s="53">
        <v>469</v>
      </c>
      <c r="AK471" s="14">
        <f t="shared" si="96"/>
        <v>1981.1315462058319</v>
      </c>
      <c r="AL471" s="14">
        <f t="shared" si="97"/>
        <v>1428.6634394185332</v>
      </c>
      <c r="AM471" s="14">
        <f t="shared" si="98"/>
        <v>2238.4219261753128</v>
      </c>
      <c r="AT471" s="53">
        <v>469</v>
      </c>
      <c r="AU471" s="8">
        <f t="shared" si="99"/>
        <v>2.8849310507650505E-2</v>
      </c>
      <c r="AV471" s="8">
        <f t="shared" si="100"/>
        <v>-3.7419775082557049E-4</v>
      </c>
      <c r="AW471" s="8">
        <f t="shared" si="101"/>
        <v>4.5270287420288062E-3</v>
      </c>
      <c r="AY471" s="8">
        <f t="shared" si="102"/>
        <v>9.863222674573565E-3</v>
      </c>
      <c r="BA471" s="58">
        <v>469</v>
      </c>
      <c r="BB471" s="8">
        <f t="shared" si="92"/>
        <v>-6.1646850432431365E-4</v>
      </c>
    </row>
    <row r="472" spans="17:54" x14ac:dyDescent="0.25">
      <c r="Q472" s="53">
        <v>470</v>
      </c>
      <c r="R472" s="54">
        <v>-0.65411128501032945</v>
      </c>
      <c r="S472" s="54">
        <v>0.4518559756081662</v>
      </c>
      <c r="T472" s="54">
        <v>0.58245494081128579</v>
      </c>
      <c r="Z472" s="53">
        <v>469</v>
      </c>
      <c r="AA472" s="54">
        <f t="shared" si="93"/>
        <v>1.5018166484505799</v>
      </c>
      <c r="AB472" s="54">
        <f t="shared" si="94"/>
        <v>0.30481667021541503</v>
      </c>
      <c r="AC472" s="54">
        <f t="shared" si="95"/>
        <v>-0.7574668732048615</v>
      </c>
      <c r="AJ472" s="53">
        <v>470</v>
      </c>
      <c r="AK472" s="14">
        <f t="shared" si="96"/>
        <v>1927.1755952235501</v>
      </c>
      <c r="AL472" s="14">
        <f t="shared" si="97"/>
        <v>1424.756726119351</v>
      </c>
      <c r="AM472" s="14">
        <f t="shared" si="98"/>
        <v>2281.5428814622182</v>
      </c>
      <c r="AT472" s="53">
        <v>470</v>
      </c>
      <c r="AU472" s="8">
        <f t="shared" si="99"/>
        <v>-2.7612660547341981E-2</v>
      </c>
      <c r="AV472" s="8">
        <f t="shared" si="100"/>
        <v>-2.7382688238120011E-3</v>
      </c>
      <c r="AW472" s="8">
        <f t="shared" si="101"/>
        <v>1.9080796153244765E-2</v>
      </c>
      <c r="AY472" s="8">
        <f t="shared" si="102"/>
        <v>-3.6548668477539665E-3</v>
      </c>
      <c r="BA472" s="58">
        <v>470</v>
      </c>
      <c r="BB472" s="8">
        <f t="shared" si="92"/>
        <v>-5.5489941355919663E-4</v>
      </c>
    </row>
    <row r="473" spans="17:54" x14ac:dyDescent="0.25">
      <c r="Q473" s="53">
        <v>471</v>
      </c>
      <c r="R473" s="54">
        <v>-1.2987242233888687E-2</v>
      </c>
      <c r="S473" s="54">
        <v>1.5863182589841263</v>
      </c>
      <c r="T473" s="54">
        <v>-1.5940586411611555</v>
      </c>
      <c r="Z473" s="53">
        <v>470</v>
      </c>
      <c r="AA473" s="54">
        <f t="shared" si="93"/>
        <v>-0.65411128501032945</v>
      </c>
      <c r="AB473" s="54">
        <f t="shared" si="94"/>
        <v>9.1433271662943405E-2</v>
      </c>
      <c r="AC473" s="54">
        <f t="shared" si="95"/>
        <v>0.41240672817165569</v>
      </c>
      <c r="AJ473" s="53">
        <v>471</v>
      </c>
      <c r="AK473" s="14">
        <f t="shared" si="96"/>
        <v>1943.0653067463531</v>
      </c>
      <c r="AL473" s="14">
        <f t="shared" si="97"/>
        <v>1448.7734237890277</v>
      </c>
      <c r="AM473" s="14">
        <f t="shared" si="98"/>
        <v>2223.6232622342627</v>
      </c>
      <c r="AT473" s="53">
        <v>471</v>
      </c>
      <c r="AU473" s="8">
        <f t="shared" si="99"/>
        <v>8.2112722207655451E-3</v>
      </c>
      <c r="AV473" s="8">
        <f t="shared" si="100"/>
        <v>1.6716203182734403E-2</v>
      </c>
      <c r="AW473" s="8">
        <f t="shared" si="101"/>
        <v>-2.5713950940501464E-2</v>
      </c>
      <c r="AY473" s="8">
        <f t="shared" si="102"/>
        <v>1.435677657172986E-3</v>
      </c>
      <c r="BA473" s="58">
        <v>471</v>
      </c>
      <c r="BB473" s="8">
        <f t="shared" si="92"/>
        <v>-5.5201066670895456E-4</v>
      </c>
    </row>
    <row r="474" spans="17:54" x14ac:dyDescent="0.25">
      <c r="Q474" s="53">
        <v>472</v>
      </c>
      <c r="R474" s="54">
        <v>1.5428139722452971</v>
      </c>
      <c r="S474" s="54">
        <v>-0.94848901885712633</v>
      </c>
      <c r="T474" s="54">
        <v>-0.47242254442366993</v>
      </c>
      <c r="Z474" s="53">
        <v>471</v>
      </c>
      <c r="AA474" s="54">
        <f t="shared" si="93"/>
        <v>-1.2987242233888687E-2</v>
      </c>
      <c r="AB474" s="54">
        <f t="shared" si="94"/>
        <v>1.3941121895290922</v>
      </c>
      <c r="AC474" s="54">
        <f t="shared" si="95"/>
        <v>-1.1641368732618456</v>
      </c>
      <c r="AJ474" s="53">
        <v>472</v>
      </c>
      <c r="AK474" s="14">
        <f t="shared" si="96"/>
        <v>1982.1715907899468</v>
      </c>
      <c r="AL474" s="14">
        <f t="shared" si="97"/>
        <v>1421.0394611910924</v>
      </c>
      <c r="AM474" s="14">
        <f t="shared" si="98"/>
        <v>2261.9294828166067</v>
      </c>
      <c r="AT474" s="53">
        <v>472</v>
      </c>
      <c r="AU474" s="8">
        <f t="shared" si="99"/>
        <v>1.9926225600960214E-2</v>
      </c>
      <c r="AV474" s="8">
        <f t="shared" si="100"/>
        <v>-1.9328665072320995E-2</v>
      </c>
      <c r="AW474" s="8">
        <f t="shared" si="101"/>
        <v>1.7080236940953071E-2</v>
      </c>
      <c r="AY474" s="8">
        <f t="shared" si="102"/>
        <v>3.3704727336455872E-3</v>
      </c>
      <c r="BA474" s="58">
        <v>472</v>
      </c>
      <c r="BB474" s="8">
        <f t="shared" si="92"/>
        <v>-5.1004483464106316E-4</v>
      </c>
    </row>
    <row r="475" spans="17:54" x14ac:dyDescent="0.25">
      <c r="Q475" s="53">
        <v>473</v>
      </c>
      <c r="R475" s="54">
        <v>-0.75799680181416662</v>
      </c>
      <c r="S475" s="54">
        <v>0.879856986157596</v>
      </c>
      <c r="T475" s="54">
        <v>-0.55068707229689651</v>
      </c>
      <c r="Z475" s="53">
        <v>472</v>
      </c>
      <c r="AA475" s="54">
        <f t="shared" si="93"/>
        <v>1.5428139722452971</v>
      </c>
      <c r="AB475" s="54">
        <f t="shared" si="94"/>
        <v>-0.11213973603113181</v>
      </c>
      <c r="AC475" s="54">
        <f t="shared" si="95"/>
        <v>-0.1169198464247263</v>
      </c>
      <c r="AJ475" s="53">
        <v>473</v>
      </c>
      <c r="AK475" s="14">
        <f t="shared" si="96"/>
        <v>1924.612643775826</v>
      </c>
      <c r="AL475" s="14">
        <f t="shared" si="97"/>
        <v>1430.7835124416631</v>
      </c>
      <c r="AM475" s="14">
        <f t="shared" si="98"/>
        <v>2244.7588452698769</v>
      </c>
      <c r="AT475" s="53">
        <v>473</v>
      </c>
      <c r="AU475" s="8">
        <f t="shared" si="99"/>
        <v>-2.9468283247581138E-2</v>
      </c>
      <c r="AV475" s="8">
        <f t="shared" si="100"/>
        <v>6.8335862776392163E-3</v>
      </c>
      <c r="AW475" s="8">
        <f t="shared" si="101"/>
        <v>-7.6201056662855548E-3</v>
      </c>
      <c r="AY475" s="8">
        <f t="shared" si="102"/>
        <v>-8.3930821631043196E-3</v>
      </c>
      <c r="BA475" s="58">
        <v>473</v>
      </c>
      <c r="BB475" s="8">
        <f t="shared" si="92"/>
        <v>-5.0047987341866364E-4</v>
      </c>
    </row>
    <row r="476" spans="17:54" x14ac:dyDescent="0.25">
      <c r="Q476" s="53">
        <v>474</v>
      </c>
      <c r="R476" s="54">
        <v>-1.1538619272932944</v>
      </c>
      <c r="S476" s="54">
        <v>0.61752450327345776</v>
      </c>
      <c r="T476" s="54">
        <v>-0.29896061076781877</v>
      </c>
      <c r="Z476" s="53">
        <v>473</v>
      </c>
      <c r="AA476" s="54">
        <f t="shared" si="93"/>
        <v>-0.75799680181416662</v>
      </c>
      <c r="AB476" s="54">
        <f t="shared" si="94"/>
        <v>0.42039938711970731</v>
      </c>
      <c r="AC476" s="54">
        <f t="shared" si="95"/>
        <v>-0.58410908936412009</v>
      </c>
      <c r="AJ476" s="53">
        <v>474</v>
      </c>
      <c r="AK476" s="14">
        <f t="shared" si="96"/>
        <v>1914.8791264035099</v>
      </c>
      <c r="AL476" s="14">
        <f t="shared" si="97"/>
        <v>1423.1366867052141</v>
      </c>
      <c r="AM476" s="14">
        <f t="shared" si="98"/>
        <v>2246.6221145374307</v>
      </c>
      <c r="AT476" s="53">
        <v>474</v>
      </c>
      <c r="AU476" s="8">
        <f t="shared" si="99"/>
        <v>-5.0702222099589644E-3</v>
      </c>
      <c r="AV476" s="8">
        <f t="shared" si="100"/>
        <v>-5.3588352178106889E-3</v>
      </c>
      <c r="AW476" s="8">
        <f t="shared" si="101"/>
        <v>8.2970889849688482E-4</v>
      </c>
      <c r="AY476" s="8">
        <f t="shared" si="102"/>
        <v>-3.4156880805628993E-3</v>
      </c>
      <c r="BA476" s="58">
        <v>474</v>
      </c>
      <c r="BB476" s="8">
        <f t="shared" si="92"/>
        <v>-4.8628897247249281E-4</v>
      </c>
    </row>
    <row r="477" spans="17:54" x14ac:dyDescent="0.25">
      <c r="Q477" s="53">
        <v>475</v>
      </c>
      <c r="R477" s="54">
        <v>-0.38422757240768551</v>
      </c>
      <c r="S477" s="54">
        <v>-0.53708337000795281</v>
      </c>
      <c r="T477" s="54">
        <v>-0.33851350139588487</v>
      </c>
      <c r="Z477" s="53">
        <v>474</v>
      </c>
      <c r="AA477" s="54">
        <f t="shared" si="93"/>
        <v>-1.1538619272932944</v>
      </c>
      <c r="AB477" s="54">
        <f t="shared" si="94"/>
        <v>2.7985748909725716E-3</v>
      </c>
      <c r="AC477" s="54">
        <f t="shared" si="95"/>
        <v>-0.53323053223964856</v>
      </c>
      <c r="AJ477" s="53">
        <v>475</v>
      </c>
      <c r="AK477" s="14">
        <f t="shared" si="96"/>
        <v>1933.8478078544686</v>
      </c>
      <c r="AL477" s="14">
        <f t="shared" si="97"/>
        <v>1411.1807409118021</v>
      </c>
      <c r="AM477" s="14">
        <f t="shared" si="98"/>
        <v>2246.2010108566915</v>
      </c>
      <c r="AT477" s="53">
        <v>475</v>
      </c>
      <c r="AU477" s="8">
        <f t="shared" si="99"/>
        <v>9.8571997259097651E-3</v>
      </c>
      <c r="AV477" s="8">
        <f t="shared" si="100"/>
        <v>-8.4366109398568857E-3</v>
      </c>
      <c r="AW477" s="8">
        <f t="shared" si="101"/>
        <v>-1.8745615850847638E-4</v>
      </c>
      <c r="AY477" s="8">
        <f t="shared" si="102"/>
        <v>-4.7372130572236797E-4</v>
      </c>
      <c r="BA477" s="58">
        <v>475</v>
      </c>
      <c r="BB477" s="8">
        <f t="shared" si="92"/>
        <v>-4.7372130572236797E-4</v>
      </c>
    </row>
    <row r="478" spans="17:54" x14ac:dyDescent="0.25">
      <c r="Q478" s="53">
        <v>476</v>
      </c>
      <c r="R478" s="54">
        <v>0.4283938130489045</v>
      </c>
      <c r="S478" s="54">
        <v>-1.6087439051621379</v>
      </c>
      <c r="T478" s="54">
        <v>-0.4666488536118556</v>
      </c>
      <c r="Z478" s="53">
        <v>475</v>
      </c>
      <c r="AA478" s="54">
        <f t="shared" si="93"/>
        <v>-0.38422757240768551</v>
      </c>
      <c r="AB478" s="54">
        <f t="shared" si="94"/>
        <v>-0.65464939376599851</v>
      </c>
      <c r="AC478" s="54">
        <f t="shared" si="95"/>
        <v>-0.54471552869906348</v>
      </c>
      <c r="AJ478" s="53">
        <v>476</v>
      </c>
      <c r="AK478" s="14">
        <f t="shared" si="96"/>
        <v>1954.0799477716614</v>
      </c>
      <c r="AL478" s="14">
        <f t="shared" si="97"/>
        <v>1401.0037160639063</v>
      </c>
      <c r="AM478" s="14">
        <f t="shared" si="98"/>
        <v>2243.899161415367</v>
      </c>
      <c r="AT478" s="53">
        <v>476</v>
      </c>
      <c r="AU478" s="8">
        <f t="shared" si="99"/>
        <v>1.0407766717928228E-2</v>
      </c>
      <c r="AV478" s="8">
        <f t="shared" si="100"/>
        <v>-7.2378390760827801E-3</v>
      </c>
      <c r="AW478" s="8">
        <f t="shared" si="101"/>
        <v>-1.0252999063090069E-3</v>
      </c>
      <c r="AY478" s="8">
        <f t="shared" si="102"/>
        <v>-8.0395586947345631E-5</v>
      </c>
      <c r="BA478" s="58">
        <v>476</v>
      </c>
      <c r="BB478" s="8">
        <f t="shared" si="92"/>
        <v>-4.2899416240163406E-4</v>
      </c>
    </row>
    <row r="479" spans="17:54" x14ac:dyDescent="0.25">
      <c r="Q479" s="53">
        <v>477</v>
      </c>
      <c r="R479" s="54">
        <v>-0.55553953761746111</v>
      </c>
      <c r="S479" s="54">
        <v>0.98514501388288489</v>
      </c>
      <c r="T479" s="54">
        <v>-1.2269021926460435</v>
      </c>
      <c r="Z479" s="53">
        <v>476</v>
      </c>
      <c r="AA479" s="54">
        <f t="shared" si="93"/>
        <v>0.4283938130489045</v>
      </c>
      <c r="AB479" s="54">
        <f t="shared" si="94"/>
        <v>-1.218678592279026</v>
      </c>
      <c r="AC479" s="54">
        <f t="shared" si="95"/>
        <v>-0.60756968407816148</v>
      </c>
      <c r="AJ479" s="53">
        <v>477</v>
      </c>
      <c r="AK479" s="14">
        <f t="shared" si="96"/>
        <v>1929.6090482557333</v>
      </c>
      <c r="AL479" s="14">
        <f t="shared" si="97"/>
        <v>1434.2404734342394</v>
      </c>
      <c r="AM479" s="14">
        <f t="shared" si="98"/>
        <v>2225.1657763930507</v>
      </c>
      <c r="AT479" s="53">
        <v>477</v>
      </c>
      <c r="AU479" s="8">
        <f t="shared" si="99"/>
        <v>-1.2602050985807208E-2</v>
      </c>
      <c r="AV479" s="8">
        <f t="shared" si="100"/>
        <v>2.3446502496353893E-2</v>
      </c>
      <c r="AW479" s="8">
        <f t="shared" si="101"/>
        <v>-8.3836305832603319E-3</v>
      </c>
      <c r="AY479" s="8">
        <f t="shared" si="102"/>
        <v>3.0828965278212953E-3</v>
      </c>
      <c r="BA479" s="58">
        <v>477</v>
      </c>
      <c r="BB479" s="8">
        <f t="shared" si="92"/>
        <v>-4.1305989767867848E-4</v>
      </c>
    </row>
    <row r="480" spans="17:54" x14ac:dyDescent="0.25">
      <c r="Q480" s="53">
        <v>478</v>
      </c>
      <c r="R480" s="54">
        <v>0.1691834053007277</v>
      </c>
      <c r="S480" s="54">
        <v>1.6296199471850228</v>
      </c>
      <c r="T480" s="54">
        <v>0.44994123456777441</v>
      </c>
      <c r="Z480" s="53">
        <v>477</v>
      </c>
      <c r="AA480" s="54">
        <f t="shared" si="93"/>
        <v>-0.55553953761746111</v>
      </c>
      <c r="AB480" s="54">
        <f t="shared" si="94"/>
        <v>0.60848401058062107</v>
      </c>
      <c r="AC480" s="54">
        <f t="shared" si="95"/>
        <v>-1.121571513376499</v>
      </c>
      <c r="AJ480" s="53">
        <v>478</v>
      </c>
      <c r="AK480" s="14">
        <f t="shared" si="96"/>
        <v>1947.6030326985592</v>
      </c>
      <c r="AL480" s="14">
        <f t="shared" si="97"/>
        <v>1451.0766582725473</v>
      </c>
      <c r="AM480" s="14">
        <f t="shared" si="98"/>
        <v>2295.7255674965572</v>
      </c>
      <c r="AT480" s="53">
        <v>478</v>
      </c>
      <c r="AU480" s="8">
        <f t="shared" si="99"/>
        <v>9.2819857447215721E-3</v>
      </c>
      <c r="AV480" s="8">
        <f t="shared" si="100"/>
        <v>1.1670381560819414E-2</v>
      </c>
      <c r="AW480" s="8">
        <f t="shared" si="101"/>
        <v>3.121752587498371E-2</v>
      </c>
      <c r="AY480" s="8">
        <f t="shared" si="102"/>
        <v>1.6818006110239349E-2</v>
      </c>
      <c r="BA480" s="58">
        <v>478</v>
      </c>
      <c r="BB480" s="8">
        <f t="shared" si="92"/>
        <v>-3.7570033454835915E-4</v>
      </c>
    </row>
    <row r="481" spans="17:54" x14ac:dyDescent="0.25">
      <c r="Q481" s="53">
        <v>479</v>
      </c>
      <c r="R481" s="54">
        <v>-1.3746773636535246</v>
      </c>
      <c r="S481" s="54">
        <v>-0.46655745042737667</v>
      </c>
      <c r="T481" s="54">
        <v>-0.14959050212013825</v>
      </c>
      <c r="Z481" s="53">
        <v>478</v>
      </c>
      <c r="AA481" s="54">
        <f t="shared" si="93"/>
        <v>0.1691834053007277</v>
      </c>
      <c r="AB481" s="54">
        <f t="shared" si="94"/>
        <v>1.517948452423898</v>
      </c>
      <c r="AC481" s="54">
        <f t="shared" si="95"/>
        <v>0.79241887526263366</v>
      </c>
      <c r="AJ481" s="53">
        <v>479</v>
      </c>
      <c r="AK481" s="14">
        <f t="shared" si="96"/>
        <v>1909.4704322874491</v>
      </c>
      <c r="AL481" s="14">
        <f t="shared" si="97"/>
        <v>1403.8972225354557</v>
      </c>
      <c r="AM481" s="14">
        <f t="shared" si="98"/>
        <v>2241.1968318618133</v>
      </c>
      <c r="AT481" s="53">
        <v>479</v>
      </c>
      <c r="AU481" s="8">
        <f t="shared" si="99"/>
        <v>-1.9773459439485108E-2</v>
      </c>
      <c r="AV481" s="8">
        <f t="shared" si="100"/>
        <v>-3.3053704243488864E-2</v>
      </c>
      <c r="AW481" s="8">
        <f t="shared" si="101"/>
        <v>-2.4038921843933744E-2</v>
      </c>
      <c r="AY481" s="8">
        <f t="shared" si="102"/>
        <v>-2.6365196082421202E-2</v>
      </c>
      <c r="BA481" s="58">
        <v>479</v>
      </c>
      <c r="BB481" s="8">
        <f t="shared" si="92"/>
        <v>-3.5611662971790544E-4</v>
      </c>
    </row>
    <row r="482" spans="17:54" x14ac:dyDescent="0.25">
      <c r="Q482" s="53">
        <v>480</v>
      </c>
      <c r="R482" s="54">
        <v>-0.45162639102716867</v>
      </c>
      <c r="S482" s="54">
        <v>-1.3132106563086285</v>
      </c>
      <c r="T482" s="54">
        <v>1.7460419288932383</v>
      </c>
      <c r="Z482" s="53">
        <v>479</v>
      </c>
      <c r="AA482" s="54">
        <f t="shared" si="93"/>
        <v>-1.3746773636535246</v>
      </c>
      <c r="AB482" s="54">
        <f t="shared" si="94"/>
        <v>-1.0578783591458434</v>
      </c>
      <c r="AC482" s="54">
        <f t="shared" si="95"/>
        <v>-0.68142677552961595</v>
      </c>
      <c r="AJ482" s="53">
        <v>480</v>
      </c>
      <c r="AK482" s="14">
        <f t="shared" si="96"/>
        <v>1932.1783861679789</v>
      </c>
      <c r="AL482" s="14">
        <f t="shared" si="97"/>
        <v>1398.2603356106774</v>
      </c>
      <c r="AM482" s="14">
        <f t="shared" si="98"/>
        <v>2311.2577911212561</v>
      </c>
      <c r="AT482" s="53">
        <v>480</v>
      </c>
      <c r="AU482" s="8">
        <f t="shared" si="99"/>
        <v>1.1822120880806617E-2</v>
      </c>
      <c r="AV482" s="8">
        <f t="shared" si="100"/>
        <v>-4.0232530907306453E-3</v>
      </c>
      <c r="AW482" s="8">
        <f t="shared" si="101"/>
        <v>3.0781851551301288E-2</v>
      </c>
      <c r="AY482" s="8">
        <f t="shared" si="102"/>
        <v>1.1171890493340112E-2</v>
      </c>
      <c r="BA482" s="58">
        <v>480</v>
      </c>
      <c r="BB482" s="8">
        <f t="shared" si="92"/>
        <v>-3.3432333759172983E-4</v>
      </c>
    </row>
    <row r="483" spans="17:54" x14ac:dyDescent="0.25">
      <c r="Q483" s="53">
        <v>481</v>
      </c>
      <c r="R483" s="54">
        <v>-0.32381403493260974</v>
      </c>
      <c r="S483" s="54">
        <v>0.18653137444653661</v>
      </c>
      <c r="T483" s="54">
        <v>1.4381684700045014</v>
      </c>
      <c r="Z483" s="53">
        <v>480</v>
      </c>
      <c r="AA483" s="54">
        <f t="shared" si="93"/>
        <v>-0.45162639102716867</v>
      </c>
      <c r="AB483" s="54">
        <f t="shared" si="94"/>
        <v>-1.3713989510187323</v>
      </c>
      <c r="AC483" s="54">
        <f t="shared" si="95"/>
        <v>1.2058519217837387</v>
      </c>
      <c r="AJ483" s="53">
        <v>481</v>
      </c>
      <c r="AK483" s="14">
        <f t="shared" si="96"/>
        <v>1935.3437710417311</v>
      </c>
      <c r="AL483" s="14">
        <f t="shared" si="97"/>
        <v>1423.312412822434</v>
      </c>
      <c r="AM483" s="14">
        <f t="shared" si="98"/>
        <v>2313.2630036113424</v>
      </c>
      <c r="AT483" s="53">
        <v>481</v>
      </c>
      <c r="AU483" s="8">
        <f t="shared" si="99"/>
        <v>1.6369062422281766E-3</v>
      </c>
      <c r="AV483" s="8">
        <f t="shared" si="100"/>
        <v>1.7757993702115976E-2</v>
      </c>
      <c r="AW483" s="8">
        <f t="shared" si="101"/>
        <v>8.6720882217190245E-4</v>
      </c>
      <c r="AY483" s="8">
        <f t="shared" si="102"/>
        <v>7.8544320001664152E-3</v>
      </c>
      <c r="BA483" s="58">
        <v>481</v>
      </c>
      <c r="BB483" s="8">
        <f t="shared" si="92"/>
        <v>-3.2328627013968709E-4</v>
      </c>
    </row>
    <row r="484" spans="17:54" x14ac:dyDescent="0.25">
      <c r="Q484" s="53">
        <v>482</v>
      </c>
      <c r="R484" s="54">
        <v>0.70816248623040889</v>
      </c>
      <c r="S484" s="54">
        <v>-0.98535090403655512</v>
      </c>
      <c r="T484" s="54">
        <v>0.71862375910595933</v>
      </c>
      <c r="Z484" s="53">
        <v>481</v>
      </c>
      <c r="AA484" s="54">
        <f t="shared" si="93"/>
        <v>-0.32381403493260974</v>
      </c>
      <c r="AB484" s="54">
        <f t="shared" si="94"/>
        <v>1.2465380026721012E-2</v>
      </c>
      <c r="AC484" s="54">
        <f t="shared" si="95"/>
        <v>1.25902964213976</v>
      </c>
      <c r="AJ484" s="53">
        <v>482</v>
      </c>
      <c r="AK484" s="14">
        <f t="shared" si="96"/>
        <v>1961.093413752207</v>
      </c>
      <c r="AL484" s="14">
        <f t="shared" si="97"/>
        <v>1413.3131327792187</v>
      </c>
      <c r="AM484" s="14">
        <f t="shared" si="98"/>
        <v>2292.3446667450426</v>
      </c>
      <c r="AT484" s="53">
        <v>482</v>
      </c>
      <c r="AU484" s="8">
        <f t="shared" si="99"/>
        <v>1.3217211698087828E-2</v>
      </c>
      <c r="AV484" s="8">
        <f t="shared" si="100"/>
        <v>-7.0501525844652779E-3</v>
      </c>
      <c r="AW484" s="8">
        <f t="shared" si="101"/>
        <v>-9.0839177834978867E-3</v>
      </c>
      <c r="AY484" s="8">
        <f t="shared" si="102"/>
        <v>-1.5800728594091294E-3</v>
      </c>
      <c r="BA484" s="58">
        <v>482</v>
      </c>
      <c r="BB484" s="8">
        <f t="shared" si="92"/>
        <v>-3.2135563800303728E-4</v>
      </c>
    </row>
    <row r="485" spans="17:54" x14ac:dyDescent="0.25">
      <c r="Q485" s="53">
        <v>483</v>
      </c>
      <c r="R485" s="54">
        <v>-0.35383157122918912</v>
      </c>
      <c r="S485" s="54">
        <v>0.66960011724861557</v>
      </c>
      <c r="T485" s="54">
        <v>-0.40356071358897466</v>
      </c>
      <c r="Z485" s="53">
        <v>482</v>
      </c>
      <c r="AA485" s="54">
        <f t="shared" si="93"/>
        <v>0.70816248623040889</v>
      </c>
      <c r="AB485" s="54">
        <f t="shared" si="94"/>
        <v>-0.53693764836221614</v>
      </c>
      <c r="AC485" s="54">
        <f t="shared" si="95"/>
        <v>0.70209240325835554</v>
      </c>
      <c r="AJ485" s="53">
        <v>483</v>
      </c>
      <c r="AK485" s="14">
        <f t="shared" si="96"/>
        <v>1934.5995402500471</v>
      </c>
      <c r="AL485" s="14">
        <f t="shared" si="97"/>
        <v>1430.8622974357836</v>
      </c>
      <c r="AM485" s="14">
        <f t="shared" si="98"/>
        <v>2253.0875931384862</v>
      </c>
      <c r="AT485" s="53">
        <v>483</v>
      </c>
      <c r="AU485" s="8">
        <f t="shared" si="99"/>
        <v>-1.3601832733071598E-2</v>
      </c>
      <c r="AV485" s="8">
        <f t="shared" si="100"/>
        <v>1.2340580108362706E-2</v>
      </c>
      <c r="AW485" s="8">
        <f t="shared" si="101"/>
        <v>-1.7273626567640161E-2</v>
      </c>
      <c r="AY485" s="8">
        <f t="shared" si="102"/>
        <v>-4.326405746868444E-3</v>
      </c>
      <c r="BA485" s="58">
        <v>483</v>
      </c>
      <c r="BB485" s="8">
        <f t="shared" si="92"/>
        <v>-3.1961828124249829E-4</v>
      </c>
    </row>
    <row r="486" spans="17:54" x14ac:dyDescent="0.25">
      <c r="Q486" s="53">
        <v>484</v>
      </c>
      <c r="R486" s="54">
        <v>-0.49020303404694454</v>
      </c>
      <c r="S486" s="54">
        <v>0.31432821660102223</v>
      </c>
      <c r="T486" s="54">
        <v>-1.7784001670717995</v>
      </c>
      <c r="Z486" s="53">
        <v>483</v>
      </c>
      <c r="AA486" s="54">
        <f t="shared" si="93"/>
        <v>-0.35383157122918912</v>
      </c>
      <c r="AB486" s="54">
        <f t="shared" si="94"/>
        <v>0.42475451583236046</v>
      </c>
      <c r="AC486" s="54">
        <f t="shared" si="95"/>
        <v>-0.35696525263758222</v>
      </c>
      <c r="AJ486" s="53">
        <v>484</v>
      </c>
      <c r="AK486" s="14">
        <f t="shared" si="96"/>
        <v>1931.2233379379929</v>
      </c>
      <c r="AL486" s="14">
        <f t="shared" si="97"/>
        <v>1423.9442616807189</v>
      </c>
      <c r="AM486" s="14">
        <f t="shared" si="98"/>
        <v>2202.7664870970075</v>
      </c>
      <c r="AT486" s="53">
        <v>484</v>
      </c>
      <c r="AU486" s="8">
        <f t="shared" si="99"/>
        <v>-1.7466931501105567E-3</v>
      </c>
      <c r="AV486" s="8">
        <f t="shared" si="100"/>
        <v>-4.8465975915173067E-3</v>
      </c>
      <c r="AW486" s="8">
        <f t="shared" si="101"/>
        <v>-2.2587474624483128E-2</v>
      </c>
      <c r="AY486" s="8">
        <f t="shared" si="102"/>
        <v>-9.2388893689850284E-3</v>
      </c>
      <c r="BA486" s="58">
        <v>484</v>
      </c>
      <c r="BB486" s="8">
        <f t="shared" si="92"/>
        <v>-3.1082655486051923E-4</v>
      </c>
    </row>
    <row r="487" spans="17:54" x14ac:dyDescent="0.25">
      <c r="Q487" s="53">
        <v>485</v>
      </c>
      <c r="R487" s="54">
        <v>-0.6451438764470171</v>
      </c>
      <c r="S487" s="54">
        <v>0.46194285992657602</v>
      </c>
      <c r="T487" s="54">
        <v>-0.13106412899590439</v>
      </c>
      <c r="Z487" s="53">
        <v>484</v>
      </c>
      <c r="AA487" s="54">
        <f t="shared" si="93"/>
        <v>-0.49020303404694454</v>
      </c>
      <c r="AB487" s="54">
        <f t="shared" si="94"/>
        <v>4.7071731808851491E-2</v>
      </c>
      <c r="AC487" s="54">
        <f t="shared" si="95"/>
        <v>-1.7418210135186989</v>
      </c>
      <c r="AJ487" s="53">
        <v>485</v>
      </c>
      <c r="AK487" s="14">
        <f t="shared" si="96"/>
        <v>1927.394577225195</v>
      </c>
      <c r="AL487" s="14">
        <f t="shared" si="97"/>
        <v>1424.9948190724792</v>
      </c>
      <c r="AM487" s="14">
        <f t="shared" si="98"/>
        <v>2257.3231071001032</v>
      </c>
      <c r="AT487" s="53">
        <v>485</v>
      </c>
      <c r="AU487" s="8">
        <f t="shared" si="99"/>
        <v>-1.9845250571879649E-3</v>
      </c>
      <c r="AV487" s="8">
        <f t="shared" si="100"/>
        <v>7.3750782982740231E-4</v>
      </c>
      <c r="AW487" s="8">
        <f t="shared" si="101"/>
        <v>2.4465580849435627E-2</v>
      </c>
      <c r="AY487" s="8">
        <f t="shared" si="102"/>
        <v>7.0393198696052589E-3</v>
      </c>
      <c r="BA487" s="58">
        <v>485</v>
      </c>
      <c r="BB487" s="8">
        <f t="shared" si="92"/>
        <v>-1.9995731122013187E-4</v>
      </c>
    </row>
    <row r="488" spans="17:54" x14ac:dyDescent="0.25">
      <c r="Q488" s="53">
        <v>486</v>
      </c>
      <c r="R488" s="54">
        <v>0.33628843158644883</v>
      </c>
      <c r="S488" s="54">
        <v>0.36980927125363139</v>
      </c>
      <c r="T488" s="54">
        <v>-0.72289680208178586</v>
      </c>
      <c r="Z488" s="53">
        <v>485</v>
      </c>
      <c r="AA488" s="54">
        <f t="shared" si="93"/>
        <v>-0.6451438764470171</v>
      </c>
      <c r="AB488" s="54">
        <f t="shared" si="94"/>
        <v>0.1045511972342324</v>
      </c>
      <c r="AC488" s="54">
        <f t="shared" si="95"/>
        <v>-0.2418001006260237</v>
      </c>
      <c r="AJ488" s="53">
        <v>486</v>
      </c>
      <c r="AK488" s="14">
        <f t="shared" si="96"/>
        <v>1951.7745514558385</v>
      </c>
      <c r="AL488" s="14">
        <f t="shared" si="97"/>
        <v>1431.9588007179914</v>
      </c>
      <c r="AM488" s="14">
        <f t="shared" si="98"/>
        <v>2248.4044755511445</v>
      </c>
      <c r="AT488" s="53">
        <v>486</v>
      </c>
      <c r="AU488" s="8">
        <f t="shared" si="99"/>
        <v>1.2569854227310506E-2</v>
      </c>
      <c r="AV488" s="8">
        <f t="shared" si="100"/>
        <v>4.8751197008530768E-3</v>
      </c>
      <c r="AW488" s="8">
        <f t="shared" si="101"/>
        <v>-3.9588026720109894E-3</v>
      </c>
      <c r="AY488" s="8">
        <f t="shared" si="102"/>
        <v>4.5333633469310857E-3</v>
      </c>
      <c r="BA488" s="58">
        <v>486</v>
      </c>
      <c r="BB488" s="8">
        <f t="shared" si="92"/>
        <v>-1.8079267171213333E-4</v>
      </c>
    </row>
    <row r="489" spans="17:54" x14ac:dyDescent="0.25">
      <c r="Q489" s="53">
        <v>487</v>
      </c>
      <c r="R489" s="54">
        <v>4.0738821957311222</v>
      </c>
      <c r="S489" s="54">
        <v>0.40206620783583225</v>
      </c>
      <c r="T489" s="54">
        <v>2.0104272887855719</v>
      </c>
      <c r="Z489" s="53">
        <v>486</v>
      </c>
      <c r="AA489" s="54">
        <f t="shared" si="93"/>
        <v>0.33628843158644883</v>
      </c>
      <c r="AB489" s="54">
        <f t="shared" si="94"/>
        <v>0.48446950528242183</v>
      </c>
      <c r="AC489" s="54">
        <f t="shared" si="95"/>
        <v>-0.48451066736857767</v>
      </c>
      <c r="AJ489" s="53">
        <v>487</v>
      </c>
      <c r="AK489" s="14">
        <f t="shared" si="96"/>
        <v>2047.4785422571545</v>
      </c>
      <c r="AL489" s="14">
        <f t="shared" si="97"/>
        <v>1465.1375149457733</v>
      </c>
      <c r="AM489" s="14">
        <f t="shared" si="98"/>
        <v>2390.5411639748936</v>
      </c>
      <c r="AT489" s="53">
        <v>487</v>
      </c>
      <c r="AU489" s="8">
        <f t="shared" si="99"/>
        <v>4.7870071577793744E-2</v>
      </c>
      <c r="AV489" s="8">
        <f t="shared" si="100"/>
        <v>2.2905807244749447E-2</v>
      </c>
      <c r="AW489" s="8">
        <f t="shared" si="101"/>
        <v>6.1298926060601285E-2</v>
      </c>
      <c r="AY489" s="8">
        <f t="shared" si="102"/>
        <v>4.1913022189418288E-2</v>
      </c>
      <c r="BA489" s="58">
        <v>487</v>
      </c>
      <c r="BB489" s="8">
        <f t="shared" si="92"/>
        <v>-1.7635541661476591E-4</v>
      </c>
    </row>
    <row r="490" spans="17:54" x14ac:dyDescent="0.25">
      <c r="Q490" s="53">
        <v>488</v>
      </c>
      <c r="R490" s="54">
        <v>-0.4249761515064458</v>
      </c>
      <c r="S490" s="54">
        <v>0.5035655056280961</v>
      </c>
      <c r="T490" s="54">
        <v>0.37186028936796561</v>
      </c>
      <c r="Z490" s="53">
        <v>487</v>
      </c>
      <c r="AA490" s="54">
        <f t="shared" si="93"/>
        <v>4.0738821957311222</v>
      </c>
      <c r="AB490" s="54">
        <f t="shared" si="94"/>
        <v>2.2694964133081195</v>
      </c>
      <c r="AC490" s="54">
        <f t="shared" si="95"/>
        <v>3.2738047887052151</v>
      </c>
      <c r="AJ490" s="53">
        <v>488</v>
      </c>
      <c r="AK490" s="14">
        <f t="shared" si="96"/>
        <v>1932.8367400053874</v>
      </c>
      <c r="AL490" s="14">
        <f t="shared" si="97"/>
        <v>1427.5606668705846</v>
      </c>
      <c r="AM490" s="14">
        <f t="shared" si="98"/>
        <v>2277.4799423850204</v>
      </c>
      <c r="AT490" s="53">
        <v>488</v>
      </c>
      <c r="AU490" s="8">
        <f t="shared" si="99"/>
        <v>-5.7620319445550267E-2</v>
      </c>
      <c r="AV490" s="8">
        <f t="shared" si="100"/>
        <v>-2.5981944592589509E-2</v>
      </c>
      <c r="AW490" s="8">
        <f t="shared" si="101"/>
        <v>-4.845022549674409E-2</v>
      </c>
      <c r="AY490" s="8">
        <f t="shared" si="102"/>
        <v>-4.2213941319724113E-2</v>
      </c>
      <c r="BA490" s="58">
        <v>488</v>
      </c>
      <c r="BB490" s="8">
        <f t="shared" si="92"/>
        <v>-1.3341861441620081E-4</v>
      </c>
    </row>
    <row r="491" spans="17:54" x14ac:dyDescent="0.25">
      <c r="Q491" s="53">
        <v>489</v>
      </c>
      <c r="R491" s="54">
        <v>-0.791077953900437</v>
      </c>
      <c r="S491" s="54">
        <v>-1.3273994059615475</v>
      </c>
      <c r="T491" s="54">
        <v>-0.84353740062406557</v>
      </c>
      <c r="Z491" s="53">
        <v>488</v>
      </c>
      <c r="AA491" s="54">
        <f t="shared" si="93"/>
        <v>-0.4249761515064458</v>
      </c>
      <c r="AB491" s="54">
        <f t="shared" si="94"/>
        <v>0.24476285751476135</v>
      </c>
      <c r="AC491" s="54">
        <f t="shared" si="95"/>
        <v>0.30327417717888783</v>
      </c>
      <c r="AJ491" s="53">
        <v>489</v>
      </c>
      <c r="AK491" s="14">
        <f t="shared" si="96"/>
        <v>1923.7948431156351</v>
      </c>
      <c r="AL491" s="14">
        <f t="shared" si="97"/>
        <v>1395.1755398459873</v>
      </c>
      <c r="AM491" s="14">
        <f t="shared" si="98"/>
        <v>2218.6744190226896</v>
      </c>
      <c r="AT491" s="53">
        <v>489</v>
      </c>
      <c r="AU491" s="8">
        <f t="shared" si="99"/>
        <v>-4.6890211117254022E-3</v>
      </c>
      <c r="AV491" s="8">
        <f t="shared" si="100"/>
        <v>-2.2946917956594391E-2</v>
      </c>
      <c r="AW491" s="8">
        <f t="shared" si="101"/>
        <v>-2.6159634261457822E-2</v>
      </c>
      <c r="AY491" s="8">
        <f t="shared" si="102"/>
        <v>-1.8433363794592723E-2</v>
      </c>
      <c r="BA491" s="58">
        <v>489</v>
      </c>
      <c r="BB491" s="8">
        <f t="shared" si="92"/>
        <v>-1.1519919733602065E-4</v>
      </c>
    </row>
    <row r="492" spans="17:54" x14ac:dyDescent="0.25">
      <c r="Q492" s="53">
        <v>490</v>
      </c>
      <c r="R492" s="54">
        <v>0.61804132343823726</v>
      </c>
      <c r="S492" s="54">
        <v>-0.64921567875407116</v>
      </c>
      <c r="T492" s="54">
        <v>0.8595467345826755</v>
      </c>
      <c r="Z492" s="53">
        <v>489</v>
      </c>
      <c r="AA492" s="54">
        <f t="shared" si="93"/>
        <v>-0.791077953900437</v>
      </c>
      <c r="AB492" s="54">
        <f t="shared" si="94"/>
        <v>-1.5434549238792401</v>
      </c>
      <c r="AC492" s="54">
        <f t="shared" si="95"/>
        <v>-1.3005947786565204</v>
      </c>
      <c r="AJ492" s="53">
        <v>490</v>
      </c>
      <c r="AK492" s="14">
        <f t="shared" si="96"/>
        <v>1958.8298441966142</v>
      </c>
      <c r="AL492" s="14">
        <f t="shared" si="97"/>
        <v>1417.9325569801645</v>
      </c>
      <c r="AM492" s="14">
        <f t="shared" si="98"/>
        <v>2298.5893012613014</v>
      </c>
      <c r="AT492" s="53">
        <v>490</v>
      </c>
      <c r="AU492" s="8">
        <f t="shared" si="99"/>
        <v>1.804756052821236E-2</v>
      </c>
      <c r="AV492" s="8">
        <f t="shared" si="100"/>
        <v>1.6179622533785649E-2</v>
      </c>
      <c r="AW492" s="8">
        <f t="shared" si="101"/>
        <v>3.5385678487474391E-2</v>
      </c>
      <c r="AY492" s="8">
        <f t="shared" si="102"/>
        <v>2.2501820718220288E-2</v>
      </c>
      <c r="BA492" s="58">
        <v>490</v>
      </c>
      <c r="BB492" s="8">
        <f t="shared" si="92"/>
        <v>-8.0395586947345631E-5</v>
      </c>
    </row>
    <row r="493" spans="17:54" x14ac:dyDescent="0.25">
      <c r="Q493" s="53">
        <v>491</v>
      </c>
      <c r="R493" s="54">
        <v>0.59541697147627715</v>
      </c>
      <c r="S493" s="54">
        <v>0.13432955296223578</v>
      </c>
      <c r="T493" s="54">
        <v>0.47845052362379875</v>
      </c>
      <c r="Z493" s="53">
        <v>490</v>
      </c>
      <c r="AA493" s="54">
        <f t="shared" si="93"/>
        <v>0.61804132343823726</v>
      </c>
      <c r="AB493" s="54">
        <f t="shared" si="94"/>
        <v>-0.28259105508341326</v>
      </c>
      <c r="AC493" s="54">
        <f t="shared" si="95"/>
        <v>0.86894981625871826</v>
      </c>
      <c r="AJ493" s="53">
        <v>491</v>
      </c>
      <c r="AK493" s="14">
        <f t="shared" si="96"/>
        <v>1958.2621616301087</v>
      </c>
      <c r="AL493" s="14">
        <f t="shared" si="97"/>
        <v>1430.3775020640753</v>
      </c>
      <c r="AM493" s="14">
        <f t="shared" si="98"/>
        <v>2290.9153077335591</v>
      </c>
      <c r="AT493" s="53">
        <v>491</v>
      </c>
      <c r="AU493" s="8">
        <f t="shared" si="99"/>
        <v>-2.8984898472409089E-4</v>
      </c>
      <c r="AV493" s="8">
        <f t="shared" si="100"/>
        <v>8.7385319850557964E-3</v>
      </c>
      <c r="AW493" s="8">
        <f t="shared" si="101"/>
        <v>-3.3441520744740948E-3</v>
      </c>
      <c r="AY493" s="8">
        <f t="shared" si="102"/>
        <v>2.4052124762628628E-3</v>
      </c>
      <c r="BA493" s="58">
        <v>491</v>
      </c>
      <c r="BB493" s="8">
        <f t="shared" si="92"/>
        <v>-4.8519591746990832E-5</v>
      </c>
    </row>
    <row r="494" spans="17:54" x14ac:dyDescent="0.25">
      <c r="Q494" s="53">
        <v>492</v>
      </c>
      <c r="R494" s="54">
        <v>-0.30689790026253955</v>
      </c>
      <c r="S494" s="54">
        <v>1.7387317480338487</v>
      </c>
      <c r="T494" s="54">
        <v>1.3055584987718547</v>
      </c>
      <c r="Z494" s="53">
        <v>491</v>
      </c>
      <c r="AA494" s="54">
        <f t="shared" si="93"/>
        <v>0.59541697147627715</v>
      </c>
      <c r="AB494" s="54">
        <f t="shared" si="94"/>
        <v>0.39839806973624087</v>
      </c>
      <c r="AC494" s="54">
        <f t="shared" si="95"/>
        <v>0.66392418099396311</v>
      </c>
      <c r="AJ494" s="53">
        <v>492</v>
      </c>
      <c r="AK494" s="14">
        <f t="shared" si="96"/>
        <v>1935.7613768713388</v>
      </c>
      <c r="AL494" s="14">
        <f t="shared" si="97"/>
        <v>1448.7040631645989</v>
      </c>
      <c r="AM494" s="14">
        <f t="shared" si="98"/>
        <v>2320.4023202029703</v>
      </c>
      <c r="AT494" s="53">
        <v>492</v>
      </c>
      <c r="AU494" s="8">
        <f t="shared" si="99"/>
        <v>-1.1556702194803084E-2</v>
      </c>
      <c r="AV494" s="8">
        <f t="shared" si="100"/>
        <v>1.2731010367920063E-2</v>
      </c>
      <c r="AW494" s="8">
        <f t="shared" si="101"/>
        <v>1.2789149115814986E-2</v>
      </c>
      <c r="AY494" s="8">
        <f t="shared" si="102"/>
        <v>5.4621382234715972E-3</v>
      </c>
      <c r="BA494" s="58">
        <v>492</v>
      </c>
      <c r="BB494" s="8">
        <f t="shared" si="92"/>
        <v>-3.9765931298126056E-5</v>
      </c>
    </row>
    <row r="495" spans="17:54" x14ac:dyDescent="0.25">
      <c r="Q495" s="53">
        <v>493</v>
      </c>
      <c r="R495" s="54">
        <v>-0.25271350349290361</v>
      </c>
      <c r="S495" s="54">
        <v>1.9198050434084268</v>
      </c>
      <c r="T495" s="54">
        <v>0.75794492965418925</v>
      </c>
      <c r="Z495" s="53">
        <v>492</v>
      </c>
      <c r="AA495" s="54">
        <f t="shared" si="93"/>
        <v>-0.30689790026253955</v>
      </c>
      <c r="AB495" s="54">
        <f t="shared" si="94"/>
        <v>1.3905159686156605</v>
      </c>
      <c r="AC495" s="54">
        <f t="shared" si="95"/>
        <v>1.4480497029931574</v>
      </c>
      <c r="AJ495" s="53">
        <v>493</v>
      </c>
      <c r="AK495" s="14">
        <f t="shared" si="96"/>
        <v>1937.1050639581581</v>
      </c>
      <c r="AL495" s="14">
        <f t="shared" si="97"/>
        <v>1452.1527026727408</v>
      </c>
      <c r="AM495" s="14">
        <f t="shared" si="98"/>
        <v>2303.3434467645793</v>
      </c>
      <c r="AT495" s="53">
        <v>493</v>
      </c>
      <c r="AU495" s="8">
        <f t="shared" si="99"/>
        <v>6.9389800100942754E-4</v>
      </c>
      <c r="AV495" s="8">
        <f t="shared" si="100"/>
        <v>2.3776707443426298E-3</v>
      </c>
      <c r="AW495" s="8">
        <f t="shared" si="101"/>
        <v>-7.378844641961005E-3</v>
      </c>
      <c r="AY495" s="8">
        <f t="shared" si="102"/>
        <v>-1.0544156945484213E-3</v>
      </c>
      <c r="BA495" s="58">
        <v>493</v>
      </c>
      <c r="BB495" s="8">
        <f t="shared" si="92"/>
        <v>-5.0803429915858428E-6</v>
      </c>
    </row>
    <row r="496" spans="17:54" x14ac:dyDescent="0.25">
      <c r="Q496" s="53">
        <v>494</v>
      </c>
      <c r="R496" s="54">
        <v>0.59091342919092815</v>
      </c>
      <c r="S496" s="54">
        <v>-0.49543899195927343</v>
      </c>
      <c r="T496" s="54">
        <v>0.52765288640415953</v>
      </c>
      <c r="Z496" s="53">
        <v>493</v>
      </c>
      <c r="AA496" s="54">
        <f t="shared" si="93"/>
        <v>-0.25271350349290361</v>
      </c>
      <c r="AB496" s="54">
        <f t="shared" si="94"/>
        <v>1.5758112486592435</v>
      </c>
      <c r="AC496" s="54">
        <f t="shared" si="95"/>
        <v>0.99565244952936138</v>
      </c>
      <c r="AJ496" s="53">
        <v>494</v>
      </c>
      <c r="AK496" s="14">
        <f t="shared" si="96"/>
        <v>1958.1487300620727</v>
      </c>
      <c r="AL496" s="14">
        <f t="shared" si="97"/>
        <v>1420.1716304787087</v>
      </c>
      <c r="AM496" s="14">
        <f t="shared" si="98"/>
        <v>2287.9209141819033</v>
      </c>
      <c r="AT496" s="53">
        <v>494</v>
      </c>
      <c r="AU496" s="8">
        <f t="shared" si="99"/>
        <v>1.0804877908117801E-2</v>
      </c>
      <c r="AV496" s="8">
        <f t="shared" si="100"/>
        <v>-2.2269347159215962E-2</v>
      </c>
      <c r="AW496" s="8">
        <f t="shared" si="101"/>
        <v>-6.7182324421850969E-3</v>
      </c>
      <c r="AY496" s="8">
        <f t="shared" si="102"/>
        <v>-7.6817452239065741E-3</v>
      </c>
      <c r="BA496" s="58">
        <v>494</v>
      </c>
      <c r="BB496" s="8">
        <f t="shared" si="92"/>
        <v>1.683485050008298E-5</v>
      </c>
    </row>
    <row r="497" spans="17:54" x14ac:dyDescent="0.25">
      <c r="Q497" s="53">
        <v>495</v>
      </c>
      <c r="R497" s="54">
        <v>-0.28127840188814679</v>
      </c>
      <c r="S497" s="54">
        <v>0.9401163166894615</v>
      </c>
      <c r="T497" s="54">
        <v>-0.23144232687134619</v>
      </c>
      <c r="Z497" s="53">
        <v>494</v>
      </c>
      <c r="AA497" s="54">
        <f t="shared" si="93"/>
        <v>0.59091342919092815</v>
      </c>
      <c r="AB497" s="54">
        <f t="shared" si="94"/>
        <v>-0.15960430030893852</v>
      </c>
      <c r="AC497" s="54">
        <f t="shared" si="95"/>
        <v>0.58375808597036372</v>
      </c>
      <c r="AJ497" s="53">
        <v>495</v>
      </c>
      <c r="AK497" s="14">
        <f t="shared" si="96"/>
        <v>1936.3961822172216</v>
      </c>
      <c r="AL497" s="14">
        <f t="shared" si="97"/>
        <v>1435.8800146526489</v>
      </c>
      <c r="AM497" s="14">
        <f t="shared" si="98"/>
        <v>2261.7785617338204</v>
      </c>
      <c r="AT497" s="53">
        <v>495</v>
      </c>
      <c r="AU497" s="8">
        <f t="shared" si="99"/>
        <v>-1.1170893925048449E-2</v>
      </c>
      <c r="AV497" s="8">
        <f t="shared" si="100"/>
        <v>1.1000181035581775E-2</v>
      </c>
      <c r="AW497" s="8">
        <f t="shared" si="101"/>
        <v>-1.1492029439355933E-2</v>
      </c>
      <c r="AY497" s="8">
        <f t="shared" si="102"/>
        <v>-2.3988045950886039E-3</v>
      </c>
      <c r="BA497" s="58">
        <v>495</v>
      </c>
      <c r="BB497" s="8">
        <f t="shared" si="92"/>
        <v>8.5641318372163718E-5</v>
      </c>
    </row>
    <row r="498" spans="17:54" x14ac:dyDescent="0.25">
      <c r="Q498" s="53">
        <v>496</v>
      </c>
      <c r="R498" s="54">
        <v>-1.7228679189358866</v>
      </c>
      <c r="S498" s="54">
        <v>0.64336011035684804</v>
      </c>
      <c r="T498" s="54">
        <v>-1.9634281662252671</v>
      </c>
      <c r="Z498" s="53">
        <v>495</v>
      </c>
      <c r="AA498" s="54">
        <f t="shared" si="93"/>
        <v>-0.28127840188814679</v>
      </c>
      <c r="AB498" s="54">
        <f t="shared" si="94"/>
        <v>0.69763226506383935</v>
      </c>
      <c r="AC498" s="54">
        <f t="shared" si="95"/>
        <v>-0.12082323412652926</v>
      </c>
      <c r="AJ498" s="53">
        <v>496</v>
      </c>
      <c r="AK498" s="14">
        <f t="shared" si="96"/>
        <v>1900.9713879229871</v>
      </c>
      <c r="AL498" s="14">
        <f t="shared" si="97"/>
        <v>1418.6740331733015</v>
      </c>
      <c r="AM498" s="14">
        <f t="shared" si="98"/>
        <v>2184.4903111953986</v>
      </c>
      <c r="AT498" s="53">
        <v>496</v>
      </c>
      <c r="AU498" s="8">
        <f t="shared" si="99"/>
        <v>-1.8463595166838816E-2</v>
      </c>
      <c r="AV498" s="8">
        <f t="shared" si="100"/>
        <v>-1.2055255965161292E-2</v>
      </c>
      <c r="AW498" s="8">
        <f t="shared" si="101"/>
        <v>-3.4768943851787318E-2</v>
      </c>
      <c r="AY498" s="8">
        <f t="shared" si="102"/>
        <v>-2.0791864091652356E-2</v>
      </c>
      <c r="BA498" s="58">
        <v>496</v>
      </c>
      <c r="BB498" s="8">
        <f t="shared" si="92"/>
        <v>1.6458119276581635E-4</v>
      </c>
    </row>
    <row r="499" spans="17:54" x14ac:dyDescent="0.25">
      <c r="Q499" s="53">
        <v>497</v>
      </c>
      <c r="R499" s="54">
        <v>0.89956163544005874</v>
      </c>
      <c r="S499" s="54">
        <v>0.65360512704862672</v>
      </c>
      <c r="T499" s="54">
        <v>0.17250792068856369</v>
      </c>
      <c r="Z499" s="53">
        <v>496</v>
      </c>
      <c r="AA499" s="54">
        <f t="shared" si="93"/>
        <v>-1.7228679189358866</v>
      </c>
      <c r="AB499" s="54">
        <f t="shared" si="94"/>
        <v>-0.24181211847980055</v>
      </c>
      <c r="AC499" s="54">
        <f t="shared" si="95"/>
        <v>-2.2525388125517196</v>
      </c>
      <c r="AJ499" s="53">
        <v>497</v>
      </c>
      <c r="AK499" s="14">
        <f t="shared" si="96"/>
        <v>1965.9043006566992</v>
      </c>
      <c r="AL499" s="14">
        <f t="shared" si="97"/>
        <v>1441.4562014982685</v>
      </c>
      <c r="AM499" s="14">
        <f t="shared" si="98"/>
        <v>2287.9104029543837</v>
      </c>
      <c r="AT499" s="53">
        <v>497</v>
      </c>
      <c r="AU499" s="8">
        <f t="shared" si="99"/>
        <v>3.3587331029691594E-2</v>
      </c>
      <c r="AV499" s="8">
        <f t="shared" si="100"/>
        <v>1.5931197744369477E-2</v>
      </c>
      <c r="AW499" s="8">
        <f t="shared" si="101"/>
        <v>4.6256379053816375E-2</v>
      </c>
      <c r="AY499" s="8">
        <f t="shared" si="102"/>
        <v>3.0325592122800182E-2</v>
      </c>
      <c r="BA499" s="58">
        <v>497</v>
      </c>
      <c r="BB499" s="8">
        <f t="shared" si="92"/>
        <v>1.6962474634169759E-4</v>
      </c>
    </row>
    <row r="500" spans="17:54" x14ac:dyDescent="0.25">
      <c r="Q500" s="53">
        <v>498</v>
      </c>
      <c r="R500" s="54">
        <v>5.2651041091125401E-2</v>
      </c>
      <c r="S500" s="54">
        <v>-0.56584501279746569</v>
      </c>
      <c r="T500" s="54">
        <v>3.5027586444343863</v>
      </c>
      <c r="Z500" s="53">
        <v>497</v>
      </c>
      <c r="AA500" s="54">
        <f t="shared" si="93"/>
        <v>0.89956163544005874</v>
      </c>
      <c r="AB500" s="54">
        <f t="shared" si="94"/>
        <v>0.9996923217192879</v>
      </c>
      <c r="AC500" s="54">
        <f t="shared" si="95"/>
        <v>0.58350087339543211</v>
      </c>
      <c r="AJ500" s="53">
        <v>498</v>
      </c>
      <c r="AK500" s="14">
        <f t="shared" si="96"/>
        <v>1944.6951802127041</v>
      </c>
      <c r="AL500" s="14">
        <f t="shared" si="97"/>
        <v>1414.4401469961658</v>
      </c>
      <c r="AM500" s="14">
        <f t="shared" si="98"/>
        <v>2385.3863302410714</v>
      </c>
      <c r="AT500" s="53">
        <v>498</v>
      </c>
      <c r="AU500" s="8">
        <f t="shared" si="99"/>
        <v>-1.0847098252816115E-2</v>
      </c>
      <c r="AV500" s="8">
        <f t="shared" si="100"/>
        <v>-1.8920056688808692E-2</v>
      </c>
      <c r="AW500" s="8">
        <f t="shared" si="101"/>
        <v>4.1722181349124053E-2</v>
      </c>
      <c r="AY500" s="8">
        <f t="shared" si="102"/>
        <v>1.6945022533689045E-3</v>
      </c>
      <c r="BA500" s="58">
        <v>498</v>
      </c>
      <c r="BB500" s="8">
        <f t="shared" si="92"/>
        <v>1.7772469896659964E-4</v>
      </c>
    </row>
    <row r="501" spans="17:54" x14ac:dyDescent="0.25">
      <c r="Q501" s="53">
        <v>499</v>
      </c>
      <c r="R501" s="54">
        <v>-0.3287337382165455</v>
      </c>
      <c r="S501" s="54">
        <v>0.60760191632180938</v>
      </c>
      <c r="T501" s="54">
        <v>-0.30422386948252778</v>
      </c>
      <c r="Z501" s="53">
        <v>498</v>
      </c>
      <c r="AA501" s="54">
        <f t="shared" si="93"/>
        <v>5.2651041091125401E-2</v>
      </c>
      <c r="AB501" s="54">
        <f t="shared" si="94"/>
        <v>-0.47471727102373329</v>
      </c>
      <c r="AC501" s="54">
        <f t="shared" si="95"/>
        <v>3.1415437095993335</v>
      </c>
      <c r="AJ501" s="53">
        <v>499</v>
      </c>
      <c r="AK501" s="14">
        <f t="shared" si="96"/>
        <v>1935.2189712137631</v>
      </c>
      <c r="AL501" s="14">
        <f t="shared" si="97"/>
        <v>1430.0723943838268</v>
      </c>
      <c r="AM501" s="14">
        <f t="shared" si="98"/>
        <v>2256.3110182322835</v>
      </c>
      <c r="AT501" s="53">
        <v>499</v>
      </c>
      <c r="AU501" s="8">
        <f t="shared" si="99"/>
        <v>-4.8847616063975949E-3</v>
      </c>
      <c r="AV501" s="8">
        <f t="shared" si="100"/>
        <v>1.0991271463945367E-2</v>
      </c>
      <c r="AW501" s="8">
        <f t="shared" si="101"/>
        <v>-5.5629907726771385E-2</v>
      </c>
      <c r="AY501" s="8">
        <f t="shared" si="102"/>
        <v>-1.3757892214372545E-2</v>
      </c>
      <c r="BA501" s="58">
        <v>499</v>
      </c>
      <c r="BB501" s="8">
        <f t="shared" si="92"/>
        <v>2.0548946381613361E-4</v>
      </c>
    </row>
    <row r="502" spans="17:54" x14ac:dyDescent="0.25">
      <c r="Q502" s="53">
        <v>500</v>
      </c>
      <c r="R502" s="54">
        <v>-1.6416793629463313</v>
      </c>
      <c r="S502" s="54">
        <v>1.7054854271575217</v>
      </c>
      <c r="T502" s="54">
        <v>-1.5561515946808806</v>
      </c>
      <c r="Z502" s="53">
        <v>499</v>
      </c>
      <c r="AA502" s="54">
        <f t="shared" si="93"/>
        <v>-0.3287337382165455</v>
      </c>
      <c r="AB502" s="54">
        <f t="shared" si="94"/>
        <v>0.38182498273738308</v>
      </c>
      <c r="AC502" s="54">
        <f t="shared" si="95"/>
        <v>-0.26918143513846504</v>
      </c>
      <c r="AJ502" s="53">
        <v>500</v>
      </c>
      <c r="AK502" s="14">
        <f t="shared" si="96"/>
        <v>1902.9485024395874</v>
      </c>
      <c r="AL502" s="14">
        <f t="shared" si="97"/>
        <v>1436.5471632070173</v>
      </c>
      <c r="AM502" s="14">
        <f t="shared" si="98"/>
        <v>2206.4128027588513</v>
      </c>
      <c r="AT502" s="53">
        <v>500</v>
      </c>
      <c r="AU502" s="8">
        <f t="shared" si="99"/>
        <v>-1.6815956800237519E-2</v>
      </c>
      <c r="AV502" s="8">
        <f t="shared" si="100"/>
        <v>4.5173624917823783E-3</v>
      </c>
      <c r="AW502" s="8">
        <f t="shared" si="101"/>
        <v>-2.2363156229494845E-2</v>
      </c>
      <c r="AY502" s="8">
        <f t="shared" si="102"/>
        <v>-9.9467889122067579E-3</v>
      </c>
      <c r="BA502" s="58">
        <v>500</v>
      </c>
      <c r="BB502" s="8">
        <f t="shared" si="92"/>
        <v>2.2593778987598672E-4</v>
      </c>
    </row>
    <row r="503" spans="17:54" x14ac:dyDescent="0.25">
      <c r="Q503" s="53">
        <v>501</v>
      </c>
      <c r="R503" s="54">
        <v>-0.50468146404421277</v>
      </c>
      <c r="S503" s="54">
        <v>-0.35998937646585616</v>
      </c>
      <c r="T503" s="54">
        <v>0.95532979670467277</v>
      </c>
      <c r="Z503" s="53">
        <v>500</v>
      </c>
      <c r="AA503" s="54">
        <f t="shared" si="93"/>
        <v>-1.6416793629463313</v>
      </c>
      <c r="AB503" s="54">
        <f t="shared" si="94"/>
        <v>0.73386372546420342</v>
      </c>
      <c r="AC503" s="54">
        <f t="shared" si="95"/>
        <v>-1.6402839785359793</v>
      </c>
      <c r="AJ503" s="53">
        <v>501</v>
      </c>
      <c r="AK503" s="14">
        <f t="shared" si="96"/>
        <v>1930.8625604359006</v>
      </c>
      <c r="AL503" s="14">
        <f t="shared" si="97"/>
        <v>1412.9844481295524</v>
      </c>
      <c r="AM503" s="14">
        <f t="shared" si="98"/>
        <v>2290.2383512736387</v>
      </c>
      <c r="AT503" s="53">
        <v>501</v>
      </c>
      <c r="AU503" s="8">
        <f t="shared" si="99"/>
        <v>1.4562298885348719E-2</v>
      </c>
      <c r="AV503" s="8">
        <f t="shared" si="100"/>
        <v>-1.6538333561329187E-2</v>
      </c>
      <c r="AW503" s="8">
        <f t="shared" si="101"/>
        <v>3.7287865079695288E-2</v>
      </c>
      <c r="AY503" s="8">
        <f t="shared" si="102"/>
        <v>8.9397157649815269E-3</v>
      </c>
      <c r="BA503" s="58">
        <v>501</v>
      </c>
      <c r="BB503" s="8">
        <f t="shared" si="92"/>
        <v>2.2685407443605136E-4</v>
      </c>
    </row>
    <row r="504" spans="17:54" x14ac:dyDescent="0.25">
      <c r="Q504" s="53">
        <v>502</v>
      </c>
      <c r="R504" s="54">
        <v>0.41881152830514295</v>
      </c>
      <c r="S504" s="54">
        <v>-1.0410446560482445</v>
      </c>
      <c r="T504" s="54">
        <v>0.46501087934842372</v>
      </c>
      <c r="Z504" s="53">
        <v>501</v>
      </c>
      <c r="AA504" s="54">
        <f t="shared" si="93"/>
        <v>-0.50468146404421277</v>
      </c>
      <c r="AB504" s="54">
        <f t="shared" si="94"/>
        <v>-0.55494120627854104</v>
      </c>
      <c r="AC504" s="54">
        <f t="shared" si="95"/>
        <v>0.64588585301464818</v>
      </c>
      <c r="AJ504" s="53">
        <v>502</v>
      </c>
      <c r="AK504" s="14">
        <f t="shared" si="96"/>
        <v>1953.8359766333967</v>
      </c>
      <c r="AL504" s="14">
        <f t="shared" si="97"/>
        <v>1409.9569947803441</v>
      </c>
      <c r="AM504" s="14">
        <f t="shared" si="98"/>
        <v>2279.6523851785391</v>
      </c>
      <c r="AT504" s="53">
        <v>502</v>
      </c>
      <c r="AU504" s="8">
        <f t="shared" si="99"/>
        <v>1.1827782157384307E-2</v>
      </c>
      <c r="AV504" s="8">
        <f t="shared" si="100"/>
        <v>-2.1448935949269009E-3</v>
      </c>
      <c r="AW504" s="8">
        <f t="shared" si="101"/>
        <v>-4.6329269736925189E-3</v>
      </c>
      <c r="AY504" s="8">
        <f t="shared" si="102"/>
        <v>1.3004991171367761E-3</v>
      </c>
      <c r="BA504" s="58">
        <v>502</v>
      </c>
      <c r="BB504" s="8">
        <f t="shared" si="92"/>
        <v>2.4301392743666939E-4</v>
      </c>
    </row>
    <row r="505" spans="17:54" x14ac:dyDescent="0.25">
      <c r="Q505" s="53">
        <v>503</v>
      </c>
      <c r="R505" s="54">
        <v>0.5798324928476436</v>
      </c>
      <c r="S505" s="54">
        <v>-0.31985932323640165</v>
      </c>
      <c r="T505" s="54">
        <v>1.7761669964384237</v>
      </c>
      <c r="Z505" s="53">
        <v>502</v>
      </c>
      <c r="AA505" s="54">
        <f t="shared" si="93"/>
        <v>0.41881152830514295</v>
      </c>
      <c r="AB505" s="54">
        <f t="shared" si="94"/>
        <v>-0.72208362621661504</v>
      </c>
      <c r="AC505" s="54">
        <f t="shared" si="95"/>
        <v>0.36184395393761082</v>
      </c>
      <c r="AJ505" s="53">
        <v>503</v>
      </c>
      <c r="AK505" s="14">
        <f t="shared" si="96"/>
        <v>1957.869400495616</v>
      </c>
      <c r="AL505" s="14">
        <f t="shared" si="97"/>
        <v>1422.9026690333058</v>
      </c>
      <c r="AM505" s="14">
        <f t="shared" si="98"/>
        <v>2332.5429540061536</v>
      </c>
      <c r="AT505" s="53">
        <v>503</v>
      </c>
      <c r="AU505" s="8">
        <f t="shared" si="99"/>
        <v>2.0622336821428523E-3</v>
      </c>
      <c r="AV505" s="8">
        <f t="shared" si="100"/>
        <v>9.1397145687174414E-3</v>
      </c>
      <c r="AW505" s="8">
        <f t="shared" si="101"/>
        <v>2.2936100304773676E-2</v>
      </c>
      <c r="AY505" s="8">
        <f t="shared" si="102"/>
        <v>1.1155386023561935E-2</v>
      </c>
      <c r="BA505" s="58">
        <v>503</v>
      </c>
      <c r="BB505" s="8">
        <f t="shared" si="92"/>
        <v>3.8005243645944419E-4</v>
      </c>
    </row>
    <row r="506" spans="17:54" x14ac:dyDescent="0.25">
      <c r="Q506" s="53">
        <v>504</v>
      </c>
      <c r="R506" s="54">
        <v>0.9032595719850095</v>
      </c>
      <c r="S506" s="54">
        <v>-1.6246207703381459</v>
      </c>
      <c r="T506" s="54">
        <v>1.2466887024236499</v>
      </c>
      <c r="Z506" s="53">
        <v>503</v>
      </c>
      <c r="AA506" s="54">
        <f t="shared" si="93"/>
        <v>0.5798324928476436</v>
      </c>
      <c r="AB506" s="54">
        <f t="shared" si="94"/>
        <v>-9.8308517390131023E-3</v>
      </c>
      <c r="AC506" s="54">
        <f t="shared" si="95"/>
        <v>1.7680906644571357</v>
      </c>
      <c r="AJ506" s="53">
        <v>504</v>
      </c>
      <c r="AK506" s="14">
        <f t="shared" si="96"/>
        <v>1965.9962837349299</v>
      </c>
      <c r="AL506" s="14">
        <f t="shared" si="97"/>
        <v>1404.7657750354967</v>
      </c>
      <c r="AM506" s="14">
        <f t="shared" si="98"/>
        <v>2308.3153555054801</v>
      </c>
      <c r="AT506" s="53">
        <v>504</v>
      </c>
      <c r="AU506" s="8">
        <f t="shared" si="99"/>
        <v>4.1422900342606723E-3</v>
      </c>
      <c r="AV506" s="8">
        <f t="shared" si="100"/>
        <v>-1.2828337609300378E-2</v>
      </c>
      <c r="AW506" s="8">
        <f t="shared" si="101"/>
        <v>-1.0441093860230392E-2</v>
      </c>
      <c r="AY506" s="8">
        <f t="shared" si="102"/>
        <v>-7.0209761915110674E-3</v>
      </c>
      <c r="BA506" s="58">
        <v>504</v>
      </c>
      <c r="BB506" s="8">
        <f t="shared" si="92"/>
        <v>3.9101473230924132E-4</v>
      </c>
    </row>
    <row r="507" spans="17:54" x14ac:dyDescent="0.25">
      <c r="Q507" s="53">
        <v>505</v>
      </c>
      <c r="R507" s="54">
        <v>-1.3035330406227008</v>
      </c>
      <c r="S507" s="54">
        <v>-1.2045525139957243</v>
      </c>
      <c r="T507" s="54">
        <v>-8.7909731160636662E-2</v>
      </c>
      <c r="Z507" s="53">
        <v>504</v>
      </c>
      <c r="AA507" s="54">
        <f t="shared" si="93"/>
        <v>0.9032595719850095</v>
      </c>
      <c r="AB507" s="54">
        <f t="shared" si="94"/>
        <v>-1.0095205067965936</v>
      </c>
      <c r="AC507" s="54">
        <f t="shared" si="95"/>
        <v>1.1279434072988233</v>
      </c>
      <c r="AJ507" s="53">
        <v>505</v>
      </c>
      <c r="AK507" s="14">
        <f t="shared" si="96"/>
        <v>1911.2070560889028</v>
      </c>
      <c r="AL507" s="14">
        <f t="shared" si="97"/>
        <v>1392.8052714153041</v>
      </c>
      <c r="AM507" s="14">
        <f t="shared" si="98"/>
        <v>2238.809223643837</v>
      </c>
      <c r="AT507" s="53">
        <v>505</v>
      </c>
      <c r="AU507" s="8">
        <f t="shared" si="99"/>
        <v>-2.8264122465642697E-2</v>
      </c>
      <c r="AV507" s="8">
        <f t="shared" si="100"/>
        <v>-8.5506865027588363E-3</v>
      </c>
      <c r="AW507" s="8">
        <f t="shared" si="101"/>
        <v>-3.0573847214476955E-2</v>
      </c>
      <c r="AY507" s="8">
        <f t="shared" si="102"/>
        <v>-2.1071665505139427E-2</v>
      </c>
      <c r="BA507" s="58">
        <v>505</v>
      </c>
      <c r="BB507" s="8">
        <f t="shared" si="92"/>
        <v>4.9695291409165116E-4</v>
      </c>
    </row>
    <row r="508" spans="17:54" x14ac:dyDescent="0.25">
      <c r="Q508" s="53">
        <v>506</v>
      </c>
      <c r="R508" s="54">
        <v>2.5983047512355366</v>
      </c>
      <c r="S508" s="54">
        <v>-1.6183377223304207</v>
      </c>
      <c r="T508" s="54">
        <v>-1.4206751504829542</v>
      </c>
      <c r="Z508" s="53">
        <v>505</v>
      </c>
      <c r="AA508" s="54">
        <f t="shared" si="93"/>
        <v>-1.3035330406227008</v>
      </c>
      <c r="AB508" s="54">
        <f t="shared" si="94"/>
        <v>-1.6758582393125656</v>
      </c>
      <c r="AC508" s="54">
        <f t="shared" si="95"/>
        <v>-0.74656599585658823</v>
      </c>
      <c r="AJ508" s="53">
        <v>506</v>
      </c>
      <c r="AK508" s="14">
        <f t="shared" si="96"/>
        <v>2009.1438306898579</v>
      </c>
      <c r="AL508" s="14">
        <f t="shared" si="97"/>
        <v>1419.3002797066563</v>
      </c>
      <c r="AM508" s="14">
        <f t="shared" si="98"/>
        <v>2237.6448162126735</v>
      </c>
      <c r="AT508" s="53">
        <v>506</v>
      </c>
      <c r="AU508" s="8">
        <f t="shared" si="99"/>
        <v>4.9973667455296696E-2</v>
      </c>
      <c r="AV508" s="8">
        <f t="shared" si="100"/>
        <v>1.8844095170911398E-2</v>
      </c>
      <c r="AW508" s="8">
        <f t="shared" si="101"/>
        <v>-5.2023652965405693E-4</v>
      </c>
      <c r="AY508" s="8">
        <f t="shared" si="102"/>
        <v>2.2373667346057353E-2</v>
      </c>
      <c r="BA508" s="58">
        <v>506</v>
      </c>
      <c r="BB508" s="8">
        <f t="shared" si="92"/>
        <v>5.6822771893035853E-4</v>
      </c>
    </row>
    <row r="509" spans="17:54" x14ac:dyDescent="0.25">
      <c r="Q509" s="53">
        <v>507</v>
      </c>
      <c r="R509" s="54">
        <v>0.70806433092625809</v>
      </c>
      <c r="S509" s="54">
        <v>-0.53332724154428535</v>
      </c>
      <c r="T509" s="54">
        <v>0.3951516980566302</v>
      </c>
      <c r="Z509" s="53">
        <v>506</v>
      </c>
      <c r="AA509" s="54">
        <f t="shared" si="93"/>
        <v>2.5983047512355366</v>
      </c>
      <c r="AB509" s="54">
        <f t="shared" si="94"/>
        <v>-0.20735539902904598</v>
      </c>
      <c r="AC509" s="54">
        <f t="shared" si="95"/>
        <v>-0.77845413767049199</v>
      </c>
      <c r="AJ509" s="53">
        <v>507</v>
      </c>
      <c r="AK509" s="14">
        <f t="shared" si="96"/>
        <v>1961.0869271956456</v>
      </c>
      <c r="AL509" s="14">
        <f t="shared" si="97"/>
        <v>1420.5640581065013</v>
      </c>
      <c r="AM509" s="14">
        <f t="shared" si="98"/>
        <v>2284.5082563232322</v>
      </c>
      <c r="AT509" s="53">
        <v>507</v>
      </c>
      <c r="AU509" s="8">
        <f t="shared" si="99"/>
        <v>-2.4209802220314144E-2</v>
      </c>
      <c r="AV509" s="8">
        <f t="shared" si="100"/>
        <v>8.9002736253474349E-4</v>
      </c>
      <c r="AW509" s="8">
        <f t="shared" si="101"/>
        <v>2.0726904673882399E-2</v>
      </c>
      <c r="AY509" s="8">
        <f t="shared" si="102"/>
        <v>-6.888583189156262E-4</v>
      </c>
      <c r="BA509" s="58">
        <v>507</v>
      </c>
      <c r="BB509" s="8">
        <f t="shared" si="92"/>
        <v>5.9470032579967986E-4</v>
      </c>
    </row>
    <row r="510" spans="17:54" x14ac:dyDescent="0.25">
      <c r="Q510" s="53">
        <v>508</v>
      </c>
      <c r="R510" s="54">
        <v>0.17737431893780925</v>
      </c>
      <c r="S510" s="54">
        <v>-0.51630619032404834</v>
      </c>
      <c r="T510" s="54">
        <v>0.48459968501417083</v>
      </c>
      <c r="Z510" s="53">
        <v>507</v>
      </c>
      <c r="AA510" s="54">
        <f t="shared" si="93"/>
        <v>0.70806433092625809</v>
      </c>
      <c r="AB510" s="54">
        <f t="shared" si="94"/>
        <v>-0.13799027996178265</v>
      </c>
      <c r="AC510" s="54">
        <f t="shared" si="95"/>
        <v>0.4923442607432702</v>
      </c>
      <c r="AJ510" s="53">
        <v>508</v>
      </c>
      <c r="AK510" s="14">
        <f t="shared" si="96"/>
        <v>1947.8025681700885</v>
      </c>
      <c r="AL510" s="14">
        <f t="shared" si="97"/>
        <v>1416.2977740645051</v>
      </c>
      <c r="AM510" s="14">
        <f t="shared" si="98"/>
        <v>2281.2229697991761</v>
      </c>
      <c r="AT510" s="53">
        <v>508</v>
      </c>
      <c r="AU510" s="8">
        <f t="shared" si="99"/>
        <v>-6.7970251835222798E-3</v>
      </c>
      <c r="AV510" s="8">
        <f t="shared" si="100"/>
        <v>-3.0077511776451637E-3</v>
      </c>
      <c r="AW510" s="8">
        <f t="shared" si="101"/>
        <v>-1.4391066527320122E-3</v>
      </c>
      <c r="AY510" s="8">
        <f t="shared" si="102"/>
        <v>-3.6739400219343529E-3</v>
      </c>
      <c r="BA510" s="58">
        <v>508</v>
      </c>
      <c r="BB510" s="8">
        <f t="shared" si="92"/>
        <v>6.8503986253291849E-4</v>
      </c>
    </row>
    <row r="511" spans="17:54" x14ac:dyDescent="0.25">
      <c r="Q511" s="53">
        <v>509</v>
      </c>
      <c r="R511" s="54">
        <v>6.7506119853372654E-2</v>
      </c>
      <c r="S511" s="54">
        <v>-0.79132121728367955</v>
      </c>
      <c r="T511" s="54">
        <v>-1.1340008510234323</v>
      </c>
      <c r="Z511" s="53">
        <v>508</v>
      </c>
      <c r="AA511" s="54">
        <f t="shared" si="93"/>
        <v>0.17737431893780925</v>
      </c>
      <c r="AB511" s="54">
        <f t="shared" si="94"/>
        <v>-0.37237409638469449</v>
      </c>
      <c r="AC511" s="54">
        <f t="shared" si="95"/>
        <v>0.40411914022317874</v>
      </c>
      <c r="AJ511" s="53">
        <v>509</v>
      </c>
      <c r="AK511" s="14">
        <f t="shared" si="96"/>
        <v>1945.0634584218985</v>
      </c>
      <c r="AL511" s="14">
        <f t="shared" si="97"/>
        <v>1410.9575056124299</v>
      </c>
      <c r="AM511" s="14">
        <f t="shared" si="98"/>
        <v>2222.9860493512374</v>
      </c>
      <c r="AT511" s="53">
        <v>509</v>
      </c>
      <c r="AU511" s="8">
        <f t="shared" si="99"/>
        <v>-1.4072460657573169E-3</v>
      </c>
      <c r="AV511" s="8">
        <f t="shared" si="100"/>
        <v>-3.7777096687487076E-3</v>
      </c>
      <c r="AW511" s="8">
        <f t="shared" si="101"/>
        <v>-2.5860330056427464E-2</v>
      </c>
      <c r="AY511" s="8">
        <f t="shared" si="102"/>
        <v>-9.6913567041549166E-3</v>
      </c>
      <c r="BA511" s="58">
        <v>509</v>
      </c>
      <c r="BB511" s="8">
        <f t="shared" si="92"/>
        <v>7.0407933820597032E-4</v>
      </c>
    </row>
    <row r="512" spans="17:54" x14ac:dyDescent="0.25">
      <c r="Q512" s="53">
        <v>510</v>
      </c>
      <c r="R512" s="54">
        <v>-0.30470903220291812</v>
      </c>
      <c r="S512" s="54">
        <v>-1.3093027465292268</v>
      </c>
      <c r="T512" s="54">
        <v>0.70569591535791043</v>
      </c>
      <c r="Z512" s="53">
        <v>509</v>
      </c>
      <c r="AA512" s="54">
        <f t="shared" si="93"/>
        <v>6.7506119853372654E-2</v>
      </c>
      <c r="AB512" s="54">
        <f t="shared" si="94"/>
        <v>-0.66675980096861998</v>
      </c>
      <c r="AC512" s="54">
        <f t="shared" si="95"/>
        <v>-1.1813991323089148</v>
      </c>
      <c r="AJ512" s="53">
        <v>510</v>
      </c>
      <c r="AK512" s="14">
        <f t="shared" si="96"/>
        <v>1935.8127877407803</v>
      </c>
      <c r="AL512" s="14">
        <f t="shared" si="97"/>
        <v>1399.5582674491652</v>
      </c>
      <c r="AM512" s="14">
        <f t="shared" si="98"/>
        <v>2277.1211590226376</v>
      </c>
      <c r="AT512" s="53">
        <v>510</v>
      </c>
      <c r="AU512" s="8">
        <f t="shared" si="99"/>
        <v>-4.7673193447047187E-3</v>
      </c>
      <c r="AV512" s="8">
        <f t="shared" si="100"/>
        <v>-8.1118923301813153E-3</v>
      </c>
      <c r="AW512" s="8">
        <f t="shared" si="101"/>
        <v>2.4060636234403205E-2</v>
      </c>
      <c r="AY512" s="8">
        <f t="shared" si="102"/>
        <v>2.5432381348370189E-3</v>
      </c>
      <c r="BA512" s="58">
        <v>510</v>
      </c>
      <c r="BB512" s="8">
        <f t="shared" si="92"/>
        <v>8.0722017880501386E-4</v>
      </c>
    </row>
    <row r="513" spans="17:54" x14ac:dyDescent="0.25">
      <c r="Q513" s="53">
        <v>511</v>
      </c>
      <c r="R513" s="54">
        <v>0.36105997873944778</v>
      </c>
      <c r="S513" s="54">
        <v>3.0190869627859411E-3</v>
      </c>
      <c r="T513" s="54">
        <v>0.63310737308708553</v>
      </c>
      <c r="Z513" s="53">
        <v>510</v>
      </c>
      <c r="AA513" s="54">
        <f t="shared" si="93"/>
        <v>-0.30470903220291812</v>
      </c>
      <c r="AB513" s="54">
        <f t="shared" si="94"/>
        <v>-1.2989028604302484</v>
      </c>
      <c r="AC513" s="54">
        <f t="shared" si="95"/>
        <v>0.29379416285922755</v>
      </c>
      <c r="AJ513" s="53">
        <v>511</v>
      </c>
      <c r="AK513" s="14">
        <f t="shared" si="96"/>
        <v>1952.3898813756698</v>
      </c>
      <c r="AL513" s="14">
        <f t="shared" si="97"/>
        <v>1426.2321022182671</v>
      </c>
      <c r="AM513" s="14">
        <f t="shared" si="98"/>
        <v>2292.4062886098391</v>
      </c>
      <c r="AT513" s="53">
        <v>511</v>
      </c>
      <c r="AU513" s="8">
        <f t="shared" si="99"/>
        <v>8.5269187264967929E-3</v>
      </c>
      <c r="AV513" s="8">
        <f t="shared" si="100"/>
        <v>1.8879409693651754E-2</v>
      </c>
      <c r="AW513" s="8">
        <f t="shared" si="101"/>
        <v>6.6900513332155834E-3</v>
      </c>
      <c r="AY513" s="8">
        <f t="shared" si="102"/>
        <v>1.2116854895374415E-2</v>
      </c>
      <c r="BA513" s="58">
        <v>511</v>
      </c>
      <c r="BB513" s="8">
        <f t="shared" si="92"/>
        <v>8.9184880589576136E-4</v>
      </c>
    </row>
    <row r="514" spans="17:54" x14ac:dyDescent="0.25">
      <c r="Q514" s="53">
        <v>512</v>
      </c>
      <c r="R514" s="54">
        <v>2.9775153827718803</v>
      </c>
      <c r="S514" s="54">
        <v>0.61511220373281705</v>
      </c>
      <c r="T514" s="54">
        <v>-1.2320681403736735</v>
      </c>
      <c r="Z514" s="53">
        <v>511</v>
      </c>
      <c r="AA514" s="54">
        <f t="shared" si="93"/>
        <v>0.36105997873944778</v>
      </c>
      <c r="AB514" s="54">
        <f t="shared" si="94"/>
        <v>0.17235199579752336</v>
      </c>
      <c r="AC514" s="54">
        <f t="shared" si="95"/>
        <v>0.70397702062826562</v>
      </c>
      <c r="AJ514" s="53">
        <v>512</v>
      </c>
      <c r="AK514" s="14">
        <f t="shared" si="96"/>
        <v>2018.9246496076564</v>
      </c>
      <c r="AL514" s="14">
        <f t="shared" si="97"/>
        <v>1458.9955981238188</v>
      </c>
      <c r="AM514" s="14">
        <f t="shared" si="98"/>
        <v>2264.7762427673492</v>
      </c>
      <c r="AT514" s="53">
        <v>512</v>
      </c>
      <c r="AU514" s="8">
        <f t="shared" si="99"/>
        <v>3.3510815626305819E-2</v>
      </c>
      <c r="AV514" s="8">
        <f t="shared" si="100"/>
        <v>2.2712179209604336E-2</v>
      </c>
      <c r="AW514" s="8">
        <f t="shared" si="101"/>
        <v>-1.2126081944653753E-2</v>
      </c>
      <c r="AY514" s="8">
        <f t="shared" si="102"/>
        <v>1.5500291788337355E-2</v>
      </c>
      <c r="BA514" s="58">
        <v>512</v>
      </c>
      <c r="BB514" s="8">
        <f t="shared" si="92"/>
        <v>8.975274827412933E-4</v>
      </c>
    </row>
    <row r="515" spans="17:54" x14ac:dyDescent="0.25">
      <c r="Q515" s="53">
        <v>513</v>
      </c>
      <c r="R515" s="54">
        <v>-6.3582224199595305E-2</v>
      </c>
      <c r="S515" s="54">
        <v>-0.11517566539365226</v>
      </c>
      <c r="T515" s="54">
        <v>-1.266152845555782</v>
      </c>
      <c r="Z515" s="53">
        <v>512</v>
      </c>
      <c r="AA515" s="54">
        <f t="shared" si="93"/>
        <v>2.9775153827718803</v>
      </c>
      <c r="AB515" s="54">
        <f t="shared" si="94"/>
        <v>1.9422897167516244</v>
      </c>
      <c r="AC515" s="54">
        <f t="shared" si="95"/>
        <v>-3.9478784112770615E-2</v>
      </c>
      <c r="AJ515" s="53">
        <v>513</v>
      </c>
      <c r="AK515" s="14">
        <f t="shared" si="96"/>
        <v>1941.7999041928967</v>
      </c>
      <c r="AL515" s="14">
        <f t="shared" si="97"/>
        <v>1420.6808473788292</v>
      </c>
      <c r="AM515" s="14">
        <f t="shared" si="98"/>
        <v>2221.8310595207849</v>
      </c>
      <c r="AT515" s="53">
        <v>513</v>
      </c>
      <c r="AU515" s="8">
        <f t="shared" si="99"/>
        <v>-3.8949689369690579E-2</v>
      </c>
      <c r="AV515" s="8">
        <f t="shared" si="100"/>
        <v>-2.6612025796683019E-2</v>
      </c>
      <c r="AW515" s="8">
        <f t="shared" si="101"/>
        <v>-1.9144307481627879E-2</v>
      </c>
      <c r="AY515" s="8">
        <f t="shared" si="102"/>
        <v>-2.8073009374068744E-2</v>
      </c>
      <c r="BA515" s="58">
        <v>513</v>
      </c>
      <c r="BB515" s="8">
        <f t="shared" si="92"/>
        <v>9.1061988434687317E-4</v>
      </c>
    </row>
    <row r="516" spans="17:54" x14ac:dyDescent="0.25">
      <c r="Q516" s="53">
        <v>514</v>
      </c>
      <c r="R516" s="54">
        <v>-1.9493177161778152</v>
      </c>
      <c r="S516" s="54">
        <v>-8.4133349607095939E-2</v>
      </c>
      <c r="T516" s="54">
        <v>-1.8430285257729933</v>
      </c>
      <c r="Z516" s="53">
        <v>513</v>
      </c>
      <c r="AA516" s="54">
        <f t="shared" si="93"/>
        <v>-6.3582224199595305E-2</v>
      </c>
      <c r="AB516" s="54">
        <f t="shared" si="94"/>
        <v>-0.13154526772550729</v>
      </c>
      <c r="AC516" s="54">
        <f t="shared" si="95"/>
        <v>-1.2132300274597656</v>
      </c>
      <c r="AJ516" s="53">
        <v>514</v>
      </c>
      <c r="AK516" s="14">
        <f t="shared" si="96"/>
        <v>1895.4631677605378</v>
      </c>
      <c r="AL516" s="14">
        <f t="shared" si="97"/>
        <v>1405.1096475812892</v>
      </c>
      <c r="AM516" s="14">
        <f t="shared" si="98"/>
        <v>2180.6932098887369</v>
      </c>
      <c r="AT516" s="53">
        <v>514</v>
      </c>
      <c r="AU516" s="8">
        <f t="shared" si="99"/>
        <v>-2.4152104240073472E-2</v>
      </c>
      <c r="AV516" s="8">
        <f t="shared" si="100"/>
        <v>-1.1020885965461901E-2</v>
      </c>
      <c r="AW516" s="8">
        <f t="shared" si="101"/>
        <v>-1.8688845066621322E-2</v>
      </c>
      <c r="AY516" s="8">
        <f t="shared" si="102"/>
        <v>-1.7260639178193198E-2</v>
      </c>
      <c r="BA516" s="58">
        <v>514</v>
      </c>
      <c r="BB516" s="8">
        <f t="shared" ref="BB516:BB579" si="103">SMALL($AY$4:$AY$1002,$BA$3:$BA$1001)</f>
        <v>1.0065727767807314E-3</v>
      </c>
    </row>
    <row r="517" spans="17:54" x14ac:dyDescent="0.25">
      <c r="Q517" s="53">
        <v>515</v>
      </c>
      <c r="R517" s="54">
        <v>-0.39048073472327294</v>
      </c>
      <c r="S517" s="54">
        <v>0.78822588477936906</v>
      </c>
      <c r="T517" s="54">
        <v>-0.34215465218625873</v>
      </c>
      <c r="Z517" s="53">
        <v>514</v>
      </c>
      <c r="AA517" s="54">
        <f t="shared" ref="AA517:AA580" si="104">SUMPRODUCT(R516:T516,$W$16:$Y$16)</f>
        <v>-1.9493177161778152</v>
      </c>
      <c r="AB517" s="54">
        <f t="shared" ref="AB517:AB580" si="105">SUMPRODUCT(R516:T516,$W$17:$Y$17)</f>
        <v>-0.99038250977230535</v>
      </c>
      <c r="AC517" s="54">
        <f t="shared" ref="AC517:AC580" si="106">SUMPRODUCT(R516:T516,$W$18:$Y$18)</f>
        <v>-2.35905634895845</v>
      </c>
      <c r="AJ517" s="53">
        <v>515</v>
      </c>
      <c r="AK517" s="14">
        <f t="shared" ref="AK517:AK580" si="107">$AF$5*EXP(($AF$3-(($AF$4^2/2))*(AJ517/1000)+$AF$4*AA518))</f>
        <v>1933.6865902914735</v>
      </c>
      <c r="AL517" s="14">
        <f t="shared" ref="AL517:AL580" si="108">$AG$5*EXP(($AG$3-(($AG$4^2/2))*(AJ517/1000)+$AG$4*AB518))</f>
        <v>1432.4657507853876</v>
      </c>
      <c r="AM517" s="14">
        <f t="shared" ref="AM517:AM580" si="109">$AH$5*EXP(($AH$3-(($AH$4^2/2))*(AJ517/1000)+$AH$4*AC518))</f>
        <v>2255.5811657892937</v>
      </c>
      <c r="AT517" s="53">
        <v>515</v>
      </c>
      <c r="AU517" s="8">
        <f t="shared" ref="AU517:AU580" si="110">LN(AK517/AK516)</f>
        <v>1.9965106934932125E-2</v>
      </c>
      <c r="AV517" s="8">
        <f t="shared" ref="AV517:AV580" si="111">LN(AL517/AL516)</f>
        <v>1.9281919895846048E-2</v>
      </c>
      <c r="AW517" s="8">
        <f t="shared" ref="AW517:AW580" si="112">LN(AM517/AM516)</f>
        <v>3.3764850496283597E-2</v>
      </c>
      <c r="AY517" s="8">
        <f t="shared" ref="AY517:AY580" si="113">SUMPRODUCT($AP$3:$AR$3,AU517:AW517)</f>
        <v>2.3831755187703134E-2</v>
      </c>
      <c r="BA517" s="58">
        <v>515</v>
      </c>
      <c r="BB517" s="8">
        <f t="shared" si="103"/>
        <v>1.0616996286319409E-3</v>
      </c>
    </row>
    <row r="518" spans="17:54" x14ac:dyDescent="0.25">
      <c r="Q518" s="53">
        <v>516</v>
      </c>
      <c r="R518" s="54">
        <v>0.9176603381519135</v>
      </c>
      <c r="S518" s="54">
        <v>0.72762567822997581</v>
      </c>
      <c r="T518" s="54">
        <v>1.0491027458138247</v>
      </c>
      <c r="Z518" s="53">
        <v>515</v>
      </c>
      <c r="AA518" s="54">
        <f t="shared" si="104"/>
        <v>-0.39048073472327294</v>
      </c>
      <c r="AB518" s="54">
        <f t="shared" si="105"/>
        <v>0.51223945574094054</v>
      </c>
      <c r="AC518" s="54">
        <f t="shared" si="106"/>
        <v>-0.28888657289164243</v>
      </c>
      <c r="AJ518" s="53">
        <v>516</v>
      </c>
      <c r="AK518" s="14">
        <f t="shared" si="107"/>
        <v>1966.3569928625684</v>
      </c>
      <c r="AL518" s="14">
        <f t="shared" si="108"/>
        <v>1442.8204645125752</v>
      </c>
      <c r="AM518" s="14">
        <f t="shared" si="109"/>
        <v>2319.0997774310881</v>
      </c>
      <c r="AT518" s="53">
        <v>516</v>
      </c>
      <c r="AU518" s="8">
        <f t="shared" si="110"/>
        <v>1.6754257279479035E-2</v>
      </c>
      <c r="AV518" s="8">
        <f t="shared" si="111"/>
        <v>7.2025932143018213E-3</v>
      </c>
      <c r="AW518" s="8">
        <f t="shared" si="112"/>
        <v>2.7771420469032762E-2</v>
      </c>
      <c r="AY518" s="8">
        <f t="shared" si="113"/>
        <v>1.6238740610274267E-2</v>
      </c>
      <c r="BA518" s="58">
        <v>516</v>
      </c>
      <c r="BB518" s="8">
        <f t="shared" si="103"/>
        <v>1.2364525170051287E-3</v>
      </c>
    </row>
    <row r="519" spans="17:54" x14ac:dyDescent="0.25">
      <c r="Q519" s="53">
        <v>517</v>
      </c>
      <c r="R519" s="54">
        <v>-2.477909040767909</v>
      </c>
      <c r="S519" s="54">
        <v>-0.22056072532036411</v>
      </c>
      <c r="T519" s="54">
        <v>0.94431895911567243</v>
      </c>
      <c r="Z519" s="53">
        <v>516</v>
      </c>
      <c r="AA519" s="54">
        <f t="shared" si="104"/>
        <v>0.9176603381519135</v>
      </c>
      <c r="AB519" s="54">
        <f t="shared" si="105"/>
        <v>1.0735348212088653</v>
      </c>
      <c r="AC519" s="54">
        <f t="shared" si="106"/>
        <v>1.4138191499407184</v>
      </c>
      <c r="AJ519" s="53">
        <v>517</v>
      </c>
      <c r="AK519" s="14">
        <f t="shared" si="107"/>
        <v>1882.673638356235</v>
      </c>
      <c r="AL519" s="14">
        <f t="shared" si="108"/>
        <v>1398.4745041828921</v>
      </c>
      <c r="AM519" s="14">
        <f t="shared" si="109"/>
        <v>2266.8043447207283</v>
      </c>
      <c r="AT519" s="53">
        <v>517</v>
      </c>
      <c r="AU519" s="8">
        <f t="shared" si="110"/>
        <v>-4.3489673980041908E-2</v>
      </c>
      <c r="AV519" s="8">
        <f t="shared" si="111"/>
        <v>-3.1217851171215356E-2</v>
      </c>
      <c r="AW519" s="8">
        <f t="shared" si="112"/>
        <v>-2.2808021419614192E-2</v>
      </c>
      <c r="AY519" s="8">
        <f t="shared" si="113"/>
        <v>-3.2376449088382969E-2</v>
      </c>
      <c r="BA519" s="58">
        <v>517</v>
      </c>
      <c r="BB519" s="8">
        <f t="shared" si="103"/>
        <v>1.2439758690223554E-3</v>
      </c>
    </row>
    <row r="520" spans="17:54" x14ac:dyDescent="0.25">
      <c r="Q520" s="53">
        <v>518</v>
      </c>
      <c r="R520" s="54">
        <v>0.20676020466962453</v>
      </c>
      <c r="S520" s="54">
        <v>0.70425806984599426</v>
      </c>
      <c r="T520" s="54">
        <v>0.33879808573729048</v>
      </c>
      <c r="Z520" s="53">
        <v>517</v>
      </c>
      <c r="AA520" s="54">
        <f t="shared" si="104"/>
        <v>-2.477909040767909</v>
      </c>
      <c r="AB520" s="54">
        <f t="shared" si="105"/>
        <v>-1.359226290072612</v>
      </c>
      <c r="AC520" s="54">
        <f t="shared" si="106"/>
        <v>1.5441412679122912E-2</v>
      </c>
      <c r="AJ520" s="53">
        <v>518</v>
      </c>
      <c r="AK520" s="14">
        <f t="shared" si="107"/>
        <v>1948.5341965329919</v>
      </c>
      <c r="AL520" s="14">
        <f t="shared" si="108"/>
        <v>1436.2675116089349</v>
      </c>
      <c r="AM520" s="14">
        <f t="shared" si="109"/>
        <v>2285.5234786246506</v>
      </c>
      <c r="AT520" s="53">
        <v>518</v>
      </c>
      <c r="AU520" s="8">
        <f t="shared" si="110"/>
        <v>3.4384481217475199E-2</v>
      </c>
      <c r="AV520" s="8">
        <f t="shared" si="111"/>
        <v>2.6665740034850279E-2</v>
      </c>
      <c r="AW520" s="8">
        <f t="shared" si="112"/>
        <v>8.2240296109605312E-3</v>
      </c>
      <c r="AY520" s="8">
        <f t="shared" si="113"/>
        <v>2.3448849262470831E-2</v>
      </c>
      <c r="BA520" s="58">
        <v>518</v>
      </c>
      <c r="BB520" s="8">
        <f t="shared" si="103"/>
        <v>1.2532935824479364E-3</v>
      </c>
    </row>
    <row r="521" spans="17:54" x14ac:dyDescent="0.25">
      <c r="Q521" s="53">
        <v>519</v>
      </c>
      <c r="R521" s="54">
        <v>-0.92101165959939568</v>
      </c>
      <c r="S521" s="54">
        <v>-2.0562997855542338</v>
      </c>
      <c r="T521" s="54">
        <v>0.75817088334553018</v>
      </c>
      <c r="Z521" s="53">
        <v>518</v>
      </c>
      <c r="AA521" s="54">
        <f t="shared" si="104"/>
        <v>0.20676020466962453</v>
      </c>
      <c r="AB521" s="54">
        <f t="shared" si="105"/>
        <v>0.7188074090610832</v>
      </c>
      <c r="AC521" s="54">
        <f t="shared" si="106"/>
        <v>0.51967423398335677</v>
      </c>
      <c r="AJ521" s="53">
        <v>519</v>
      </c>
      <c r="AK521" s="14">
        <f t="shared" si="107"/>
        <v>1920.5912812525764</v>
      </c>
      <c r="AL521" s="14">
        <f t="shared" si="108"/>
        <v>1382.6169838428602</v>
      </c>
      <c r="AM521" s="14">
        <f t="shared" si="109"/>
        <v>2265.9633254084279</v>
      </c>
      <c r="AT521" s="53">
        <v>519</v>
      </c>
      <c r="AU521" s="8">
        <f t="shared" si="110"/>
        <v>-1.4444298210579312E-2</v>
      </c>
      <c r="AV521" s="8">
        <f t="shared" si="111"/>
        <v>-3.8069674255236316E-2</v>
      </c>
      <c r="AW521" s="8">
        <f t="shared" si="112"/>
        <v>-8.5951138505053447E-3</v>
      </c>
      <c r="AY521" s="8">
        <f t="shared" si="113"/>
        <v>-2.2139693320419925E-2</v>
      </c>
      <c r="BA521" s="58">
        <v>519</v>
      </c>
      <c r="BB521" s="8">
        <f t="shared" si="103"/>
        <v>1.2569022320250154E-3</v>
      </c>
    </row>
    <row r="522" spans="17:54" x14ac:dyDescent="0.25">
      <c r="Q522" s="53">
        <v>520</v>
      </c>
      <c r="R522" s="54">
        <v>0.96423819501251584</v>
      </c>
      <c r="S522" s="54">
        <v>0.2806735018666664</v>
      </c>
      <c r="T522" s="54">
        <v>2.468744670165568</v>
      </c>
      <c r="Z522" s="53">
        <v>519</v>
      </c>
      <c r="AA522" s="54">
        <f t="shared" si="104"/>
        <v>-0.92101165959939568</v>
      </c>
      <c r="AB522" s="54">
        <f t="shared" si="105"/>
        <v>-2.2479075804318134</v>
      </c>
      <c r="AC522" s="54">
        <f t="shared" si="106"/>
        <v>-7.293876429420254E-3</v>
      </c>
      <c r="AJ522" s="53">
        <v>520</v>
      </c>
      <c r="AK522" s="14">
        <f t="shared" si="107"/>
        <v>1967.5297421112073</v>
      </c>
      <c r="AL522" s="14">
        <f t="shared" si="108"/>
        <v>1435.9374174849802</v>
      </c>
      <c r="AM522" s="14">
        <f t="shared" si="109"/>
        <v>2366.4263561295561</v>
      </c>
      <c r="AT522" s="53">
        <v>520</v>
      </c>
      <c r="AU522" s="8">
        <f t="shared" si="110"/>
        <v>2.4145720281404451E-2</v>
      </c>
      <c r="AV522" s="8">
        <f t="shared" si="111"/>
        <v>3.7839820095413271E-2</v>
      </c>
      <c r="AW522" s="8">
        <f t="shared" si="112"/>
        <v>4.3380972812335071E-2</v>
      </c>
      <c r="AY522" s="8">
        <f t="shared" si="113"/>
        <v>3.539393596628717E-2</v>
      </c>
      <c r="BA522" s="58">
        <v>520</v>
      </c>
      <c r="BB522" s="8">
        <f t="shared" si="103"/>
        <v>1.2821664396367575E-3</v>
      </c>
    </row>
    <row r="523" spans="17:54" x14ac:dyDescent="0.25">
      <c r="Q523" s="53">
        <v>521</v>
      </c>
      <c r="R523" s="54">
        <v>-1.0150506613808858</v>
      </c>
      <c r="S523" s="54">
        <v>0.78588197792147119</v>
      </c>
      <c r="T523" s="54">
        <v>0.98124506590855898</v>
      </c>
      <c r="Z523" s="53">
        <v>520</v>
      </c>
      <c r="AA523" s="54">
        <f t="shared" si="104"/>
        <v>0.96423819501251584</v>
      </c>
      <c r="AB523" s="54">
        <f t="shared" si="105"/>
        <v>0.70090799830075312</v>
      </c>
      <c r="AC523" s="54">
        <f t="shared" si="106"/>
        <v>2.6524513625339341</v>
      </c>
      <c r="AJ523" s="53">
        <v>521</v>
      </c>
      <c r="AK523" s="14">
        <f t="shared" si="107"/>
        <v>1918.2791457324163</v>
      </c>
      <c r="AL523" s="14">
        <f t="shared" si="108"/>
        <v>1427.041739452063</v>
      </c>
      <c r="AM523" s="14">
        <f t="shared" si="109"/>
        <v>2293.3076175804658</v>
      </c>
      <c r="AT523" s="53">
        <v>521</v>
      </c>
      <c r="AU523" s="8">
        <f t="shared" si="110"/>
        <v>-2.5350312019375532E-2</v>
      </c>
      <c r="AV523" s="8">
        <f t="shared" si="111"/>
        <v>-6.2143006796068333E-3</v>
      </c>
      <c r="AW523" s="8">
        <f t="shared" si="112"/>
        <v>-3.138580061014979E-2</v>
      </c>
      <c r="AY523" s="8">
        <f t="shared" si="113"/>
        <v>-1.9506554060700329E-2</v>
      </c>
      <c r="BA523" s="58">
        <v>521</v>
      </c>
      <c r="BB523" s="8">
        <f t="shared" si="103"/>
        <v>1.2849082641767707E-3</v>
      </c>
    </row>
    <row r="524" spans="17:54" x14ac:dyDescent="0.25">
      <c r="Q524" s="53">
        <v>522</v>
      </c>
      <c r="R524" s="54">
        <v>-0.56915762126742786</v>
      </c>
      <c r="S524" s="54">
        <v>0.73762844942159567</v>
      </c>
      <c r="T524" s="54">
        <v>-0.39891606897862464</v>
      </c>
      <c r="Z524" s="53">
        <v>521</v>
      </c>
      <c r="AA524" s="54">
        <f t="shared" si="104"/>
        <v>-1.0150506613808858</v>
      </c>
      <c r="AB524" s="54">
        <f t="shared" si="105"/>
        <v>0.21664184819029014</v>
      </c>
      <c r="AC524" s="54">
        <f t="shared" si="106"/>
        <v>0.72816016757402258</v>
      </c>
      <c r="AJ524" s="53">
        <v>522</v>
      </c>
      <c r="AK524" s="14">
        <f t="shared" si="107"/>
        <v>1929.2654003851064</v>
      </c>
      <c r="AL524" s="14">
        <f t="shared" si="108"/>
        <v>1430.1023576965081</v>
      </c>
      <c r="AM524" s="14">
        <f t="shared" si="109"/>
        <v>2251.1296316869616</v>
      </c>
      <c r="AT524" s="53">
        <v>522</v>
      </c>
      <c r="AU524" s="8">
        <f t="shared" si="110"/>
        <v>5.7108030220998501E-3</v>
      </c>
      <c r="AV524" s="8">
        <f t="shared" si="111"/>
        <v>2.1424326607751188E-3</v>
      </c>
      <c r="AW524" s="8">
        <f t="shared" si="112"/>
        <v>-1.856300119528944E-2</v>
      </c>
      <c r="AY524" s="8">
        <f t="shared" si="113"/>
        <v>-2.9986863876468295E-3</v>
      </c>
      <c r="BA524" s="58">
        <v>522</v>
      </c>
      <c r="BB524" s="8">
        <f t="shared" si="103"/>
        <v>1.2960328116973653E-3</v>
      </c>
    </row>
    <row r="525" spans="17:54" x14ac:dyDescent="0.25">
      <c r="Q525" s="53">
        <v>523</v>
      </c>
      <c r="R525" s="54">
        <v>0.62987032722921765</v>
      </c>
      <c r="S525" s="54">
        <v>2.2647959635555361</v>
      </c>
      <c r="T525" s="54">
        <v>-0.14079062018370378</v>
      </c>
      <c r="Z525" s="53">
        <v>522</v>
      </c>
      <c r="AA525" s="54">
        <f t="shared" si="104"/>
        <v>-0.56915762126742786</v>
      </c>
      <c r="AB525" s="54">
        <f t="shared" si="105"/>
        <v>0.38360532289046745</v>
      </c>
      <c r="AC525" s="54">
        <f t="shared" si="106"/>
        <v>-0.40995052217055172</v>
      </c>
      <c r="AJ525" s="53">
        <v>523</v>
      </c>
      <c r="AK525" s="14">
        <f t="shared" si="107"/>
        <v>1959.1213324159605</v>
      </c>
      <c r="AL525" s="14">
        <f t="shared" si="108"/>
        <v>1465.6149252356468</v>
      </c>
      <c r="AM525" s="14">
        <f t="shared" si="109"/>
        <v>2285.651386292272</v>
      </c>
      <c r="AT525" s="53">
        <v>523</v>
      </c>
      <c r="AU525" s="8">
        <f t="shared" si="110"/>
        <v>1.5356764038357996E-2</v>
      </c>
      <c r="AV525" s="8">
        <f t="shared" si="111"/>
        <v>2.4528878070314765E-2</v>
      </c>
      <c r="AW525" s="8">
        <f t="shared" si="112"/>
        <v>1.5218905554043888E-2</v>
      </c>
      <c r="AY525" s="8">
        <f t="shared" si="113"/>
        <v>1.8984252105846471E-2</v>
      </c>
      <c r="BA525" s="58">
        <v>523</v>
      </c>
      <c r="BB525" s="8">
        <f t="shared" si="103"/>
        <v>1.3004991171367761E-3</v>
      </c>
    </row>
    <row r="526" spans="17:54" x14ac:dyDescent="0.25">
      <c r="Q526" s="53">
        <v>524</v>
      </c>
      <c r="R526" s="54">
        <v>0.16219952461652329</v>
      </c>
      <c r="S526" s="54">
        <v>-1.2234499211044045</v>
      </c>
      <c r="T526" s="54">
        <v>0.38747306227091599</v>
      </c>
      <c r="Z526" s="53">
        <v>523</v>
      </c>
      <c r="AA526" s="54">
        <f t="shared" si="104"/>
        <v>0.62987032722921765</v>
      </c>
      <c r="AB526" s="54">
        <f t="shared" si="105"/>
        <v>2.295116080731749</v>
      </c>
      <c r="AC526" s="54">
        <f t="shared" si="106"/>
        <v>0.52314614741931753</v>
      </c>
      <c r="AJ526" s="53">
        <v>524</v>
      </c>
      <c r="AK526" s="14">
        <f t="shared" si="107"/>
        <v>1947.421484327986</v>
      </c>
      <c r="AL526" s="14">
        <f t="shared" si="108"/>
        <v>1404.86857936561</v>
      </c>
      <c r="AM526" s="14">
        <f t="shared" si="109"/>
        <v>2272.5245808490276</v>
      </c>
      <c r="AT526" s="53">
        <v>524</v>
      </c>
      <c r="AU526" s="8">
        <f t="shared" si="110"/>
        <v>-5.9898911227482463E-3</v>
      </c>
      <c r="AV526" s="8">
        <f t="shared" si="111"/>
        <v>-4.2331137996533444E-2</v>
      </c>
      <c r="AW526" s="8">
        <f t="shared" si="112"/>
        <v>-5.7596906424611689E-3</v>
      </c>
      <c r="AY526" s="8">
        <f t="shared" si="113"/>
        <v>-2.0457329728176203E-2</v>
      </c>
      <c r="BA526" s="58">
        <v>524</v>
      </c>
      <c r="BB526" s="8">
        <f t="shared" si="103"/>
        <v>1.3247325581869263E-3</v>
      </c>
    </row>
    <row r="527" spans="17:54" x14ac:dyDescent="0.25">
      <c r="Q527" s="53">
        <v>525</v>
      </c>
      <c r="R527" s="54">
        <v>1.0317781305447034</v>
      </c>
      <c r="S527" s="54">
        <v>-0.48912287709818464</v>
      </c>
      <c r="T527" s="54">
        <v>-3.3923532697979755</v>
      </c>
      <c r="Z527" s="53">
        <v>524</v>
      </c>
      <c r="AA527" s="54">
        <f t="shared" si="104"/>
        <v>0.16219952461652329</v>
      </c>
      <c r="AB527" s="54">
        <f t="shared" si="105"/>
        <v>-1.0036893704704513</v>
      </c>
      <c r="AC527" s="54">
        <f t="shared" si="106"/>
        <v>0.17002107845785483</v>
      </c>
      <c r="AJ527" s="53">
        <v>525</v>
      </c>
      <c r="AK527" s="14">
        <f t="shared" si="107"/>
        <v>1969.2316517473002</v>
      </c>
      <c r="AL527" s="14">
        <f t="shared" si="108"/>
        <v>1424.0507736215332</v>
      </c>
      <c r="AM527" s="14">
        <f t="shared" si="109"/>
        <v>2161.8335762152719</v>
      </c>
      <c r="AT527" s="53">
        <v>525</v>
      </c>
      <c r="AU527" s="8">
        <f t="shared" si="110"/>
        <v>1.1137260361295054E-2</v>
      </c>
      <c r="AV527" s="8">
        <f t="shared" si="111"/>
        <v>1.356170739453276E-2</v>
      </c>
      <c r="AW527" s="8">
        <f t="shared" si="112"/>
        <v>-4.9934624185777099E-2</v>
      </c>
      <c r="AY527" s="8">
        <f t="shared" si="113"/>
        <v>-6.2145261895315083E-3</v>
      </c>
      <c r="BA527" s="58">
        <v>525</v>
      </c>
      <c r="BB527" s="8">
        <f t="shared" si="103"/>
        <v>1.3273816772457234E-3</v>
      </c>
    </row>
    <row r="528" spans="17:54" x14ac:dyDescent="0.25">
      <c r="Q528" s="53">
        <v>526</v>
      </c>
      <c r="R528" s="54">
        <v>5.5732927367814836E-2</v>
      </c>
      <c r="S528" s="54">
        <v>8.6657988675452671E-2</v>
      </c>
      <c r="T528" s="54">
        <v>-0.3922445947179371</v>
      </c>
      <c r="Z528" s="53">
        <v>525</v>
      </c>
      <c r="AA528" s="54">
        <f t="shared" si="104"/>
        <v>1.0317781305447034</v>
      </c>
      <c r="AB528" s="54">
        <f t="shared" si="105"/>
        <v>5.3163693567100878E-2</v>
      </c>
      <c r="AC528" s="54">
        <f t="shared" si="106"/>
        <v>-2.8915197152860017</v>
      </c>
      <c r="AJ528" s="53">
        <v>526</v>
      </c>
      <c r="AK528" s="14">
        <f t="shared" si="107"/>
        <v>1944.7674765354275</v>
      </c>
      <c r="AL528" s="14">
        <f t="shared" si="108"/>
        <v>1424.9558710504357</v>
      </c>
      <c r="AM528" s="14">
        <f t="shared" si="109"/>
        <v>2254.1771596496123</v>
      </c>
      <c r="AT528" s="53">
        <v>526</v>
      </c>
      <c r="AU528" s="8">
        <f t="shared" si="110"/>
        <v>-1.2501021592099596E-2</v>
      </c>
      <c r="AV528" s="8">
        <f t="shared" si="111"/>
        <v>6.3537756996429441E-4</v>
      </c>
      <c r="AW528" s="8">
        <f t="shared" si="112"/>
        <v>4.182827094093744E-2</v>
      </c>
      <c r="AY528" s="8">
        <f t="shared" si="113"/>
        <v>9.0523258326370704E-3</v>
      </c>
      <c r="BA528" s="58">
        <v>526</v>
      </c>
      <c r="BB528" s="8">
        <f t="shared" si="103"/>
        <v>1.3841242990198172E-3</v>
      </c>
    </row>
    <row r="529" spans="17:54" x14ac:dyDescent="0.25">
      <c r="Q529" s="53">
        <v>527</v>
      </c>
      <c r="R529" s="54">
        <v>-1.5260657213707773</v>
      </c>
      <c r="S529" s="54">
        <v>-7.0696552838613189E-2</v>
      </c>
      <c r="T529" s="54">
        <v>-0.7176399270610917</v>
      </c>
      <c r="Z529" s="53">
        <v>526</v>
      </c>
      <c r="AA529" s="54">
        <f t="shared" si="104"/>
        <v>5.5732927367814836E-2</v>
      </c>
      <c r="AB529" s="54">
        <f t="shared" si="105"/>
        <v>0.10268427744111672</v>
      </c>
      <c r="AC529" s="54">
        <f t="shared" si="106"/>
        <v>-0.32697240481004491</v>
      </c>
      <c r="AJ529" s="53">
        <v>527</v>
      </c>
      <c r="AK529" s="14">
        <f t="shared" si="107"/>
        <v>1905.7641607479368</v>
      </c>
      <c r="AL529" s="14">
        <f t="shared" si="108"/>
        <v>1408.9137203984394</v>
      </c>
      <c r="AM529" s="14">
        <f t="shared" si="109"/>
        <v>2223.1095093568433</v>
      </c>
      <c r="AT529" s="53">
        <v>527</v>
      </c>
      <c r="AU529" s="8">
        <f t="shared" si="110"/>
        <v>-2.0259358187991024E-2</v>
      </c>
      <c r="AV529" s="8">
        <f t="shared" si="111"/>
        <v>-1.1321849151174254E-2</v>
      </c>
      <c r="AW529" s="8">
        <f t="shared" si="112"/>
        <v>-1.3878114683776407E-2</v>
      </c>
      <c r="AY529" s="8">
        <f t="shared" si="113"/>
        <v>-1.4769981521999931E-2</v>
      </c>
      <c r="BA529" s="58">
        <v>527</v>
      </c>
      <c r="BB529" s="8">
        <f t="shared" si="103"/>
        <v>1.3965250481963614E-3</v>
      </c>
    </row>
    <row r="530" spans="17:54" x14ac:dyDescent="0.25">
      <c r="Q530" s="53">
        <v>528</v>
      </c>
      <c r="R530" s="54">
        <v>1.3189347265604645</v>
      </c>
      <c r="S530" s="54">
        <v>0.95274519599321017</v>
      </c>
      <c r="T530" s="54">
        <v>0.95075376829200187</v>
      </c>
      <c r="Z530" s="53">
        <v>527</v>
      </c>
      <c r="AA530" s="54">
        <f t="shared" si="104"/>
        <v>-1.5260657213707773</v>
      </c>
      <c r="AB530" s="54">
        <f t="shared" si="105"/>
        <v>-0.77960664375638944</v>
      </c>
      <c r="AC530" s="54">
        <f t="shared" si="106"/>
        <v>-1.1778473416324069</v>
      </c>
      <c r="AJ530" s="53">
        <v>528</v>
      </c>
      <c r="AK530" s="14">
        <f t="shared" si="107"/>
        <v>1976.4869971699256</v>
      </c>
      <c r="AL530" s="14">
        <f t="shared" si="108"/>
        <v>1450.0075119040878</v>
      </c>
      <c r="AM530" s="14">
        <f t="shared" si="109"/>
        <v>2322.3228912474356</v>
      </c>
      <c r="AT530" s="53">
        <v>528</v>
      </c>
      <c r="AU530" s="8">
        <f t="shared" si="110"/>
        <v>3.6437962621310584E-2</v>
      </c>
      <c r="AV530" s="8">
        <f t="shared" si="111"/>
        <v>2.8749740636546305E-2</v>
      </c>
      <c r="AW530" s="8">
        <f t="shared" si="112"/>
        <v>4.3661035255268724E-2</v>
      </c>
      <c r="AY530" s="8">
        <f t="shared" si="113"/>
        <v>3.5529595617592315E-2</v>
      </c>
      <c r="BA530" s="58">
        <v>528</v>
      </c>
      <c r="BB530" s="8">
        <f t="shared" si="103"/>
        <v>1.40211117957338E-3</v>
      </c>
    </row>
    <row r="531" spans="17:54" x14ac:dyDescent="0.25">
      <c r="Q531" s="53">
        <v>529</v>
      </c>
      <c r="R531" s="54">
        <v>-0.40702292146564906</v>
      </c>
      <c r="S531" s="54">
        <v>0.68321334335894857</v>
      </c>
      <c r="T531" s="54">
        <v>0.64586511994457185</v>
      </c>
      <c r="Z531" s="53">
        <v>528</v>
      </c>
      <c r="AA531" s="54">
        <f t="shared" si="104"/>
        <v>1.3189347265604645</v>
      </c>
      <c r="AB531" s="54">
        <f t="shared" si="105"/>
        <v>1.4608305777428412</v>
      </c>
      <c r="AC531" s="54">
        <f t="shared" si="106"/>
        <v>1.4990688461818071</v>
      </c>
      <c r="AJ531" s="53">
        <v>529</v>
      </c>
      <c r="AK531" s="14">
        <f t="shared" si="107"/>
        <v>1933.2747271966805</v>
      </c>
      <c r="AL531" s="14">
        <f t="shared" si="108"/>
        <v>1430.6185318329242</v>
      </c>
      <c r="AM531" s="14">
        <f t="shared" si="109"/>
        <v>2288.4306507685719</v>
      </c>
      <c r="AT531" s="53">
        <v>529</v>
      </c>
      <c r="AU531" s="8">
        <f t="shared" si="110"/>
        <v>-2.2105710112184075E-2</v>
      </c>
      <c r="AV531" s="8">
        <f t="shared" si="111"/>
        <v>-1.346184654580177E-2</v>
      </c>
      <c r="AW531" s="8">
        <f t="shared" si="112"/>
        <v>-1.470165369701798E-2</v>
      </c>
      <c r="AY531" s="8">
        <f t="shared" si="113"/>
        <v>-1.6426947761081324E-2</v>
      </c>
      <c r="BA531" s="58">
        <v>529</v>
      </c>
      <c r="BB531" s="8">
        <f t="shared" si="103"/>
        <v>1.4305207980954357E-3</v>
      </c>
    </row>
    <row r="532" spans="17:54" x14ac:dyDescent="0.25">
      <c r="Q532" s="53">
        <v>530</v>
      </c>
      <c r="R532" s="54">
        <v>2.2460863192131701</v>
      </c>
      <c r="S532" s="54">
        <v>0.58059277265859888</v>
      </c>
      <c r="T532" s="54">
        <v>-0.33604619593440072</v>
      </c>
      <c r="Z532" s="53">
        <v>529</v>
      </c>
      <c r="AA532" s="54">
        <f t="shared" si="104"/>
        <v>-0.40702292146564906</v>
      </c>
      <c r="AB532" s="54">
        <f t="shared" si="105"/>
        <v>0.4117723751646295</v>
      </c>
      <c r="AC532" s="54">
        <f t="shared" si="106"/>
        <v>0.59770179008442947</v>
      </c>
      <c r="AJ532" s="53">
        <v>530</v>
      </c>
      <c r="AK532" s="14">
        <f t="shared" si="107"/>
        <v>2000.0968083861935</v>
      </c>
      <c r="AL532" s="14">
        <f t="shared" si="108"/>
        <v>1452.0040484797344</v>
      </c>
      <c r="AM532" s="14">
        <f t="shared" si="109"/>
        <v>2286.3276524650782</v>
      </c>
      <c r="AT532" s="53">
        <v>530</v>
      </c>
      <c r="AU532" s="8">
        <f t="shared" si="110"/>
        <v>3.3980268675755418E-2</v>
      </c>
      <c r="AV532" s="8">
        <f t="shared" si="111"/>
        <v>1.4837814111130018E-2</v>
      </c>
      <c r="AW532" s="8">
        <f t="shared" si="112"/>
        <v>-9.1939215680216793E-4</v>
      </c>
      <c r="AY532" s="8">
        <f t="shared" si="113"/>
        <v>1.585338860013798E-2</v>
      </c>
      <c r="BA532" s="58">
        <v>530</v>
      </c>
      <c r="BB532" s="8">
        <f t="shared" si="103"/>
        <v>1.435677657172986E-3</v>
      </c>
    </row>
    <row r="533" spans="17:54" x14ac:dyDescent="0.25">
      <c r="Q533" s="53">
        <v>531</v>
      </c>
      <c r="R533" s="54">
        <v>0.12851312195923986</v>
      </c>
      <c r="S533" s="54">
        <v>-1.3223323762566848</v>
      </c>
      <c r="T533" s="54">
        <v>-0.24493239209652978</v>
      </c>
      <c r="Z533" s="53">
        <v>530</v>
      </c>
      <c r="AA533" s="54">
        <f t="shared" si="104"/>
        <v>2.2460863192131701</v>
      </c>
      <c r="AB533" s="54">
        <f t="shared" si="105"/>
        <v>1.5680708162913697</v>
      </c>
      <c r="AC533" s="54">
        <f t="shared" si="106"/>
        <v>0.54134096001749432</v>
      </c>
      <c r="AJ533" s="53">
        <v>531</v>
      </c>
      <c r="AK533" s="14">
        <f t="shared" si="107"/>
        <v>1946.5803389797152</v>
      </c>
      <c r="AL533" s="14">
        <f t="shared" si="108"/>
        <v>1403.0101118825501</v>
      </c>
      <c r="AM533" s="14">
        <f t="shared" si="109"/>
        <v>2249.8500897519416</v>
      </c>
      <c r="AT533" s="53">
        <v>531</v>
      </c>
      <c r="AU533" s="8">
        <f t="shared" si="110"/>
        <v>-2.7121422807432061E-2</v>
      </c>
      <c r="AV533" s="8">
        <f t="shared" si="111"/>
        <v>-3.4324696184575905E-2</v>
      </c>
      <c r="AW533" s="8">
        <f t="shared" si="112"/>
        <v>-1.6083297919316019E-2</v>
      </c>
      <c r="AY533" s="8">
        <f t="shared" si="113"/>
        <v>-2.6691294691854786E-2</v>
      </c>
      <c r="BA533" s="58">
        <v>531</v>
      </c>
      <c r="BB533" s="8">
        <f t="shared" si="103"/>
        <v>1.5068834830863566E-3</v>
      </c>
    </row>
    <row r="534" spans="17:54" x14ac:dyDescent="0.25">
      <c r="Q534" s="53">
        <v>532</v>
      </c>
      <c r="R534" s="54">
        <v>0.50771912101089689</v>
      </c>
      <c r="S534" s="54">
        <v>-0.29662624591697423</v>
      </c>
      <c r="T534" s="54">
        <v>-1.0104785186327425</v>
      </c>
      <c r="Z534" s="53">
        <v>531</v>
      </c>
      <c r="AA534" s="54">
        <f t="shared" si="104"/>
        <v>0.12851312195923986</v>
      </c>
      <c r="AB534" s="54">
        <f t="shared" si="105"/>
        <v>-1.1068027844025075</v>
      </c>
      <c r="AC534" s="54">
        <f t="shared" si="106"/>
        <v>-0.44473628436025237</v>
      </c>
      <c r="AJ534" s="53">
        <v>532</v>
      </c>
      <c r="AK534" s="14">
        <f t="shared" si="107"/>
        <v>1956.0572753826855</v>
      </c>
      <c r="AL534" s="14">
        <f t="shared" si="108"/>
        <v>1422.6549211061131</v>
      </c>
      <c r="AM534" s="14">
        <f t="shared" si="109"/>
        <v>2235.9292444933922</v>
      </c>
      <c r="AT534" s="53">
        <v>532</v>
      </c>
      <c r="AU534" s="8">
        <f t="shared" si="110"/>
        <v>4.8566923027429775E-3</v>
      </c>
      <c r="AV534" s="8">
        <f t="shared" si="111"/>
        <v>1.3904780296732347E-2</v>
      </c>
      <c r="AW534" s="8">
        <f t="shared" si="112"/>
        <v>-6.2066762140713071E-3</v>
      </c>
      <c r="AY534" s="8">
        <f t="shared" si="113"/>
        <v>5.1569169452944409E-3</v>
      </c>
      <c r="BA534" s="58">
        <v>532</v>
      </c>
      <c r="BB534" s="8">
        <f t="shared" si="103"/>
        <v>1.5731763542986806E-3</v>
      </c>
    </row>
    <row r="535" spans="17:54" x14ac:dyDescent="0.25">
      <c r="Q535" s="53">
        <v>533</v>
      </c>
      <c r="R535" s="54">
        <v>-1.6549113717818917</v>
      </c>
      <c r="S535" s="54">
        <v>1.5270586131299779</v>
      </c>
      <c r="T535" s="54">
        <v>0.34798840715657164</v>
      </c>
      <c r="Z535" s="53">
        <v>532</v>
      </c>
      <c r="AA535" s="54">
        <f t="shared" si="104"/>
        <v>0.50771912101089689</v>
      </c>
      <c r="AB535" s="54">
        <f t="shared" si="105"/>
        <v>-2.3214484444180755E-2</v>
      </c>
      <c r="AC535" s="54">
        <f t="shared" si="106"/>
        <v>-0.82526655020136153</v>
      </c>
      <c r="AJ535" s="53">
        <v>533</v>
      </c>
      <c r="AK535" s="14">
        <f t="shared" si="107"/>
        <v>1902.620883163054</v>
      </c>
      <c r="AL535" s="14">
        <f t="shared" si="108"/>
        <v>1433.5285335102542</v>
      </c>
      <c r="AM535" s="14">
        <f t="shared" si="109"/>
        <v>2269.1587219416947</v>
      </c>
      <c r="AT535" s="53">
        <v>533</v>
      </c>
      <c r="AU535" s="8">
        <f t="shared" si="110"/>
        <v>-2.7698505228427459E-2</v>
      </c>
      <c r="AV535" s="8">
        <f t="shared" si="111"/>
        <v>7.6141222088000398E-3</v>
      </c>
      <c r="AW535" s="8">
        <f t="shared" si="112"/>
        <v>1.4752244721713751E-2</v>
      </c>
      <c r="AY535" s="8">
        <f t="shared" si="113"/>
        <v>-8.3822926849409611E-4</v>
      </c>
      <c r="BA535" s="58">
        <v>533</v>
      </c>
      <c r="BB535" s="8">
        <f t="shared" si="103"/>
        <v>1.6241638386557894E-3</v>
      </c>
    </row>
    <row r="536" spans="17:54" x14ac:dyDescent="0.25">
      <c r="Q536" s="53">
        <v>534</v>
      </c>
      <c r="R536" s="54">
        <v>0.38384690483927236</v>
      </c>
      <c r="S536" s="54">
        <v>-0.1699584317883944</v>
      </c>
      <c r="T536" s="54">
        <v>0.94085635796562728</v>
      </c>
      <c r="Z536" s="53">
        <v>533</v>
      </c>
      <c r="AA536" s="54">
        <f t="shared" si="104"/>
        <v>-1.6549113717818917</v>
      </c>
      <c r="AB536" s="54">
        <f t="shared" si="105"/>
        <v>0.57015081334893447</v>
      </c>
      <c r="AC536" s="54">
        <f t="shared" si="106"/>
        <v>7.9218609759794389E-2</v>
      </c>
      <c r="AJ536" s="53">
        <v>534</v>
      </c>
      <c r="AK536" s="14">
        <f t="shared" si="107"/>
        <v>1952.9560837656397</v>
      </c>
      <c r="AL536" s="14">
        <f t="shared" si="108"/>
        <v>1423.6333787901649</v>
      </c>
      <c r="AM536" s="14">
        <f t="shared" si="109"/>
        <v>2302.053995621462</v>
      </c>
      <c r="AT536" s="53">
        <v>534</v>
      </c>
      <c r="AU536" s="8">
        <f t="shared" si="110"/>
        <v>2.6111817242103569E-2</v>
      </c>
      <c r="AV536" s="8">
        <f t="shared" si="111"/>
        <v>-6.9265898020296141E-3</v>
      </c>
      <c r="AW536" s="8">
        <f t="shared" si="112"/>
        <v>1.4392610257879971E-2</v>
      </c>
      <c r="AY536" s="8">
        <f t="shared" si="113"/>
        <v>9.3806923291832149E-3</v>
      </c>
      <c r="BA536" s="58">
        <v>534</v>
      </c>
      <c r="BB536" s="8">
        <f t="shared" si="103"/>
        <v>1.6945022533689045E-3</v>
      </c>
    </row>
    <row r="537" spans="17:54" x14ac:dyDescent="0.25">
      <c r="Q537" s="53">
        <v>535</v>
      </c>
      <c r="R537" s="54">
        <v>0.49811296643205183</v>
      </c>
      <c r="S537" s="54">
        <v>0.48145785935915852</v>
      </c>
      <c r="T537" s="54">
        <v>1.0026593310961953</v>
      </c>
      <c r="Z537" s="53">
        <v>534</v>
      </c>
      <c r="AA537" s="54">
        <f t="shared" si="104"/>
        <v>0.38384690483927236</v>
      </c>
      <c r="AB537" s="54">
        <f t="shared" si="105"/>
        <v>3.0376875798317132E-2</v>
      </c>
      <c r="AC537" s="54">
        <f t="shared" si="106"/>
        <v>0.96165416921467628</v>
      </c>
      <c r="AJ537" s="53">
        <v>535</v>
      </c>
      <c r="AK537" s="14">
        <f t="shared" si="107"/>
        <v>1955.8161489708584</v>
      </c>
      <c r="AL537" s="14">
        <f t="shared" si="108"/>
        <v>1435.16497616317</v>
      </c>
      <c r="AM537" s="14">
        <f t="shared" si="109"/>
        <v>2310.4423279294288</v>
      </c>
      <c r="AT537" s="53">
        <v>535</v>
      </c>
      <c r="AU537" s="8">
        <f t="shared" si="110"/>
        <v>1.4634087357064843E-3</v>
      </c>
      <c r="AV537" s="8">
        <f t="shared" si="111"/>
        <v>8.0674874440423653E-3</v>
      </c>
      <c r="AW537" s="8">
        <f t="shared" si="112"/>
        <v>3.6372241698498049E-3</v>
      </c>
      <c r="AY537" s="8">
        <f t="shared" si="113"/>
        <v>4.7571848492838327E-3</v>
      </c>
      <c r="BA537" s="58">
        <v>535</v>
      </c>
      <c r="BB537" s="8">
        <f t="shared" si="103"/>
        <v>1.7531129080907955E-3</v>
      </c>
    </row>
    <row r="538" spans="17:54" x14ac:dyDescent="0.25">
      <c r="Q538" s="53">
        <v>536</v>
      </c>
      <c r="R538" s="54">
        <v>-0.64932085760003744</v>
      </c>
      <c r="S538" s="54">
        <v>0.14183465306723647</v>
      </c>
      <c r="T538" s="54">
        <v>0.2938840825571718</v>
      </c>
      <c r="Z538" s="53">
        <v>535</v>
      </c>
      <c r="AA538" s="54">
        <f t="shared" si="104"/>
        <v>0.49811296643205183</v>
      </c>
      <c r="AB538" s="54">
        <f t="shared" si="105"/>
        <v>0.6590723510690738</v>
      </c>
      <c r="AC538" s="54">
        <f t="shared" si="106"/>
        <v>1.1846647002569575</v>
      </c>
      <c r="AJ538" s="53">
        <v>536</v>
      </c>
      <c r="AK538" s="14">
        <f t="shared" si="107"/>
        <v>1927.2834069738619</v>
      </c>
      <c r="AL538" s="14">
        <f t="shared" si="108"/>
        <v>1419.7957007496029</v>
      </c>
      <c r="AM538" s="14">
        <f t="shared" si="109"/>
        <v>2269.4195507334084</v>
      </c>
      <c r="AT538" s="53">
        <v>536</v>
      </c>
      <c r="AU538" s="8">
        <f t="shared" si="110"/>
        <v>-1.4696123607684998E-2</v>
      </c>
      <c r="AV538" s="8">
        <f t="shared" si="111"/>
        <v>-1.0766820019919153E-2</v>
      </c>
      <c r="AW538" s="8">
        <f t="shared" si="112"/>
        <v>-1.7914895882515738E-2</v>
      </c>
      <c r="AY538" s="8">
        <f t="shared" si="113"/>
        <v>-1.409003385502788E-2</v>
      </c>
      <c r="BA538" s="58">
        <v>536</v>
      </c>
      <c r="BB538" s="8">
        <f t="shared" si="103"/>
        <v>1.938942376828969E-3</v>
      </c>
    </row>
    <row r="539" spans="17:54" x14ac:dyDescent="0.25">
      <c r="Q539" s="53">
        <v>537</v>
      </c>
      <c r="R539" s="54">
        <v>-0.17926439979966657</v>
      </c>
      <c r="S539" s="54">
        <v>-0.26235375602337069</v>
      </c>
      <c r="T539" s="54">
        <v>-2.5698845395365448</v>
      </c>
      <c r="Z539" s="53">
        <v>536</v>
      </c>
      <c r="AA539" s="54">
        <f t="shared" si="104"/>
        <v>-0.64932085760003744</v>
      </c>
      <c r="AB539" s="54">
        <f t="shared" si="105"/>
        <v>-0.17996585424249342</v>
      </c>
      <c r="AC539" s="54">
        <f t="shared" si="106"/>
        <v>8.6290088863461567E-2</v>
      </c>
      <c r="AJ539" s="53">
        <v>537</v>
      </c>
      <c r="AK539" s="14">
        <f t="shared" si="107"/>
        <v>1938.9211927099414</v>
      </c>
      <c r="AL539" s="14">
        <f t="shared" si="108"/>
        <v>1417.3225214581064</v>
      </c>
      <c r="AM539" s="14">
        <f t="shared" si="109"/>
        <v>2176.2263183797713</v>
      </c>
      <c r="AT539" s="53">
        <v>537</v>
      </c>
      <c r="AU539" s="8">
        <f t="shared" si="110"/>
        <v>6.0202819513499421E-3</v>
      </c>
      <c r="AV539" s="8">
        <f t="shared" si="111"/>
        <v>-1.7434450905809593E-3</v>
      </c>
      <c r="AW539" s="8">
        <f t="shared" si="112"/>
        <v>-4.1931764078873481E-2</v>
      </c>
      <c r="AY539" s="8">
        <f t="shared" si="113"/>
        <v>-1.1470822674489446E-2</v>
      </c>
      <c r="BA539" s="58">
        <v>537</v>
      </c>
      <c r="BB539" s="8">
        <f t="shared" si="103"/>
        <v>2.0184409972430276E-3</v>
      </c>
    </row>
    <row r="540" spans="17:54" x14ac:dyDescent="0.25">
      <c r="Q540" s="53">
        <v>538</v>
      </c>
      <c r="R540" s="54">
        <v>-0.95977760479160845</v>
      </c>
      <c r="S540" s="54">
        <v>-0.22356065696659463</v>
      </c>
      <c r="T540" s="54">
        <v>1.1789888426267681</v>
      </c>
      <c r="Z540" s="53">
        <v>537</v>
      </c>
      <c r="AA540" s="54">
        <f t="shared" si="104"/>
        <v>-0.17926439979966657</v>
      </c>
      <c r="AB540" s="54">
        <f t="shared" si="105"/>
        <v>-0.31582390166113405</v>
      </c>
      <c r="AC540" s="54">
        <f t="shared" si="106"/>
        <v>-2.4845861940777216</v>
      </c>
      <c r="AJ540" s="53">
        <v>538</v>
      </c>
      <c r="AK540" s="14">
        <f t="shared" si="107"/>
        <v>1919.6349444264526</v>
      </c>
      <c r="AL540" s="14">
        <f t="shared" si="108"/>
        <v>1411.2866086032036</v>
      </c>
      <c r="AM540" s="14">
        <f t="shared" si="109"/>
        <v>2293.3711053807619</v>
      </c>
      <c r="AT540" s="53">
        <v>538</v>
      </c>
      <c r="AU540" s="8">
        <f t="shared" si="110"/>
        <v>-9.9966973190791474E-3</v>
      </c>
      <c r="AV540" s="8">
        <f t="shared" si="111"/>
        <v>-4.2677667636567074E-3</v>
      </c>
      <c r="AW540" s="8">
        <f t="shared" si="112"/>
        <v>5.243050331729121E-2</v>
      </c>
      <c r="AY540" s="8">
        <f t="shared" si="113"/>
        <v>1.1023035094000936E-2</v>
      </c>
      <c r="BA540" s="58">
        <v>538</v>
      </c>
      <c r="BB540" s="8">
        <f t="shared" si="103"/>
        <v>2.0245090663977791E-3</v>
      </c>
    </row>
    <row r="541" spans="17:54" x14ac:dyDescent="0.25">
      <c r="Q541" s="53">
        <v>539</v>
      </c>
      <c r="R541" s="54">
        <v>1.7418976615569892</v>
      </c>
      <c r="S541" s="54">
        <v>-1.2179000119890577</v>
      </c>
      <c r="T541" s="54">
        <v>-0.30838760120504444</v>
      </c>
      <c r="Z541" s="53">
        <v>538</v>
      </c>
      <c r="AA541" s="54">
        <f t="shared" si="104"/>
        <v>-0.95977760479160845</v>
      </c>
      <c r="AB541" s="54">
        <f t="shared" si="105"/>
        <v>-0.64839913378577752</v>
      </c>
      <c r="AC541" s="54">
        <f t="shared" si="106"/>
        <v>0.72999611549464749</v>
      </c>
      <c r="AJ541" s="53">
        <v>539</v>
      </c>
      <c r="AK541" s="14">
        <f t="shared" si="107"/>
        <v>1987.2212872325101</v>
      </c>
      <c r="AL541" s="14">
        <f t="shared" si="108"/>
        <v>1418.4038140684097</v>
      </c>
      <c r="AM541" s="14">
        <f t="shared" si="109"/>
        <v>2267.9596451417442</v>
      </c>
      <c r="AT541" s="53">
        <v>539</v>
      </c>
      <c r="AU541" s="8">
        <f t="shared" si="110"/>
        <v>3.4602290022941275E-2</v>
      </c>
      <c r="AV541" s="8">
        <f t="shared" si="111"/>
        <v>5.0303880710533813E-3</v>
      </c>
      <c r="AW541" s="8">
        <f t="shared" si="112"/>
        <v>-1.11422409511992E-2</v>
      </c>
      <c r="AY541" s="8">
        <f t="shared" si="113"/>
        <v>9.0501699499439744E-3</v>
      </c>
      <c r="BA541" s="58">
        <v>539</v>
      </c>
      <c r="BB541" s="8">
        <f t="shared" si="103"/>
        <v>2.0849610614686069E-3</v>
      </c>
    </row>
    <row r="542" spans="17:54" x14ac:dyDescent="0.25">
      <c r="Q542" s="53">
        <v>540</v>
      </c>
      <c r="R542" s="54">
        <v>-0.2564899293144059</v>
      </c>
      <c r="S542" s="54">
        <v>0.65012463906944773</v>
      </c>
      <c r="T542" s="54">
        <v>-0.74741321462691312</v>
      </c>
      <c r="Z542" s="53">
        <v>539</v>
      </c>
      <c r="AA542" s="54">
        <f t="shared" si="104"/>
        <v>1.7418976615569892</v>
      </c>
      <c r="AB542" s="54">
        <f t="shared" si="105"/>
        <v>-0.25638095867806932</v>
      </c>
      <c r="AC542" s="54">
        <f t="shared" si="106"/>
        <v>4.6860727868543617E-2</v>
      </c>
      <c r="AJ542" s="53">
        <v>540</v>
      </c>
      <c r="AK542" s="14">
        <f t="shared" si="107"/>
        <v>1937.0039063114973</v>
      </c>
      <c r="AL542" s="14">
        <f t="shared" si="108"/>
        <v>1431.380014241041</v>
      </c>
      <c r="AM542" s="14">
        <f t="shared" si="109"/>
        <v>2242.4558855891396</v>
      </c>
      <c r="AT542" s="53">
        <v>540</v>
      </c>
      <c r="AU542" s="8">
        <f t="shared" si="110"/>
        <v>-2.5594923769785453E-2</v>
      </c>
      <c r="AV542" s="8">
        <f t="shared" si="111"/>
        <v>9.1068590713711643E-3</v>
      </c>
      <c r="AW542" s="8">
        <f t="shared" si="112"/>
        <v>-1.1308949780595512E-2</v>
      </c>
      <c r="AY542" s="8">
        <f t="shared" si="113"/>
        <v>-7.4284184365658234E-3</v>
      </c>
      <c r="BA542" s="58">
        <v>540</v>
      </c>
      <c r="BB542" s="8">
        <f t="shared" si="103"/>
        <v>2.0865770751543702E-3</v>
      </c>
    </row>
    <row r="543" spans="17:54" x14ac:dyDescent="0.25">
      <c r="Q543" s="53">
        <v>541</v>
      </c>
      <c r="R543" s="54">
        <v>-1.1955804300730892</v>
      </c>
      <c r="S543" s="54">
        <v>-1.2686766458318952</v>
      </c>
      <c r="T543" s="54">
        <v>-0.27495517749498682</v>
      </c>
      <c r="Z543" s="53">
        <v>540</v>
      </c>
      <c r="AA543" s="54">
        <f t="shared" si="104"/>
        <v>-0.2564899293144059</v>
      </c>
      <c r="AB543" s="54">
        <f t="shared" si="105"/>
        <v>0.45331142858381945</v>
      </c>
      <c r="AC543" s="54">
        <f t="shared" si="106"/>
        <v>-0.64649576885224291</v>
      </c>
      <c r="AJ543" s="53">
        <v>541</v>
      </c>
      <c r="AK543" s="14">
        <f t="shared" si="107"/>
        <v>1913.8457243111598</v>
      </c>
      <c r="AL543" s="14">
        <f t="shared" si="108"/>
        <v>1392.6962902348027</v>
      </c>
      <c r="AM543" s="14">
        <f t="shared" si="109"/>
        <v>2233.3281774331608</v>
      </c>
      <c r="AT543" s="53">
        <v>541</v>
      </c>
      <c r="AU543" s="8">
        <f t="shared" si="110"/>
        <v>-1.2027715130102529E-2</v>
      </c>
      <c r="AV543" s="8">
        <f t="shared" si="111"/>
        <v>-2.7397378487465752E-2</v>
      </c>
      <c r="AW543" s="8">
        <f t="shared" si="112"/>
        <v>-4.0787136651028264E-3</v>
      </c>
      <c r="AY543" s="8">
        <f t="shared" si="113"/>
        <v>-1.5790880033547908E-2</v>
      </c>
      <c r="BA543" s="58">
        <v>541</v>
      </c>
      <c r="BB543" s="8">
        <f t="shared" si="103"/>
        <v>2.0897532895190404E-3</v>
      </c>
    </row>
    <row r="544" spans="17:54" x14ac:dyDescent="0.25">
      <c r="Q544" s="53">
        <v>542</v>
      </c>
      <c r="R544" s="54">
        <v>-2.0969509584164472</v>
      </c>
      <c r="S544" s="54">
        <v>-1.0344551054901698</v>
      </c>
      <c r="T544" s="54">
        <v>-1.4865061159721349</v>
      </c>
      <c r="Z544" s="53">
        <v>541</v>
      </c>
      <c r="AA544" s="54">
        <f t="shared" si="104"/>
        <v>-1.1955804300730892</v>
      </c>
      <c r="AB544" s="54">
        <f t="shared" si="105"/>
        <v>-1.6817250945006346</v>
      </c>
      <c r="AC544" s="54">
        <f t="shared" si="106"/>
        <v>-0.89655821579504602</v>
      </c>
      <c r="AJ544" s="53">
        <v>542</v>
      </c>
      <c r="AK544" s="14">
        <f t="shared" si="107"/>
        <v>1891.8781743724142</v>
      </c>
      <c r="AL544" s="14">
        <f t="shared" si="108"/>
        <v>1388.8257352029029</v>
      </c>
      <c r="AM544" s="14">
        <f t="shared" si="109"/>
        <v>2184.0152798646204</v>
      </c>
      <c r="AT544" s="53">
        <v>542</v>
      </c>
      <c r="AU544" s="8">
        <f t="shared" si="110"/>
        <v>-1.1544607283948131E-2</v>
      </c>
      <c r="AV544" s="8">
        <f t="shared" si="111"/>
        <v>-2.7830500673671019E-3</v>
      </c>
      <c r="AW544" s="8">
        <f t="shared" si="112"/>
        <v>-2.2327874980934168E-2</v>
      </c>
      <c r="AY544" s="8">
        <f t="shared" si="113"/>
        <v>-1.1274964706411532E-2</v>
      </c>
      <c r="BA544" s="58">
        <v>542</v>
      </c>
      <c r="BB544" s="8">
        <f t="shared" si="103"/>
        <v>2.0905643402249095E-3</v>
      </c>
    </row>
    <row r="545" spans="17:54" x14ac:dyDescent="0.25">
      <c r="Q545" s="53">
        <v>543</v>
      </c>
      <c r="R545" s="54">
        <v>0.42765398396970583</v>
      </c>
      <c r="S545" s="54">
        <v>-1.4424453358095801</v>
      </c>
      <c r="T545" s="54">
        <v>-1.2252041686669328</v>
      </c>
      <c r="Z545" s="53">
        <v>542</v>
      </c>
      <c r="AA545" s="54">
        <f t="shared" si="104"/>
        <v>-2.0969509584164472</v>
      </c>
      <c r="AB545" s="54">
        <f t="shared" si="105"/>
        <v>-1.8985982385375082</v>
      </c>
      <c r="AC545" s="54">
        <f t="shared" si="106"/>
        <v>-2.2654976254710775</v>
      </c>
      <c r="AJ545" s="53">
        <v>543</v>
      </c>
      <c r="AK545" s="14">
        <f t="shared" si="107"/>
        <v>1954.0506937943378</v>
      </c>
      <c r="AL545" s="14">
        <f t="shared" si="108"/>
        <v>1403.6311698552677</v>
      </c>
      <c r="AM545" s="14">
        <f t="shared" si="109"/>
        <v>2219.5568333499764</v>
      </c>
      <c r="AT545" s="53">
        <v>543</v>
      </c>
      <c r="AU545" s="8">
        <f t="shared" si="110"/>
        <v>3.233441819404842E-2</v>
      </c>
      <c r="AV545" s="8">
        <f t="shared" si="111"/>
        <v>1.0603976274462861E-2</v>
      </c>
      <c r="AW545" s="8">
        <f t="shared" si="112"/>
        <v>1.6142497206220213E-2</v>
      </c>
      <c r="AY545" s="8">
        <f t="shared" si="113"/>
        <v>1.8784665129865735E-2</v>
      </c>
      <c r="BA545" s="58">
        <v>543</v>
      </c>
      <c r="BB545" s="8">
        <f t="shared" si="103"/>
        <v>2.1128031563493457E-3</v>
      </c>
    </row>
    <row r="546" spans="17:54" x14ac:dyDescent="0.25">
      <c r="Q546" s="53">
        <v>544</v>
      </c>
      <c r="R546" s="54">
        <v>-6.376880818631385E-2</v>
      </c>
      <c r="S546" s="54">
        <v>-0.7286979678723895</v>
      </c>
      <c r="T546" s="54">
        <v>-0.71047721494594418</v>
      </c>
      <c r="Z546" s="53">
        <v>543</v>
      </c>
      <c r="AA546" s="54">
        <f t="shared" si="104"/>
        <v>0.42765398396970583</v>
      </c>
      <c r="AB546" s="54">
        <f t="shared" si="105"/>
        <v>-1.0722374074285865</v>
      </c>
      <c r="AC546" s="54">
        <f t="shared" si="106"/>
        <v>-1.2757744948231653</v>
      </c>
      <c r="AJ546" s="53">
        <v>544</v>
      </c>
      <c r="AK546" s="14">
        <f t="shared" si="107"/>
        <v>1941.7903266473977</v>
      </c>
      <c r="AL546" s="14">
        <f t="shared" si="108"/>
        <v>1410.8372291364369</v>
      </c>
      <c r="AM546" s="14">
        <f t="shared" si="109"/>
        <v>2236.0847910785205</v>
      </c>
      <c r="AT546" s="53">
        <v>544</v>
      </c>
      <c r="AU546" s="8">
        <f t="shared" si="110"/>
        <v>-6.2941005846166072E-3</v>
      </c>
      <c r="AV546" s="8">
        <f t="shared" si="111"/>
        <v>5.1207361433851014E-3</v>
      </c>
      <c r="AW546" s="8">
        <f t="shared" si="112"/>
        <v>7.4189241103637454E-3</v>
      </c>
      <c r="AY546" s="8">
        <f t="shared" si="113"/>
        <v>2.3857415150781822E-3</v>
      </c>
      <c r="BA546" s="58">
        <v>544</v>
      </c>
      <c r="BB546" s="8">
        <f t="shared" si="103"/>
        <v>2.1197993658864278E-3</v>
      </c>
    </row>
    <row r="547" spans="17:54" x14ac:dyDescent="0.25">
      <c r="Q547" s="53">
        <v>545</v>
      </c>
      <c r="R547" s="54">
        <v>-0.5466976493364254</v>
      </c>
      <c r="S547" s="54">
        <v>-1.3188761844835961</v>
      </c>
      <c r="T547" s="54">
        <v>0.49567381726408066</v>
      </c>
      <c r="Z547" s="53">
        <v>544</v>
      </c>
      <c r="AA547" s="54">
        <f t="shared" si="104"/>
        <v>-6.376880818631385E-2</v>
      </c>
      <c r="AB547" s="54">
        <f t="shared" si="105"/>
        <v>-0.67317852169263404</v>
      </c>
      <c r="AC547" s="54">
        <f t="shared" si="106"/>
        <v>-0.82090361304026693</v>
      </c>
      <c r="AJ547" s="53">
        <v>545</v>
      </c>
      <c r="AK547" s="14">
        <f t="shared" si="107"/>
        <v>1929.8168153513036</v>
      </c>
      <c r="AL547" s="14">
        <f t="shared" si="108"/>
        <v>1397.3617169798724</v>
      </c>
      <c r="AM547" s="14">
        <f t="shared" si="109"/>
        <v>2266.9072601119142</v>
      </c>
      <c r="AT547" s="53">
        <v>545</v>
      </c>
      <c r="AU547" s="8">
        <f t="shared" si="110"/>
        <v>-6.1853122130181562E-3</v>
      </c>
      <c r="AV547" s="8">
        <f t="shared" si="111"/>
        <v>-9.5973368336766274E-3</v>
      </c>
      <c r="AW547" s="8">
        <f t="shared" si="112"/>
        <v>1.3689986598300573E-2</v>
      </c>
      <c r="AY547" s="8">
        <f t="shared" si="113"/>
        <v>-1.5875324178859264E-3</v>
      </c>
      <c r="BA547" s="58">
        <v>545</v>
      </c>
      <c r="BB547" s="8">
        <f t="shared" si="103"/>
        <v>2.2518849569204834E-3</v>
      </c>
    </row>
    <row r="548" spans="17:54" x14ac:dyDescent="0.25">
      <c r="Q548" s="53">
        <v>546</v>
      </c>
      <c r="R548" s="54">
        <v>-1.0171928802914565</v>
      </c>
      <c r="S548" s="54">
        <v>-0.91622185095562525</v>
      </c>
      <c r="T548" s="54">
        <v>0.42153798522527369</v>
      </c>
      <c r="Z548" s="53">
        <v>545</v>
      </c>
      <c r="AA548" s="54">
        <f t="shared" si="104"/>
        <v>-0.5466976493364254</v>
      </c>
      <c r="AB548" s="54">
        <f t="shared" si="105"/>
        <v>-1.4210803863339869</v>
      </c>
      <c r="AC548" s="54">
        <f t="shared" si="106"/>
        <v>1.8453285835699329E-2</v>
      </c>
      <c r="AJ548" s="53">
        <v>546</v>
      </c>
      <c r="AK548" s="14">
        <f t="shared" si="107"/>
        <v>1918.2225813551984</v>
      </c>
      <c r="AL548" s="14">
        <f t="shared" si="108"/>
        <v>1399.7718079274102</v>
      </c>
      <c r="AM548" s="14">
        <f t="shared" si="109"/>
        <v>2261.6050187411051</v>
      </c>
      <c r="AT548" s="53">
        <v>546</v>
      </c>
      <c r="AU548" s="8">
        <f t="shared" si="110"/>
        <v>-6.0260656850746278E-3</v>
      </c>
      <c r="AV548" s="8">
        <f t="shared" si="111"/>
        <v>1.7232581301520021E-3</v>
      </c>
      <c r="AW548" s="8">
        <f t="shared" si="112"/>
        <v>-2.3417155424444989E-3</v>
      </c>
      <c r="AY548" s="8">
        <f t="shared" si="113"/>
        <v>-1.8210311161949372E-3</v>
      </c>
      <c r="BA548" s="58">
        <v>546</v>
      </c>
      <c r="BB548" s="8">
        <f t="shared" si="103"/>
        <v>2.2544790168615241E-3</v>
      </c>
    </row>
    <row r="549" spans="17:54" x14ac:dyDescent="0.25">
      <c r="Q549" s="53">
        <v>547</v>
      </c>
      <c r="R549" s="54">
        <v>1.5087807205920825</v>
      </c>
      <c r="S549" s="54">
        <v>0.11088961707137443</v>
      </c>
      <c r="T549" s="54">
        <v>-0.61832178778036617</v>
      </c>
      <c r="Z549" s="53">
        <v>546</v>
      </c>
      <c r="AA549" s="54">
        <f t="shared" si="104"/>
        <v>-1.0171928802914565</v>
      </c>
      <c r="AB549" s="54">
        <f t="shared" si="105"/>
        <v>-1.286782650887317</v>
      </c>
      <c r="AC549" s="54">
        <f t="shared" si="106"/>
        <v>-0.12511181856527837</v>
      </c>
      <c r="AJ549" s="53">
        <v>547</v>
      </c>
      <c r="AK549" s="14">
        <f t="shared" si="107"/>
        <v>1981.2955839020456</v>
      </c>
      <c r="AL549" s="14">
        <f t="shared" si="108"/>
        <v>1437.8897138321108</v>
      </c>
      <c r="AM549" s="14">
        <f t="shared" si="109"/>
        <v>2264.2276408815155</v>
      </c>
      <c r="AT549" s="53">
        <v>547</v>
      </c>
      <c r="AU549" s="8">
        <f t="shared" si="110"/>
        <v>3.2351947625181572E-2</v>
      </c>
      <c r="AV549" s="8">
        <f t="shared" si="111"/>
        <v>2.6867333222857778E-2</v>
      </c>
      <c r="AW549" s="8">
        <f t="shared" si="112"/>
        <v>1.1589568732236933E-3</v>
      </c>
      <c r="AY549" s="8">
        <f t="shared" si="113"/>
        <v>2.080020463866469E-2</v>
      </c>
      <c r="BA549" s="58">
        <v>547</v>
      </c>
      <c r="BB549" s="8">
        <f t="shared" si="103"/>
        <v>2.2817599682139417E-3</v>
      </c>
    </row>
    <row r="550" spans="17:54" x14ac:dyDescent="0.25">
      <c r="Q550" s="53">
        <v>548</v>
      </c>
      <c r="R550" s="54">
        <v>0.84497845948988759</v>
      </c>
      <c r="S550" s="54">
        <v>0.28356481265011108</v>
      </c>
      <c r="T550" s="54">
        <v>1.8606861404569472</v>
      </c>
      <c r="Z550" s="53">
        <v>547</v>
      </c>
      <c r="AA550" s="54">
        <f t="shared" si="104"/>
        <v>1.5087807205920825</v>
      </c>
      <c r="AB550" s="54">
        <f t="shared" si="105"/>
        <v>0.80696094957301678</v>
      </c>
      <c r="AC550" s="54">
        <f t="shared" si="106"/>
        <v>-5.4046691352852672E-2</v>
      </c>
      <c r="AJ550" s="53">
        <v>548</v>
      </c>
      <c r="AK550" s="14">
        <f t="shared" si="107"/>
        <v>1964.5222242759453</v>
      </c>
      <c r="AL550" s="14">
        <f t="shared" si="108"/>
        <v>1434.9487093246723</v>
      </c>
      <c r="AM550" s="14">
        <f t="shared" si="109"/>
        <v>2343.3610700115441</v>
      </c>
      <c r="AT550" s="53">
        <v>548</v>
      </c>
      <c r="AU550" s="8">
        <f t="shared" si="110"/>
        <v>-8.5018931314097893E-3</v>
      </c>
      <c r="AV550" s="8">
        <f t="shared" si="111"/>
        <v>-2.0474562795749348E-3</v>
      </c>
      <c r="AW550" s="8">
        <f t="shared" si="112"/>
        <v>3.4352550125845031E-2</v>
      </c>
      <c r="AY550" s="8">
        <f t="shared" si="113"/>
        <v>6.9362145865005977E-3</v>
      </c>
      <c r="BA550" s="58">
        <v>548</v>
      </c>
      <c r="BB550" s="8">
        <f t="shared" si="103"/>
        <v>2.2926511569462734E-3</v>
      </c>
    </row>
    <row r="551" spans="17:54" x14ac:dyDescent="0.25">
      <c r="Q551" s="53">
        <v>549</v>
      </c>
      <c r="R551" s="54">
        <v>1.8602411442439879</v>
      </c>
      <c r="S551" s="54">
        <v>1.0659324270928503</v>
      </c>
      <c r="T551" s="54">
        <v>1.0448204350236132</v>
      </c>
      <c r="Z551" s="53">
        <v>548</v>
      </c>
      <c r="AA551" s="54">
        <f t="shared" si="104"/>
        <v>0.84497845948988759</v>
      </c>
      <c r="AB551" s="54">
        <f t="shared" si="105"/>
        <v>0.647411695975743</v>
      </c>
      <c r="AC551" s="54">
        <f t="shared" si="106"/>
        <v>2.0521556215052641</v>
      </c>
      <c r="AJ551" s="53">
        <v>549</v>
      </c>
      <c r="AK551" s="14">
        <f t="shared" si="107"/>
        <v>1990.2339965162555</v>
      </c>
      <c r="AL551" s="14">
        <f t="shared" si="108"/>
        <v>1456.612514568905</v>
      </c>
      <c r="AM551" s="14">
        <f t="shared" si="109"/>
        <v>2333.2091374128345</v>
      </c>
      <c r="AT551" s="53">
        <v>549</v>
      </c>
      <c r="AU551" s="8">
        <f t="shared" si="110"/>
        <v>1.3003145117667959E-2</v>
      </c>
      <c r="AV551" s="8">
        <f t="shared" si="111"/>
        <v>1.4984438453302999E-2</v>
      </c>
      <c r="AW551" s="8">
        <f t="shared" si="112"/>
        <v>-4.3416213571679761E-3</v>
      </c>
      <c r="AY551" s="8">
        <f t="shared" si="113"/>
        <v>8.5922325094711944E-3</v>
      </c>
      <c r="BA551" s="58">
        <v>549</v>
      </c>
      <c r="BB551" s="8">
        <f t="shared" si="103"/>
        <v>2.3148024154990899E-3</v>
      </c>
    </row>
    <row r="552" spans="17:54" x14ac:dyDescent="0.25">
      <c r="Q552" s="53">
        <v>550</v>
      </c>
      <c r="R552" s="54">
        <v>1.0380958630581281</v>
      </c>
      <c r="S552" s="54">
        <v>2.4705143515649715</v>
      </c>
      <c r="T552" s="54">
        <v>-1.0909965192189321</v>
      </c>
      <c r="Z552" s="53">
        <v>549</v>
      </c>
      <c r="AA552" s="54">
        <f t="shared" si="104"/>
        <v>1.8602411442439879</v>
      </c>
      <c r="AB552" s="54">
        <f t="shared" si="105"/>
        <v>1.8151363860268073</v>
      </c>
      <c r="AC552" s="54">
        <f t="shared" si="106"/>
        <v>1.7859740031174702</v>
      </c>
      <c r="AJ552" s="53">
        <v>550</v>
      </c>
      <c r="AK552" s="14">
        <f t="shared" si="107"/>
        <v>1969.3869621864803</v>
      </c>
      <c r="AL552" s="14">
        <f t="shared" si="108"/>
        <v>1472.6517906493348</v>
      </c>
      <c r="AM552" s="14">
        <f t="shared" si="109"/>
        <v>2259.5770906707276</v>
      </c>
      <c r="AT552" s="53">
        <v>550</v>
      </c>
      <c r="AU552" s="8">
        <f t="shared" si="110"/>
        <v>-1.0529910398863897E-2</v>
      </c>
      <c r="AV552" s="8">
        <f t="shared" si="111"/>
        <v>1.095117046846295E-2</v>
      </c>
      <c r="AW552" s="8">
        <f t="shared" si="112"/>
        <v>-3.2066964395775305E-2</v>
      </c>
      <c r="AY552" s="8">
        <f t="shared" si="113"/>
        <v>-8.3985942510065789E-3</v>
      </c>
      <c r="BA552" s="58">
        <v>550</v>
      </c>
      <c r="BB552" s="8">
        <f t="shared" si="103"/>
        <v>2.3189926028414332E-3</v>
      </c>
    </row>
    <row r="553" spans="17:54" x14ac:dyDescent="0.25">
      <c r="Q553" s="53">
        <v>551</v>
      </c>
      <c r="R553" s="54">
        <v>-0.57127356934225082</v>
      </c>
      <c r="S553" s="54">
        <v>0.4869573342375505</v>
      </c>
      <c r="T553" s="54">
        <v>0.14528078584236959</v>
      </c>
      <c r="Z553" s="53">
        <v>550</v>
      </c>
      <c r="AA553" s="54">
        <f t="shared" si="104"/>
        <v>1.0380958630581281</v>
      </c>
      <c r="AB553" s="54">
        <f t="shared" si="105"/>
        <v>2.6685536200967346</v>
      </c>
      <c r="AC553" s="54">
        <f t="shared" si="106"/>
        <v>-0.18008012299277887</v>
      </c>
      <c r="AJ553" s="53">
        <v>551</v>
      </c>
      <c r="AK553" s="14">
        <f t="shared" si="107"/>
        <v>1929.2085282484791</v>
      </c>
      <c r="AL553" s="14">
        <f t="shared" si="108"/>
        <v>1426.0260243571372</v>
      </c>
      <c r="AM553" s="14">
        <f t="shared" si="109"/>
        <v>2267.8007871395489</v>
      </c>
      <c r="AT553" s="53">
        <v>551</v>
      </c>
      <c r="AU553" s="8">
        <f t="shared" si="110"/>
        <v>-2.0612477797013085E-2</v>
      </c>
      <c r="AV553" s="8">
        <f t="shared" si="111"/>
        <v>-3.2173143138284614E-2</v>
      </c>
      <c r="AW553" s="8">
        <f t="shared" si="112"/>
        <v>3.6328778976835881E-3</v>
      </c>
      <c r="AY553" s="8">
        <f t="shared" si="113"/>
        <v>-1.7963137225112696E-2</v>
      </c>
      <c r="BA553" s="58">
        <v>551</v>
      </c>
      <c r="BB553" s="8">
        <f t="shared" si="103"/>
        <v>2.3661508690644038E-3</v>
      </c>
    </row>
    <row r="554" spans="17:54" x14ac:dyDescent="0.25">
      <c r="Q554" s="53">
        <v>552</v>
      </c>
      <c r="R554" s="54">
        <v>-0.82704865002036665</v>
      </c>
      <c r="S554" s="54">
        <v>0.70701910135921786</v>
      </c>
      <c r="T554" s="54">
        <v>-0.17511825727172842</v>
      </c>
      <c r="Z554" s="53">
        <v>551</v>
      </c>
      <c r="AA554" s="54">
        <f t="shared" si="104"/>
        <v>-0.57127356934225082</v>
      </c>
      <c r="AB554" s="54">
        <f t="shared" si="105"/>
        <v>0.16134781805401766</v>
      </c>
      <c r="AC554" s="54">
        <f t="shared" si="106"/>
        <v>4.2663933129552883E-2</v>
      </c>
      <c r="AJ554" s="53">
        <v>552</v>
      </c>
      <c r="AK554" s="14">
        <f t="shared" si="107"/>
        <v>1922.8988120692256</v>
      </c>
      <c r="AL554" s="14">
        <f t="shared" si="108"/>
        <v>1427.3813852306284</v>
      </c>
      <c r="AM554" s="14">
        <f t="shared" si="109"/>
        <v>2255.3855759295707</v>
      </c>
      <c r="AT554" s="53">
        <v>552</v>
      </c>
      <c r="AU554" s="8">
        <f t="shared" si="110"/>
        <v>-3.2759844235080403E-3</v>
      </c>
      <c r="AV554" s="8">
        <f t="shared" si="111"/>
        <v>9.4999471219598666E-4</v>
      </c>
      <c r="AW554" s="8">
        <f t="shared" si="112"/>
        <v>-5.4896002029739821E-3</v>
      </c>
      <c r="AY554" s="8">
        <f t="shared" si="113"/>
        <v>-2.2496775030662122E-3</v>
      </c>
      <c r="BA554" s="58">
        <v>552</v>
      </c>
      <c r="BB554" s="8">
        <f t="shared" si="103"/>
        <v>2.3857415150781822E-3</v>
      </c>
    </row>
    <row r="555" spans="17:54" x14ac:dyDescent="0.25">
      <c r="Q555" s="53">
        <v>553</v>
      </c>
      <c r="R555" s="54">
        <v>-1.4119701195432335</v>
      </c>
      <c r="S555" s="54">
        <v>-2.2005807013526359</v>
      </c>
      <c r="T555" s="54">
        <v>-7.2306396783452062E-2</v>
      </c>
      <c r="Z555" s="53">
        <v>552</v>
      </c>
      <c r="AA555" s="54">
        <f t="shared" si="104"/>
        <v>-0.82704865002036665</v>
      </c>
      <c r="AB555" s="54">
        <f t="shared" si="105"/>
        <v>0.23538611658387348</v>
      </c>
      <c r="AC555" s="54">
        <f t="shared" si="106"/>
        <v>-0.29390158192330584</v>
      </c>
      <c r="AJ555" s="53">
        <v>553</v>
      </c>
      <c r="AK555" s="14">
        <f t="shared" si="107"/>
        <v>1908.5470341195432</v>
      </c>
      <c r="AL555" s="14">
        <f t="shared" si="108"/>
        <v>1376.2744537605681</v>
      </c>
      <c r="AM555" s="14">
        <f t="shared" si="109"/>
        <v>2230.8661883788714</v>
      </c>
      <c r="AT555" s="53">
        <v>553</v>
      </c>
      <c r="AU555" s="8">
        <f t="shared" si="110"/>
        <v>-7.4916079460645088E-3</v>
      </c>
      <c r="AV555" s="8">
        <f t="shared" si="111"/>
        <v>-3.6461389140642453E-2</v>
      </c>
      <c r="AW555" s="8">
        <f t="shared" si="112"/>
        <v>-1.0931010110007871E-2</v>
      </c>
      <c r="AY555" s="8">
        <f t="shared" si="113"/>
        <v>-2.0111341073078697E-2</v>
      </c>
      <c r="BA555" s="58">
        <v>553</v>
      </c>
      <c r="BB555" s="8">
        <f t="shared" si="103"/>
        <v>2.4052124762628628E-3</v>
      </c>
    </row>
    <row r="556" spans="17:54" x14ac:dyDescent="0.25">
      <c r="Q556" s="53">
        <v>554</v>
      </c>
      <c r="R556" s="54">
        <v>0.64948455375226133</v>
      </c>
      <c r="S556" s="54">
        <v>-0.16763616006870888</v>
      </c>
      <c r="T556" s="54">
        <v>-0.93876356652533266</v>
      </c>
      <c r="Z556" s="53">
        <v>553</v>
      </c>
      <c r="AA556" s="54">
        <f t="shared" si="104"/>
        <v>-1.4119701195432335</v>
      </c>
      <c r="AB556" s="54">
        <f t="shared" si="105"/>
        <v>-2.6059972547868631</v>
      </c>
      <c r="AC556" s="54">
        <f t="shared" si="106"/>
        <v>-0.96408616496514776</v>
      </c>
      <c r="AJ556" s="53">
        <v>554</v>
      </c>
      <c r="AK556" s="14">
        <f t="shared" si="107"/>
        <v>1959.6085705313478</v>
      </c>
      <c r="AL556" s="14">
        <f t="shared" si="108"/>
        <v>1425.9510214887505</v>
      </c>
      <c r="AM556" s="14">
        <f t="shared" si="109"/>
        <v>2240.9688225222671</v>
      </c>
      <c r="AT556" s="53">
        <v>554</v>
      </c>
      <c r="AU556" s="8">
        <f t="shared" si="110"/>
        <v>2.6402506938057371E-2</v>
      </c>
      <c r="AV556" s="8">
        <f t="shared" si="111"/>
        <v>3.5458797323211444E-2</v>
      </c>
      <c r="AW556" s="8">
        <f t="shared" si="112"/>
        <v>4.5183470795574707E-3</v>
      </c>
      <c r="AY556" s="8">
        <f t="shared" si="113"/>
        <v>2.3459775134569028E-2</v>
      </c>
      <c r="BA556" s="58">
        <v>554</v>
      </c>
      <c r="BB556" s="8">
        <f t="shared" si="103"/>
        <v>2.4384549175163247E-3</v>
      </c>
    </row>
    <row r="557" spans="17:54" x14ac:dyDescent="0.25">
      <c r="Q557" s="53">
        <v>555</v>
      </c>
      <c r="R557" s="54">
        <v>-0.10633078919438689</v>
      </c>
      <c r="S557" s="54">
        <v>-0.5409448355525055</v>
      </c>
      <c r="T557" s="54">
        <v>-0.13547205339399504</v>
      </c>
      <c r="Z557" s="53">
        <v>554</v>
      </c>
      <c r="AA557" s="54">
        <f t="shared" si="104"/>
        <v>0.64948455375226133</v>
      </c>
      <c r="AB557" s="54">
        <f t="shared" si="105"/>
        <v>0.15726824074349258</v>
      </c>
      <c r="AC557" s="54">
        <f t="shared" si="106"/>
        <v>-0.68705298006245286</v>
      </c>
      <c r="AJ557" s="53">
        <v>555</v>
      </c>
      <c r="AK557" s="14">
        <f t="shared" si="107"/>
        <v>1940.7303494618732</v>
      </c>
      <c r="AL557" s="14">
        <f t="shared" si="108"/>
        <v>1413.4766267808575</v>
      </c>
      <c r="AM557" s="14">
        <f t="shared" si="109"/>
        <v>2256.3861249003712</v>
      </c>
      <c r="AT557" s="53">
        <v>555</v>
      </c>
      <c r="AU557" s="8">
        <f t="shared" si="110"/>
        <v>-9.6803733619473982E-3</v>
      </c>
      <c r="AV557" s="8">
        <f t="shared" si="111"/>
        <v>-8.78661231045425E-3</v>
      </c>
      <c r="AW557" s="8">
        <f t="shared" si="112"/>
        <v>6.8561912289266825E-3</v>
      </c>
      <c r="AY557" s="8">
        <f t="shared" si="113"/>
        <v>-4.3618995640879142E-3</v>
      </c>
      <c r="BA557" s="58">
        <v>555</v>
      </c>
      <c r="BB557" s="8">
        <f t="shared" si="103"/>
        <v>2.5255120521826069E-3</v>
      </c>
    </row>
    <row r="558" spans="17:54" x14ac:dyDescent="0.25">
      <c r="Q558" s="53">
        <v>556</v>
      </c>
      <c r="R558" s="54">
        <v>1.4935034972453178</v>
      </c>
      <c r="S558" s="54">
        <v>0.15871300279820391</v>
      </c>
      <c r="T558" s="54">
        <v>-1.0236149233560257</v>
      </c>
      <c r="Z558" s="53">
        <v>555</v>
      </c>
      <c r="AA558" s="54">
        <f t="shared" si="104"/>
        <v>-0.10633078919438689</v>
      </c>
      <c r="AB558" s="54">
        <f t="shared" si="105"/>
        <v>-0.52745489058449813</v>
      </c>
      <c r="AC558" s="54">
        <f t="shared" si="106"/>
        <v>-0.26668389517398938</v>
      </c>
      <c r="AJ558" s="53">
        <v>556</v>
      </c>
      <c r="AK558" s="14">
        <f t="shared" si="107"/>
        <v>1980.9064857998808</v>
      </c>
      <c r="AL558" s="14">
        <f t="shared" si="108"/>
        <v>1438.5352000580745</v>
      </c>
      <c r="AM558" s="14">
        <f t="shared" si="109"/>
        <v>2250.6022355382815</v>
      </c>
      <c r="AT558" s="53">
        <v>556</v>
      </c>
      <c r="AU558" s="8">
        <f t="shared" si="110"/>
        <v>2.0490190025964972E-2</v>
      </c>
      <c r="AV558" s="8">
        <f t="shared" si="111"/>
        <v>1.7573011374707931E-2</v>
      </c>
      <c r="AW558" s="8">
        <f t="shared" si="112"/>
        <v>-2.5666330039917215E-3</v>
      </c>
      <c r="AY558" s="8">
        <f t="shared" si="113"/>
        <v>1.2406271656475147E-2</v>
      </c>
      <c r="BA558" s="58">
        <v>556</v>
      </c>
      <c r="BB558" s="8">
        <f t="shared" si="103"/>
        <v>2.542990262050359E-3</v>
      </c>
    </row>
    <row r="559" spans="17:54" x14ac:dyDescent="0.25">
      <c r="Q559" s="53">
        <v>557</v>
      </c>
      <c r="R559" s="54">
        <v>-1.5102762085553565</v>
      </c>
      <c r="S559" s="54">
        <v>-0.58083709973950881</v>
      </c>
      <c r="T559" s="54">
        <v>0.35529825649205538</v>
      </c>
      <c r="Z559" s="53">
        <v>556</v>
      </c>
      <c r="AA559" s="54">
        <f t="shared" si="104"/>
        <v>1.4935034972453178</v>
      </c>
      <c r="AB559" s="54">
        <f t="shared" si="105"/>
        <v>0.8419940024222099</v>
      </c>
      <c r="AC559" s="54">
        <f t="shared" si="106"/>
        <v>-0.42403894651477891</v>
      </c>
      <c r="AJ559" s="53">
        <v>557</v>
      </c>
      <c r="AK559" s="14">
        <f t="shared" si="107"/>
        <v>1906.1449085240163</v>
      </c>
      <c r="AL559" s="14">
        <f t="shared" si="108"/>
        <v>1400.9260632338987</v>
      </c>
      <c r="AM559" s="14">
        <f t="shared" si="109"/>
        <v>2255.8197992936866</v>
      </c>
      <c r="AT559" s="53">
        <v>557</v>
      </c>
      <c r="AU559" s="8">
        <f t="shared" si="110"/>
        <v>-3.8471731150126892E-2</v>
      </c>
      <c r="AV559" s="8">
        <f t="shared" si="111"/>
        <v>-2.6491882002024868E-2</v>
      </c>
      <c r="AW559" s="8">
        <f t="shared" si="112"/>
        <v>2.3156136049780748E-3</v>
      </c>
      <c r="AY559" s="8">
        <f t="shared" si="113"/>
        <v>-2.1443588064354591E-2</v>
      </c>
      <c r="BA559" s="58">
        <v>557</v>
      </c>
      <c r="BB559" s="8">
        <f t="shared" si="103"/>
        <v>2.5432381348370189E-3</v>
      </c>
    </row>
    <row r="560" spans="17:54" x14ac:dyDescent="0.25">
      <c r="Q560" s="53">
        <v>558</v>
      </c>
      <c r="R560" s="54">
        <v>1.2621435817165427</v>
      </c>
      <c r="S560" s="54">
        <v>-0.58825183603488818</v>
      </c>
      <c r="T560" s="54">
        <v>1.3510037512821222</v>
      </c>
      <c r="Z560" s="53">
        <v>557</v>
      </c>
      <c r="AA560" s="54">
        <f t="shared" si="104"/>
        <v>-1.5102762085553565</v>
      </c>
      <c r="AB560" s="54">
        <f t="shared" si="105"/>
        <v>-1.2224783285955159</v>
      </c>
      <c r="AC560" s="54">
        <f t="shared" si="106"/>
        <v>-0.28205787151973466</v>
      </c>
      <c r="AJ560" s="53">
        <v>558</v>
      </c>
      <c r="AK560" s="14">
        <f t="shared" si="107"/>
        <v>1975.0450295269052</v>
      </c>
      <c r="AL560" s="14">
        <f t="shared" si="108"/>
        <v>1424.4264133943586</v>
      </c>
      <c r="AM560" s="14">
        <f t="shared" si="109"/>
        <v>2324.1074592215082</v>
      </c>
      <c r="AT560" s="53">
        <v>558</v>
      </c>
      <c r="AU560" s="8">
        <f t="shared" si="110"/>
        <v>3.5508367954374467E-2</v>
      </c>
      <c r="AV560" s="8">
        <f t="shared" si="111"/>
        <v>1.6635724090308918E-2</v>
      </c>
      <c r="AW560" s="8">
        <f t="shared" si="112"/>
        <v>2.9822622582453235E-2</v>
      </c>
      <c r="AY560" s="8">
        <f t="shared" si="113"/>
        <v>2.6253586797171879E-2</v>
      </c>
      <c r="BA560" s="58">
        <v>558</v>
      </c>
      <c r="BB560" s="8">
        <f t="shared" si="103"/>
        <v>2.5522352719173831E-3</v>
      </c>
    </row>
    <row r="561" spans="17:54" x14ac:dyDescent="0.25">
      <c r="Q561" s="53">
        <v>559</v>
      </c>
      <c r="R561" s="54">
        <v>1.489018915083921</v>
      </c>
      <c r="S561" s="54">
        <v>0.21327158187629333</v>
      </c>
      <c r="T561" s="54">
        <v>-0.97236605539737753</v>
      </c>
      <c r="Z561" s="53">
        <v>558</v>
      </c>
      <c r="AA561" s="54">
        <f t="shared" si="104"/>
        <v>1.2621435817165427</v>
      </c>
      <c r="AB561" s="54">
        <f t="shared" si="105"/>
        <v>7.3928955723091661E-2</v>
      </c>
      <c r="AC561" s="54">
        <f t="shared" si="106"/>
        <v>1.5464094000707633</v>
      </c>
      <c r="AJ561" s="53">
        <v>559</v>
      </c>
      <c r="AK561" s="14">
        <f t="shared" si="107"/>
        <v>1980.7922235767614</v>
      </c>
      <c r="AL561" s="14">
        <f t="shared" si="108"/>
        <v>1439.3851670771835</v>
      </c>
      <c r="AM561" s="14">
        <f t="shared" si="109"/>
        <v>2252.6808961071579</v>
      </c>
      <c r="AT561" s="53">
        <v>559</v>
      </c>
      <c r="AU561" s="8">
        <f t="shared" si="110"/>
        <v>2.9056797465388429E-3</v>
      </c>
      <c r="AV561" s="8">
        <f t="shared" si="111"/>
        <v>1.0446839331207993E-2</v>
      </c>
      <c r="AW561" s="8">
        <f t="shared" si="112"/>
        <v>-3.1215060515043427E-2</v>
      </c>
      <c r="AY561" s="8">
        <f t="shared" si="113"/>
        <v>-4.3140784980681777E-3</v>
      </c>
      <c r="BA561" s="58">
        <v>559</v>
      </c>
      <c r="BB561" s="8">
        <f t="shared" si="103"/>
        <v>2.5539567347880581E-3</v>
      </c>
    </row>
    <row r="562" spans="17:54" x14ac:dyDescent="0.25">
      <c r="Q562" s="53">
        <v>560</v>
      </c>
      <c r="R562" s="54">
        <v>-2.2074416745446057</v>
      </c>
      <c r="S562" s="54">
        <v>8.0545989870679596E-2</v>
      </c>
      <c r="T562" s="54">
        <v>0.35876341442960291</v>
      </c>
      <c r="Z562" s="53">
        <v>559</v>
      </c>
      <c r="AA562" s="54">
        <f t="shared" si="104"/>
        <v>1.489018915083921</v>
      </c>
      <c r="AB562" s="54">
        <f t="shared" si="105"/>
        <v>0.88804430424548553</v>
      </c>
      <c r="AC562" s="54">
        <f t="shared" si="106"/>
        <v>-0.36741352428079932</v>
      </c>
      <c r="AJ562" s="53">
        <v>560</v>
      </c>
      <c r="AK562" s="14">
        <f t="shared" si="107"/>
        <v>1889.2000117465348</v>
      </c>
      <c r="AL562" s="14">
        <f t="shared" si="108"/>
        <v>1405.5380166983452</v>
      </c>
      <c r="AM562" s="14">
        <f t="shared" si="109"/>
        <v>2252.3157163266014</v>
      </c>
      <c r="AT562" s="53">
        <v>560</v>
      </c>
      <c r="AU562" s="8">
        <f t="shared" si="110"/>
        <v>-4.7343412342617124E-2</v>
      </c>
      <c r="AV562" s="8">
        <f t="shared" si="111"/>
        <v>-2.3795895582778587E-2</v>
      </c>
      <c r="AW562" s="8">
        <f t="shared" si="112"/>
        <v>-1.6212211141220537E-4</v>
      </c>
      <c r="AY562" s="8">
        <f t="shared" si="113"/>
        <v>-2.3770018569320234E-2</v>
      </c>
      <c r="BA562" s="58">
        <v>560</v>
      </c>
      <c r="BB562" s="8">
        <f t="shared" si="103"/>
        <v>2.5837833157618152E-3</v>
      </c>
    </row>
    <row r="563" spans="17:54" x14ac:dyDescent="0.25">
      <c r="Q563" s="53">
        <v>561</v>
      </c>
      <c r="R563" s="54">
        <v>1.3163099210782279</v>
      </c>
      <c r="S563" s="54">
        <v>-1.439177307512296</v>
      </c>
      <c r="T563" s="54">
        <v>-0.78092972169077324</v>
      </c>
      <c r="Z563" s="53">
        <v>560</v>
      </c>
      <c r="AA563" s="54">
        <f t="shared" si="104"/>
        <v>-2.2074416745446057</v>
      </c>
      <c r="AB563" s="54">
        <f t="shared" si="105"/>
        <v>-0.96633322623383078</v>
      </c>
      <c r="AC563" s="54">
        <f t="shared" si="106"/>
        <v>-0.37734526132305346</v>
      </c>
      <c r="AJ563" s="53">
        <v>561</v>
      </c>
      <c r="AK563" s="14">
        <f t="shared" si="107"/>
        <v>1976.4152036184651</v>
      </c>
      <c r="AL563" s="14">
        <f t="shared" si="108"/>
        <v>1411.2239455765607</v>
      </c>
      <c r="AM563" s="14">
        <f t="shared" si="109"/>
        <v>2245.1395473944121</v>
      </c>
      <c r="AT563" s="53">
        <v>561</v>
      </c>
      <c r="AU563" s="8">
        <f t="shared" si="110"/>
        <v>4.5131235284012097E-2</v>
      </c>
      <c r="AV563" s="8">
        <f t="shared" si="111"/>
        <v>4.0372148426651225E-3</v>
      </c>
      <c r="AW563" s="8">
        <f t="shared" si="112"/>
        <v>-3.1912157437855144E-3</v>
      </c>
      <c r="AY563" s="8">
        <f t="shared" si="113"/>
        <v>1.4196891799134024E-2</v>
      </c>
      <c r="BA563" s="58">
        <v>561</v>
      </c>
      <c r="BB563" s="8">
        <f t="shared" si="103"/>
        <v>2.5925936302018766E-3</v>
      </c>
    </row>
    <row r="564" spans="17:54" x14ac:dyDescent="0.25">
      <c r="Q564" s="53">
        <v>562</v>
      </c>
      <c r="R564" s="54">
        <v>0.68746952504801306</v>
      </c>
      <c r="S564" s="54">
        <v>-0.71494052515123918</v>
      </c>
      <c r="T564" s="54">
        <v>0.10767567642919804</v>
      </c>
      <c r="Z564" s="53">
        <v>561</v>
      </c>
      <c r="AA564" s="54">
        <f t="shared" si="104"/>
        <v>1.3163099210782279</v>
      </c>
      <c r="AB564" s="54">
        <f t="shared" si="105"/>
        <v>-0.65171178051196588</v>
      </c>
      <c r="AC564" s="54">
        <f t="shared" si="106"/>
        <v>-0.57299419514873673</v>
      </c>
      <c r="AJ564" s="53">
        <v>562</v>
      </c>
      <c r="AK564" s="14">
        <f t="shared" si="107"/>
        <v>1960.5608693065046</v>
      </c>
      <c r="AL564" s="14">
        <f t="shared" si="108"/>
        <v>1417.4623418930501</v>
      </c>
      <c r="AM564" s="14">
        <f t="shared" si="109"/>
        <v>2273.0393517342213</v>
      </c>
      <c r="AT564" s="53">
        <v>562</v>
      </c>
      <c r="AU564" s="8">
        <f t="shared" si="110"/>
        <v>-8.0541104250365387E-3</v>
      </c>
      <c r="AV564" s="8">
        <f t="shared" si="111"/>
        <v>4.4108153373333282E-3</v>
      </c>
      <c r="AW564" s="8">
        <f t="shared" si="112"/>
        <v>1.2350178947934262E-2</v>
      </c>
      <c r="AY564" s="8">
        <f t="shared" si="113"/>
        <v>3.0531466918026478E-3</v>
      </c>
      <c r="BA564" s="58">
        <v>562</v>
      </c>
      <c r="BB564" s="8">
        <f t="shared" si="103"/>
        <v>2.6306870042564195E-3</v>
      </c>
    </row>
    <row r="565" spans="17:54" x14ac:dyDescent="0.25">
      <c r="Q565" s="53">
        <v>563</v>
      </c>
      <c r="R565" s="54">
        <v>1.5048774436374046</v>
      </c>
      <c r="S565" s="54">
        <v>-0.45458615418616144</v>
      </c>
      <c r="T565" s="54">
        <v>4.4540224696838569E-2</v>
      </c>
      <c r="Z565" s="53">
        <v>562</v>
      </c>
      <c r="AA565" s="54">
        <f t="shared" si="104"/>
        <v>0.68746952504801306</v>
      </c>
      <c r="AB565" s="54">
        <f t="shared" si="105"/>
        <v>-0.30797612232670302</v>
      </c>
      <c r="AC565" s="54">
        <f t="shared" si="106"/>
        <v>0.18421756354545837</v>
      </c>
      <c r="AJ565" s="53">
        <v>563</v>
      </c>
      <c r="AK565" s="14">
        <f t="shared" si="107"/>
        <v>1981.1939371522865</v>
      </c>
      <c r="AL565" s="14">
        <f t="shared" si="108"/>
        <v>1428.6739080095283</v>
      </c>
      <c r="AM565" s="14">
        <f t="shared" si="109"/>
        <v>2282.7482420745519</v>
      </c>
      <c r="AT565" s="53">
        <v>563</v>
      </c>
      <c r="AU565" s="8">
        <f t="shared" si="110"/>
        <v>1.0469071421093545E-2</v>
      </c>
      <c r="AV565" s="8">
        <f t="shared" si="111"/>
        <v>7.8784872714035697E-3</v>
      </c>
      <c r="AW565" s="8">
        <f t="shared" si="112"/>
        <v>4.2622290168419464E-3</v>
      </c>
      <c r="AY565" s="8">
        <f t="shared" si="113"/>
        <v>7.5707850399420757E-3</v>
      </c>
      <c r="BA565" s="58">
        <v>563</v>
      </c>
      <c r="BB565" s="8">
        <f t="shared" si="103"/>
        <v>2.65344810744895E-3</v>
      </c>
    </row>
    <row r="566" spans="17:54" x14ac:dyDescent="0.25">
      <c r="Q566" s="53">
        <v>564</v>
      </c>
      <c r="R566" s="54">
        <v>2.5895584807061556</v>
      </c>
      <c r="S566" s="54">
        <v>-1.1226398779335087</v>
      </c>
      <c r="T566" s="54">
        <v>-0.23829118896123208</v>
      </c>
      <c r="Z566" s="53">
        <v>563</v>
      </c>
      <c r="AA566" s="54">
        <f t="shared" si="104"/>
        <v>1.5048774436374046</v>
      </c>
      <c r="AB566" s="54">
        <f t="shared" si="105"/>
        <v>0.3059908093250025</v>
      </c>
      <c r="AC566" s="54">
        <f t="shared" si="106"/>
        <v>0.44554785694796689</v>
      </c>
      <c r="AJ566" s="53">
        <v>564</v>
      </c>
      <c r="AK566" s="14">
        <f t="shared" si="107"/>
        <v>2008.9092223405285</v>
      </c>
      <c r="AL566" s="14">
        <f t="shared" si="108"/>
        <v>1427.2094944982318</v>
      </c>
      <c r="AM566" s="14">
        <f t="shared" si="109"/>
        <v>2281.3748068865129</v>
      </c>
      <c r="AT566" s="53">
        <v>564</v>
      </c>
      <c r="AU566" s="8">
        <f t="shared" si="110"/>
        <v>1.3892237779270167E-2</v>
      </c>
      <c r="AV566" s="8">
        <f t="shared" si="111"/>
        <v>-1.0255416158507203E-3</v>
      </c>
      <c r="AW566" s="8">
        <f t="shared" si="112"/>
        <v>-6.0183970272564033E-4</v>
      </c>
      <c r="AY566" s="8">
        <f t="shared" si="113"/>
        <v>3.5769027766230695E-3</v>
      </c>
      <c r="BA566" s="58">
        <v>564</v>
      </c>
      <c r="BB566" s="8">
        <f t="shared" si="103"/>
        <v>2.694001356538904E-3</v>
      </c>
    </row>
    <row r="567" spans="17:54" x14ac:dyDescent="0.25">
      <c r="Q567" s="53">
        <v>565</v>
      </c>
      <c r="R567" s="54">
        <v>-0.74292342251800803</v>
      </c>
      <c r="S567" s="54">
        <v>-0.42591891032897122</v>
      </c>
      <c r="T567" s="54">
        <v>0.50089198782406208</v>
      </c>
      <c r="Z567" s="53">
        <v>564</v>
      </c>
      <c r="AA567" s="54">
        <f t="shared" si="104"/>
        <v>2.5895584807061556</v>
      </c>
      <c r="AB567" s="54">
        <f t="shared" si="105"/>
        <v>0.22607806869741209</v>
      </c>
      <c r="AC567" s="54">
        <f t="shared" si="106"/>
        <v>0.40865653121477696</v>
      </c>
      <c r="AJ567" s="53">
        <v>565</v>
      </c>
      <c r="AK567" s="14">
        <f t="shared" si="107"/>
        <v>1924.9697122798059</v>
      </c>
      <c r="AL567" s="14">
        <f t="shared" si="108"/>
        <v>1409.8950630145798</v>
      </c>
      <c r="AM567" s="14">
        <f t="shared" si="109"/>
        <v>2271.2099804428003</v>
      </c>
      <c r="AT567" s="53">
        <v>565</v>
      </c>
      <c r="AU567" s="8">
        <f t="shared" si="110"/>
        <v>-4.2681665581545458E-2</v>
      </c>
      <c r="AV567" s="8">
        <f t="shared" si="111"/>
        <v>-1.2205857130072269E-2</v>
      </c>
      <c r="AW567" s="8">
        <f t="shared" si="112"/>
        <v>-4.4655262053916282E-3</v>
      </c>
      <c r="AY567" s="8">
        <f t="shared" si="113"/>
        <v>-1.9026500388110032E-2</v>
      </c>
      <c r="BA567" s="58">
        <v>565</v>
      </c>
      <c r="BB567" s="8">
        <f t="shared" si="103"/>
        <v>2.7033640498637006E-3</v>
      </c>
    </row>
    <row r="568" spans="17:54" x14ac:dyDescent="0.25">
      <c r="Q568" s="53">
        <v>566</v>
      </c>
      <c r="R568" s="54">
        <v>0.45359207507987193</v>
      </c>
      <c r="S568" s="54">
        <v>-0.97050631807955978</v>
      </c>
      <c r="T568" s="54">
        <v>1.8818606090500508E-2</v>
      </c>
      <c r="Z568" s="53">
        <v>565</v>
      </c>
      <c r="AA568" s="54">
        <f t="shared" si="104"/>
        <v>-0.74292342251800803</v>
      </c>
      <c r="AB568" s="54">
        <f t="shared" si="105"/>
        <v>-0.7251024725200893</v>
      </c>
      <c r="AC568" s="54">
        <f t="shared" si="106"/>
        <v>0.13487816479846326</v>
      </c>
      <c r="AJ568" s="53">
        <v>566</v>
      </c>
      <c r="AK568" s="14">
        <f t="shared" si="107"/>
        <v>1954.6962664533903</v>
      </c>
      <c r="AL568" s="14">
        <f t="shared" si="108"/>
        <v>1411.3725361301481</v>
      </c>
      <c r="AM568" s="14">
        <f t="shared" si="109"/>
        <v>2265.294122619197</v>
      </c>
      <c r="AT568" s="53">
        <v>566</v>
      </c>
      <c r="AU568" s="8">
        <f t="shared" si="110"/>
        <v>1.5324585204055151E-2</v>
      </c>
      <c r="AV568" s="8">
        <f t="shared" si="111"/>
        <v>1.047382567384274E-3</v>
      </c>
      <c r="AW568" s="8">
        <f t="shared" si="112"/>
        <v>-2.6081145492822221E-3</v>
      </c>
      <c r="AY568" s="8">
        <f t="shared" si="113"/>
        <v>4.2338942233855889E-3</v>
      </c>
      <c r="BA568" s="58">
        <v>566</v>
      </c>
      <c r="BB568" s="8">
        <f t="shared" si="103"/>
        <v>2.7256180524746643E-3</v>
      </c>
    </row>
    <row r="569" spans="17:54" x14ac:dyDescent="0.25">
      <c r="Q569" s="53">
        <v>567</v>
      </c>
      <c r="R569" s="54">
        <v>-0.56712101025682349</v>
      </c>
      <c r="S569" s="54">
        <v>1.1445405422766644</v>
      </c>
      <c r="T569" s="54">
        <v>0.8379406456656292</v>
      </c>
      <c r="Z569" s="53">
        <v>566</v>
      </c>
      <c r="AA569" s="54">
        <f t="shared" si="104"/>
        <v>0.45359207507987193</v>
      </c>
      <c r="AB569" s="54">
        <f t="shared" si="105"/>
        <v>-0.64347486201719828</v>
      </c>
      <c r="AC569" s="54">
        <f t="shared" si="106"/>
        <v>-2.5020167551304089E-2</v>
      </c>
      <c r="AJ569" s="53">
        <v>567</v>
      </c>
      <c r="AK569" s="14">
        <f t="shared" si="107"/>
        <v>1929.308603939696</v>
      </c>
      <c r="AL569" s="14">
        <f t="shared" si="108"/>
        <v>1436.7212499606665</v>
      </c>
      <c r="AM569" s="14">
        <f t="shared" si="109"/>
        <v>2296.4886085131939</v>
      </c>
      <c r="AT569" s="53">
        <v>567</v>
      </c>
      <c r="AU569" s="8">
        <f t="shared" si="110"/>
        <v>-1.3073116505237306E-2</v>
      </c>
      <c r="AV569" s="8">
        <f t="shared" si="111"/>
        <v>1.7800946943907263E-2</v>
      </c>
      <c r="AW569" s="8">
        <f t="shared" si="112"/>
        <v>1.3676658437149726E-2</v>
      </c>
      <c r="AY569" s="8">
        <f t="shared" si="113"/>
        <v>7.3014413571366316E-3</v>
      </c>
      <c r="BA569" s="58">
        <v>567</v>
      </c>
      <c r="BB569" s="8">
        <f t="shared" si="103"/>
        <v>2.778958977687665E-3</v>
      </c>
    </row>
    <row r="570" spans="17:54" x14ac:dyDescent="0.25">
      <c r="Q570" s="53">
        <v>568</v>
      </c>
      <c r="R570" s="54">
        <v>0.10347200095880797</v>
      </c>
      <c r="S570" s="54">
        <v>0.4684387393291547</v>
      </c>
      <c r="T570" s="54">
        <v>-0.99845728935668543</v>
      </c>
      <c r="Z570" s="53">
        <v>567</v>
      </c>
      <c r="AA570" s="54">
        <f t="shared" si="104"/>
        <v>-0.56712101025682349</v>
      </c>
      <c r="AB570" s="54">
        <f t="shared" si="105"/>
        <v>0.74373676065488015</v>
      </c>
      <c r="AC570" s="54">
        <f t="shared" si="106"/>
        <v>0.81351956651314017</v>
      </c>
      <c r="AJ570" s="53">
        <v>568</v>
      </c>
      <c r="AK570" s="14">
        <f t="shared" si="107"/>
        <v>1945.9502257895126</v>
      </c>
      <c r="AL570" s="14">
        <f t="shared" si="108"/>
        <v>1431.5383606020912</v>
      </c>
      <c r="AM570" s="14">
        <f t="shared" si="109"/>
        <v>2236.984089053019</v>
      </c>
      <c r="AT570" s="53">
        <v>568</v>
      </c>
      <c r="AU570" s="8">
        <f t="shared" si="110"/>
        <v>8.5887032993010523E-3</v>
      </c>
      <c r="AV570" s="8">
        <f t="shared" si="111"/>
        <v>-3.613965054292634E-3</v>
      </c>
      <c r="AW570" s="8">
        <f t="shared" si="112"/>
        <v>-2.6252694547143806E-2</v>
      </c>
      <c r="AY570" s="8">
        <f t="shared" si="113"/>
        <v>-6.744783396069879E-3</v>
      </c>
      <c r="BA570" s="58">
        <v>568</v>
      </c>
      <c r="BB570" s="8">
        <f t="shared" si="103"/>
        <v>2.8396603959822148E-3</v>
      </c>
    </row>
    <row r="571" spans="17:54" x14ac:dyDescent="0.25">
      <c r="Q571" s="53">
        <v>569</v>
      </c>
      <c r="R571" s="54">
        <v>-1.2406649516834032</v>
      </c>
      <c r="S571" s="54">
        <v>0.64237979819387847</v>
      </c>
      <c r="T571" s="54">
        <v>5.7258536959476782E-2</v>
      </c>
      <c r="Z571" s="53">
        <v>568</v>
      </c>
      <c r="AA571" s="54">
        <f t="shared" si="104"/>
        <v>0.10347200095880797</v>
      </c>
      <c r="AB571" s="54">
        <f t="shared" si="105"/>
        <v>0.46211146608925496</v>
      </c>
      <c r="AC571" s="54">
        <f t="shared" si="106"/>
        <v>-0.79605502192628175</v>
      </c>
      <c r="AJ571" s="53">
        <v>569</v>
      </c>
      <c r="AK571" s="14">
        <f t="shared" si="107"/>
        <v>1912.7365365468918</v>
      </c>
      <c r="AL571" s="14">
        <f t="shared" si="108"/>
        <v>1422.7812617029972</v>
      </c>
      <c r="AM571" s="14">
        <f t="shared" si="109"/>
        <v>2257.815013114553</v>
      </c>
      <c r="AT571" s="53">
        <v>569</v>
      </c>
      <c r="AU571" s="8">
        <f t="shared" si="110"/>
        <v>-1.7215447422355267E-2</v>
      </c>
      <c r="AV571" s="8">
        <f t="shared" si="111"/>
        <v>-6.1360516929267039E-3</v>
      </c>
      <c r="AW571" s="8">
        <f t="shared" si="112"/>
        <v>9.2689674116263471E-3</v>
      </c>
      <c r="AY571" s="8">
        <f t="shared" si="113"/>
        <v>-4.8383646803893572E-3</v>
      </c>
      <c r="BA571" s="58">
        <v>569</v>
      </c>
      <c r="BB571" s="8">
        <f t="shared" si="103"/>
        <v>2.9078176238057198E-3</v>
      </c>
    </row>
    <row r="572" spans="17:54" x14ac:dyDescent="0.25">
      <c r="Q572" s="53">
        <v>570</v>
      </c>
      <c r="R572" s="54">
        <v>-0.15098173494469241</v>
      </c>
      <c r="S572" s="54">
        <v>-1.1370767307298069</v>
      </c>
      <c r="T572" s="54">
        <v>0.97121728604903712</v>
      </c>
      <c r="Z572" s="53">
        <v>569</v>
      </c>
      <c r="AA572" s="54">
        <f t="shared" si="104"/>
        <v>-1.2406649516834032</v>
      </c>
      <c r="AB572" s="54">
        <f t="shared" si="105"/>
        <v>-1.6056839784492793E-2</v>
      </c>
      <c r="AC572" s="54">
        <f t="shared" si="106"/>
        <v>-0.2277558683440824</v>
      </c>
      <c r="AJ572" s="53">
        <v>570</v>
      </c>
      <c r="AK572" s="14">
        <f t="shared" si="107"/>
        <v>1939.6184194807779</v>
      </c>
      <c r="AL572" s="14">
        <f t="shared" si="108"/>
        <v>1403.5848688814149</v>
      </c>
      <c r="AM572" s="14">
        <f t="shared" si="109"/>
        <v>2289.3810150076106</v>
      </c>
      <c r="AT572" s="53">
        <v>570</v>
      </c>
      <c r="AU572" s="8">
        <f t="shared" si="110"/>
        <v>1.3956304428625386E-2</v>
      </c>
      <c r="AV572" s="8">
        <f t="shared" si="111"/>
        <v>-1.3584006543137546E-2</v>
      </c>
      <c r="AW572" s="8">
        <f t="shared" si="112"/>
        <v>1.388394463828861E-2</v>
      </c>
      <c r="AY572" s="8">
        <f t="shared" si="113"/>
        <v>2.9184721028191795E-3</v>
      </c>
      <c r="BA572" s="58">
        <v>570</v>
      </c>
      <c r="BB572" s="8">
        <f t="shared" si="103"/>
        <v>2.9184721028191795E-3</v>
      </c>
    </row>
    <row r="573" spans="17:54" x14ac:dyDescent="0.25">
      <c r="Q573" s="53">
        <v>571</v>
      </c>
      <c r="R573" s="54">
        <v>-0.39937537868935163</v>
      </c>
      <c r="S573" s="54">
        <v>-9.1167936597505897E-2</v>
      </c>
      <c r="T573" s="54">
        <v>1.7722004624842154</v>
      </c>
      <c r="Z573" s="53">
        <v>570</v>
      </c>
      <c r="AA573" s="54">
        <f t="shared" si="104"/>
        <v>-0.15098173494469241</v>
      </c>
      <c r="AB573" s="54">
        <f t="shared" si="105"/>
        <v>-1.0746348159382675</v>
      </c>
      <c r="AC573" s="54">
        <f t="shared" si="106"/>
        <v>0.62349281990914074</v>
      </c>
      <c r="AJ573" s="53">
        <v>571</v>
      </c>
      <c r="AK573" s="14">
        <f t="shared" si="107"/>
        <v>1933.4574360598922</v>
      </c>
      <c r="AL573" s="14">
        <f t="shared" si="108"/>
        <v>1418.1855812291983</v>
      </c>
      <c r="AM573" s="14">
        <f t="shared" si="109"/>
        <v>2321.8926140944382</v>
      </c>
      <c r="AT573" s="53">
        <v>571</v>
      </c>
      <c r="AU573" s="8">
        <f t="shared" si="110"/>
        <v>-3.181444850170414E-3</v>
      </c>
      <c r="AV573" s="8">
        <f t="shared" si="111"/>
        <v>1.0348710436906987E-2</v>
      </c>
      <c r="AW573" s="8">
        <f t="shared" si="112"/>
        <v>1.4101153140806901E-2</v>
      </c>
      <c r="AY573" s="8">
        <f t="shared" si="113"/>
        <v>7.4153966619537413E-3</v>
      </c>
      <c r="BA573" s="58">
        <v>571</v>
      </c>
      <c r="BB573" s="8">
        <f t="shared" si="103"/>
        <v>2.9366362789564043E-3</v>
      </c>
    </row>
    <row r="574" spans="17:54" x14ac:dyDescent="0.25">
      <c r="Q574" s="53">
        <v>572</v>
      </c>
      <c r="R574" s="54">
        <v>-0.10459245267337473</v>
      </c>
      <c r="S574" s="54">
        <v>0.69036793704769372</v>
      </c>
      <c r="T574" s="54">
        <v>1.9263446524546601</v>
      </c>
      <c r="Z574" s="53">
        <v>571</v>
      </c>
      <c r="AA574" s="54">
        <f t="shared" si="104"/>
        <v>-0.39937537868935163</v>
      </c>
      <c r="AB574" s="54">
        <f t="shared" si="105"/>
        <v>-0.26816652762657273</v>
      </c>
      <c r="AC574" s="54">
        <f t="shared" si="106"/>
        <v>1.4880588100027945</v>
      </c>
      <c r="AJ574" s="53">
        <v>572</v>
      </c>
      <c r="AK574" s="14">
        <f t="shared" si="107"/>
        <v>1940.7708526307642</v>
      </c>
      <c r="AL574" s="14">
        <f t="shared" si="108"/>
        <v>1433.341273439524</v>
      </c>
      <c r="AM574" s="14">
        <f t="shared" si="109"/>
        <v>2336.8317320998367</v>
      </c>
      <c r="AT574" s="53">
        <v>572</v>
      </c>
      <c r="AU574" s="8">
        <f t="shared" si="110"/>
        <v>3.7754229812570679E-3</v>
      </c>
      <c r="AV574" s="8">
        <f t="shared" si="111"/>
        <v>1.0629978740588363E-2</v>
      </c>
      <c r="AW574" s="8">
        <f t="shared" si="112"/>
        <v>6.4134162493513381E-3</v>
      </c>
      <c r="AY574" s="8">
        <f t="shared" si="113"/>
        <v>7.3086432654178675E-3</v>
      </c>
      <c r="BA574" s="58">
        <v>572</v>
      </c>
      <c r="BB574" s="8">
        <f t="shared" si="103"/>
        <v>3.0150543829797088E-3</v>
      </c>
    </row>
    <row r="575" spans="17:54" x14ac:dyDescent="0.25">
      <c r="Q575" s="53">
        <v>573</v>
      </c>
      <c r="R575" s="54">
        <v>-0.24336202445018482</v>
      </c>
      <c r="S575" s="54">
        <v>-0.27042087040812379</v>
      </c>
      <c r="T575" s="54">
        <v>0.73500841222749891</v>
      </c>
      <c r="Z575" s="53">
        <v>572</v>
      </c>
      <c r="AA575" s="54">
        <f t="shared" si="104"/>
        <v>-0.10459245267337473</v>
      </c>
      <c r="AB575" s="54">
        <f t="shared" si="105"/>
        <v>0.56022064267127081</v>
      </c>
      <c r="AC575" s="54">
        <f t="shared" si="106"/>
        <v>1.8812808542274255</v>
      </c>
      <c r="AJ575" s="53">
        <v>573</v>
      </c>
      <c r="AK575" s="14">
        <f t="shared" si="107"/>
        <v>1937.3243757234729</v>
      </c>
      <c r="AL575" s="14">
        <f t="shared" si="108"/>
        <v>1416.6411008974217</v>
      </c>
      <c r="AM575" s="14">
        <f t="shared" si="109"/>
        <v>2286.4807076996954</v>
      </c>
      <c r="AT575" s="53">
        <v>573</v>
      </c>
      <c r="AU575" s="8">
        <f t="shared" si="110"/>
        <v>-1.7774075218311796E-3</v>
      </c>
      <c r="AV575" s="8">
        <f t="shared" si="111"/>
        <v>-1.1719625945006036E-2</v>
      </c>
      <c r="AW575" s="8">
        <f t="shared" si="112"/>
        <v>-2.1782224696222357E-2</v>
      </c>
      <c r="AY575" s="8">
        <f t="shared" si="113"/>
        <v>-1.1755740043418474E-2</v>
      </c>
      <c r="BA575" s="58">
        <v>573</v>
      </c>
      <c r="BB575" s="8">
        <f t="shared" si="103"/>
        <v>3.0153523487112736E-3</v>
      </c>
    </row>
    <row r="576" spans="17:54" x14ac:dyDescent="0.25">
      <c r="Q576" s="53">
        <v>574</v>
      </c>
      <c r="R576" s="54">
        <v>-0.1992847477259333</v>
      </c>
      <c r="S576" s="54">
        <v>0.12605419596880335</v>
      </c>
      <c r="T576" s="54">
        <v>-0.52405961027555936</v>
      </c>
      <c r="Z576" s="53">
        <v>573</v>
      </c>
      <c r="AA576" s="54">
        <f t="shared" si="104"/>
        <v>-0.24336202445018482</v>
      </c>
      <c r="AB576" s="54">
        <f t="shared" si="105"/>
        <v>-0.35306851930457595</v>
      </c>
      <c r="AC576" s="54">
        <f t="shared" si="106"/>
        <v>0.5457958878930258</v>
      </c>
      <c r="AJ576" s="53">
        <v>574</v>
      </c>
      <c r="AK576" s="14">
        <f t="shared" si="107"/>
        <v>1938.4182043714484</v>
      </c>
      <c r="AL576" s="14">
        <f t="shared" si="108"/>
        <v>1423.3954460914752</v>
      </c>
      <c r="AM576" s="14">
        <f t="shared" si="109"/>
        <v>2246.9051688382619</v>
      </c>
      <c r="AT576" s="53">
        <v>574</v>
      </c>
      <c r="AU576" s="8">
        <f t="shared" si="110"/>
        <v>5.6444856922868985E-4</v>
      </c>
      <c r="AV576" s="8">
        <f t="shared" si="111"/>
        <v>4.7565288803913522E-3</v>
      </c>
      <c r="AW576" s="8">
        <f t="shared" si="112"/>
        <v>-1.746003774104363E-2</v>
      </c>
      <c r="AY576" s="8">
        <f t="shared" si="113"/>
        <v>-3.1660651993879415E-3</v>
      </c>
      <c r="BA576" s="58">
        <v>574</v>
      </c>
      <c r="BB576" s="8">
        <f t="shared" si="103"/>
        <v>3.0531466918026478E-3</v>
      </c>
    </row>
    <row r="577" spans="17:54" x14ac:dyDescent="0.25">
      <c r="Q577" s="53">
        <v>575</v>
      </c>
      <c r="R577" s="54">
        <v>0.97465423631497772</v>
      </c>
      <c r="S577" s="54">
        <v>1.3712794876027254</v>
      </c>
      <c r="T577" s="54">
        <v>0.39752765460544326</v>
      </c>
      <c r="Z577" s="53">
        <v>574</v>
      </c>
      <c r="AA577" s="54">
        <f t="shared" si="104"/>
        <v>-0.1992847477259333</v>
      </c>
      <c r="AB577" s="54">
        <f t="shared" si="105"/>
        <v>1.7608156592694518E-2</v>
      </c>
      <c r="AC577" s="54">
        <f t="shared" si="106"/>
        <v>-0.52469085035401586</v>
      </c>
      <c r="AJ577" s="53">
        <v>575</v>
      </c>
      <c r="AK577" s="14">
        <f t="shared" si="107"/>
        <v>1967.7833631269</v>
      </c>
      <c r="AL577" s="14">
        <f t="shared" si="108"/>
        <v>1453.8704082397335</v>
      </c>
      <c r="AM577" s="14">
        <f t="shared" si="109"/>
        <v>2301.8850947288265</v>
      </c>
      <c r="AT577" s="53">
        <v>575</v>
      </c>
      <c r="AU577" s="8">
        <f t="shared" si="110"/>
        <v>1.5035430940682779E-2</v>
      </c>
      <c r="AV577" s="8">
        <f t="shared" si="111"/>
        <v>2.1184070820701287E-2</v>
      </c>
      <c r="AW577" s="8">
        <f t="shared" si="112"/>
        <v>2.4174604786690906E-2</v>
      </c>
      <c r="AY577" s="8">
        <f t="shared" si="113"/>
        <v>2.0236639046492619E-2</v>
      </c>
      <c r="BA577" s="58">
        <v>575</v>
      </c>
      <c r="BB577" s="8">
        <f t="shared" si="103"/>
        <v>3.0828965278212953E-3</v>
      </c>
    </row>
    <row r="578" spans="17:54" x14ac:dyDescent="0.25">
      <c r="Q578" s="53">
        <v>576</v>
      </c>
      <c r="R578" s="54">
        <v>0.55735244983950827</v>
      </c>
      <c r="S578" s="54">
        <v>0.4586503100904904</v>
      </c>
      <c r="T578" s="54">
        <v>3.1095755328771808E-2</v>
      </c>
      <c r="Z578" s="53">
        <v>575</v>
      </c>
      <c r="AA578" s="54">
        <f t="shared" si="104"/>
        <v>0.97465423631497772</v>
      </c>
      <c r="AB578" s="54">
        <f t="shared" si="105"/>
        <v>1.6684623299162298</v>
      </c>
      <c r="AC578" s="54">
        <f t="shared" si="106"/>
        <v>0.95748998716875833</v>
      </c>
      <c r="AJ578" s="53">
        <v>576</v>
      </c>
      <c r="AK578" s="14">
        <f t="shared" si="107"/>
        <v>1957.2940553012265</v>
      </c>
      <c r="AL578" s="14">
        <f t="shared" si="108"/>
        <v>1435.3021082292521</v>
      </c>
      <c r="AM578" s="14">
        <f t="shared" si="109"/>
        <v>2277.4096234334929</v>
      </c>
      <c r="AT578" s="53">
        <v>576</v>
      </c>
      <c r="AU578" s="8">
        <f t="shared" si="110"/>
        <v>-5.3447775306429595E-3</v>
      </c>
      <c r="AV578" s="8">
        <f t="shared" si="111"/>
        <v>-1.2853891944772084E-2</v>
      </c>
      <c r="AW578" s="8">
        <f t="shared" si="112"/>
        <v>-1.0689726636729124E-2</v>
      </c>
      <c r="AY578" s="8">
        <f t="shared" si="113"/>
        <v>-9.9519080281204597E-3</v>
      </c>
      <c r="BA578" s="58">
        <v>576</v>
      </c>
      <c r="BB578" s="8">
        <f t="shared" si="103"/>
        <v>3.1347555517348387E-3</v>
      </c>
    </row>
    <row r="579" spans="17:54" x14ac:dyDescent="0.25">
      <c r="Q579" s="53">
        <v>577</v>
      </c>
      <c r="R579" s="54">
        <v>1.289477502195586</v>
      </c>
      <c r="S579" s="54">
        <v>-1.6101213191726906</v>
      </c>
      <c r="T579" s="54">
        <v>-2.4588931072242484</v>
      </c>
      <c r="Z579" s="53">
        <v>576</v>
      </c>
      <c r="AA579" s="54">
        <f t="shared" si="104"/>
        <v>0.55735244983950827</v>
      </c>
      <c r="AB579" s="54">
        <f t="shared" si="105"/>
        <v>0.66678125792290732</v>
      </c>
      <c r="AC579" s="54">
        <f t="shared" si="106"/>
        <v>0.30209876997357143</v>
      </c>
      <c r="AJ579" s="53">
        <v>577</v>
      </c>
      <c r="AK579" s="14">
        <f t="shared" si="107"/>
        <v>1975.7335071234234</v>
      </c>
      <c r="AL579" s="14">
        <f t="shared" si="108"/>
        <v>1408.2643510303621</v>
      </c>
      <c r="AM579" s="14">
        <f t="shared" si="109"/>
        <v>2187.5673129273341</v>
      </c>
      <c r="AT579" s="53">
        <v>577</v>
      </c>
      <c r="AU579" s="8">
        <f t="shared" si="110"/>
        <v>9.3767900862562221E-3</v>
      </c>
      <c r="AV579" s="8">
        <f t="shared" si="111"/>
        <v>-1.9017366011857193E-2</v>
      </c>
      <c r="AW579" s="8">
        <f t="shared" si="112"/>
        <v>-4.0248556608176056E-2</v>
      </c>
      <c r="AY579" s="8">
        <f t="shared" si="113"/>
        <v>-1.6868476361318829E-2</v>
      </c>
      <c r="BA579" s="58">
        <v>577</v>
      </c>
      <c r="BB579" s="8">
        <f t="shared" si="103"/>
        <v>3.1427166738992865E-3</v>
      </c>
    </row>
    <row r="580" spans="17:54" x14ac:dyDescent="0.25">
      <c r="Q580" s="53">
        <v>578</v>
      </c>
      <c r="R580" s="54">
        <v>-0.8471378078401316</v>
      </c>
      <c r="S580" s="54">
        <v>0.89692093508347237</v>
      </c>
      <c r="T580" s="54">
        <v>1.629822983663745</v>
      </c>
      <c r="Z580" s="53">
        <v>577</v>
      </c>
      <c r="AA580" s="54">
        <f t="shared" si="104"/>
        <v>1.289477502195586</v>
      </c>
      <c r="AB580" s="54">
        <f t="shared" si="105"/>
        <v>-0.81521152688310439</v>
      </c>
      <c r="AC580" s="54">
        <f t="shared" si="106"/>
        <v>-2.1655781368499767</v>
      </c>
      <c r="AJ580" s="53">
        <v>578</v>
      </c>
      <c r="AK580" s="14">
        <f t="shared" si="107"/>
        <v>1922.4000204022136</v>
      </c>
      <c r="AL580" s="14">
        <f t="shared" si="108"/>
        <v>1430.2786023256722</v>
      </c>
      <c r="AM580" s="14">
        <f t="shared" si="109"/>
        <v>2318.7212490272045</v>
      </c>
      <c r="AT580" s="53">
        <v>578</v>
      </c>
      <c r="AU580" s="8">
        <f t="shared" si="110"/>
        <v>-2.7365309361508806E-2</v>
      </c>
      <c r="AV580" s="8">
        <f t="shared" si="111"/>
        <v>1.55112626722175E-2</v>
      </c>
      <c r="AW580" s="8">
        <f t="shared" si="112"/>
        <v>5.8225737555248604E-2</v>
      </c>
      <c r="AY580" s="8">
        <f t="shared" si="113"/>
        <v>1.546263352700894E-2</v>
      </c>
      <c r="BA580" s="58">
        <v>578</v>
      </c>
      <c r="BB580" s="8">
        <f t="shared" ref="BB580:BB643" si="114">SMALL($AY$4:$AY$1002,$BA$3:$BA$1001)</f>
        <v>3.1841971043664154E-3</v>
      </c>
    </row>
    <row r="581" spans="17:54" x14ac:dyDescent="0.25">
      <c r="Q581" s="53">
        <v>579</v>
      </c>
      <c r="R581" s="54">
        <v>-0.98926463356681715</v>
      </c>
      <c r="S581" s="54">
        <v>0.27787234531506366</v>
      </c>
      <c r="T581" s="54">
        <v>-1.0743362599618076</v>
      </c>
      <c r="Z581" s="53">
        <v>578</v>
      </c>
      <c r="AA581" s="54">
        <f t="shared" ref="AA581:AA644" si="115">SUMPRODUCT(R580:T580,$W$16:$Y$16)</f>
        <v>-0.8471378078401316</v>
      </c>
      <c r="AB581" s="54">
        <f t="shared" ref="AB581:AB644" si="116">SUMPRODUCT(R580:T580,$W$17:$Y$17)</f>
        <v>0.39356790602625313</v>
      </c>
      <c r="AC581" s="54">
        <f t="shared" ref="AC581:AC644" si="117">SUMPRODUCT(R580:T580,$W$18:$Y$18)</f>
        <v>1.4043166153203943</v>
      </c>
      <c r="AJ581" s="53">
        <v>579</v>
      </c>
      <c r="AK581" s="14">
        <f t="shared" ref="AK581:AK644" si="118">$AF$5*EXP(($AF$3-(($AF$4^2/2))*(AJ581/1000)+$AF$4*AA582))</f>
        <v>1918.9036545100776</v>
      </c>
      <c r="AL581" s="14">
        <f t="shared" ref="AL581:AL644" si="119">$AG$5*EXP(($AG$3-(($AG$4^2/2))*(AJ581/1000)+$AG$4*AB582))</f>
        <v>1419.067833533574</v>
      </c>
      <c r="AM581" s="14">
        <f t="shared" ref="AM581:AM644" si="120">$AH$5*EXP(($AH$3-(($AH$4^2/2))*(AJ581/1000)+$AH$4*AC582))</f>
        <v>2220.0293030126586</v>
      </c>
      <c r="AT581" s="53">
        <v>579</v>
      </c>
      <c r="AU581" s="8">
        <f t="shared" ref="AU581:AU644" si="121">LN(AK581/AK580)</f>
        <v>-1.8204063794879854E-3</v>
      </c>
      <c r="AV581" s="8">
        <f t="shared" ref="AV581:AV644" si="122">LN(AL581/AL580)</f>
        <v>-7.8690513026813732E-3</v>
      </c>
      <c r="AW581" s="8">
        <f t="shared" ref="AW581:AW644" si="123">LN(AM581/AM580)</f>
        <v>-4.349545260304212E-2</v>
      </c>
      <c r="AY581" s="8">
        <f t="shared" ref="AY581:AY644" si="124">SUMPRODUCT($AP$3:$AR$3,AU581:AW581)</f>
        <v>-1.6742378215831581E-2</v>
      </c>
      <c r="BA581" s="58">
        <v>579</v>
      </c>
      <c r="BB581" s="8">
        <f t="shared" si="114"/>
        <v>3.2847268007369754E-3</v>
      </c>
    </row>
    <row r="582" spans="17:54" x14ac:dyDescent="0.25">
      <c r="Q582" s="53">
        <v>580</v>
      </c>
      <c r="R582" s="54">
        <v>-0.60883175104078946</v>
      </c>
      <c r="S582" s="54">
        <v>0.48383036912674493</v>
      </c>
      <c r="T582" s="54">
        <v>-5.1062537037123483E-2</v>
      </c>
      <c r="Z582" s="53">
        <v>579</v>
      </c>
      <c r="AA582" s="54">
        <f t="shared" si="115"/>
        <v>-0.98926463356681715</v>
      </c>
      <c r="AB582" s="54">
        <f t="shared" si="116"/>
        <v>-0.21965086031914741</v>
      </c>
      <c r="AC582" s="54">
        <f t="shared" si="117"/>
        <v>-1.2624312003615725</v>
      </c>
      <c r="AJ582" s="53">
        <v>580</v>
      </c>
      <c r="AK582" s="14">
        <f t="shared" si="118"/>
        <v>1928.2761467784462</v>
      </c>
      <c r="AL582" s="14">
        <f t="shared" si="119"/>
        <v>1425.6491605933027</v>
      </c>
      <c r="AM582" s="14">
        <f t="shared" si="120"/>
        <v>2260.6156787896011</v>
      </c>
      <c r="AT582" s="53">
        <v>580</v>
      </c>
      <c r="AU582" s="8">
        <f t="shared" si="121"/>
        <v>4.8724059153155272E-3</v>
      </c>
      <c r="AV582" s="8">
        <f t="shared" si="122"/>
        <v>4.6270604881440899E-3</v>
      </c>
      <c r="AW582" s="8">
        <f t="shared" si="123"/>
        <v>1.8116805074308295E-2</v>
      </c>
      <c r="AY582" s="8">
        <f t="shared" si="124"/>
        <v>8.7475874921447826E-3</v>
      </c>
      <c r="BA582" s="58">
        <v>580</v>
      </c>
      <c r="BB582" s="8">
        <f t="shared" si="114"/>
        <v>3.291201722456877E-3</v>
      </c>
    </row>
    <row r="583" spans="17:54" x14ac:dyDescent="0.25">
      <c r="Q583" s="53">
        <v>581</v>
      </c>
      <c r="R583" s="54">
        <v>-0.24327154889081318</v>
      </c>
      <c r="S583" s="54">
        <v>-2.494689287361946</v>
      </c>
      <c r="T583" s="54">
        <v>-0.14672034909513496</v>
      </c>
      <c r="Z583" s="53">
        <v>580</v>
      </c>
      <c r="AA583" s="54">
        <f t="shared" si="115"/>
        <v>-0.60883175104078946</v>
      </c>
      <c r="AB583" s="54">
        <f t="shared" si="116"/>
        <v>0.14093650806118652</v>
      </c>
      <c r="AC583" s="54">
        <f t="shared" si="117"/>
        <v>-0.15166099512668962</v>
      </c>
      <c r="AJ583" s="53">
        <v>581</v>
      </c>
      <c r="AK583" s="14">
        <f t="shared" si="118"/>
        <v>1937.3253494898775</v>
      </c>
      <c r="AL583" s="14">
        <f t="shared" si="119"/>
        <v>1381.3961657184873</v>
      </c>
      <c r="AM583" s="14">
        <f t="shared" si="120"/>
        <v>2240.2262808456921</v>
      </c>
      <c r="AT583" s="53">
        <v>581</v>
      </c>
      <c r="AU583" s="8">
        <f t="shared" si="121"/>
        <v>4.6819203947036162E-3</v>
      </c>
      <c r="AV583" s="8">
        <f t="shared" si="122"/>
        <v>-3.1532559262276473E-2</v>
      </c>
      <c r="AW583" s="8">
        <f t="shared" si="123"/>
        <v>-9.0603214270004433E-3</v>
      </c>
      <c r="AY583" s="8">
        <f t="shared" si="124"/>
        <v>-1.3926544014599638E-2</v>
      </c>
      <c r="BA583" s="58">
        <v>581</v>
      </c>
      <c r="BB583" s="8">
        <f t="shared" si="114"/>
        <v>3.3704727336455872E-3</v>
      </c>
    </row>
    <row r="584" spans="17:54" x14ac:dyDescent="0.25">
      <c r="Q584" s="53">
        <v>582</v>
      </c>
      <c r="R584" s="54">
        <v>-0.11226552034193328</v>
      </c>
      <c r="S584" s="54">
        <v>1.8332657911858705</v>
      </c>
      <c r="T584" s="54">
        <v>-1.3701496142824212</v>
      </c>
      <c r="Z584" s="53">
        <v>581</v>
      </c>
      <c r="AA584" s="54">
        <f t="shared" si="115"/>
        <v>-0.24327154889081318</v>
      </c>
      <c r="AB584" s="54">
        <f t="shared" si="116"/>
        <v>-2.3163494054029954</v>
      </c>
      <c r="AC584" s="54">
        <f t="shared" si="117"/>
        <v>-0.70715151439000901</v>
      </c>
      <c r="AJ584" s="53">
        <v>582</v>
      </c>
      <c r="AK584" s="14">
        <f t="shared" si="118"/>
        <v>1940.5785416702749</v>
      </c>
      <c r="AL584" s="14">
        <f t="shared" si="119"/>
        <v>1451.9486426616047</v>
      </c>
      <c r="AM584" s="14">
        <f t="shared" si="120"/>
        <v>2231.690294611537</v>
      </c>
      <c r="AT584" s="53">
        <v>582</v>
      </c>
      <c r="AU584" s="8">
        <f t="shared" si="121"/>
        <v>1.677809989551563E-3</v>
      </c>
      <c r="AV584" s="8">
        <f t="shared" si="122"/>
        <v>4.981184368940849E-2</v>
      </c>
      <c r="AW584" s="8">
        <f t="shared" si="123"/>
        <v>-3.8176010026709107E-3</v>
      </c>
      <c r="AY584" s="8">
        <f t="shared" si="124"/>
        <v>1.9282800171827593E-2</v>
      </c>
      <c r="BA584" s="58">
        <v>582</v>
      </c>
      <c r="BB584" s="8">
        <f t="shared" si="114"/>
        <v>3.3729228388562054E-3</v>
      </c>
    </row>
    <row r="585" spans="17:54" x14ac:dyDescent="0.25">
      <c r="Q585" s="53">
        <v>583</v>
      </c>
      <c r="R585" s="54">
        <v>-1.9355664794405825</v>
      </c>
      <c r="S585" s="54">
        <v>-1.390890900011706</v>
      </c>
      <c r="T585" s="54">
        <v>0.91273388346296891</v>
      </c>
      <c r="Z585" s="53">
        <v>582</v>
      </c>
      <c r="AA585" s="54">
        <f t="shared" si="115"/>
        <v>-0.11226552034193328</v>
      </c>
      <c r="AB585" s="54">
        <f t="shared" si="116"/>
        <v>1.5654307799260836</v>
      </c>
      <c r="AC585" s="54">
        <f t="shared" si="117"/>
        <v>-0.94120484520867664</v>
      </c>
      <c r="AJ585" s="53">
        <v>583</v>
      </c>
      <c r="AK585" s="14">
        <f t="shared" si="118"/>
        <v>1895.7863016975148</v>
      </c>
      <c r="AL585" s="14">
        <f t="shared" si="119"/>
        <v>1384.5722055630265</v>
      </c>
      <c r="AM585" s="14">
        <f t="shared" si="120"/>
        <v>2263.7607880005171</v>
      </c>
      <c r="AT585" s="53">
        <v>583</v>
      </c>
      <c r="AU585" s="8">
        <f t="shared" si="121"/>
        <v>-2.3352458567669668E-2</v>
      </c>
      <c r="AV585" s="8">
        <f t="shared" si="122"/>
        <v>-4.7515330632081201E-2</v>
      </c>
      <c r="AW585" s="8">
        <f t="shared" si="123"/>
        <v>1.4268217751294327E-2</v>
      </c>
      <c r="AY585" s="8">
        <f t="shared" si="124"/>
        <v>-2.1731404497745084E-2</v>
      </c>
      <c r="BA585" s="58">
        <v>583</v>
      </c>
      <c r="BB585" s="8">
        <f t="shared" si="114"/>
        <v>3.3809595080841488E-3</v>
      </c>
    </row>
    <row r="586" spans="17:54" x14ac:dyDescent="0.25">
      <c r="Q586" s="53">
        <v>584</v>
      </c>
      <c r="R586" s="54">
        <v>-1.7143962455718498</v>
      </c>
      <c r="S586" s="54">
        <v>0.17688578020635254</v>
      </c>
      <c r="T586" s="54">
        <v>1.8377651049429382</v>
      </c>
      <c r="Z586" s="53">
        <v>583</v>
      </c>
      <c r="AA586" s="54">
        <f t="shared" si="115"/>
        <v>-1.9355664794405825</v>
      </c>
      <c r="AB586" s="54">
        <f t="shared" si="116"/>
        <v>-2.1373722248033724</v>
      </c>
      <c r="AC586" s="54">
        <f t="shared" si="117"/>
        <v>-6.6395932674524705E-2</v>
      </c>
      <c r="AJ586" s="53">
        <v>584</v>
      </c>
      <c r="AK586" s="14">
        <f t="shared" si="118"/>
        <v>1901.1639382395042</v>
      </c>
      <c r="AL586" s="14">
        <f t="shared" si="119"/>
        <v>1411.259886631356</v>
      </c>
      <c r="AM586" s="14">
        <f t="shared" si="120"/>
        <v>2309.8664170157044</v>
      </c>
      <c r="AT586" s="53">
        <v>584</v>
      </c>
      <c r="AU586" s="8">
        <f t="shared" si="121"/>
        <v>2.8326102781801791E-3</v>
      </c>
      <c r="AV586" s="8">
        <f t="shared" si="122"/>
        <v>1.9091626964636697E-2</v>
      </c>
      <c r="AW586" s="8">
        <f t="shared" si="123"/>
        <v>2.0162198981603794E-2</v>
      </c>
      <c r="AY586" s="8">
        <f t="shared" si="124"/>
        <v>1.4535093563789871E-2</v>
      </c>
      <c r="BA586" s="58">
        <v>584</v>
      </c>
      <c r="BB586" s="8">
        <f t="shared" si="114"/>
        <v>3.4407206912170762E-3</v>
      </c>
    </row>
    <row r="587" spans="17:54" x14ac:dyDescent="0.25">
      <c r="Q587" s="53">
        <v>585</v>
      </c>
      <c r="R587" s="54">
        <v>-1.4285589370254737</v>
      </c>
      <c r="S587" s="54">
        <v>0.43451022473401141</v>
      </c>
      <c r="T587" s="54">
        <v>0.72467620255311715</v>
      </c>
      <c r="Z587" s="53">
        <v>584</v>
      </c>
      <c r="AA587" s="54">
        <f t="shared" si="115"/>
        <v>-1.7143962455718498</v>
      </c>
      <c r="AB587" s="54">
        <f t="shared" si="116"/>
        <v>-0.6495795459441096</v>
      </c>
      <c r="AC587" s="54">
        <f t="shared" si="117"/>
        <v>1.1697797135546439</v>
      </c>
      <c r="AJ587" s="53">
        <v>585</v>
      </c>
      <c r="AK587" s="14">
        <f t="shared" si="118"/>
        <v>1908.1365689142635</v>
      </c>
      <c r="AL587" s="14">
        <f t="shared" si="119"/>
        <v>1417.8258893770114</v>
      </c>
      <c r="AM587" s="14">
        <f t="shared" si="120"/>
        <v>2276.8141628828253</v>
      </c>
      <c r="AT587" s="53">
        <v>585</v>
      </c>
      <c r="AU587" s="8">
        <f t="shared" si="121"/>
        <v>3.6608497800715337E-3</v>
      </c>
      <c r="AV587" s="8">
        <f t="shared" si="122"/>
        <v>4.6417924763688711E-3</v>
      </c>
      <c r="AW587" s="8">
        <f t="shared" si="123"/>
        <v>-1.4412525874489154E-2</v>
      </c>
      <c r="AY587" s="8">
        <f t="shared" si="124"/>
        <v>-1.3687858377777369E-3</v>
      </c>
      <c r="BA587" s="58">
        <v>585</v>
      </c>
      <c r="BB587" s="8">
        <f t="shared" si="114"/>
        <v>3.4419620365176672E-3</v>
      </c>
    </row>
    <row r="588" spans="17:54" x14ac:dyDescent="0.25">
      <c r="Q588" s="53">
        <v>586</v>
      </c>
      <c r="R588" s="54">
        <v>-1.5659539381303635E-2</v>
      </c>
      <c r="S588" s="54">
        <v>1.1579202952070482</v>
      </c>
      <c r="T588" s="54">
        <v>-0.93284453928095179</v>
      </c>
      <c r="Z588" s="53">
        <v>585</v>
      </c>
      <c r="AA588" s="54">
        <f t="shared" si="115"/>
        <v>-1.4285589370254737</v>
      </c>
      <c r="AB588" s="54">
        <f t="shared" si="116"/>
        <v>-0.28784413241580931</v>
      </c>
      <c r="AC588" s="54">
        <f t="shared" si="117"/>
        <v>0.28613941510459839</v>
      </c>
      <c r="AJ588" s="53">
        <v>586</v>
      </c>
      <c r="AK588" s="14">
        <f t="shared" si="118"/>
        <v>1942.9804776488593</v>
      </c>
      <c r="AL588" s="14">
        <f t="shared" si="119"/>
        <v>1441.723573039026</v>
      </c>
      <c r="AM588" s="14">
        <f t="shared" si="120"/>
        <v>2242.7295165038354</v>
      </c>
      <c r="AT588" s="53">
        <v>586</v>
      </c>
      <c r="AU588" s="8">
        <f t="shared" si="121"/>
        <v>1.809597535097222E-2</v>
      </c>
      <c r="AV588" s="8">
        <f t="shared" si="122"/>
        <v>1.6714689046707414E-2</v>
      </c>
      <c r="AW588" s="8">
        <f t="shared" si="123"/>
        <v>-1.5083510645114824E-2</v>
      </c>
      <c r="AY588" s="8">
        <f t="shared" si="124"/>
        <v>7.5896150304401852E-3</v>
      </c>
      <c r="BA588" s="58">
        <v>586</v>
      </c>
      <c r="BB588" s="8">
        <f t="shared" si="114"/>
        <v>3.4962197976531112E-3</v>
      </c>
    </row>
    <row r="589" spans="17:54" x14ac:dyDescent="0.25">
      <c r="Q589" s="53">
        <v>587</v>
      </c>
      <c r="R589" s="54">
        <v>0.59281037444548002</v>
      </c>
      <c r="S589" s="54">
        <v>-1.9324176737871168</v>
      </c>
      <c r="T589" s="54">
        <v>-0.74587602684045129</v>
      </c>
      <c r="Z589" s="53">
        <v>586</v>
      </c>
      <c r="AA589" s="54">
        <f t="shared" si="115"/>
        <v>-1.5659539381303635E-2</v>
      </c>
      <c r="AB589" s="54">
        <f t="shared" si="116"/>
        <v>1.014716790751149</v>
      </c>
      <c r="AC589" s="54">
        <f t="shared" si="117"/>
        <v>-0.63863972743834574</v>
      </c>
      <c r="AJ589" s="53">
        <v>587</v>
      </c>
      <c r="AK589" s="14">
        <f t="shared" si="118"/>
        <v>1958.1813683845683</v>
      </c>
      <c r="AL589" s="14">
        <f t="shared" si="119"/>
        <v>1397.2487866296942</v>
      </c>
      <c r="AM589" s="14">
        <f t="shared" si="120"/>
        <v>2234.0873568585139</v>
      </c>
      <c r="AT589" s="53">
        <v>587</v>
      </c>
      <c r="AU589" s="8">
        <f t="shared" si="121"/>
        <v>7.7930464137257608E-3</v>
      </c>
      <c r="AV589" s="8">
        <f t="shared" si="122"/>
        <v>-3.1334172796500984E-2</v>
      </c>
      <c r="AW589" s="8">
        <f t="shared" si="123"/>
        <v>-3.8608549891278425E-3</v>
      </c>
      <c r="AY589" s="8">
        <f t="shared" si="124"/>
        <v>-1.135401169122102E-2</v>
      </c>
      <c r="BA589" s="58">
        <v>587</v>
      </c>
      <c r="BB589" s="8">
        <f t="shared" si="114"/>
        <v>3.5150023670500368E-3</v>
      </c>
    </row>
    <row r="590" spans="17:54" x14ac:dyDescent="0.25">
      <c r="Q590" s="53">
        <v>588</v>
      </c>
      <c r="R590" s="54">
        <v>-1.3896555265350354</v>
      </c>
      <c r="S590" s="54">
        <v>0.98000309849502465</v>
      </c>
      <c r="T590" s="54">
        <v>0.76507977012182327</v>
      </c>
      <c r="Z590" s="53">
        <v>587</v>
      </c>
      <c r="AA590" s="54">
        <f t="shared" si="115"/>
        <v>0.59281037444548002</v>
      </c>
      <c r="AB590" s="54">
        <f t="shared" si="116"/>
        <v>-1.4271091171807</v>
      </c>
      <c r="AC590" s="54">
        <f t="shared" si="117"/>
        <v>-0.8753450096621096</v>
      </c>
      <c r="AJ590" s="53">
        <v>588</v>
      </c>
      <c r="AK590" s="14">
        <f t="shared" si="118"/>
        <v>1909.0870937806039</v>
      </c>
      <c r="AL590" s="14">
        <f t="shared" si="119"/>
        <v>1426.9477043718884</v>
      </c>
      <c r="AM590" s="14">
        <f t="shared" si="120"/>
        <v>2282.674172620259</v>
      </c>
      <c r="AT590" s="53">
        <v>588</v>
      </c>
      <c r="AU590" s="8">
        <f t="shared" si="121"/>
        <v>-2.5391002801190235E-2</v>
      </c>
      <c r="AV590" s="8">
        <f t="shared" si="122"/>
        <v>2.1032539803083162E-2</v>
      </c>
      <c r="AW590" s="8">
        <f t="shared" si="123"/>
        <v>2.1514835183810626E-2</v>
      </c>
      <c r="AY590" s="8">
        <f t="shared" si="124"/>
        <v>7.2501656360193824E-3</v>
      </c>
      <c r="BA590" s="58">
        <v>588</v>
      </c>
      <c r="BB590" s="8">
        <f t="shared" si="114"/>
        <v>3.5769027766230695E-3</v>
      </c>
    </row>
    <row r="591" spans="17:54" x14ac:dyDescent="0.25">
      <c r="Q591" s="53">
        <v>589</v>
      </c>
      <c r="R591" s="54">
        <v>-0.94997442828996359</v>
      </c>
      <c r="S591" s="54">
        <v>-1.6171402317004728</v>
      </c>
      <c r="T591" s="54">
        <v>-0.37681754010374274</v>
      </c>
      <c r="Z591" s="53">
        <v>588</v>
      </c>
      <c r="AA591" s="54">
        <f t="shared" si="115"/>
        <v>-1.3896555265350354</v>
      </c>
      <c r="AB591" s="54">
        <f t="shared" si="116"/>
        <v>0.21193643622745473</v>
      </c>
      <c r="AC591" s="54">
        <f t="shared" si="117"/>
        <v>0.44376230994183219</v>
      </c>
      <c r="AJ591" s="53">
        <v>589</v>
      </c>
      <c r="AK591" s="14">
        <f t="shared" si="118"/>
        <v>1919.8679516116765</v>
      </c>
      <c r="AL591" s="14">
        <f t="shared" si="119"/>
        <v>1389.2609401010898</v>
      </c>
      <c r="AM591" s="14">
        <f t="shared" si="120"/>
        <v>2230.3230800606366</v>
      </c>
      <c r="AT591" s="53">
        <v>589</v>
      </c>
      <c r="AU591" s="8">
        <f t="shared" si="121"/>
        <v>5.6312420451344065E-3</v>
      </c>
      <c r="AV591" s="8">
        <f t="shared" si="122"/>
        <v>-2.6765782599300167E-2</v>
      </c>
      <c r="AW591" s="8">
        <f t="shared" si="123"/>
        <v>-2.3201184475896496E-2</v>
      </c>
      <c r="AY591" s="8">
        <f t="shared" si="124"/>
        <v>-1.5977295768948692E-2</v>
      </c>
      <c r="BA591" s="58">
        <v>589</v>
      </c>
      <c r="BB591" s="8">
        <f t="shared" si="114"/>
        <v>3.5804870994821159E-3</v>
      </c>
    </row>
    <row r="592" spans="17:54" x14ac:dyDescent="0.25">
      <c r="Q592" s="53">
        <v>590</v>
      </c>
      <c r="R592" s="54">
        <v>-0.81522074302446257</v>
      </c>
      <c r="S592" s="54">
        <v>2.0702289404610563</v>
      </c>
      <c r="T592" s="54">
        <v>0.77516210388003448</v>
      </c>
      <c r="Z592" s="53">
        <v>589</v>
      </c>
      <c r="AA592" s="54">
        <f t="shared" si="115"/>
        <v>-0.94997442828996359</v>
      </c>
      <c r="AB592" s="54">
        <f t="shared" si="116"/>
        <v>-1.8738806207655649</v>
      </c>
      <c r="AC592" s="54">
        <f t="shared" si="117"/>
        <v>-0.97872070419574264</v>
      </c>
      <c r="AJ592" s="53">
        <v>590</v>
      </c>
      <c r="AK592" s="14">
        <f t="shared" si="118"/>
        <v>1923.184137781943</v>
      </c>
      <c r="AL592" s="14">
        <f t="shared" si="119"/>
        <v>1449.6911990187564</v>
      </c>
      <c r="AM592" s="14">
        <f t="shared" si="120"/>
        <v>2298.0940242227571</v>
      </c>
      <c r="AT592" s="53">
        <v>590</v>
      </c>
      <c r="AU592" s="8">
        <f t="shared" si="121"/>
        <v>1.7258090268934105E-3</v>
      </c>
      <c r="AV592" s="8">
        <f t="shared" si="122"/>
        <v>4.2578659585784433E-2</v>
      </c>
      <c r="AW592" s="8">
        <f t="shared" si="123"/>
        <v>2.9933640336195971E-2</v>
      </c>
      <c r="AY592" s="8">
        <f t="shared" si="124"/>
        <v>2.6529298643240586E-2</v>
      </c>
      <c r="BA592" s="58">
        <v>590</v>
      </c>
      <c r="BB592" s="8">
        <f t="shared" si="114"/>
        <v>3.623141864837795E-3</v>
      </c>
    </row>
    <row r="593" spans="17:54" x14ac:dyDescent="0.25">
      <c r="Q593" s="53">
        <v>591</v>
      </c>
      <c r="R593" s="54">
        <v>0.1968824836560216</v>
      </c>
      <c r="S593" s="54">
        <v>1.6818155775279553</v>
      </c>
      <c r="T593" s="54">
        <v>1.7744906367195519</v>
      </c>
      <c r="Z593" s="53">
        <v>590</v>
      </c>
      <c r="AA593" s="54">
        <f t="shared" si="115"/>
        <v>-0.81522074302446257</v>
      </c>
      <c r="AB593" s="54">
        <f t="shared" si="116"/>
        <v>1.4442267060283676</v>
      </c>
      <c r="AC593" s="54">
        <f t="shared" si="117"/>
        <v>0.85655319291400089</v>
      </c>
      <c r="AJ593" s="53">
        <v>591</v>
      </c>
      <c r="AK593" s="14">
        <f t="shared" si="118"/>
        <v>1948.276035295534</v>
      </c>
      <c r="AL593" s="14">
        <f t="shared" si="119"/>
        <v>1452.1638520999793</v>
      </c>
      <c r="AM593" s="14">
        <f t="shared" si="120"/>
        <v>2342.7073724884017</v>
      </c>
      <c r="AT593" s="53">
        <v>591</v>
      </c>
      <c r="AU593" s="8">
        <f t="shared" si="121"/>
        <v>1.2962679579460228E-2</v>
      </c>
      <c r="AV593" s="8">
        <f t="shared" si="122"/>
        <v>1.7041882768780931E-3</v>
      </c>
      <c r="AW593" s="8">
        <f t="shared" si="123"/>
        <v>1.9227163089319856E-2</v>
      </c>
      <c r="AY593" s="8">
        <f t="shared" si="124"/>
        <v>1.0338628111385261E-2</v>
      </c>
      <c r="BA593" s="58">
        <v>591</v>
      </c>
      <c r="BB593" s="8">
        <f t="shared" si="114"/>
        <v>3.6632255759621092E-3</v>
      </c>
    </row>
    <row r="594" spans="17:54" x14ac:dyDescent="0.25">
      <c r="Q594" s="53">
        <v>592</v>
      </c>
      <c r="R594" s="54">
        <v>-0.35765302806635646</v>
      </c>
      <c r="S594" s="54">
        <v>1.096084473395607</v>
      </c>
      <c r="T594" s="54">
        <v>0.47623419322165345</v>
      </c>
      <c r="Z594" s="53">
        <v>591</v>
      </c>
      <c r="AA594" s="54">
        <f t="shared" si="115"/>
        <v>0.1968824836560216</v>
      </c>
      <c r="AB594" s="54">
        <f t="shared" si="116"/>
        <v>1.5770383520083793</v>
      </c>
      <c r="AC594" s="54">
        <f t="shared" si="117"/>
        <v>2.0354007186285363</v>
      </c>
      <c r="AJ594" s="53">
        <v>592</v>
      </c>
      <c r="AK594" s="14">
        <f t="shared" si="118"/>
        <v>1934.48756046994</v>
      </c>
      <c r="AL594" s="14">
        <f t="shared" si="119"/>
        <v>1437.7450490461438</v>
      </c>
      <c r="AM594" s="14">
        <f t="shared" si="120"/>
        <v>2286.2062603713748</v>
      </c>
      <c r="AT594" s="53">
        <v>592</v>
      </c>
      <c r="AU594" s="8">
        <f t="shared" si="121"/>
        <v>-7.1024323002104178E-3</v>
      </c>
      <c r="AV594" s="8">
        <f t="shared" si="122"/>
        <v>-9.9788077720184311E-3</v>
      </c>
      <c r="AW594" s="8">
        <f t="shared" si="123"/>
        <v>-2.4413468418186833E-2</v>
      </c>
      <c r="AY594" s="8">
        <f t="shared" si="124"/>
        <v>-1.3446293324326546E-2</v>
      </c>
      <c r="BA594" s="58">
        <v>592</v>
      </c>
      <c r="BB594" s="8">
        <f t="shared" si="114"/>
        <v>3.6677281265538519E-3</v>
      </c>
    </row>
    <row r="595" spans="17:54" x14ac:dyDescent="0.25">
      <c r="Q595" s="53">
        <v>593</v>
      </c>
      <c r="R595" s="54">
        <v>0.97471227984761299</v>
      </c>
      <c r="S595" s="54">
        <v>-0.19415657155564786</v>
      </c>
      <c r="T595" s="54">
        <v>-0.38297838975401066</v>
      </c>
      <c r="Z595" s="53">
        <v>592</v>
      </c>
      <c r="AA595" s="54">
        <f t="shared" si="115"/>
        <v>-0.35765302806635646</v>
      </c>
      <c r="AB595" s="54">
        <f t="shared" si="116"/>
        <v>0.7994089412154668</v>
      </c>
      <c r="AC595" s="54">
        <f t="shared" si="117"/>
        <v>0.53859118877632306</v>
      </c>
      <c r="AJ595" s="53">
        <v>593</v>
      </c>
      <c r="AK595" s="14">
        <f t="shared" si="118"/>
        <v>1967.7819208632648</v>
      </c>
      <c r="AL595" s="14">
        <f t="shared" si="119"/>
        <v>1428.3168769533031</v>
      </c>
      <c r="AM595" s="14">
        <f t="shared" si="120"/>
        <v>2263.5475215517367</v>
      </c>
      <c r="AT595" s="53">
        <v>593</v>
      </c>
      <c r="AU595" s="8">
        <f t="shared" si="121"/>
        <v>1.7064515141957132E-2</v>
      </c>
      <c r="AV595" s="8">
        <f t="shared" si="122"/>
        <v>-6.5792061338519458E-3</v>
      </c>
      <c r="AW595" s="8">
        <f t="shared" si="123"/>
        <v>-9.9605065415500835E-3</v>
      </c>
      <c r="AY595" s="8">
        <f t="shared" si="124"/>
        <v>-5.0047987341866364E-4</v>
      </c>
      <c r="BA595" s="58">
        <v>593</v>
      </c>
      <c r="BB595" s="8">
        <f t="shared" si="114"/>
        <v>3.7217055347242259E-3</v>
      </c>
    </row>
    <row r="596" spans="17:54" x14ac:dyDescent="0.25">
      <c r="Q596" s="53">
        <v>594</v>
      </c>
      <c r="R596" s="54">
        <v>-4.342029066112113E-2</v>
      </c>
      <c r="S596" s="54">
        <v>-1.153127463298061</v>
      </c>
      <c r="T596" s="54">
        <v>1.3729609439770469</v>
      </c>
      <c r="Z596" s="53">
        <v>593</v>
      </c>
      <c r="AA596" s="54">
        <f t="shared" si="115"/>
        <v>0.97471227984761299</v>
      </c>
      <c r="AB596" s="54">
        <f t="shared" si="116"/>
        <v>0.28670617210806948</v>
      </c>
      <c r="AC596" s="54">
        <f t="shared" si="117"/>
        <v>-7.2090709939101494E-2</v>
      </c>
      <c r="AJ596" s="53">
        <v>594</v>
      </c>
      <c r="AK596" s="14">
        <f t="shared" si="118"/>
        <v>1942.288494119025</v>
      </c>
      <c r="AL596" s="14">
        <f t="shared" si="119"/>
        <v>1404.2375438744373</v>
      </c>
      <c r="AM596" s="14">
        <f t="shared" si="120"/>
        <v>2304.4815694445374</v>
      </c>
      <c r="AT596" s="53">
        <v>594</v>
      </c>
      <c r="AU596" s="8">
        <f t="shared" si="121"/>
        <v>-1.3040065925380623E-2</v>
      </c>
      <c r="AV596" s="8">
        <f t="shared" si="122"/>
        <v>-1.7002259842779598E-2</v>
      </c>
      <c r="AW596" s="8">
        <f t="shared" si="123"/>
        <v>1.7922453114189558E-2</v>
      </c>
      <c r="AY596" s="8">
        <f t="shared" si="124"/>
        <v>-5.3361877804691598E-3</v>
      </c>
      <c r="BA596" s="58">
        <v>594</v>
      </c>
      <c r="BB596" s="8">
        <f t="shared" si="114"/>
        <v>3.7364023102484894E-3</v>
      </c>
    </row>
    <row r="597" spans="17:54" x14ac:dyDescent="0.25">
      <c r="Q597" s="53">
        <v>595</v>
      </c>
      <c r="R597" s="54">
        <v>0.49317417143811104</v>
      </c>
      <c r="S597" s="54">
        <v>4.0082013855734205E-2</v>
      </c>
      <c r="T597" s="54">
        <v>1.8657371728906318</v>
      </c>
      <c r="Z597" s="53">
        <v>594</v>
      </c>
      <c r="AA597" s="54">
        <f t="shared" si="115"/>
        <v>-4.342029066112113E-2</v>
      </c>
      <c r="AB597" s="54">
        <f t="shared" si="116"/>
        <v>-1.0382519460417012</v>
      </c>
      <c r="AC597" s="54">
        <f t="shared" si="117"/>
        <v>1.026763554224533</v>
      </c>
      <c r="AJ597" s="53">
        <v>595</v>
      </c>
      <c r="AK597" s="14">
        <f t="shared" si="118"/>
        <v>1955.682813822365</v>
      </c>
      <c r="AL597" s="14">
        <f t="shared" si="119"/>
        <v>1427.9583690082407</v>
      </c>
      <c r="AM597" s="14">
        <f t="shared" si="120"/>
        <v>2337.2841959090943</v>
      </c>
      <c r="AT597" s="53">
        <v>595</v>
      </c>
      <c r="AU597" s="8">
        <f t="shared" si="121"/>
        <v>6.8724838456220355E-3</v>
      </c>
      <c r="AV597" s="8">
        <f t="shared" si="122"/>
        <v>1.6751228050621559E-2</v>
      </c>
      <c r="AW597" s="8">
        <f t="shared" si="123"/>
        <v>1.4133919803963535E-2</v>
      </c>
      <c r="AY597" s="8">
        <f t="shared" si="124"/>
        <v>1.3002412315124296E-2</v>
      </c>
      <c r="BA597" s="58">
        <v>595</v>
      </c>
      <c r="BB597" s="8">
        <f t="shared" si="114"/>
        <v>3.7872653402680869E-3</v>
      </c>
    </row>
    <row r="598" spans="17:54" x14ac:dyDescent="0.25">
      <c r="Q598" s="53">
        <v>596</v>
      </c>
      <c r="R598" s="54">
        <v>0.77059113317831707</v>
      </c>
      <c r="S598" s="54">
        <v>0.77742701647106494</v>
      </c>
      <c r="T598" s="54">
        <v>1.5442675610472361</v>
      </c>
      <c r="Z598" s="53">
        <v>595</v>
      </c>
      <c r="AA598" s="54">
        <f t="shared" si="115"/>
        <v>0.49317417143811104</v>
      </c>
      <c r="AB598" s="54">
        <f t="shared" si="116"/>
        <v>0.26715641533355089</v>
      </c>
      <c r="AC598" s="54">
        <f t="shared" si="117"/>
        <v>1.8933385059310963</v>
      </c>
      <c r="AJ598" s="53">
        <v>596</v>
      </c>
      <c r="AK598" s="14">
        <f t="shared" si="118"/>
        <v>1962.6437216467236</v>
      </c>
      <c r="AL598" s="14">
        <f t="shared" si="119"/>
        <v>1442.3452260559613</v>
      </c>
      <c r="AM598" s="14">
        <f t="shared" si="120"/>
        <v>2334.9765658495539</v>
      </c>
      <c r="AT598" s="53">
        <v>596</v>
      </c>
      <c r="AU598" s="8">
        <f t="shared" si="121"/>
        <v>3.5530041124074321E-3</v>
      </c>
      <c r="AV598" s="8">
        <f t="shared" si="122"/>
        <v>1.0024707878228659E-2</v>
      </c>
      <c r="AW598" s="8">
        <f t="shared" si="123"/>
        <v>-9.8780028121156168E-4</v>
      </c>
      <c r="AY598" s="8">
        <f t="shared" si="124"/>
        <v>4.7794443006502242E-3</v>
      </c>
      <c r="BA598" s="58">
        <v>596</v>
      </c>
      <c r="BB598" s="8">
        <f t="shared" si="114"/>
        <v>3.8142398418520478E-3</v>
      </c>
    </row>
    <row r="599" spans="17:54" x14ac:dyDescent="0.25">
      <c r="Q599" s="53">
        <v>597</v>
      </c>
      <c r="R599" s="54">
        <v>0.27465650570255501</v>
      </c>
      <c r="S599" s="54">
        <v>1.1493203978505224</v>
      </c>
      <c r="T599" s="54">
        <v>-1.7935010181957338</v>
      </c>
      <c r="Z599" s="53">
        <v>596</v>
      </c>
      <c r="AA599" s="54">
        <f t="shared" si="115"/>
        <v>0.77059113317831707</v>
      </c>
      <c r="AB599" s="54">
        <f t="shared" si="116"/>
        <v>1.0483755953954801</v>
      </c>
      <c r="AC599" s="54">
        <f t="shared" si="117"/>
        <v>1.8327834954774136</v>
      </c>
      <c r="AJ599" s="53">
        <v>597</v>
      </c>
      <c r="AK599" s="14">
        <f t="shared" si="118"/>
        <v>1950.2167396259565</v>
      </c>
      <c r="AL599" s="14">
        <f t="shared" si="119"/>
        <v>1444.1080063428344</v>
      </c>
      <c r="AM599" s="14">
        <f t="shared" si="120"/>
        <v>2217.2136479135556</v>
      </c>
      <c r="AT599" s="53">
        <v>597</v>
      </c>
      <c r="AU599" s="8">
        <f t="shared" si="121"/>
        <v>-6.3518870278176159E-3</v>
      </c>
      <c r="AV599" s="8">
        <f t="shared" si="122"/>
        <v>1.2214162947372965E-3</v>
      </c>
      <c r="AW599" s="8">
        <f t="shared" si="123"/>
        <v>-5.1750561014728788E-2</v>
      </c>
      <c r="AY599" s="8">
        <f t="shared" si="124"/>
        <v>-1.6942167894868999E-2</v>
      </c>
      <c r="BA599" s="58">
        <v>597</v>
      </c>
      <c r="BB599" s="8">
        <f t="shared" si="114"/>
        <v>3.8653919210892116E-3</v>
      </c>
    </row>
    <row r="600" spans="17:54" x14ac:dyDescent="0.25">
      <c r="Q600" s="53">
        <v>598</v>
      </c>
      <c r="R600" s="54">
        <v>0.8555419196482883</v>
      </c>
      <c r="S600" s="54">
        <v>-0.69818812468159797</v>
      </c>
      <c r="T600" s="54">
        <v>-1.8166959220525705E-2</v>
      </c>
      <c r="Z600" s="53">
        <v>597</v>
      </c>
      <c r="AA600" s="54">
        <f t="shared" si="115"/>
        <v>0.27465650570255501</v>
      </c>
      <c r="AB600" s="54">
        <f t="shared" si="116"/>
        <v>1.1435654334282102</v>
      </c>
      <c r="AC600" s="54">
        <f t="shared" si="117"/>
        <v>-1.3400944632204217</v>
      </c>
      <c r="AJ600" s="53">
        <v>598</v>
      </c>
      <c r="AK600" s="14">
        <f t="shared" si="118"/>
        <v>1964.7799730634697</v>
      </c>
      <c r="AL600" s="14">
        <f t="shared" si="119"/>
        <v>1419.1648724062393</v>
      </c>
      <c r="AM600" s="14">
        <f t="shared" si="120"/>
        <v>2270.8875151461093</v>
      </c>
      <c r="AT600" s="53">
        <v>598</v>
      </c>
      <c r="AU600" s="8">
        <f t="shared" si="121"/>
        <v>7.4397511308438259E-3</v>
      </c>
      <c r="AV600" s="8">
        <f t="shared" si="122"/>
        <v>-1.7423253729664728E-2</v>
      </c>
      <c r="AW600" s="8">
        <f t="shared" si="123"/>
        <v>2.3919436900430229E-2</v>
      </c>
      <c r="AY600" s="8">
        <f t="shared" si="124"/>
        <v>2.4384549175163247E-3</v>
      </c>
      <c r="BA600" s="58">
        <v>598</v>
      </c>
      <c r="BB600" s="8">
        <f t="shared" si="114"/>
        <v>3.9604032983316358E-3</v>
      </c>
    </row>
    <row r="601" spans="17:54" x14ac:dyDescent="0.25">
      <c r="Q601" s="53">
        <v>599</v>
      </c>
      <c r="R601" s="54">
        <v>-0.36605674579436992</v>
      </c>
      <c r="S601" s="54">
        <v>0.39037233294806079</v>
      </c>
      <c r="T601" s="54">
        <v>-0.46075498934556741</v>
      </c>
      <c r="Z601" s="53">
        <v>598</v>
      </c>
      <c r="AA601" s="54">
        <f t="shared" si="115"/>
        <v>0.8555419196482883</v>
      </c>
      <c r="AB601" s="54">
        <f t="shared" si="116"/>
        <v>-0.21420020409985602</v>
      </c>
      <c r="AC601" s="54">
        <f t="shared" si="117"/>
        <v>0.12644173920788038</v>
      </c>
      <c r="AJ601" s="53">
        <v>599</v>
      </c>
      <c r="AK601" s="14">
        <f t="shared" si="118"/>
        <v>1934.2782470456366</v>
      </c>
      <c r="AL601" s="14">
        <f t="shared" si="119"/>
        <v>1426.2252004808154</v>
      </c>
      <c r="AM601" s="14">
        <f t="shared" si="120"/>
        <v>2248.9448648366997</v>
      </c>
      <c r="AT601" s="53">
        <v>599</v>
      </c>
      <c r="AU601" s="8">
        <f t="shared" si="121"/>
        <v>-1.5646008098578034E-2</v>
      </c>
      <c r="AV601" s="8">
        <f t="shared" si="122"/>
        <v>4.9626535440268323E-3</v>
      </c>
      <c r="AW601" s="8">
        <f t="shared" si="123"/>
        <v>-9.7095736535562222E-3</v>
      </c>
      <c r="AY601" s="8">
        <f t="shared" si="124"/>
        <v>-5.6216131080295438E-3</v>
      </c>
      <c r="BA601" s="58">
        <v>599</v>
      </c>
      <c r="BB601" s="8">
        <f t="shared" si="114"/>
        <v>3.9985247087539408E-3</v>
      </c>
    </row>
    <row r="602" spans="17:54" x14ac:dyDescent="0.25">
      <c r="Q602" s="53">
        <v>600</v>
      </c>
      <c r="R602" s="54">
        <v>-0.58520203841864404</v>
      </c>
      <c r="S602" s="54">
        <v>1.8327180652919353</v>
      </c>
      <c r="T602" s="54">
        <v>0.36248687410916675</v>
      </c>
      <c r="Z602" s="53">
        <v>599</v>
      </c>
      <c r="AA602" s="54">
        <f t="shared" si="115"/>
        <v>-0.36605674579436992</v>
      </c>
      <c r="AB602" s="54">
        <f t="shared" si="116"/>
        <v>0.17253950526943737</v>
      </c>
      <c r="AC602" s="54">
        <f t="shared" si="117"/>
        <v>-0.46885517700290302</v>
      </c>
      <c r="AJ602" s="53">
        <v>600</v>
      </c>
      <c r="AK602" s="14">
        <f t="shared" si="118"/>
        <v>1928.8566510194873</v>
      </c>
      <c r="AL602" s="14">
        <f t="shared" si="119"/>
        <v>1447.8022171228895</v>
      </c>
      <c r="AM602" s="14">
        <f t="shared" si="120"/>
        <v>2284.915091804648</v>
      </c>
      <c r="AT602" s="53">
        <v>600</v>
      </c>
      <c r="AU602" s="8">
        <f t="shared" si="121"/>
        <v>-2.8068393823363277E-3</v>
      </c>
      <c r="AV602" s="8">
        <f t="shared" si="122"/>
        <v>1.5015460125284121E-2</v>
      </c>
      <c r="AW602" s="8">
        <f t="shared" si="123"/>
        <v>1.5867707444209945E-2</v>
      </c>
      <c r="AY602" s="8">
        <f t="shared" si="124"/>
        <v>9.9244444686757347E-3</v>
      </c>
      <c r="BA602" s="58">
        <v>600</v>
      </c>
      <c r="BB602" s="8">
        <f t="shared" si="114"/>
        <v>4.0321346579228669E-3</v>
      </c>
    </row>
    <row r="603" spans="17:54" x14ac:dyDescent="0.25">
      <c r="Q603" s="53">
        <v>601</v>
      </c>
      <c r="R603" s="54">
        <v>0.55445753369910333</v>
      </c>
      <c r="S603" s="54">
        <v>0.17139609990522583</v>
      </c>
      <c r="T603" s="54">
        <v>-0.15792812996638958</v>
      </c>
      <c r="Z603" s="53">
        <v>600</v>
      </c>
      <c r="AA603" s="54">
        <f t="shared" si="115"/>
        <v>-0.58520203841864404</v>
      </c>
      <c r="AB603" s="54">
        <f t="shared" si="116"/>
        <v>1.3426816748525552</v>
      </c>
      <c r="AC603" s="54">
        <f t="shared" si="117"/>
        <v>0.50402027889508338</v>
      </c>
      <c r="AJ603" s="53">
        <v>601</v>
      </c>
      <c r="AK603" s="14">
        <f t="shared" si="118"/>
        <v>1957.2174721268836</v>
      </c>
      <c r="AL603" s="14">
        <f t="shared" si="119"/>
        <v>1430.6117771684976</v>
      </c>
      <c r="AM603" s="14">
        <f t="shared" si="120"/>
        <v>2268.7936068213289</v>
      </c>
      <c r="AT603" s="53">
        <v>601</v>
      </c>
      <c r="AU603" s="8">
        <f t="shared" si="121"/>
        <v>1.4596388921264259E-2</v>
      </c>
      <c r="AV603" s="8">
        <f t="shared" si="122"/>
        <v>-1.194452526316022E-2</v>
      </c>
      <c r="AW603" s="8">
        <f t="shared" si="123"/>
        <v>-7.0806252243094565E-3</v>
      </c>
      <c r="AY603" s="8">
        <f t="shared" si="124"/>
        <v>-2.5230809961776482E-3</v>
      </c>
      <c r="BA603" s="58">
        <v>601</v>
      </c>
      <c r="BB603" s="8">
        <f t="shared" si="114"/>
        <v>4.0582146563691284E-3</v>
      </c>
    </row>
    <row r="604" spans="17:54" x14ac:dyDescent="0.25">
      <c r="Q604" s="53">
        <v>602</v>
      </c>
      <c r="R604" s="54">
        <v>2.6567794720536022</v>
      </c>
      <c r="S604" s="54">
        <v>-1.2520581242909261</v>
      </c>
      <c r="T604" s="54">
        <v>-0.97888784021306174</v>
      </c>
      <c r="Z604" s="53">
        <v>601</v>
      </c>
      <c r="AA604" s="54">
        <f t="shared" si="115"/>
        <v>0.55445753369910333</v>
      </c>
      <c r="AB604" s="54">
        <f t="shared" si="116"/>
        <v>0.41186639440241235</v>
      </c>
      <c r="AC604" s="54">
        <f t="shared" si="117"/>
        <v>6.9907199179080559E-2</v>
      </c>
      <c r="AJ604" s="53">
        <v>602</v>
      </c>
      <c r="AK604" s="14">
        <f t="shared" si="118"/>
        <v>2010.6332697095145</v>
      </c>
      <c r="AL604" s="14">
        <f t="shared" si="119"/>
        <v>1425.6922799418974</v>
      </c>
      <c r="AM604" s="14">
        <f t="shared" si="120"/>
        <v>2255.920999920887</v>
      </c>
      <c r="AT604" s="53">
        <v>602</v>
      </c>
      <c r="AU604" s="8">
        <f t="shared" si="121"/>
        <v>2.6925924510675665E-2</v>
      </c>
      <c r="AV604" s="8">
        <f t="shared" si="122"/>
        <v>-3.444662747856507E-3</v>
      </c>
      <c r="AW604" s="8">
        <f t="shared" si="123"/>
        <v>-5.6899242266982477E-3</v>
      </c>
      <c r="AY604" s="8">
        <f t="shared" si="124"/>
        <v>4.9929349860506223E-3</v>
      </c>
      <c r="BA604" s="58">
        <v>602</v>
      </c>
      <c r="BB604" s="8">
        <f t="shared" si="114"/>
        <v>4.1221740223881592E-3</v>
      </c>
    </row>
    <row r="605" spans="17:54" x14ac:dyDescent="0.25">
      <c r="Q605" s="53">
        <v>603</v>
      </c>
      <c r="R605" s="54">
        <v>-0.10924918525894278</v>
      </c>
      <c r="S605" s="54">
        <v>1.4056722671337527</v>
      </c>
      <c r="T605" s="54">
        <v>-1.2489171031384392</v>
      </c>
      <c r="Z605" s="53">
        <v>602</v>
      </c>
      <c r="AA605" s="54">
        <f t="shared" si="115"/>
        <v>2.6567794720536022</v>
      </c>
      <c r="AB605" s="54">
        <f t="shared" si="116"/>
        <v>0.14343461373859312</v>
      </c>
      <c r="AC605" s="54">
        <f t="shared" si="117"/>
        <v>-0.2789404109984609</v>
      </c>
      <c r="AJ605" s="53">
        <v>603</v>
      </c>
      <c r="AK605" s="14">
        <f t="shared" si="118"/>
        <v>1940.6501698476707</v>
      </c>
      <c r="AL605" s="14">
        <f t="shared" si="119"/>
        <v>1444.9572599832973</v>
      </c>
      <c r="AM605" s="14">
        <f t="shared" si="120"/>
        <v>2232.7288100187079</v>
      </c>
      <c r="AT605" s="53">
        <v>603</v>
      </c>
      <c r="AU605" s="8">
        <f t="shared" si="121"/>
        <v>-3.5426675981705166E-2</v>
      </c>
      <c r="AV605" s="8">
        <f t="shared" si="122"/>
        <v>1.3422237022284499E-2</v>
      </c>
      <c r="AW605" s="8">
        <f t="shared" si="123"/>
        <v>-1.0333796250483532E-2</v>
      </c>
      <c r="AY605" s="8">
        <f t="shared" si="124"/>
        <v>-8.3592468607428094E-3</v>
      </c>
      <c r="BA605" s="58">
        <v>603</v>
      </c>
      <c r="BB605" s="8">
        <f t="shared" si="114"/>
        <v>4.1566629739923418E-3</v>
      </c>
    </row>
    <row r="606" spans="17:54" x14ac:dyDescent="0.25">
      <c r="Q606" s="53">
        <v>604</v>
      </c>
      <c r="R606" s="54">
        <v>0.71391438350816294</v>
      </c>
      <c r="S606" s="54">
        <v>0.34963464936635813</v>
      </c>
      <c r="T606" s="54">
        <v>-0.43958731999925488</v>
      </c>
      <c r="Z606" s="53">
        <v>603</v>
      </c>
      <c r="AA606" s="54">
        <f t="shared" si="115"/>
        <v>-0.10924918525894278</v>
      </c>
      <c r="AB606" s="54">
        <f t="shared" si="116"/>
        <v>1.1894189286499277</v>
      </c>
      <c r="AC606" s="54">
        <f t="shared" si="117"/>
        <v>-0.91250912892287372</v>
      </c>
      <c r="AJ606" s="53">
        <v>604</v>
      </c>
      <c r="AK606" s="14">
        <f t="shared" si="118"/>
        <v>1961.2182658393383</v>
      </c>
      <c r="AL606" s="14">
        <f t="shared" si="119"/>
        <v>1434.881746392256</v>
      </c>
      <c r="AM606" s="14">
        <f t="shared" si="120"/>
        <v>2262.4105232421448</v>
      </c>
      <c r="AT606" s="53">
        <v>604</v>
      </c>
      <c r="AU606" s="8">
        <f t="shared" si="121"/>
        <v>1.0542788329737063E-2</v>
      </c>
      <c r="AV606" s="8">
        <f t="shared" si="122"/>
        <v>-6.9973041400573383E-3</v>
      </c>
      <c r="AW606" s="8">
        <f t="shared" si="123"/>
        <v>1.3206329065004794E-2</v>
      </c>
      <c r="AY606" s="8">
        <f t="shared" si="124"/>
        <v>4.3258135623996212E-3</v>
      </c>
      <c r="BA606" s="58">
        <v>604</v>
      </c>
      <c r="BB606" s="8">
        <f t="shared" si="114"/>
        <v>4.1762846422431187E-3</v>
      </c>
    </row>
    <row r="607" spans="17:54" x14ac:dyDescent="0.25">
      <c r="Q607" s="53">
        <v>605</v>
      </c>
      <c r="R607" s="54">
        <v>0.40583413074373687</v>
      </c>
      <c r="S607" s="54">
        <v>0.91467244157785299</v>
      </c>
      <c r="T607" s="54">
        <v>5.2790409269257814E-3</v>
      </c>
      <c r="Z607" s="53">
        <v>604</v>
      </c>
      <c r="AA607" s="54">
        <f t="shared" si="115"/>
        <v>0.71391438350816294</v>
      </c>
      <c r="AB607" s="54">
        <f t="shared" si="116"/>
        <v>0.64413431247082897</v>
      </c>
      <c r="AC607" s="54">
        <f t="shared" si="117"/>
        <v>-0.10280582686111578</v>
      </c>
      <c r="AJ607" s="53">
        <v>605</v>
      </c>
      <c r="AK607" s="14">
        <f t="shared" si="118"/>
        <v>1953.4947510148511</v>
      </c>
      <c r="AL607" s="14">
        <f t="shared" si="119"/>
        <v>1441.4138422153562</v>
      </c>
      <c r="AM607" s="14">
        <f t="shared" si="120"/>
        <v>2278.006484350245</v>
      </c>
      <c r="AT607" s="53">
        <v>605</v>
      </c>
      <c r="AU607" s="8">
        <f t="shared" si="121"/>
        <v>-3.9458958102690849E-3</v>
      </c>
      <c r="AV607" s="8">
        <f t="shared" si="122"/>
        <v>4.5420276544165432E-3</v>
      </c>
      <c r="AW607" s="8">
        <f t="shared" si="123"/>
        <v>6.8698634595100406E-3</v>
      </c>
      <c r="AY607" s="8">
        <f t="shared" si="124"/>
        <v>2.694001356538904E-3</v>
      </c>
      <c r="BA607" s="58">
        <v>605</v>
      </c>
      <c r="BB607" s="8">
        <f t="shared" si="114"/>
        <v>4.1796451597490188E-3</v>
      </c>
    </row>
    <row r="608" spans="17:54" x14ac:dyDescent="0.25">
      <c r="Q608" s="53">
        <v>606</v>
      </c>
      <c r="R608" s="54">
        <v>-0.87887520398944419</v>
      </c>
      <c r="S608" s="54">
        <v>-0.35710741933442969</v>
      </c>
      <c r="T608" s="54">
        <v>-0.82722448716667196</v>
      </c>
      <c r="Z608" s="53">
        <v>605</v>
      </c>
      <c r="AA608" s="54">
        <f t="shared" si="115"/>
        <v>0.40583413074373687</v>
      </c>
      <c r="AB608" s="54">
        <f t="shared" si="116"/>
        <v>0.99809518002249242</v>
      </c>
      <c r="AC608" s="54">
        <f t="shared" si="117"/>
        <v>0.31840151812949941</v>
      </c>
      <c r="AJ608" s="53">
        <v>606</v>
      </c>
      <c r="AK608" s="14">
        <f t="shared" si="118"/>
        <v>1921.6143402750963</v>
      </c>
      <c r="AL608" s="14">
        <f t="shared" si="119"/>
        <v>1409.83323450176</v>
      </c>
      <c r="AM608" s="14">
        <f t="shared" si="120"/>
        <v>2225.0727647866579</v>
      </c>
      <c r="AT608" s="53">
        <v>606</v>
      </c>
      <c r="AU608" s="8">
        <f t="shared" si="121"/>
        <v>-1.6454313554758793E-2</v>
      </c>
      <c r="AV608" s="8">
        <f t="shared" si="122"/>
        <v>-2.215304278287137E-2</v>
      </c>
      <c r="AW608" s="8">
        <f t="shared" si="123"/>
        <v>-2.3511093172777747E-2</v>
      </c>
      <c r="AY608" s="8">
        <f t="shared" si="124"/>
        <v>-2.0850839131409511E-2</v>
      </c>
      <c r="BA608" s="58">
        <v>606</v>
      </c>
      <c r="BB608" s="8">
        <f t="shared" si="114"/>
        <v>4.2123986684191013E-3</v>
      </c>
    </row>
    <row r="609" spans="17:54" x14ac:dyDescent="0.25">
      <c r="Q609" s="53">
        <v>607</v>
      </c>
      <c r="R609" s="54">
        <v>-0.28317079823578473</v>
      </c>
      <c r="S609" s="54">
        <v>-0.12242971030564311</v>
      </c>
      <c r="T609" s="54">
        <v>-0.63405533222391075</v>
      </c>
      <c r="Z609" s="53">
        <v>606</v>
      </c>
      <c r="AA609" s="54">
        <f t="shared" si="115"/>
        <v>-0.87887520398944419</v>
      </c>
      <c r="AB609" s="54">
        <f t="shared" si="116"/>
        <v>-0.72825691648337543</v>
      </c>
      <c r="AC609" s="54">
        <f t="shared" si="117"/>
        <v>-1.1230823528414353</v>
      </c>
      <c r="AJ609" s="53">
        <v>607</v>
      </c>
      <c r="AK609" s="14">
        <f t="shared" si="118"/>
        <v>1936.3314621967018</v>
      </c>
      <c r="AL609" s="14">
        <f t="shared" si="119"/>
        <v>1418.6731549058049</v>
      </c>
      <c r="AM609" s="14">
        <f t="shared" si="120"/>
        <v>2240.3767299133729</v>
      </c>
      <c r="AT609" s="53">
        <v>607</v>
      </c>
      <c r="AU609" s="8">
        <f t="shared" si="121"/>
        <v>7.6295490218835152E-3</v>
      </c>
      <c r="AV609" s="8">
        <f t="shared" si="122"/>
        <v>6.2506128453921461E-3</v>
      </c>
      <c r="AW609" s="8">
        <f t="shared" si="123"/>
        <v>6.8544163644496539E-3</v>
      </c>
      <c r="AY609" s="8">
        <f t="shared" si="124"/>
        <v>6.8454347540568092E-3</v>
      </c>
      <c r="BA609" s="58">
        <v>607</v>
      </c>
      <c r="BB609" s="8">
        <f t="shared" si="114"/>
        <v>4.2338942233855889E-3</v>
      </c>
    </row>
    <row r="610" spans="17:54" x14ac:dyDescent="0.25">
      <c r="Q610" s="53">
        <v>608</v>
      </c>
      <c r="R610" s="54">
        <v>0.73390340068811177</v>
      </c>
      <c r="S610" s="54">
        <v>-0.15654258373602131</v>
      </c>
      <c r="T610" s="54">
        <v>0.22236867554722506</v>
      </c>
      <c r="Z610" s="53">
        <v>607</v>
      </c>
      <c r="AA610" s="54">
        <f t="shared" si="115"/>
        <v>-0.28317079823578473</v>
      </c>
      <c r="AB610" s="54">
        <f t="shared" si="116"/>
        <v>-0.24114817313446618</v>
      </c>
      <c r="AC610" s="54">
        <f t="shared" si="117"/>
        <v>-0.70282208692503623</v>
      </c>
      <c r="AJ610" s="53">
        <v>608</v>
      </c>
      <c r="AK610" s="14">
        <f t="shared" si="118"/>
        <v>1961.7197863764625</v>
      </c>
      <c r="AL610" s="14">
        <f t="shared" si="119"/>
        <v>1426.8501078025822</v>
      </c>
      <c r="AM610" s="14">
        <f t="shared" si="120"/>
        <v>2281.6155124122702</v>
      </c>
      <c r="AT610" s="53">
        <v>608</v>
      </c>
      <c r="AU610" s="8">
        <f t="shared" si="121"/>
        <v>1.3026346532006535E-2</v>
      </c>
      <c r="AV610" s="8">
        <f t="shared" si="122"/>
        <v>5.7472560577091275E-3</v>
      </c>
      <c r="AW610" s="8">
        <f t="shared" si="123"/>
        <v>1.8239715410333382E-2</v>
      </c>
      <c r="AY610" s="8">
        <f t="shared" si="124"/>
        <v>1.1678721005785625E-2</v>
      </c>
      <c r="BA610" s="58">
        <v>608</v>
      </c>
      <c r="BB610" s="8">
        <f t="shared" si="114"/>
        <v>4.2429024539349545E-3</v>
      </c>
    </row>
    <row r="611" spans="17:54" x14ac:dyDescent="0.25">
      <c r="Q611" s="53">
        <v>609</v>
      </c>
      <c r="R611" s="54">
        <v>0.89000969364374227</v>
      </c>
      <c r="S611" s="54">
        <v>0.91434326158017798</v>
      </c>
      <c r="T611" s="54">
        <v>2.6166569036241807</v>
      </c>
      <c r="Z611" s="53">
        <v>608</v>
      </c>
      <c r="AA611" s="54">
        <f t="shared" si="115"/>
        <v>0.73390340068811177</v>
      </c>
      <c r="AB611" s="54">
        <f t="shared" si="116"/>
        <v>0.20673461449268571</v>
      </c>
      <c r="AC611" s="54">
        <f t="shared" si="117"/>
        <v>0.41548389165745819</v>
      </c>
      <c r="AJ611" s="53">
        <v>609</v>
      </c>
      <c r="AK611" s="14">
        <f t="shared" si="118"/>
        <v>1965.6457521001057</v>
      </c>
      <c r="AL611" s="14">
        <f t="shared" si="119"/>
        <v>1445.6229765933774</v>
      </c>
      <c r="AM611" s="14">
        <f t="shared" si="120"/>
        <v>2375.5704473956503</v>
      </c>
      <c r="AT611" s="53">
        <v>609</v>
      </c>
      <c r="AU611" s="8">
        <f t="shared" si="121"/>
        <v>1.9992878141358969E-3</v>
      </c>
      <c r="AV611" s="8">
        <f t="shared" si="122"/>
        <v>1.3071061431262831E-2</v>
      </c>
      <c r="AW611" s="8">
        <f t="shared" si="123"/>
        <v>4.0353846889961645E-2</v>
      </c>
      <c r="AY611" s="8">
        <f t="shared" si="124"/>
        <v>1.7934364983734394E-2</v>
      </c>
      <c r="BA611" s="58">
        <v>609</v>
      </c>
      <c r="BB611" s="8">
        <f t="shared" si="114"/>
        <v>4.2476652551719498E-3</v>
      </c>
    </row>
    <row r="612" spans="17:54" x14ac:dyDescent="0.25">
      <c r="Q612" s="53">
        <v>610</v>
      </c>
      <c r="R612" s="54">
        <v>-0.90554650242121071</v>
      </c>
      <c r="S612" s="54">
        <v>-0.96896196420538849</v>
      </c>
      <c r="T612" s="54">
        <v>-1.5152707687319035E-2</v>
      </c>
      <c r="Z612" s="53">
        <v>609</v>
      </c>
      <c r="AA612" s="54">
        <f t="shared" si="115"/>
        <v>0.89000969364374227</v>
      </c>
      <c r="AB612" s="54">
        <f t="shared" si="116"/>
        <v>1.2253522612253509</v>
      </c>
      <c r="AC612" s="54">
        <f t="shared" si="117"/>
        <v>2.8896325763891459</v>
      </c>
      <c r="AJ612" s="53">
        <v>610</v>
      </c>
      <c r="AK612" s="14">
        <f t="shared" si="118"/>
        <v>1920.9574001780604</v>
      </c>
      <c r="AL612" s="14">
        <f t="shared" si="119"/>
        <v>1399.8707283390613</v>
      </c>
      <c r="AM612" s="14">
        <f t="shared" si="120"/>
        <v>2247.7163640553886</v>
      </c>
      <c r="AT612" s="53">
        <v>610</v>
      </c>
      <c r="AU612" s="8">
        <f t="shared" si="121"/>
        <v>-2.2997110674949042E-2</v>
      </c>
      <c r="AV612" s="8">
        <f t="shared" si="122"/>
        <v>-3.2160458869355091E-2</v>
      </c>
      <c r="AW612" s="8">
        <f t="shared" si="123"/>
        <v>-5.5322845525319971E-2</v>
      </c>
      <c r="AY612" s="8">
        <f t="shared" si="124"/>
        <v>-3.6360170407822738E-2</v>
      </c>
      <c r="BA612" s="58">
        <v>610</v>
      </c>
      <c r="BB612" s="8">
        <f t="shared" si="114"/>
        <v>4.3258135623996212E-3</v>
      </c>
    </row>
    <row r="613" spans="17:54" x14ac:dyDescent="0.25">
      <c r="Q613" s="53">
        <v>611</v>
      </c>
      <c r="R613" s="54">
        <v>-0.14490408080646877</v>
      </c>
      <c r="S613" s="54">
        <v>-1.7496437156377869</v>
      </c>
      <c r="T613" s="54">
        <v>-0.27891386557980674</v>
      </c>
      <c r="Z613" s="53">
        <v>610</v>
      </c>
      <c r="AA613" s="54">
        <f t="shared" si="115"/>
        <v>-0.90554650242121071</v>
      </c>
      <c r="AB613" s="54">
        <f t="shared" si="116"/>
        <v>-1.2808650718356065</v>
      </c>
      <c r="AC613" s="54">
        <f t="shared" si="117"/>
        <v>-0.5022662334073219</v>
      </c>
      <c r="AJ613" s="53">
        <v>611</v>
      </c>
      <c r="AK613" s="14">
        <f t="shared" si="118"/>
        <v>1939.7628842792517</v>
      </c>
      <c r="AL613" s="14">
        <f t="shared" si="119"/>
        <v>1393.9262991865428</v>
      </c>
      <c r="AM613" s="14">
        <f t="shared" si="120"/>
        <v>2242.302337549238</v>
      </c>
      <c r="AT613" s="53">
        <v>611</v>
      </c>
      <c r="AU613" s="8">
        <f t="shared" si="121"/>
        <v>9.7420333236808987E-3</v>
      </c>
      <c r="AV613" s="8">
        <f t="shared" si="122"/>
        <v>-4.2554545405660968E-3</v>
      </c>
      <c r="AW613" s="8">
        <f t="shared" si="123"/>
        <v>-2.4115842226205986E-3</v>
      </c>
      <c r="AY613" s="8">
        <f t="shared" si="124"/>
        <v>4.9695291409165116E-4</v>
      </c>
      <c r="BA613" s="58">
        <v>611</v>
      </c>
      <c r="BB613" s="8">
        <f t="shared" si="114"/>
        <v>4.3264966511582037E-3</v>
      </c>
    </row>
    <row r="614" spans="17:54" x14ac:dyDescent="0.25">
      <c r="Q614" s="53">
        <v>612</v>
      </c>
      <c r="R614" s="54">
        <v>-1.1388129313630786</v>
      </c>
      <c r="S614" s="54">
        <v>-0.71393601454516087</v>
      </c>
      <c r="T614" s="54">
        <v>0.63834483197396086</v>
      </c>
      <c r="Z614" s="53">
        <v>611</v>
      </c>
      <c r="AA614" s="54">
        <f t="shared" si="115"/>
        <v>-0.14490408080646877</v>
      </c>
      <c r="AB614" s="54">
        <f t="shared" si="116"/>
        <v>-1.6124808280385656</v>
      </c>
      <c r="AC614" s="54">
        <f t="shared" si="117"/>
        <v>-0.65011506654040796</v>
      </c>
      <c r="AJ614" s="53">
        <v>612</v>
      </c>
      <c r="AK614" s="14">
        <f t="shared" si="118"/>
        <v>1915.2265650142983</v>
      </c>
      <c r="AL614" s="14">
        <f t="shared" si="119"/>
        <v>1401.9464384227113</v>
      </c>
      <c r="AM614" s="14">
        <f t="shared" si="120"/>
        <v>2268.9832442408765</v>
      </c>
      <c r="AT614" s="53">
        <v>612</v>
      </c>
      <c r="AU614" s="8">
        <f t="shared" si="121"/>
        <v>-1.2729814660001721E-2</v>
      </c>
      <c r="AV614" s="8">
        <f t="shared" si="122"/>
        <v>5.7371432731683093E-3</v>
      </c>
      <c r="AW614" s="8">
        <f t="shared" si="123"/>
        <v>1.1828653850436572E-2</v>
      </c>
      <c r="AY614" s="8">
        <f t="shared" si="124"/>
        <v>2.0245090663977791E-3</v>
      </c>
      <c r="BA614" s="58">
        <v>612</v>
      </c>
      <c r="BB614" s="8">
        <f t="shared" si="114"/>
        <v>4.4827513651990898E-3</v>
      </c>
    </row>
    <row r="615" spans="17:54" x14ac:dyDescent="0.25">
      <c r="Q615" s="53">
        <v>613</v>
      </c>
      <c r="R615" s="54">
        <v>1.2152179773044127</v>
      </c>
      <c r="S615" s="54">
        <v>-0.68098322133858402</v>
      </c>
      <c r="T615" s="54">
        <v>-0.10855097766888622</v>
      </c>
      <c r="Z615" s="53">
        <v>612</v>
      </c>
      <c r="AA615" s="54">
        <f t="shared" si="115"/>
        <v>-1.1388129313630786</v>
      </c>
      <c r="AB615" s="54">
        <f t="shared" si="116"/>
        <v>-1.1653861168779245</v>
      </c>
      <c r="AC615" s="54">
        <f t="shared" si="117"/>
        <v>7.5121391646632008E-2</v>
      </c>
      <c r="AJ615" s="53">
        <v>613</v>
      </c>
      <c r="AK615" s="14">
        <f t="shared" si="118"/>
        <v>1973.8494577218876</v>
      </c>
      <c r="AL615" s="14">
        <f t="shared" si="119"/>
        <v>1422.5219836056981</v>
      </c>
      <c r="AM615" s="14">
        <f t="shared" si="120"/>
        <v>2272.2896973522002</v>
      </c>
      <c r="AT615" s="53">
        <v>613</v>
      </c>
      <c r="AU615" s="8">
        <f t="shared" si="121"/>
        <v>3.014974920404195E-2</v>
      </c>
      <c r="AV615" s="8">
        <f t="shared" si="122"/>
        <v>1.4569756913460444E-2</v>
      </c>
      <c r="AW615" s="8">
        <f t="shared" si="123"/>
        <v>1.4561792423029489E-3</v>
      </c>
      <c r="AY615" s="8">
        <f t="shared" si="124"/>
        <v>1.5309681299287649E-2</v>
      </c>
      <c r="BA615" s="58">
        <v>613</v>
      </c>
      <c r="BB615" s="8">
        <f t="shared" si="114"/>
        <v>4.5333633469310857E-3</v>
      </c>
    </row>
    <row r="616" spans="17:54" x14ac:dyDescent="0.25">
      <c r="Q616" s="53">
        <v>614</v>
      </c>
      <c r="R616" s="54">
        <v>-1.2497654895287249</v>
      </c>
      <c r="S616" s="54">
        <v>1.6132393606317017</v>
      </c>
      <c r="T616" s="54">
        <v>-1.3517184042848884</v>
      </c>
      <c r="Z616" s="53">
        <v>613</v>
      </c>
      <c r="AA616" s="54">
        <f t="shared" si="115"/>
        <v>1.2152179773044127</v>
      </c>
      <c r="AB616" s="54">
        <f t="shared" si="116"/>
        <v>-2.9977033010277099E-2</v>
      </c>
      <c r="AC616" s="54">
        <f t="shared" si="117"/>
        <v>0.16440956241794169</v>
      </c>
      <c r="AJ616" s="53">
        <v>614</v>
      </c>
      <c r="AK616" s="14">
        <f t="shared" si="118"/>
        <v>1912.5065471625542</v>
      </c>
      <c r="AL616" s="14">
        <f t="shared" si="119"/>
        <v>1438.4292652233737</v>
      </c>
      <c r="AM616" s="14">
        <f t="shared" si="120"/>
        <v>2217.1773210095548</v>
      </c>
      <c r="AT616" s="53">
        <v>614</v>
      </c>
      <c r="AU616" s="8">
        <f t="shared" si="121"/>
        <v>-3.1570965485254621E-2</v>
      </c>
      <c r="AV616" s="8">
        <f t="shared" si="122"/>
        <v>1.1120389103053468E-2</v>
      </c>
      <c r="AW616" s="8">
        <f t="shared" si="123"/>
        <v>-2.4553090519187221E-2</v>
      </c>
      <c r="AY616" s="8">
        <f t="shared" si="124"/>
        <v>-1.2389061160111165E-2</v>
      </c>
      <c r="BA616" s="58">
        <v>614</v>
      </c>
      <c r="BB616" s="8">
        <f t="shared" si="114"/>
        <v>4.5846236296950725E-3</v>
      </c>
    </row>
    <row r="617" spans="17:54" x14ac:dyDescent="0.25">
      <c r="Q617" s="53">
        <v>615</v>
      </c>
      <c r="R617" s="54">
        <v>-0.31243236259080182</v>
      </c>
      <c r="S617" s="54">
        <v>-1.4835531338852264</v>
      </c>
      <c r="T617" s="54">
        <v>0.18866288312826551</v>
      </c>
      <c r="Z617" s="53">
        <v>614</v>
      </c>
      <c r="AA617" s="54">
        <f t="shared" si="115"/>
        <v>-1.2497654895287249</v>
      </c>
      <c r="AB617" s="54">
        <f t="shared" si="116"/>
        <v>0.8366271945206869</v>
      </c>
      <c r="AC617" s="54">
        <f t="shared" si="117"/>
        <v>-1.3409603582157428</v>
      </c>
      <c r="AJ617" s="53">
        <v>615</v>
      </c>
      <c r="AK617" s="14">
        <f t="shared" si="118"/>
        <v>1935.6046400682669</v>
      </c>
      <c r="AL617" s="14">
        <f t="shared" si="119"/>
        <v>1396.7215530662061</v>
      </c>
      <c r="AM617" s="14">
        <f t="shared" si="120"/>
        <v>2258.0604089688536</v>
      </c>
      <c r="AT617" s="53">
        <v>615</v>
      </c>
      <c r="AU617" s="8">
        <f t="shared" si="121"/>
        <v>1.2005043093260564E-2</v>
      </c>
      <c r="AV617" s="8">
        <f t="shared" si="122"/>
        <v>-2.9423987574464478E-2</v>
      </c>
      <c r="AW617" s="8">
        <f t="shared" si="123"/>
        <v>1.8271308828614625E-2</v>
      </c>
      <c r="AY617" s="8">
        <f t="shared" si="124"/>
        <v>-2.6866894532232358E-3</v>
      </c>
      <c r="BA617" s="58">
        <v>615</v>
      </c>
      <c r="BB617" s="8">
        <f t="shared" si="114"/>
        <v>4.6042168440027067E-3</v>
      </c>
    </row>
    <row r="618" spans="17:54" x14ac:dyDescent="0.25">
      <c r="Q618" s="53">
        <v>616</v>
      </c>
      <c r="R618" s="54">
        <v>0.49358146705696487</v>
      </c>
      <c r="S618" s="54">
        <v>2.6010115071972613</v>
      </c>
      <c r="T618" s="54">
        <v>0.44017324576283356</v>
      </c>
      <c r="Z618" s="53">
        <v>615</v>
      </c>
      <c r="AA618" s="54">
        <f t="shared" si="115"/>
        <v>-0.31243236259080182</v>
      </c>
      <c r="AB618" s="54">
        <f t="shared" si="116"/>
        <v>-1.4563404030167828</v>
      </c>
      <c r="AC618" s="54">
        <f t="shared" si="117"/>
        <v>-0.22071735100617401</v>
      </c>
      <c r="AJ618" s="53">
        <v>616</v>
      </c>
      <c r="AK618" s="14">
        <f t="shared" si="118"/>
        <v>1955.6896472563269</v>
      </c>
      <c r="AL618" s="14">
        <f t="shared" si="119"/>
        <v>1469.9870057220589</v>
      </c>
      <c r="AM618" s="14">
        <f t="shared" si="120"/>
        <v>2306.5281106329826</v>
      </c>
      <c r="AT618" s="53">
        <v>616</v>
      </c>
      <c r="AU618" s="8">
        <f t="shared" si="121"/>
        <v>1.0323138817886251E-2</v>
      </c>
      <c r="AV618" s="8">
        <f t="shared" si="122"/>
        <v>5.1125818474837048E-2</v>
      </c>
      <c r="AW618" s="8">
        <f t="shared" si="123"/>
        <v>2.1237192835338019E-2</v>
      </c>
      <c r="AY618" s="8">
        <f t="shared" si="124"/>
        <v>2.99184268859021E-2</v>
      </c>
      <c r="BA618" s="58">
        <v>616</v>
      </c>
      <c r="BB618" s="8">
        <f t="shared" si="114"/>
        <v>4.6117859769177006E-3</v>
      </c>
    </row>
    <row r="619" spans="17:54" x14ac:dyDescent="0.25">
      <c r="Q619" s="53">
        <v>617</v>
      </c>
      <c r="R619" s="54">
        <v>-4.5872383049470347E-2</v>
      </c>
      <c r="S619" s="54">
        <v>-8.2115917627017948E-2</v>
      </c>
      <c r="T619" s="54">
        <v>1.8806305097706393</v>
      </c>
      <c r="Z619" s="53">
        <v>616</v>
      </c>
      <c r="AA619" s="54">
        <f t="shared" si="115"/>
        <v>0.49358146705696487</v>
      </c>
      <c r="AB619" s="54">
        <f t="shared" si="116"/>
        <v>2.5278361699522582</v>
      </c>
      <c r="AC619" s="54">
        <f t="shared" si="117"/>
        <v>1.0813673985076246</v>
      </c>
      <c r="AJ619" s="53">
        <v>617</v>
      </c>
      <c r="AK619" s="14">
        <f t="shared" si="118"/>
        <v>1942.2238321013558</v>
      </c>
      <c r="AL619" s="14">
        <f t="shared" si="119"/>
        <v>1421.3525649460357</v>
      </c>
      <c r="AM619" s="14">
        <f t="shared" si="120"/>
        <v>2330.1486973929786</v>
      </c>
      <c r="AT619" s="53">
        <v>617</v>
      </c>
      <c r="AU619" s="8">
        <f t="shared" si="121"/>
        <v>-6.9092702008464787E-3</v>
      </c>
      <c r="AV619" s="8">
        <f t="shared" si="122"/>
        <v>-3.3644632318463298E-2</v>
      </c>
      <c r="AW619" s="8">
        <f t="shared" si="123"/>
        <v>1.0188672652208805E-2</v>
      </c>
      <c r="AY619" s="8">
        <f t="shared" si="124"/>
        <v>-1.2474032191976622E-2</v>
      </c>
      <c r="BA619" s="58">
        <v>617</v>
      </c>
      <c r="BB619" s="8">
        <f t="shared" si="114"/>
        <v>4.612849138544409E-3</v>
      </c>
    </row>
    <row r="620" spans="17:54" x14ac:dyDescent="0.25">
      <c r="Q620" s="53">
        <v>618</v>
      </c>
      <c r="R620" s="54">
        <v>-0.95419681176306181</v>
      </c>
      <c r="S620" s="54">
        <v>-1.4255422113756684</v>
      </c>
      <c r="T620" s="54">
        <v>-3.2624159637353376</v>
      </c>
      <c r="Z620" s="53">
        <v>617</v>
      </c>
      <c r="AA620" s="54">
        <f t="shared" si="115"/>
        <v>-4.5872383049470347E-2</v>
      </c>
      <c r="AB620" s="54">
        <f t="shared" si="116"/>
        <v>-9.4040916632966209E-2</v>
      </c>
      <c r="AC620" s="54">
        <f t="shared" si="117"/>
        <v>1.7060547328058329</v>
      </c>
      <c r="AJ620" s="53">
        <v>618</v>
      </c>
      <c r="AK620" s="14">
        <f t="shared" si="118"/>
        <v>1919.7595632010443</v>
      </c>
      <c r="AL620" s="14">
        <f t="shared" si="119"/>
        <v>1392.2403993161809</v>
      </c>
      <c r="AM620" s="14">
        <f t="shared" si="120"/>
        <v>2136.6905592220792</v>
      </c>
      <c r="AT620" s="53">
        <v>618</v>
      </c>
      <c r="AU620" s="8">
        <f t="shared" si="121"/>
        <v>-1.1633671077347835E-2</v>
      </c>
      <c r="AV620" s="8">
        <f t="shared" si="122"/>
        <v>-2.0694681128892094E-2</v>
      </c>
      <c r="AW620" s="8">
        <f t="shared" si="123"/>
        <v>-8.667391979971481E-2</v>
      </c>
      <c r="AY620" s="8">
        <f t="shared" si="124"/>
        <v>-3.7770149714675627E-2</v>
      </c>
      <c r="BA620" s="58">
        <v>618</v>
      </c>
      <c r="BB620" s="8">
        <f t="shared" si="114"/>
        <v>4.6278769130068294E-3</v>
      </c>
    </row>
    <row r="621" spans="17:54" x14ac:dyDescent="0.25">
      <c r="Q621" s="53">
        <v>619</v>
      </c>
      <c r="R621" s="54">
        <v>-2.1102913115704198</v>
      </c>
      <c r="S621" s="54">
        <v>0.24112503961598153</v>
      </c>
      <c r="T621" s="54">
        <v>-1.3079294826537826</v>
      </c>
      <c r="Z621" s="53">
        <v>618</v>
      </c>
      <c r="AA621" s="54">
        <f t="shared" si="115"/>
        <v>-0.95419681176306181</v>
      </c>
      <c r="AB621" s="54">
        <f t="shared" si="116"/>
        <v>-1.7067447400546909</v>
      </c>
      <c r="AC621" s="54">
        <f t="shared" si="117"/>
        <v>-3.6080143156924289</v>
      </c>
      <c r="AJ621" s="53">
        <v>619</v>
      </c>
      <c r="AK621" s="14">
        <f t="shared" si="118"/>
        <v>1891.5430099073915</v>
      </c>
      <c r="AL621" s="14">
        <f t="shared" si="119"/>
        <v>1408.9151881217472</v>
      </c>
      <c r="AM621" s="14">
        <f t="shared" si="120"/>
        <v>2198.7194540970409</v>
      </c>
      <c r="AT621" s="53">
        <v>619</v>
      </c>
      <c r="AU621" s="8">
        <f t="shared" si="121"/>
        <v>-1.480704734787114E-2</v>
      </c>
      <c r="AV621" s="8">
        <f t="shared" si="122"/>
        <v>1.1905790487206717E-2</v>
      </c>
      <c r="AW621" s="8">
        <f t="shared" si="123"/>
        <v>2.8616960213210745E-2</v>
      </c>
      <c r="AY621" s="8">
        <f t="shared" si="124"/>
        <v>8.9052900544845694E-3</v>
      </c>
      <c r="BA621" s="58">
        <v>619</v>
      </c>
      <c r="BB621" s="8">
        <f t="shared" si="114"/>
        <v>4.6360730870220676E-3</v>
      </c>
    </row>
    <row r="622" spans="17:54" x14ac:dyDescent="0.25">
      <c r="Q622" s="53">
        <v>620</v>
      </c>
      <c r="R622" s="54">
        <v>-0.56491354989602616</v>
      </c>
      <c r="S622" s="54">
        <v>-0.58356809906628215</v>
      </c>
      <c r="T622" s="54">
        <v>2.0102300884143935</v>
      </c>
      <c r="Z622" s="53">
        <v>619</v>
      </c>
      <c r="AA622" s="54">
        <f t="shared" si="115"/>
        <v>-2.1102913115704198</v>
      </c>
      <c r="AB622" s="54">
        <f t="shared" si="116"/>
        <v>-0.77893517930382639</v>
      </c>
      <c r="AC622" s="54">
        <f t="shared" si="117"/>
        <v>-1.8534675835959404</v>
      </c>
      <c r="AJ622" s="53">
        <v>620</v>
      </c>
      <c r="AK622" s="14">
        <f t="shared" si="118"/>
        <v>1929.3547643114423</v>
      </c>
      <c r="AL622" s="14">
        <f t="shared" si="119"/>
        <v>1408.8850180500945</v>
      </c>
      <c r="AM622" s="14">
        <f t="shared" si="120"/>
        <v>2324.4724723867985</v>
      </c>
      <c r="AT622" s="53">
        <v>620</v>
      </c>
      <c r="AU622" s="8">
        <f t="shared" si="121"/>
        <v>1.9792724659375038E-2</v>
      </c>
      <c r="AV622" s="8">
        <f t="shared" si="122"/>
        <v>-2.1413918266979179E-5</v>
      </c>
      <c r="AW622" s="8">
        <f t="shared" si="123"/>
        <v>5.5617995119617861E-2</v>
      </c>
      <c r="AY622" s="8">
        <f t="shared" si="124"/>
        <v>2.2614650366391077E-2</v>
      </c>
      <c r="BA622" s="58">
        <v>620</v>
      </c>
      <c r="BB622" s="8">
        <f t="shared" si="114"/>
        <v>4.736121459081746E-3</v>
      </c>
    </row>
    <row r="623" spans="17:54" x14ac:dyDescent="0.25">
      <c r="Q623" s="53">
        <v>621</v>
      </c>
      <c r="R623" s="54">
        <v>9.9722755581227909E-2</v>
      </c>
      <c r="S623" s="54">
        <v>-0.51324428671843247</v>
      </c>
      <c r="T623" s="54">
        <v>-3.5281206093106294</v>
      </c>
      <c r="Z623" s="53">
        <v>620</v>
      </c>
      <c r="AA623" s="54">
        <f t="shared" si="115"/>
        <v>-0.56491354989602616</v>
      </c>
      <c r="AB623" s="54">
        <f t="shared" si="116"/>
        <v>-0.78059752266201432</v>
      </c>
      <c r="AC623" s="54">
        <f t="shared" si="117"/>
        <v>1.5565434958142135</v>
      </c>
      <c r="AJ623" s="53">
        <v>621</v>
      </c>
      <c r="AK623" s="14">
        <f t="shared" si="118"/>
        <v>1945.8483260470643</v>
      </c>
      <c r="AL623" s="14">
        <f t="shared" si="119"/>
        <v>1415.6706065757478</v>
      </c>
      <c r="AM623" s="14">
        <f t="shared" si="120"/>
        <v>2146.4823065161049</v>
      </c>
      <c r="AT623" s="53">
        <v>621</v>
      </c>
      <c r="AU623" s="8">
        <f t="shared" si="121"/>
        <v>8.5124113219961304E-3</v>
      </c>
      <c r="AV623" s="8">
        <f t="shared" si="122"/>
        <v>4.8047215076674416E-3</v>
      </c>
      <c r="AW623" s="8">
        <f t="shared" si="123"/>
        <v>-7.9662753995634883E-2</v>
      </c>
      <c r="AY623" s="8">
        <f t="shared" si="124"/>
        <v>-1.9423214199024649E-2</v>
      </c>
      <c r="BA623" s="58">
        <v>621</v>
      </c>
      <c r="BB623" s="8">
        <f t="shared" si="114"/>
        <v>4.7571848492838327E-3</v>
      </c>
    </row>
    <row r="624" spans="17:54" x14ac:dyDescent="0.25">
      <c r="Q624" s="53">
        <v>622</v>
      </c>
      <c r="R624" s="54">
        <v>0.50173786994253788</v>
      </c>
      <c r="S624" s="54">
        <v>-1.5693768558226924</v>
      </c>
      <c r="T624" s="54">
        <v>-1.2613630111334888</v>
      </c>
      <c r="Z624" s="53">
        <v>621</v>
      </c>
      <c r="AA624" s="54">
        <f t="shared" si="115"/>
        <v>9.9722755581227909E-2</v>
      </c>
      <c r="AB624" s="54">
        <f t="shared" si="116"/>
        <v>-0.40616525647590657</v>
      </c>
      <c r="AC624" s="54">
        <f t="shared" si="117"/>
        <v>-3.3276629543802505</v>
      </c>
      <c r="AJ624" s="53">
        <v>622</v>
      </c>
      <c r="AK624" s="14">
        <f t="shared" si="118"/>
        <v>1955.8929967975605</v>
      </c>
      <c r="AL624" s="14">
        <f t="shared" si="119"/>
        <v>1402.2318163962323</v>
      </c>
      <c r="AM624" s="14">
        <f t="shared" si="120"/>
        <v>2218.2992469899759</v>
      </c>
      <c r="AT624" s="53">
        <v>622</v>
      </c>
      <c r="AU624" s="8">
        <f t="shared" si="121"/>
        <v>5.1488256704084814E-3</v>
      </c>
      <c r="AV624" s="8">
        <f t="shared" si="122"/>
        <v>-9.538223861602144E-3</v>
      </c>
      <c r="AW624" s="8">
        <f t="shared" si="123"/>
        <v>3.2910431613984825E-2</v>
      </c>
      <c r="AY624" s="8">
        <f t="shared" si="124"/>
        <v>7.6024876406771335E-3</v>
      </c>
      <c r="BA624" s="58">
        <v>622</v>
      </c>
      <c r="BB624" s="8">
        <f t="shared" si="114"/>
        <v>4.7794443006502242E-3</v>
      </c>
    </row>
    <row r="625" spans="17:54" x14ac:dyDescent="0.25">
      <c r="Q625" s="53">
        <v>623</v>
      </c>
      <c r="R625" s="54">
        <v>0.54997786582369279</v>
      </c>
      <c r="S625" s="54">
        <v>-1.8208483978965528</v>
      </c>
      <c r="T625" s="54">
        <v>0.7166239691702776</v>
      </c>
      <c r="Z625" s="53">
        <v>622</v>
      </c>
      <c r="AA625" s="54">
        <f t="shared" si="115"/>
        <v>0.50173786994253788</v>
      </c>
      <c r="AB625" s="54">
        <f t="shared" si="116"/>
        <v>-1.1494605222158147</v>
      </c>
      <c r="AC625" s="54">
        <f t="shared" si="117"/>
        <v>-1.3098785776961077</v>
      </c>
      <c r="AJ625" s="53">
        <v>623</v>
      </c>
      <c r="AK625" s="14">
        <f t="shared" si="118"/>
        <v>1957.1016496301897</v>
      </c>
      <c r="AL625" s="14">
        <f t="shared" si="119"/>
        <v>1398.6501551712265</v>
      </c>
      <c r="AM625" s="14">
        <f t="shared" si="120"/>
        <v>2284.1481041136121</v>
      </c>
      <c r="AT625" s="53">
        <v>623</v>
      </c>
      <c r="AU625" s="8">
        <f t="shared" si="121"/>
        <v>6.1776362110337187E-4</v>
      </c>
      <c r="AV625" s="8">
        <f t="shared" si="122"/>
        <v>-2.5575252464391583E-3</v>
      </c>
      <c r="AW625" s="8">
        <f t="shared" si="123"/>
        <v>2.9252336557965979E-2</v>
      </c>
      <c r="AY625" s="8">
        <f t="shared" si="124"/>
        <v>7.9380199551451428E-3</v>
      </c>
      <c r="BA625" s="58">
        <v>623</v>
      </c>
      <c r="BB625" s="8">
        <f t="shared" si="114"/>
        <v>4.7800851690009451E-3</v>
      </c>
    </row>
    <row r="626" spans="17:54" x14ac:dyDescent="0.25">
      <c r="Q626" s="53">
        <v>624</v>
      </c>
      <c r="R626" s="54">
        <v>0.34845115553173156</v>
      </c>
      <c r="S626" s="54">
        <v>0.63400713626345584</v>
      </c>
      <c r="T626" s="54">
        <v>-1.0194972052133096</v>
      </c>
      <c r="Z626" s="53">
        <v>623</v>
      </c>
      <c r="AA626" s="54">
        <f t="shared" si="115"/>
        <v>0.54997786582369279</v>
      </c>
      <c r="AB626" s="54">
        <f t="shared" si="116"/>
        <v>-1.3487588031409672</v>
      </c>
      <c r="AC626" s="54">
        <f t="shared" si="117"/>
        <v>0.48362380515651326</v>
      </c>
      <c r="AJ626" s="53">
        <v>624</v>
      </c>
      <c r="AK626" s="14">
        <f t="shared" si="118"/>
        <v>1952.0565221246825</v>
      </c>
      <c r="AL626" s="14">
        <f t="shared" si="119"/>
        <v>1436.339410845228</v>
      </c>
      <c r="AM626" s="14">
        <f t="shared" si="120"/>
        <v>2240.3858264333621</v>
      </c>
      <c r="AT626" s="53">
        <v>624</v>
      </c>
      <c r="AU626" s="8">
        <f t="shared" si="121"/>
        <v>-2.5811850454471119E-3</v>
      </c>
      <c r="AV626" s="8">
        <f t="shared" si="122"/>
        <v>2.6590204597146304E-2</v>
      </c>
      <c r="AW626" s="8">
        <f t="shared" si="123"/>
        <v>-1.9345038896184202E-2</v>
      </c>
      <c r="AY626" s="8">
        <f t="shared" si="124"/>
        <v>4.0582146563691284E-3</v>
      </c>
      <c r="BA626" s="58">
        <v>624</v>
      </c>
      <c r="BB626" s="8">
        <f t="shared" si="114"/>
        <v>4.8144307346585889E-3</v>
      </c>
    </row>
    <row r="627" spans="17:54" x14ac:dyDescent="0.25">
      <c r="Q627" s="53">
        <v>625</v>
      </c>
      <c r="R627" s="54">
        <v>0.60122917777923435</v>
      </c>
      <c r="S627" s="54">
        <v>-1.9420096996904716E-2</v>
      </c>
      <c r="T627" s="54">
        <v>-0.61923038190611157</v>
      </c>
      <c r="Z627" s="53">
        <v>624</v>
      </c>
      <c r="AA627" s="54">
        <f t="shared" si="115"/>
        <v>0.34845115553173156</v>
      </c>
      <c r="AB627" s="54">
        <f t="shared" si="116"/>
        <v>0.72338851518431024</v>
      </c>
      <c r="AC627" s="54">
        <f t="shared" si="117"/>
        <v>-0.70243451091327214</v>
      </c>
      <c r="AJ627" s="53">
        <v>625</v>
      </c>
      <c r="AK627" s="14">
        <f t="shared" si="118"/>
        <v>1958.3864186658955</v>
      </c>
      <c r="AL627" s="14">
        <f t="shared" si="119"/>
        <v>1427.9229779751638</v>
      </c>
      <c r="AM627" s="14">
        <f t="shared" si="120"/>
        <v>2252.2539252856727</v>
      </c>
      <c r="AT627" s="53">
        <v>625</v>
      </c>
      <c r="AU627" s="8">
        <f t="shared" si="121"/>
        <v>3.2374348203945929E-3</v>
      </c>
      <c r="AV627" s="8">
        <f t="shared" si="122"/>
        <v>-5.8768757545153722E-3</v>
      </c>
      <c r="AW627" s="8">
        <f t="shared" si="123"/>
        <v>5.2833643983463494E-3</v>
      </c>
      <c r="AY627" s="8">
        <f t="shared" si="124"/>
        <v>2.0548946381613361E-4</v>
      </c>
      <c r="BA627" s="58">
        <v>625</v>
      </c>
      <c r="BB627" s="8">
        <f t="shared" si="114"/>
        <v>4.8751415346342461E-3</v>
      </c>
    </row>
    <row r="628" spans="17:54" x14ac:dyDescent="0.25">
      <c r="Q628" s="53">
        <v>626</v>
      </c>
      <c r="R628" s="54">
        <v>1.0117227882699982</v>
      </c>
      <c r="S628" s="54">
        <v>9.8777734781931428E-2</v>
      </c>
      <c r="T628" s="54">
        <v>-5.9043389214348332E-2</v>
      </c>
      <c r="Z628" s="53">
        <v>625</v>
      </c>
      <c r="AA628" s="54">
        <f t="shared" si="115"/>
        <v>0.60122917777923435</v>
      </c>
      <c r="AB628" s="54">
        <f t="shared" si="116"/>
        <v>0.26541746130567623</v>
      </c>
      <c r="AC628" s="54">
        <f t="shared" si="117"/>
        <v>-0.37849723878863717</v>
      </c>
      <c r="AJ628" s="53">
        <v>626</v>
      </c>
      <c r="AK628" s="14">
        <f t="shared" si="118"/>
        <v>1968.7095837622949</v>
      </c>
      <c r="AL628" s="14">
        <f t="shared" si="119"/>
        <v>1433.3799162422554</v>
      </c>
      <c r="AM628" s="14">
        <f t="shared" si="120"/>
        <v>2277.2069024317198</v>
      </c>
      <c r="AT628" s="53">
        <v>626</v>
      </c>
      <c r="AU628" s="8">
        <f t="shared" si="121"/>
        <v>5.257416099866458E-3</v>
      </c>
      <c r="AV628" s="8">
        <f t="shared" si="122"/>
        <v>3.8143077366436769E-3</v>
      </c>
      <c r="AW628" s="8">
        <f t="shared" si="123"/>
        <v>1.1018189818463482E-2</v>
      </c>
      <c r="AY628" s="8">
        <f t="shared" si="124"/>
        <v>6.4084048701564525E-3</v>
      </c>
      <c r="BA628" s="58">
        <v>626</v>
      </c>
      <c r="BB628" s="8">
        <f t="shared" si="114"/>
        <v>4.9228629357213217E-3</v>
      </c>
    </row>
    <row r="629" spans="17:54" x14ac:dyDescent="0.25">
      <c r="Q629" s="53">
        <v>627</v>
      </c>
      <c r="R629" s="54">
        <v>1.0146469628343027</v>
      </c>
      <c r="S629" s="54">
        <v>-0.42581898761688741</v>
      </c>
      <c r="T629" s="54">
        <v>0.62741797428483925</v>
      </c>
      <c r="Z629" s="53">
        <v>626</v>
      </c>
      <c r="AA629" s="54">
        <f t="shared" si="115"/>
        <v>1.0117227882699982</v>
      </c>
      <c r="AB629" s="54">
        <f t="shared" si="116"/>
        <v>0.56266803911668573</v>
      </c>
      <c r="AC629" s="54">
        <f t="shared" si="117"/>
        <v>0.29704874218659533</v>
      </c>
      <c r="AJ629" s="53">
        <v>627</v>
      </c>
      <c r="AK629" s="14">
        <f t="shared" si="118"/>
        <v>1968.7831559469585</v>
      </c>
      <c r="AL629" s="14">
        <f t="shared" si="119"/>
        <v>1424.9130385383166</v>
      </c>
      <c r="AM629" s="14">
        <f t="shared" si="120"/>
        <v>2297.0405755459465</v>
      </c>
      <c r="AT629" s="53">
        <v>627</v>
      </c>
      <c r="AU629" s="8">
        <f t="shared" si="121"/>
        <v>3.7370067469616885E-5</v>
      </c>
      <c r="AV629" s="8">
        <f t="shared" si="122"/>
        <v>-5.9244469358715373E-3</v>
      </c>
      <c r="AW629" s="8">
        <f t="shared" si="123"/>
        <v>8.6719389384813314E-3</v>
      </c>
      <c r="AY629" s="8">
        <f t="shared" si="124"/>
        <v>2.4301392743666939E-4</v>
      </c>
      <c r="BA629" s="58">
        <v>627</v>
      </c>
      <c r="BB629" s="8">
        <f t="shared" si="114"/>
        <v>4.9316036605457497E-3</v>
      </c>
    </row>
    <row r="630" spans="17:54" x14ac:dyDescent="0.25">
      <c r="Q630" s="53">
        <v>628</v>
      </c>
      <c r="R630" s="54">
        <v>0.51081540866436648</v>
      </c>
      <c r="S630" s="54">
        <v>1.0471747433783596</v>
      </c>
      <c r="T630" s="54">
        <v>-0.37022415290570593</v>
      </c>
      <c r="Z630" s="53">
        <v>627</v>
      </c>
      <c r="AA630" s="54">
        <f t="shared" si="115"/>
        <v>1.0146469628343027</v>
      </c>
      <c r="AB630" s="54">
        <f t="shared" si="116"/>
        <v>0.10098982344114088</v>
      </c>
      <c r="AC630" s="54">
        <f t="shared" si="117"/>
        <v>0.82874339690240739</v>
      </c>
      <c r="AJ630" s="53">
        <v>628</v>
      </c>
      <c r="AK630" s="14">
        <f t="shared" si="118"/>
        <v>1956.1194450067703</v>
      </c>
      <c r="AL630" s="14">
        <f t="shared" si="119"/>
        <v>1444.4902861289934</v>
      </c>
      <c r="AM630" s="14">
        <f t="shared" si="120"/>
        <v>2267.386793367491</v>
      </c>
      <c r="AT630" s="53">
        <v>628</v>
      </c>
      <c r="AU630" s="8">
        <f t="shared" si="121"/>
        <v>-6.4530288633539191E-3</v>
      </c>
      <c r="AV630" s="8">
        <f t="shared" si="122"/>
        <v>1.3645729901234626E-2</v>
      </c>
      <c r="AW630" s="8">
        <f t="shared" si="123"/>
        <v>-1.2993612120120115E-2</v>
      </c>
      <c r="AY630" s="8">
        <f t="shared" si="124"/>
        <v>-3.7570033454835915E-4</v>
      </c>
      <c r="BA630" s="58">
        <v>628</v>
      </c>
      <c r="BB630" s="8">
        <f t="shared" si="114"/>
        <v>4.9929349860506223E-3</v>
      </c>
    </row>
    <row r="631" spans="17:54" x14ac:dyDescent="0.25">
      <c r="Q631" s="53">
        <v>629</v>
      </c>
      <c r="R631" s="54">
        <v>0.46108219692254782</v>
      </c>
      <c r="S631" s="54">
        <v>0.56052795318586257</v>
      </c>
      <c r="T631" s="54">
        <v>-1.1372065868551993</v>
      </c>
      <c r="Z631" s="53">
        <v>628</v>
      </c>
      <c r="AA631" s="54">
        <f t="shared" si="115"/>
        <v>0.51081540866436648</v>
      </c>
      <c r="AB631" s="54">
        <f t="shared" si="116"/>
        <v>1.1643906548043021</v>
      </c>
      <c r="AC631" s="54">
        <f t="shared" si="117"/>
        <v>3.2098324391396482E-2</v>
      </c>
      <c r="AJ631" s="53">
        <v>629</v>
      </c>
      <c r="AK631" s="14">
        <f t="shared" si="118"/>
        <v>1954.8736912870229</v>
      </c>
      <c r="AL631" s="14">
        <f t="shared" si="119"/>
        <v>1436.1190289221747</v>
      </c>
      <c r="AM631" s="14">
        <f t="shared" si="120"/>
        <v>2237.2349151918702</v>
      </c>
      <c r="AT631" s="53">
        <v>629</v>
      </c>
      <c r="AU631" s="8">
        <f t="shared" si="121"/>
        <v>-6.3705238974619239E-4</v>
      </c>
      <c r="AV631" s="8">
        <f t="shared" si="122"/>
        <v>-5.8121597600844085E-3</v>
      </c>
      <c r="AW631" s="8">
        <f t="shared" si="123"/>
        <v>-1.3387285522249116E-2</v>
      </c>
      <c r="AY631" s="8">
        <f t="shared" si="124"/>
        <v>-6.5321652776323558E-3</v>
      </c>
      <c r="BA631" s="58">
        <v>629</v>
      </c>
      <c r="BB631" s="8">
        <f t="shared" si="114"/>
        <v>5.0301368854412604E-3</v>
      </c>
    </row>
    <row r="632" spans="17:54" x14ac:dyDescent="0.25">
      <c r="Q632" s="53">
        <v>630</v>
      </c>
      <c r="R632" s="54">
        <v>0.41435474269663658</v>
      </c>
      <c r="S632" s="54">
        <v>-0.59753917879948992</v>
      </c>
      <c r="T632" s="54">
        <v>1.2766320276859897</v>
      </c>
      <c r="Z632" s="53">
        <v>629</v>
      </c>
      <c r="AA632" s="54">
        <f t="shared" si="115"/>
        <v>0.46108219692254782</v>
      </c>
      <c r="AB632" s="54">
        <f t="shared" si="116"/>
        <v>0.71146283624932039</v>
      </c>
      <c r="AC632" s="54">
        <f t="shared" si="117"/>
        <v>-0.78868331488342869</v>
      </c>
      <c r="AJ632" s="53">
        <v>630</v>
      </c>
      <c r="AK632" s="14">
        <f t="shared" si="118"/>
        <v>1953.7039411796072</v>
      </c>
      <c r="AL632" s="14">
        <f t="shared" si="119"/>
        <v>1417.0047076981277</v>
      </c>
      <c r="AM632" s="14">
        <f t="shared" si="120"/>
        <v>2310.8994652612741</v>
      </c>
      <c r="AT632" s="53">
        <v>630</v>
      </c>
      <c r="AU632" s="8">
        <f t="shared" si="121"/>
        <v>-5.985554093247403E-4</v>
      </c>
      <c r="AV632" s="8">
        <f t="shared" si="122"/>
        <v>-1.3399073410142433E-2</v>
      </c>
      <c r="AW632" s="8">
        <f t="shared" si="123"/>
        <v>3.2396137155344715E-2</v>
      </c>
      <c r="AY632" s="8">
        <f t="shared" si="124"/>
        <v>4.1796451597490188E-3</v>
      </c>
      <c r="BA632" s="58">
        <v>630</v>
      </c>
      <c r="BB632" s="8">
        <f t="shared" si="114"/>
        <v>5.1037144663692397E-3</v>
      </c>
    </row>
    <row r="633" spans="17:54" x14ac:dyDescent="0.25">
      <c r="Q633" s="53">
        <v>631</v>
      </c>
      <c r="R633" s="54">
        <v>8.0970948258051831E-2</v>
      </c>
      <c r="S633" s="54">
        <v>-8.326034916778563E-2</v>
      </c>
      <c r="T633" s="54">
        <v>0.35034319358758975</v>
      </c>
      <c r="Z633" s="53">
        <v>630</v>
      </c>
      <c r="AA633" s="54">
        <f t="shared" si="115"/>
        <v>0.41435474269663658</v>
      </c>
      <c r="AB633" s="54">
        <f t="shared" si="116"/>
        <v>-0.33270353552389781</v>
      </c>
      <c r="AC633" s="54">
        <f t="shared" si="117"/>
        <v>1.1975690800359362</v>
      </c>
      <c r="AJ633" s="53">
        <v>631</v>
      </c>
      <c r="AK633" s="14">
        <f t="shared" si="118"/>
        <v>1945.3794553065813</v>
      </c>
      <c r="AL633" s="14">
        <f t="shared" si="119"/>
        <v>1422.4201825550156</v>
      </c>
      <c r="AM633" s="14">
        <f t="shared" si="120"/>
        <v>2278.5711906014476</v>
      </c>
      <c r="AT633" s="53">
        <v>631</v>
      </c>
      <c r="AU633" s="8">
        <f t="shared" si="121"/>
        <v>-4.2699771585710698E-3</v>
      </c>
      <c r="AV633" s="8">
        <f t="shared" si="122"/>
        <v>3.8144917598601159E-3</v>
      </c>
      <c r="AW633" s="8">
        <f t="shared" si="123"/>
        <v>-1.4088251909096652E-2</v>
      </c>
      <c r="AY633" s="8">
        <f t="shared" si="124"/>
        <v>-3.98167201635627E-3</v>
      </c>
      <c r="BA633" s="58">
        <v>631</v>
      </c>
      <c r="BB633" s="8">
        <f t="shared" si="114"/>
        <v>5.1059115340280261E-3</v>
      </c>
    </row>
    <row r="634" spans="17:54" x14ac:dyDescent="0.25">
      <c r="Q634" s="53">
        <v>632</v>
      </c>
      <c r="R634" s="54">
        <v>0.21984072942298549</v>
      </c>
      <c r="S634" s="54">
        <v>0.6004473204644889</v>
      </c>
      <c r="T634" s="54">
        <v>-0.94697753682258623</v>
      </c>
      <c r="Z634" s="53">
        <v>631</v>
      </c>
      <c r="AA634" s="54">
        <f t="shared" si="115"/>
        <v>8.0970948258051831E-2</v>
      </c>
      <c r="AB634" s="54">
        <f t="shared" si="116"/>
        <v>-3.543861701714051E-2</v>
      </c>
      <c r="AC634" s="54">
        <f t="shared" si="117"/>
        <v>0.33381038946979064</v>
      </c>
      <c r="AJ634" s="53">
        <v>632</v>
      </c>
      <c r="AK634" s="14">
        <f t="shared" si="118"/>
        <v>1948.8424436723983</v>
      </c>
      <c r="AL634" s="14">
        <f t="shared" si="119"/>
        <v>1434.6793849149892</v>
      </c>
      <c r="AM634" s="14">
        <f t="shared" si="120"/>
        <v>2241.0470568959909</v>
      </c>
      <c r="AT634" s="53">
        <v>632</v>
      </c>
      <c r="AU634" s="8">
        <f t="shared" si="121"/>
        <v>1.7785269399038079E-3</v>
      </c>
      <c r="AV634" s="8">
        <f t="shared" si="122"/>
        <v>8.5816243399205686E-3</v>
      </c>
      <c r="AW634" s="8">
        <f t="shared" si="123"/>
        <v>-1.6605382970296564E-2</v>
      </c>
      <c r="AY634" s="8">
        <f t="shared" si="124"/>
        <v>-1.0154070731495986E-3</v>
      </c>
      <c r="BA634" s="58">
        <v>632</v>
      </c>
      <c r="BB634" s="8">
        <f t="shared" si="114"/>
        <v>5.1569169452944409E-3</v>
      </c>
    </row>
    <row r="635" spans="17:54" x14ac:dyDescent="0.25">
      <c r="Q635" s="53">
        <v>633</v>
      </c>
      <c r="R635" s="54">
        <v>-0.50455622213042772</v>
      </c>
      <c r="S635" s="54">
        <v>-0.30487789847138352</v>
      </c>
      <c r="T635" s="54">
        <v>1.8757665838713558</v>
      </c>
      <c r="Z635" s="53">
        <v>632</v>
      </c>
      <c r="AA635" s="54">
        <f t="shared" si="115"/>
        <v>0.21984072942298549</v>
      </c>
      <c r="AB635" s="54">
        <f t="shared" si="116"/>
        <v>0.63332289412749088</v>
      </c>
      <c r="AC635" s="54">
        <f t="shared" si="117"/>
        <v>-0.68427648680390396</v>
      </c>
      <c r="AJ635" s="53">
        <v>633</v>
      </c>
      <c r="AK635" s="14">
        <f t="shared" si="118"/>
        <v>1930.8447532040373</v>
      </c>
      <c r="AL635" s="14">
        <f t="shared" si="119"/>
        <v>1413.8524619381619</v>
      </c>
      <c r="AM635" s="14">
        <f t="shared" si="120"/>
        <v>2322.5938090264613</v>
      </c>
      <c r="AT635" s="53">
        <v>633</v>
      </c>
      <c r="AU635" s="8">
        <f t="shared" si="121"/>
        <v>-9.2779745683193183E-3</v>
      </c>
      <c r="AV635" s="8">
        <f t="shared" si="122"/>
        <v>-1.4623177992308204E-2</v>
      </c>
      <c r="AW635" s="8">
        <f t="shared" si="123"/>
        <v>3.5741389523127061E-2</v>
      </c>
      <c r="AY635" s="8">
        <f t="shared" si="124"/>
        <v>2.0897532895190404E-3</v>
      </c>
      <c r="BA635" s="58">
        <v>633</v>
      </c>
      <c r="BB635" s="8">
        <f t="shared" si="114"/>
        <v>5.1757455707599383E-3</v>
      </c>
    </row>
    <row r="636" spans="17:54" x14ac:dyDescent="0.25">
      <c r="Q636" s="53">
        <v>634</v>
      </c>
      <c r="R636" s="54">
        <v>0.72353600304539345</v>
      </c>
      <c r="S636" s="54">
        <v>0.97045584419406239</v>
      </c>
      <c r="T636" s="54">
        <v>-0.68081847475318724</v>
      </c>
      <c r="Z636" s="53">
        <v>633</v>
      </c>
      <c r="AA636" s="54">
        <f t="shared" si="115"/>
        <v>-0.50455622213042772</v>
      </c>
      <c r="AB636" s="54">
        <f t="shared" si="116"/>
        <v>-0.5062363943875664</v>
      </c>
      <c r="AC636" s="54">
        <f t="shared" si="117"/>
        <v>1.5070771587462517</v>
      </c>
      <c r="AJ636" s="53">
        <v>634</v>
      </c>
      <c r="AK636" s="14">
        <f t="shared" si="118"/>
        <v>1961.4551378234141</v>
      </c>
      <c r="AL636" s="14">
        <f t="shared" si="119"/>
        <v>1445.0875518652938</v>
      </c>
      <c r="AM636" s="14">
        <f t="shared" si="120"/>
        <v>2258.8135358225659</v>
      </c>
      <c r="AT636" s="53">
        <v>634</v>
      </c>
      <c r="AU636" s="8">
        <f t="shared" si="121"/>
        <v>1.5729011927405005E-2</v>
      </c>
      <c r="AV636" s="8">
        <f t="shared" si="122"/>
        <v>2.1851688145268292E-2</v>
      </c>
      <c r="AW636" s="8">
        <f t="shared" si="123"/>
        <v>-2.7844891007669306E-2</v>
      </c>
      <c r="AY636" s="8">
        <f t="shared" si="124"/>
        <v>5.1059115340280261E-3</v>
      </c>
      <c r="BA636" s="58">
        <v>634</v>
      </c>
      <c r="BB636" s="8">
        <f t="shared" si="114"/>
        <v>5.2243915275711813E-3</v>
      </c>
    </row>
    <row r="637" spans="17:54" x14ac:dyDescent="0.25">
      <c r="Q637" s="53">
        <v>635</v>
      </c>
      <c r="R637" s="54">
        <v>1.7192806429346597</v>
      </c>
      <c r="S637" s="54">
        <v>0.79305230726622522</v>
      </c>
      <c r="T637" s="54">
        <v>1.1900544819728212</v>
      </c>
      <c r="Z637" s="53">
        <v>634</v>
      </c>
      <c r="AA637" s="54">
        <f t="shared" si="115"/>
        <v>0.72353600304539345</v>
      </c>
      <c r="AB637" s="54">
        <f t="shared" si="116"/>
        <v>1.1966443498561954</v>
      </c>
      <c r="AC637" s="54">
        <f t="shared" si="117"/>
        <v>-0.20011681663352254</v>
      </c>
      <c r="AJ637" s="53">
        <v>635</v>
      </c>
      <c r="AK637" s="14">
        <f t="shared" si="118"/>
        <v>1986.6300836907997</v>
      </c>
      <c r="AL637" s="14">
        <f t="shared" si="119"/>
        <v>1450.8730924196304</v>
      </c>
      <c r="AM637" s="14">
        <f t="shared" si="120"/>
        <v>2334.4805328384759</v>
      </c>
      <c r="AT637" s="53">
        <v>635</v>
      </c>
      <c r="AU637" s="8">
        <f t="shared" si="121"/>
        <v>1.2753162946101933E-2</v>
      </c>
      <c r="AV637" s="8">
        <f t="shared" si="122"/>
        <v>3.9955986714388606E-3</v>
      </c>
      <c r="AW637" s="8">
        <f t="shared" si="123"/>
        <v>3.294970521185131E-2</v>
      </c>
      <c r="AY637" s="8">
        <f t="shared" si="124"/>
        <v>1.5309099915961518E-2</v>
      </c>
      <c r="BA637" s="58">
        <v>635</v>
      </c>
      <c r="BB637" s="8">
        <f t="shared" si="114"/>
        <v>5.2831206138647989E-3</v>
      </c>
    </row>
    <row r="638" spans="17:54" x14ac:dyDescent="0.25">
      <c r="Q638" s="53">
        <v>636</v>
      </c>
      <c r="R638" s="54">
        <v>0.15567996594948563</v>
      </c>
      <c r="S638" s="54">
        <v>-0.54725385137812155</v>
      </c>
      <c r="T638" s="54">
        <v>0.30799127369764084</v>
      </c>
      <c r="Z638" s="53">
        <v>635</v>
      </c>
      <c r="AA638" s="54">
        <f t="shared" si="115"/>
        <v>1.7192806429346597</v>
      </c>
      <c r="AB638" s="54">
        <f t="shared" si="116"/>
        <v>1.5080227001638664</v>
      </c>
      <c r="AC638" s="54">
        <f t="shared" si="117"/>
        <v>1.8200754692764878</v>
      </c>
      <c r="AJ638" s="53">
        <v>636</v>
      </c>
      <c r="AK638" s="14">
        <f t="shared" si="118"/>
        <v>1947.2409920303346</v>
      </c>
      <c r="AL638" s="14">
        <f t="shared" si="119"/>
        <v>1415.6012545737428</v>
      </c>
      <c r="AM638" s="14">
        <f t="shared" si="120"/>
        <v>2274.6314014856098</v>
      </c>
      <c r="AT638" s="53">
        <v>636</v>
      </c>
      <c r="AU638" s="8">
        <f t="shared" si="121"/>
        <v>-2.0026283178248963E-2</v>
      </c>
      <c r="AV638" s="8">
        <f t="shared" si="122"/>
        <v>-2.4611152188980676E-2</v>
      </c>
      <c r="AW638" s="8">
        <f t="shared" si="123"/>
        <v>-2.5971378543276875E-2</v>
      </c>
      <c r="AY638" s="8">
        <f t="shared" si="124"/>
        <v>-2.3643759392050025E-2</v>
      </c>
      <c r="BA638" s="58">
        <v>636</v>
      </c>
      <c r="BB638" s="8">
        <f t="shared" si="114"/>
        <v>5.2953786610197189E-3</v>
      </c>
    </row>
    <row r="639" spans="17:54" x14ac:dyDescent="0.25">
      <c r="Q639" s="53">
        <v>637</v>
      </c>
      <c r="R639" s="54">
        <v>0.19281723439900736</v>
      </c>
      <c r="S639" s="54">
        <v>1.4632625587887154</v>
      </c>
      <c r="T639" s="54">
        <v>-0.12441175685411872</v>
      </c>
      <c r="Z639" s="53">
        <v>636</v>
      </c>
      <c r="AA639" s="54">
        <f t="shared" si="115"/>
        <v>0.15567996594948563</v>
      </c>
      <c r="AB639" s="54">
        <f t="shared" si="116"/>
        <v>-0.40988674310436252</v>
      </c>
      <c r="AC639" s="54">
        <f t="shared" si="117"/>
        <v>0.22774868694319286</v>
      </c>
      <c r="AJ639" s="53">
        <v>637</v>
      </c>
      <c r="AK639" s="14">
        <f t="shared" si="118"/>
        <v>1948.1672474472782</v>
      </c>
      <c r="AL639" s="14">
        <f t="shared" si="119"/>
        <v>1448.5324590545852</v>
      </c>
      <c r="AM639" s="14">
        <f t="shared" si="120"/>
        <v>2274.9671319262352</v>
      </c>
      <c r="AT639" s="53">
        <v>637</v>
      </c>
      <c r="AU639" s="8">
        <f t="shared" si="121"/>
        <v>4.7556270226740586E-4</v>
      </c>
      <c r="AV639" s="8">
        <f t="shared" si="122"/>
        <v>2.2996590974996393E-2</v>
      </c>
      <c r="AW639" s="8">
        <f t="shared" si="123"/>
        <v>1.4758684256164356E-4</v>
      </c>
      <c r="AY639" s="8">
        <f t="shared" si="124"/>
        <v>9.3855812534472723E-3</v>
      </c>
      <c r="BA639" s="58">
        <v>637</v>
      </c>
      <c r="BB639" s="8">
        <f t="shared" si="114"/>
        <v>5.315224455385373E-3</v>
      </c>
    </row>
    <row r="640" spans="17:54" x14ac:dyDescent="0.25">
      <c r="Q640" s="53">
        <v>638</v>
      </c>
      <c r="R640" s="54">
        <v>-0.79641458768189666</v>
      </c>
      <c r="S640" s="54">
        <v>1.3750715363821495</v>
      </c>
      <c r="T640" s="54">
        <v>0.32335797709008596</v>
      </c>
      <c r="Z640" s="53">
        <v>637</v>
      </c>
      <c r="AA640" s="54">
        <f t="shared" si="115"/>
        <v>0.19281723439900736</v>
      </c>
      <c r="AB640" s="54">
        <f t="shared" si="116"/>
        <v>1.38221482581806</v>
      </c>
      <c r="AC640" s="54">
        <f t="shared" si="117"/>
        <v>0.23680556026809238</v>
      </c>
      <c r="AJ640" s="53">
        <v>638</v>
      </c>
      <c r="AK640" s="14">
        <f t="shared" si="118"/>
        <v>1923.6398470709851</v>
      </c>
      <c r="AL640" s="14">
        <f t="shared" si="119"/>
        <v>1438.4787411904101</v>
      </c>
      <c r="AM640" s="14">
        <f t="shared" si="120"/>
        <v>2277.6221928522841</v>
      </c>
      <c r="AT640" s="53">
        <v>638</v>
      </c>
      <c r="AU640" s="8">
        <f t="shared" si="121"/>
        <v>-1.2669912464729149E-2</v>
      </c>
      <c r="AV640" s="8">
        <f t="shared" si="122"/>
        <v>-6.9648212687113626E-3</v>
      </c>
      <c r="AW640" s="8">
        <f t="shared" si="123"/>
        <v>1.1663961045688728E-3</v>
      </c>
      <c r="AY640" s="8">
        <f t="shared" si="124"/>
        <v>-6.236983415532628E-3</v>
      </c>
      <c r="BA640" s="58">
        <v>638</v>
      </c>
      <c r="BB640" s="8">
        <f t="shared" si="114"/>
        <v>5.3939178654677762E-3</v>
      </c>
    </row>
    <row r="641" spans="17:54" x14ac:dyDescent="0.25">
      <c r="Q641" s="53">
        <v>639</v>
      </c>
      <c r="R641" s="54">
        <v>0.15163979833906821</v>
      </c>
      <c r="S641" s="54">
        <v>-1.0977950944690589</v>
      </c>
      <c r="T641" s="54">
        <v>-1.2504229331829211</v>
      </c>
      <c r="Z641" s="53">
        <v>638</v>
      </c>
      <c r="AA641" s="54">
        <f t="shared" si="115"/>
        <v>-0.79641458768189666</v>
      </c>
      <c r="AB641" s="54">
        <f t="shared" si="116"/>
        <v>0.83946155858334448</v>
      </c>
      <c r="AC641" s="54">
        <f t="shared" si="117"/>
        <v>0.30832679526697715</v>
      </c>
      <c r="AJ641" s="53">
        <v>639</v>
      </c>
      <c r="AK641" s="14">
        <f t="shared" si="118"/>
        <v>1947.1397546815035</v>
      </c>
      <c r="AL641" s="14">
        <f t="shared" si="119"/>
        <v>1406.7665945073129</v>
      </c>
      <c r="AM641" s="14">
        <f t="shared" si="120"/>
        <v>2217.8650559149582</v>
      </c>
      <c r="AT641" s="53">
        <v>639</v>
      </c>
      <c r="AU641" s="8">
        <f t="shared" si="121"/>
        <v>1.214235826217531E-2</v>
      </c>
      <c r="AV641" s="8">
        <f t="shared" si="122"/>
        <v>-2.2292249837869541E-2</v>
      </c>
      <c r="AW641" s="8">
        <f t="shared" si="123"/>
        <v>-2.6586954255939495E-2</v>
      </c>
      <c r="AY641" s="8">
        <f t="shared" si="124"/>
        <v>-1.3250278733277072E-2</v>
      </c>
      <c r="BA641" s="58">
        <v>639</v>
      </c>
      <c r="BB641" s="8">
        <f t="shared" si="114"/>
        <v>5.422806020226021E-3</v>
      </c>
    </row>
    <row r="642" spans="17:54" x14ac:dyDescent="0.25">
      <c r="Q642" s="53">
        <v>640</v>
      </c>
      <c r="R642" s="54">
        <v>1.1136127194844561</v>
      </c>
      <c r="S642" s="54">
        <v>-1.097546397671759</v>
      </c>
      <c r="T642" s="54">
        <v>-0.77067281499588358</v>
      </c>
      <c r="Z642" s="53">
        <v>639</v>
      </c>
      <c r="AA642" s="54">
        <f t="shared" si="115"/>
        <v>0.15163979833906821</v>
      </c>
      <c r="AB642" s="54">
        <f t="shared" si="116"/>
        <v>-0.8977387670696152</v>
      </c>
      <c r="AC642" s="54">
        <f t="shared" si="117"/>
        <v>-1.3217416384110521</v>
      </c>
      <c r="AJ642" s="53">
        <v>640</v>
      </c>
      <c r="AK642" s="14">
        <f t="shared" si="118"/>
        <v>1971.2781247115672</v>
      </c>
      <c r="AL642" s="14">
        <f t="shared" si="119"/>
        <v>1414.9554346914874</v>
      </c>
      <c r="AM642" s="14">
        <f t="shared" si="120"/>
        <v>2245.49233599953</v>
      </c>
      <c r="AT642" s="53">
        <v>640</v>
      </c>
      <c r="AU642" s="8">
        <f t="shared" si="121"/>
        <v>1.2320623332243298E-2</v>
      </c>
      <c r="AV642" s="8">
        <f t="shared" si="122"/>
        <v>5.8041600755959159E-3</v>
      </c>
      <c r="AW642" s="8">
        <f t="shared" si="123"/>
        <v>1.2379753849077659E-2</v>
      </c>
      <c r="AY642" s="8">
        <f t="shared" si="124"/>
        <v>9.7317771846346535E-3</v>
      </c>
      <c r="BA642" s="58">
        <v>640</v>
      </c>
      <c r="BB642" s="8">
        <f t="shared" si="114"/>
        <v>5.4621382234715972E-3</v>
      </c>
    </row>
    <row r="643" spans="17:54" x14ac:dyDescent="0.25">
      <c r="Q643" s="53">
        <v>641</v>
      </c>
      <c r="R643" s="54">
        <v>1.5000606783721289</v>
      </c>
      <c r="S643" s="54">
        <v>-1.1858349950686637</v>
      </c>
      <c r="T643" s="54">
        <v>7.9152979487075462E-2</v>
      </c>
      <c r="Z643" s="53">
        <v>640</v>
      </c>
      <c r="AA643" s="54">
        <f t="shared" si="115"/>
        <v>1.1136127194844561</v>
      </c>
      <c r="AB643" s="54">
        <f t="shared" si="116"/>
        <v>-0.44542152153779191</v>
      </c>
      <c r="AC643" s="54">
        <f t="shared" si="117"/>
        <v>-0.56271660868529882</v>
      </c>
      <c r="AJ643" s="53">
        <v>641</v>
      </c>
      <c r="AK643" s="14">
        <f t="shared" si="118"/>
        <v>1981.0590434281062</v>
      </c>
      <c r="AL643" s="14">
        <f t="shared" si="119"/>
        <v>1416.8392359288673</v>
      </c>
      <c r="AM643" s="14">
        <f t="shared" si="120"/>
        <v>2278.4933517285049</v>
      </c>
      <c r="AT643" s="53">
        <v>641</v>
      </c>
      <c r="AU643" s="8">
        <f t="shared" si="121"/>
        <v>4.9494454887682553E-3</v>
      </c>
      <c r="AV643" s="8">
        <f t="shared" si="122"/>
        <v>1.3304647648407352E-3</v>
      </c>
      <c r="AW643" s="8">
        <f t="shared" si="123"/>
        <v>1.4589613398065939E-2</v>
      </c>
      <c r="AY643" s="8">
        <f t="shared" si="124"/>
        <v>6.393903571986553E-3</v>
      </c>
      <c r="BA643" s="58">
        <v>641</v>
      </c>
      <c r="BB643" s="8">
        <f t="shared" si="114"/>
        <v>5.5216627062625182E-3</v>
      </c>
    </row>
    <row r="644" spans="17:54" x14ac:dyDescent="0.25">
      <c r="Q644" s="53">
        <v>642</v>
      </c>
      <c r="R644" s="54">
        <v>1.2277993874837145</v>
      </c>
      <c r="S644" s="54">
        <v>-2.4432195016127576</v>
      </c>
      <c r="T644" s="54">
        <v>-1.2354660337813648</v>
      </c>
      <c r="Z644" s="53">
        <v>641</v>
      </c>
      <c r="AA644" s="54">
        <f t="shared" si="115"/>
        <v>1.5000606783721289</v>
      </c>
      <c r="AB644" s="54">
        <f t="shared" si="116"/>
        <v>-0.34173367460863413</v>
      </c>
      <c r="AC644" s="54">
        <f t="shared" si="117"/>
        <v>0.33179743872447803</v>
      </c>
      <c r="AJ644" s="53">
        <v>642</v>
      </c>
      <c r="AK644" s="14">
        <f t="shared" si="118"/>
        <v>1974.162852826172</v>
      </c>
      <c r="AL644" s="14">
        <f t="shared" si="119"/>
        <v>1394.511729895459</v>
      </c>
      <c r="AM644" s="14">
        <f t="shared" si="120"/>
        <v>2221.5526504922814</v>
      </c>
      <c r="AT644" s="53">
        <v>642</v>
      </c>
      <c r="AU644" s="8">
        <f t="shared" si="121"/>
        <v>-3.4871356252702676E-3</v>
      </c>
      <c r="AV644" s="8">
        <f t="shared" si="122"/>
        <v>-1.5884160854259349E-2</v>
      </c>
      <c r="AW644" s="8">
        <f t="shared" si="123"/>
        <v>-2.5308070352229022E-2</v>
      </c>
      <c r="AY644" s="8">
        <f t="shared" si="124"/>
        <v>-1.4992226134953527E-2</v>
      </c>
      <c r="BA644" s="58">
        <v>642</v>
      </c>
      <c r="BB644" s="8">
        <f t="shared" ref="BB644:BB707" si="125">SMALL($AY$4:$AY$1002,$BA$3:$BA$1001)</f>
        <v>5.5615658832996783E-3</v>
      </c>
    </row>
    <row r="645" spans="17:54" x14ac:dyDescent="0.25">
      <c r="Q645" s="53">
        <v>643</v>
      </c>
      <c r="R645" s="54">
        <v>1.6501589523972924</v>
      </c>
      <c r="S645" s="54">
        <v>-1.2803301945304022</v>
      </c>
      <c r="T645" s="54">
        <v>-0.38098314046095083</v>
      </c>
      <c r="Z645" s="53">
        <v>642</v>
      </c>
      <c r="AA645" s="54">
        <f t="shared" ref="AA645:AA708" si="126">SUMPRODUCT(R644:T644,$W$16:$Y$16)</f>
        <v>1.2277993874837145</v>
      </c>
      <c r="AB645" s="54">
        <f t="shared" ref="AB645:AB708" si="127">SUMPRODUCT(R644:T644,$W$17:$Y$17)</f>
        <v>-1.5795597574119458</v>
      </c>
      <c r="AC645" s="54">
        <f t="shared" ref="AC645:AC708" si="128">SUMPRODUCT(R644:T644,$W$18:$Y$18)</f>
        <v>-1.2198611593941242</v>
      </c>
      <c r="AJ645" s="53">
        <v>643</v>
      </c>
      <c r="AK645" s="14">
        <f t="shared" ref="AK645:AK708" si="129">$AF$5*EXP(($AF$3-(($AF$4^2/2))*(AJ645/1000)+$AF$4*AA646))</f>
        <v>1984.8708096944104</v>
      </c>
      <c r="AL645" s="14">
        <f t="shared" ref="AL645:AL708" si="130">$AG$5*EXP(($AG$3-(($AG$4^2/2))*(AJ645/1000)+$AG$4*AB646))</f>
        <v>1416.6050714100131</v>
      </c>
      <c r="AM645" s="14">
        <f t="shared" ref="AM645:AM708" si="131">$AH$5*EXP(($AH$3-(($AH$4^2/2))*(AJ645/1000)+$AH$4*AC646))</f>
        <v>2263.8820089366645</v>
      </c>
      <c r="AT645" s="53">
        <v>643</v>
      </c>
      <c r="AU645" s="8">
        <f t="shared" ref="AU645:AU708" si="132">LN(AK645/AK644)</f>
        <v>5.4093922365573699E-3</v>
      </c>
      <c r="AV645" s="8">
        <f t="shared" ref="AV645:AV708" si="133">LN(AL645/AL644)</f>
        <v>1.5718874726149714E-2</v>
      </c>
      <c r="AW645" s="8">
        <f t="shared" ref="AW645:AW708" si="134">LN(AM645/AM644)</f>
        <v>1.8874699251647736E-2</v>
      </c>
      <c r="AY645" s="8">
        <f t="shared" ref="AY645:AY708" si="135">SUMPRODUCT($AP$3:$AR$3,AU645:AW645)</f>
        <v>1.3572777336921419E-2</v>
      </c>
      <c r="BA645" s="58">
        <v>643</v>
      </c>
      <c r="BB645" s="8">
        <f t="shared" si="125"/>
        <v>5.5749844414151838E-3</v>
      </c>
    </row>
    <row r="646" spans="17:54" x14ac:dyDescent="0.25">
      <c r="Q646" s="53">
        <v>644</v>
      </c>
      <c r="R646" s="54">
        <v>-0.71261794231486786</v>
      </c>
      <c r="S646" s="54">
        <v>-0.64268548503969425</v>
      </c>
      <c r="T646" s="54">
        <v>-0.36288700918999217</v>
      </c>
      <c r="Z646" s="53">
        <v>643</v>
      </c>
      <c r="AA646" s="54">
        <f t="shared" si="126"/>
        <v>1.6501589523972924</v>
      </c>
      <c r="AB646" s="54">
        <f t="shared" si="127"/>
        <v>-0.35460138059215884</v>
      </c>
      <c r="AC646" s="54">
        <f t="shared" si="128"/>
        <v>-6.2623594890574341E-2</v>
      </c>
      <c r="AJ646" s="53">
        <v>644</v>
      </c>
      <c r="AK646" s="14">
        <f t="shared" si="129"/>
        <v>1925.704546824084</v>
      </c>
      <c r="AL646" s="14">
        <f t="shared" si="130"/>
        <v>1406.6855568530382</v>
      </c>
      <c r="AM646" s="14">
        <f t="shared" si="131"/>
        <v>2240.6205073491319</v>
      </c>
      <c r="AT646" s="53">
        <v>644</v>
      </c>
      <c r="AU646" s="8">
        <f t="shared" si="132"/>
        <v>-3.0261929614907399E-2</v>
      </c>
      <c r="AV646" s="8">
        <f t="shared" si="133"/>
        <v>-7.0269459861937158E-3</v>
      </c>
      <c r="AW646" s="8">
        <f t="shared" si="134"/>
        <v>-1.0328203073203302E-2</v>
      </c>
      <c r="AY646" s="8">
        <f t="shared" si="135"/>
        <v>-1.4987818200910698E-2</v>
      </c>
      <c r="BA646" s="58">
        <v>644</v>
      </c>
      <c r="BB646" s="8">
        <f t="shared" si="125"/>
        <v>5.6246615472050707E-3</v>
      </c>
    </row>
    <row r="647" spans="17:54" x14ac:dyDescent="0.25">
      <c r="Q647" s="53">
        <v>645</v>
      </c>
      <c r="R647" s="54">
        <v>0.24539277183492109</v>
      </c>
      <c r="S647" s="54">
        <v>-0.91464041219228431</v>
      </c>
      <c r="T647" s="54">
        <v>-0.86043563041631288</v>
      </c>
      <c r="Z647" s="53">
        <v>644</v>
      </c>
      <c r="AA647" s="54">
        <f t="shared" si="126"/>
        <v>-0.71261794231486786</v>
      </c>
      <c r="AB647" s="54">
        <f t="shared" si="127"/>
        <v>-0.90219594822617322</v>
      </c>
      <c r="AC647" s="54">
        <f t="shared" si="128"/>
        <v>-0.6958493887156707</v>
      </c>
      <c r="AJ647" s="53">
        <v>645</v>
      </c>
      <c r="AK647" s="14">
        <f t="shared" si="129"/>
        <v>1949.4782555496595</v>
      </c>
      <c r="AL647" s="14">
        <f t="shared" si="130"/>
        <v>1410.4846075245348</v>
      </c>
      <c r="AM647" s="14">
        <f t="shared" si="131"/>
        <v>2233.3687312324391</v>
      </c>
      <c r="AT647" s="53">
        <v>645</v>
      </c>
      <c r="AU647" s="8">
        <f t="shared" si="132"/>
        <v>1.2269876389308675E-2</v>
      </c>
      <c r="AV647" s="8">
        <f t="shared" si="133"/>
        <v>2.6970702887967732E-3</v>
      </c>
      <c r="AW647" s="8">
        <f t="shared" si="134"/>
        <v>-3.2417523068107496E-3</v>
      </c>
      <c r="AY647" s="8">
        <f t="shared" si="135"/>
        <v>3.7872653402680869E-3</v>
      </c>
      <c r="BA647" s="58">
        <v>645</v>
      </c>
      <c r="BB647" s="8">
        <f t="shared" si="125"/>
        <v>5.6546127069356279E-3</v>
      </c>
    </row>
    <row r="648" spans="17:54" x14ac:dyDescent="0.25">
      <c r="Q648" s="53">
        <v>646</v>
      </c>
      <c r="R648" s="54">
        <v>-0.74723292694202514</v>
      </c>
      <c r="S648" s="54">
        <v>1.3988003948761889</v>
      </c>
      <c r="T648" s="54">
        <v>0.73535838151177146</v>
      </c>
      <c r="Z648" s="53">
        <v>645</v>
      </c>
      <c r="AA648" s="54">
        <f t="shared" si="126"/>
        <v>0.24539277183492109</v>
      </c>
      <c r="AB648" s="54">
        <f t="shared" si="127"/>
        <v>-0.69201026699023116</v>
      </c>
      <c r="AC648" s="54">
        <f t="shared" si="128"/>
        <v>-0.89459677704925511</v>
      </c>
      <c r="AJ648" s="53">
        <v>646</v>
      </c>
      <c r="AK648" s="14">
        <f t="shared" si="129"/>
        <v>1924.8506785389873</v>
      </c>
      <c r="AL648" s="14">
        <f t="shared" si="130"/>
        <v>1439.2913024557904</v>
      </c>
      <c r="AM648" s="14">
        <f t="shared" si="131"/>
        <v>2292.5809603364009</v>
      </c>
      <c r="AT648" s="53">
        <v>646</v>
      </c>
      <c r="AU648" s="8">
        <f t="shared" si="132"/>
        <v>-1.2713380377236629E-2</v>
      </c>
      <c r="AV648" s="8">
        <f t="shared" si="133"/>
        <v>2.0217502748569829E-2</v>
      </c>
      <c r="AW648" s="8">
        <f t="shared" si="134"/>
        <v>2.6167152421002746E-2</v>
      </c>
      <c r="AY648" s="8">
        <f t="shared" si="135"/>
        <v>1.2123132712557768E-2</v>
      </c>
      <c r="BA648" s="58">
        <v>646</v>
      </c>
      <c r="BB648" s="8">
        <f t="shared" si="125"/>
        <v>5.6616195793418086E-3</v>
      </c>
    </row>
    <row r="649" spans="17:54" x14ac:dyDescent="0.25">
      <c r="Q649" s="53">
        <v>647</v>
      </c>
      <c r="R649" s="54">
        <v>-0.10270530290292097</v>
      </c>
      <c r="S649" s="54">
        <v>-0.27941573788812551</v>
      </c>
      <c r="T649" s="54">
        <v>-0.4418965077037707</v>
      </c>
      <c r="Z649" s="53">
        <v>646</v>
      </c>
      <c r="AA649" s="54">
        <f t="shared" si="126"/>
        <v>-0.74723292694202514</v>
      </c>
      <c r="AB649" s="54">
        <f t="shared" si="127"/>
        <v>0.88352048301351505</v>
      </c>
      <c r="AC649" s="54">
        <f t="shared" si="128"/>
        <v>0.70974943599934515</v>
      </c>
      <c r="AJ649" s="53">
        <v>647</v>
      </c>
      <c r="AK649" s="14">
        <f t="shared" si="129"/>
        <v>1940.8058231077905</v>
      </c>
      <c r="AL649" s="14">
        <f t="shared" si="130"/>
        <v>1417.6902157078289</v>
      </c>
      <c r="AM649" s="14">
        <f t="shared" si="131"/>
        <v>2247.8979459038701</v>
      </c>
      <c r="AT649" s="53">
        <v>647</v>
      </c>
      <c r="AU649" s="8">
        <f t="shared" si="132"/>
        <v>8.2548644269027412E-3</v>
      </c>
      <c r="AV649" s="8">
        <f t="shared" si="133"/>
        <v>-1.5121902776945525E-2</v>
      </c>
      <c r="AW649" s="8">
        <f t="shared" si="134"/>
        <v>-1.9682706558434904E-2</v>
      </c>
      <c r="AY649" s="8">
        <f t="shared" si="135"/>
        <v>-9.4771137502378585E-3</v>
      </c>
      <c r="BA649" s="58">
        <v>647</v>
      </c>
      <c r="BB649" s="8">
        <f t="shared" si="125"/>
        <v>5.7436775164548442E-3</v>
      </c>
    </row>
    <row r="650" spans="17:54" x14ac:dyDescent="0.25">
      <c r="Q650" s="53">
        <v>648</v>
      </c>
      <c r="R650" s="54">
        <v>-0.50032858244083289</v>
      </c>
      <c r="S650" s="54">
        <v>-1.2931428542262617</v>
      </c>
      <c r="T650" s="54">
        <v>-0.7925743424831122</v>
      </c>
      <c r="Z650" s="53">
        <v>647</v>
      </c>
      <c r="AA650" s="54">
        <f t="shared" si="126"/>
        <v>-0.10270530290292097</v>
      </c>
      <c r="AB650" s="54">
        <f t="shared" si="127"/>
        <v>-0.29490379510383363</v>
      </c>
      <c r="AC650" s="54">
        <f t="shared" si="128"/>
        <v>-0.49701167083509218</v>
      </c>
      <c r="AJ650" s="53">
        <v>648</v>
      </c>
      <c r="AK650" s="14">
        <f t="shared" si="129"/>
        <v>1930.9469289707113</v>
      </c>
      <c r="AL650" s="14">
        <f t="shared" si="130"/>
        <v>1398.1481448238608</v>
      </c>
      <c r="AM650" s="14">
        <f t="shared" si="131"/>
        <v>2224.0358609320451</v>
      </c>
      <c r="AT650" s="53">
        <v>648</v>
      </c>
      <c r="AU650" s="8">
        <f t="shared" si="132"/>
        <v>-5.092740201520487E-3</v>
      </c>
      <c r="AV650" s="8">
        <f t="shared" si="133"/>
        <v>-1.3880331279438567E-2</v>
      </c>
      <c r="AW650" s="8">
        <f t="shared" si="134"/>
        <v>-1.0672032493199653E-2</v>
      </c>
      <c r="AY650" s="8">
        <f t="shared" si="135"/>
        <v>-1.0281564320191469E-2</v>
      </c>
      <c r="BA650" s="58">
        <v>648</v>
      </c>
      <c r="BB650" s="8">
        <f t="shared" si="125"/>
        <v>5.7807102064166395E-3</v>
      </c>
    </row>
    <row r="651" spans="17:54" x14ac:dyDescent="0.25">
      <c r="Q651" s="53">
        <v>649</v>
      </c>
      <c r="R651" s="54">
        <v>1.2592895949242724</v>
      </c>
      <c r="S651" s="54">
        <v>1.0867093239865333</v>
      </c>
      <c r="T651" s="54">
        <v>1.488652435597982</v>
      </c>
      <c r="Z651" s="53">
        <v>648</v>
      </c>
      <c r="AA651" s="54">
        <f t="shared" si="126"/>
        <v>-0.50032858244083289</v>
      </c>
      <c r="AB651" s="54">
        <f t="shared" si="127"/>
        <v>-1.3765739819316993</v>
      </c>
      <c r="AC651" s="54">
        <f t="shared" si="128"/>
        <v>-1.1513180398431353</v>
      </c>
      <c r="AJ651" s="53">
        <v>649</v>
      </c>
      <c r="AK651" s="14">
        <f t="shared" si="129"/>
        <v>1974.9580961095423</v>
      </c>
      <c r="AL651" s="14">
        <f t="shared" si="130"/>
        <v>1451.6726649581983</v>
      </c>
      <c r="AM651" s="14">
        <f t="shared" si="131"/>
        <v>2341.4439339825676</v>
      </c>
      <c r="AT651" s="53">
        <v>649</v>
      </c>
      <c r="AU651" s="8">
        <f t="shared" si="132"/>
        <v>2.2536661601955544E-2</v>
      </c>
      <c r="AV651" s="8">
        <f t="shared" si="133"/>
        <v>3.7567846318102394E-2</v>
      </c>
      <c r="AW651" s="8">
        <f t="shared" si="134"/>
        <v>5.1444304089164644E-2</v>
      </c>
      <c r="AY651" s="8">
        <f t="shared" si="135"/>
        <v>3.7221428234577011E-2</v>
      </c>
      <c r="BA651" s="58">
        <v>649</v>
      </c>
      <c r="BB651" s="8">
        <f t="shared" si="125"/>
        <v>5.7813363456875686E-3</v>
      </c>
    </row>
    <row r="652" spans="17:54" x14ac:dyDescent="0.25">
      <c r="Q652" s="53">
        <v>650</v>
      </c>
      <c r="R652" s="54">
        <v>-0.98069964959359723</v>
      </c>
      <c r="S652" s="54">
        <v>0.81140406765908624</v>
      </c>
      <c r="T652" s="54">
        <v>-0.3202885438043066</v>
      </c>
      <c r="Z652" s="53">
        <v>649</v>
      </c>
      <c r="AA652" s="54">
        <f t="shared" si="126"/>
        <v>1.2592895949242724</v>
      </c>
      <c r="AB652" s="54">
        <f t="shared" si="127"/>
        <v>1.5510470254603363</v>
      </c>
      <c r="AC652" s="54">
        <f t="shared" si="128"/>
        <v>2.0027992665480205</v>
      </c>
      <c r="AJ652" s="53">
        <v>650</v>
      </c>
      <c r="AK652" s="14">
        <f t="shared" si="129"/>
        <v>1919.1029905610214</v>
      </c>
      <c r="AL652" s="14">
        <f t="shared" si="130"/>
        <v>1427.7349150769105</v>
      </c>
      <c r="AM652" s="14">
        <f t="shared" si="131"/>
        <v>2249.3325544667664</v>
      </c>
      <c r="AT652" s="53">
        <v>650</v>
      </c>
      <c r="AU652" s="8">
        <f t="shared" si="132"/>
        <v>-2.8689296513097141E-2</v>
      </c>
      <c r="AV652" s="8">
        <f t="shared" si="133"/>
        <v>-1.6627240645488733E-2</v>
      </c>
      <c r="AW652" s="8">
        <f t="shared" si="134"/>
        <v>-4.013427511727008E-2</v>
      </c>
      <c r="AY652" s="8">
        <f t="shared" si="135"/>
        <v>-2.7297967747305658E-2</v>
      </c>
      <c r="BA652" s="58">
        <v>650</v>
      </c>
      <c r="BB652" s="8">
        <f t="shared" si="125"/>
        <v>5.8773476564646394E-3</v>
      </c>
    </row>
    <row r="653" spans="17:54" x14ac:dyDescent="0.25">
      <c r="Q653" s="53">
        <v>651</v>
      </c>
      <c r="R653" s="54">
        <v>-2.010902935599606</v>
      </c>
      <c r="S653" s="54">
        <v>-0.82285976426276652</v>
      </c>
      <c r="T653" s="54">
        <v>-0.23524587407765846</v>
      </c>
      <c r="Z653" s="53">
        <v>650</v>
      </c>
      <c r="AA653" s="54">
        <f t="shared" si="126"/>
        <v>-0.98069964959359723</v>
      </c>
      <c r="AB653" s="54">
        <f t="shared" si="127"/>
        <v>0.25531367746903971</v>
      </c>
      <c r="AC653" s="54">
        <f t="shared" si="128"/>
        <v>-0.45787091129611879</v>
      </c>
      <c r="AJ653" s="53">
        <v>651</v>
      </c>
      <c r="AK653" s="14">
        <f t="shared" si="129"/>
        <v>1893.9473950723659</v>
      </c>
      <c r="AL653" s="14">
        <f t="shared" si="130"/>
        <v>1392.8684485242431</v>
      </c>
      <c r="AM653" s="14">
        <f t="shared" si="131"/>
        <v>2228.0895922822947</v>
      </c>
      <c r="AT653" s="53">
        <v>651</v>
      </c>
      <c r="AU653" s="8">
        <f t="shared" si="132"/>
        <v>-1.3194664590014435E-2</v>
      </c>
      <c r="AV653" s="8">
        <f t="shared" si="133"/>
        <v>-2.4723960174981383E-2</v>
      </c>
      <c r="AW653" s="8">
        <f t="shared" si="134"/>
        <v>-9.4889965175833577E-3</v>
      </c>
      <c r="AY653" s="8">
        <f t="shared" si="135"/>
        <v>-1.6694682402271892E-2</v>
      </c>
      <c r="BA653" s="58">
        <v>651</v>
      </c>
      <c r="BB653" s="8">
        <f t="shared" si="125"/>
        <v>5.8807361293694259E-3</v>
      </c>
    </row>
    <row r="654" spans="17:54" x14ac:dyDescent="0.25">
      <c r="Q654" s="53">
        <v>652</v>
      </c>
      <c r="R654" s="54">
        <v>-0.90634626982112065</v>
      </c>
      <c r="S654" s="54">
        <v>1.25000208922094</v>
      </c>
      <c r="T654" s="54">
        <v>1.0719167460433388</v>
      </c>
      <c r="Z654" s="53">
        <v>651</v>
      </c>
      <c r="AA654" s="54">
        <f t="shared" si="126"/>
        <v>-2.010902935599606</v>
      </c>
      <c r="AB654" s="54">
        <f t="shared" si="127"/>
        <v>-1.6713867489987788</v>
      </c>
      <c r="AC654" s="54">
        <f t="shared" si="128"/>
        <v>-1.0396439908946609</v>
      </c>
      <c r="AJ654" s="53">
        <v>652</v>
      </c>
      <c r="AK654" s="14">
        <f t="shared" si="129"/>
        <v>1920.9311062471206</v>
      </c>
      <c r="AL654" s="14">
        <f t="shared" si="130"/>
        <v>1435.4887240112994</v>
      </c>
      <c r="AM654" s="14">
        <f t="shared" si="131"/>
        <v>2301.1709493430167</v>
      </c>
      <c r="AT654" s="53">
        <v>652</v>
      </c>
      <c r="AU654" s="8">
        <f t="shared" si="132"/>
        <v>1.4146799794088194E-2</v>
      </c>
      <c r="AV654" s="8">
        <f t="shared" si="133"/>
        <v>3.0140112642548924E-2</v>
      </c>
      <c r="AW654" s="8">
        <f t="shared" si="134"/>
        <v>3.2273568560940422E-2</v>
      </c>
      <c r="AY654" s="8">
        <f t="shared" si="135"/>
        <v>2.5982155563528155E-2</v>
      </c>
      <c r="BA654" s="58">
        <v>652</v>
      </c>
      <c r="BB654" s="8">
        <f t="shared" si="125"/>
        <v>5.9772806319879053E-3</v>
      </c>
    </row>
    <row r="655" spans="17:54" x14ac:dyDescent="0.25">
      <c r="Q655" s="53">
        <v>653</v>
      </c>
      <c r="R655" s="54">
        <v>0.51335723507950015</v>
      </c>
      <c r="S655" s="54">
        <v>0.23980081948228885</v>
      </c>
      <c r="T655" s="54">
        <v>0.40465141675805671</v>
      </c>
      <c r="Z655" s="53">
        <v>652</v>
      </c>
      <c r="AA655" s="54">
        <f t="shared" si="126"/>
        <v>-0.90634626982112065</v>
      </c>
      <c r="AB655" s="54">
        <f t="shared" si="127"/>
        <v>0.67740039859429624</v>
      </c>
      <c r="AC655" s="54">
        <f t="shared" si="128"/>
        <v>0.93909358324688375</v>
      </c>
      <c r="AJ655" s="53">
        <v>653</v>
      </c>
      <c r="AK655" s="14">
        <f t="shared" si="129"/>
        <v>1956.1791165362633</v>
      </c>
      <c r="AL655" s="14">
        <f t="shared" si="130"/>
        <v>1431.3596946995385</v>
      </c>
      <c r="AM655" s="14">
        <f t="shared" si="131"/>
        <v>2288.0906135900127</v>
      </c>
      <c r="AT655" s="53">
        <v>653</v>
      </c>
      <c r="AU655" s="8">
        <f t="shared" si="132"/>
        <v>1.8183120632136944E-2</v>
      </c>
      <c r="AV655" s="8">
        <f t="shared" si="133"/>
        <v>-2.8805374848996021E-3</v>
      </c>
      <c r="AW655" s="8">
        <f t="shared" si="134"/>
        <v>-5.7004252182645517E-3</v>
      </c>
      <c r="AY655" s="8">
        <f t="shared" si="135"/>
        <v>2.5925936302018766E-3</v>
      </c>
      <c r="BA655" s="58">
        <v>653</v>
      </c>
      <c r="BB655" s="8">
        <f t="shared" si="125"/>
        <v>5.9949310743213748E-3</v>
      </c>
    </row>
    <row r="656" spans="17:54" x14ac:dyDescent="0.25">
      <c r="Q656" s="53">
        <v>654</v>
      </c>
      <c r="R656" s="54">
        <v>0.33080701218618269</v>
      </c>
      <c r="S656" s="54">
        <v>-0.39726096015201812</v>
      </c>
      <c r="T656" s="54">
        <v>1.425536606229461</v>
      </c>
      <c r="Z656" s="53">
        <v>653</v>
      </c>
      <c r="AA656" s="54">
        <f t="shared" si="126"/>
        <v>0.51335723507950015</v>
      </c>
      <c r="AB656" s="54">
        <f t="shared" si="127"/>
        <v>0.4529301838172678</v>
      </c>
      <c r="AC656" s="54">
        <f t="shared" si="128"/>
        <v>0.58960214526014965</v>
      </c>
      <c r="AJ656" s="53">
        <v>654</v>
      </c>
      <c r="AK656" s="14">
        <f t="shared" si="129"/>
        <v>1951.6106407907655</v>
      </c>
      <c r="AL656" s="14">
        <f t="shared" si="130"/>
        <v>1419.5046337035908</v>
      </c>
      <c r="AM656" s="14">
        <f t="shared" si="131"/>
        <v>2316.5378979588513</v>
      </c>
      <c r="AT656" s="53">
        <v>654</v>
      </c>
      <c r="AU656" s="8">
        <f t="shared" si="132"/>
        <v>-2.3381390046447342E-3</v>
      </c>
      <c r="AV656" s="8">
        <f t="shared" si="133"/>
        <v>-8.3168667218377207E-3</v>
      </c>
      <c r="AW656" s="8">
        <f t="shared" si="134"/>
        <v>1.2356109173751573E-2</v>
      </c>
      <c r="AY656" s="8">
        <f t="shared" si="135"/>
        <v>-3.2135563800303728E-4</v>
      </c>
      <c r="BA656" s="58">
        <v>654</v>
      </c>
      <c r="BB656" s="8">
        <f t="shared" si="125"/>
        <v>6.0452845896992909E-3</v>
      </c>
    </row>
    <row r="657" spans="17:54" x14ac:dyDescent="0.25">
      <c r="Q657" s="53">
        <v>655</v>
      </c>
      <c r="R657" s="54">
        <v>-0.45685009647423769</v>
      </c>
      <c r="S657" s="54">
        <v>8.2559857503313683E-2</v>
      </c>
      <c r="T657" s="54">
        <v>-0.22715424452123795</v>
      </c>
      <c r="Z657" s="53">
        <v>654</v>
      </c>
      <c r="AA657" s="54">
        <f t="shared" si="126"/>
        <v>0.33080701218618269</v>
      </c>
      <c r="AB657" s="54">
        <f t="shared" si="127"/>
        <v>-0.19518626988073023</v>
      </c>
      <c r="AC657" s="54">
        <f t="shared" si="128"/>
        <v>1.3471774928851532</v>
      </c>
      <c r="AJ657" s="53">
        <v>655</v>
      </c>
      <c r="AK657" s="14">
        <f t="shared" si="129"/>
        <v>1932.0213890389502</v>
      </c>
      <c r="AL657" s="14">
        <f t="shared" si="130"/>
        <v>1420.4767318700951</v>
      </c>
      <c r="AM657" s="14">
        <f t="shared" si="131"/>
        <v>2253.5294779029609</v>
      </c>
      <c r="AT657" s="53">
        <v>655</v>
      </c>
      <c r="AU657" s="8">
        <f t="shared" si="132"/>
        <v>-1.0088194626564117E-2</v>
      </c>
      <c r="AV657" s="8">
        <f t="shared" si="133"/>
        <v>6.8458069215010346E-4</v>
      </c>
      <c r="AW657" s="8">
        <f t="shared" si="134"/>
        <v>-2.7576141743796544E-2</v>
      </c>
      <c r="AY657" s="8">
        <f t="shared" si="135"/>
        <v>-1.1025468634248158E-2</v>
      </c>
      <c r="BA657" s="58">
        <v>655</v>
      </c>
      <c r="BB657" s="8">
        <f t="shared" si="125"/>
        <v>6.0726656279677729E-3</v>
      </c>
    </row>
    <row r="658" spans="17:54" x14ac:dyDescent="0.25">
      <c r="Q658" s="53">
        <v>656</v>
      </c>
      <c r="R658" s="54">
        <v>1.7451875045149912</v>
      </c>
      <c r="S658" s="54">
        <v>-0.54186698548655732</v>
      </c>
      <c r="T658" s="54">
        <v>0.12603982441428832</v>
      </c>
      <c r="Z658" s="53">
        <v>655</v>
      </c>
      <c r="AA658" s="54">
        <f t="shared" si="126"/>
        <v>-0.45685009647423769</v>
      </c>
      <c r="AB658" s="54">
        <f t="shared" si="127"/>
        <v>-0.14183134913182111</v>
      </c>
      <c r="AC658" s="54">
        <f t="shared" si="128"/>
        <v>-0.3435391575976362</v>
      </c>
      <c r="AJ658" s="53">
        <v>656</v>
      </c>
      <c r="AK658" s="14">
        <f t="shared" si="129"/>
        <v>1987.2859509351479</v>
      </c>
      <c r="AL658" s="14">
        <f t="shared" si="130"/>
        <v>1429.3212190875304</v>
      </c>
      <c r="AM658" s="14">
        <f t="shared" si="131"/>
        <v>2287.8253585271418</v>
      </c>
      <c r="AT658" s="53">
        <v>656</v>
      </c>
      <c r="AU658" s="8">
        <f t="shared" si="132"/>
        <v>2.8203057443671804E-2</v>
      </c>
      <c r="AV658" s="8">
        <f t="shared" si="133"/>
        <v>6.2071176739906973E-3</v>
      </c>
      <c r="AW658" s="8">
        <f t="shared" si="134"/>
        <v>1.5104097284176724E-2</v>
      </c>
      <c r="AY658" s="8">
        <f t="shared" si="135"/>
        <v>1.5474993487950837E-2</v>
      </c>
      <c r="BA658" s="58">
        <v>656</v>
      </c>
      <c r="BB658" s="8">
        <f t="shared" si="125"/>
        <v>6.077329405403906E-3</v>
      </c>
    </row>
    <row r="659" spans="17:54" x14ac:dyDescent="0.25">
      <c r="Q659" s="53">
        <v>657</v>
      </c>
      <c r="R659" s="54">
        <v>0.99056971656830139</v>
      </c>
      <c r="S659" s="54">
        <v>6.8803813839668826E-2</v>
      </c>
      <c r="T659" s="54">
        <v>-1.6585445048118552</v>
      </c>
      <c r="Z659" s="53">
        <v>656</v>
      </c>
      <c r="AA659" s="54">
        <f t="shared" si="126"/>
        <v>1.7451875045149912</v>
      </c>
      <c r="AB659" s="54">
        <f t="shared" si="127"/>
        <v>0.34188787070365217</v>
      </c>
      <c r="AC659" s="54">
        <f t="shared" si="128"/>
        <v>0.58251848559194719</v>
      </c>
      <c r="AJ659" s="53">
        <v>657</v>
      </c>
      <c r="AK659" s="14">
        <f t="shared" si="129"/>
        <v>1968.1712826757901</v>
      </c>
      <c r="AL659" s="14">
        <f t="shared" si="130"/>
        <v>1432.7069163094918</v>
      </c>
      <c r="AM659" s="14">
        <f t="shared" si="131"/>
        <v>2222.5072037619775</v>
      </c>
      <c r="AT659" s="53">
        <v>657</v>
      </c>
      <c r="AU659" s="8">
        <f t="shared" si="132"/>
        <v>-9.6650353810415323E-3</v>
      </c>
      <c r="AV659" s="8">
        <f t="shared" si="133"/>
        <v>2.365943758153874E-3</v>
      </c>
      <c r="AW659" s="8">
        <f t="shared" si="134"/>
        <v>-2.8965811600862101E-2</v>
      </c>
      <c r="AY659" s="8">
        <f t="shared" si="135"/>
        <v>-1.0642876591309539E-2</v>
      </c>
      <c r="BA659" s="58">
        <v>657</v>
      </c>
      <c r="BB659" s="8">
        <f t="shared" si="125"/>
        <v>6.1009260400013707E-3</v>
      </c>
    </row>
    <row r="660" spans="17:54" x14ac:dyDescent="0.25">
      <c r="Q660" s="53">
        <v>658</v>
      </c>
      <c r="R660" s="54">
        <v>-1.0193188548672896</v>
      </c>
      <c r="S660" s="54">
        <v>0.89609724296755311</v>
      </c>
      <c r="T660" s="54">
        <v>0.44416878309913083</v>
      </c>
      <c r="Z660" s="53">
        <v>657</v>
      </c>
      <c r="AA660" s="54">
        <f t="shared" si="126"/>
        <v>0.99056971656830139</v>
      </c>
      <c r="AB660" s="54">
        <f t="shared" si="127"/>
        <v>0.52626928159469588</v>
      </c>
      <c r="AC660" s="54">
        <f t="shared" si="128"/>
        <v>-1.1934004140224936</v>
      </c>
      <c r="AJ660" s="53">
        <v>658</v>
      </c>
      <c r="AK660" s="14">
        <f t="shared" si="129"/>
        <v>1918.1527303746416</v>
      </c>
      <c r="AL660" s="14">
        <f t="shared" si="130"/>
        <v>1428.7714562330539</v>
      </c>
      <c r="AM660" s="14">
        <f t="shared" si="131"/>
        <v>2275.5373015297546</v>
      </c>
      <c r="AT660" s="53">
        <v>658</v>
      </c>
      <c r="AU660" s="8">
        <f t="shared" si="132"/>
        <v>-2.5742225413801709E-2</v>
      </c>
      <c r="AV660" s="8">
        <f t="shared" si="133"/>
        <v>-2.7506498707330538E-3</v>
      </c>
      <c r="AW660" s="8">
        <f t="shared" si="134"/>
        <v>2.3580271325832302E-2</v>
      </c>
      <c r="AY660" s="8">
        <f t="shared" si="135"/>
        <v>-1.7488461746840434E-3</v>
      </c>
      <c r="BA660" s="58">
        <v>658</v>
      </c>
      <c r="BB660" s="8">
        <f t="shared" si="125"/>
        <v>6.177380207456817E-3</v>
      </c>
    </row>
    <row r="661" spans="17:54" x14ac:dyDescent="0.25">
      <c r="Q661" s="53">
        <v>659</v>
      </c>
      <c r="R661" s="54">
        <v>-1.5687586072639597</v>
      </c>
      <c r="S661" s="54">
        <v>-0.36201902595388974</v>
      </c>
      <c r="T661" s="54">
        <v>-0.48878883155755776</v>
      </c>
      <c r="Z661" s="53">
        <v>658</v>
      </c>
      <c r="AA661" s="54">
        <f t="shared" si="126"/>
        <v>-1.0193188548672896</v>
      </c>
      <c r="AB661" s="54">
        <f t="shared" si="127"/>
        <v>0.31192104376678964</v>
      </c>
      <c r="AC661" s="54">
        <f t="shared" si="128"/>
        <v>0.25234115892108511</v>
      </c>
      <c r="AJ661" s="53">
        <v>659</v>
      </c>
      <c r="AK661" s="14">
        <f t="shared" si="129"/>
        <v>1904.7017529729496</v>
      </c>
      <c r="AL661" s="14">
        <f t="shared" si="130"/>
        <v>1403.8955496778265</v>
      </c>
      <c r="AM661" s="14">
        <f t="shared" si="131"/>
        <v>2228.1513853263477</v>
      </c>
      <c r="AT661" s="53">
        <v>659</v>
      </c>
      <c r="AU661" s="8">
        <f t="shared" si="132"/>
        <v>-7.0371671063431647E-3</v>
      </c>
      <c r="AV661" s="8">
        <f t="shared" si="133"/>
        <v>-1.7564045480249126E-2</v>
      </c>
      <c r="AW661" s="8">
        <f t="shared" si="134"/>
        <v>-2.1043934522123577E-2</v>
      </c>
      <c r="AY661" s="8">
        <f t="shared" si="135"/>
        <v>-1.5449948680639671E-2</v>
      </c>
      <c r="BA661" s="58">
        <v>659</v>
      </c>
      <c r="BB661" s="8">
        <f t="shared" si="125"/>
        <v>6.2340364001771372E-3</v>
      </c>
    </row>
    <row r="662" spans="17:54" x14ac:dyDescent="0.25">
      <c r="Q662" s="53">
        <v>660</v>
      </c>
      <c r="R662" s="54">
        <v>-0.85235828001572445</v>
      </c>
      <c r="S662" s="54">
        <v>0.51968912238602438</v>
      </c>
      <c r="T662" s="54">
        <v>0.68070958425096439</v>
      </c>
      <c r="Z662" s="53">
        <v>659</v>
      </c>
      <c r="AA662" s="54">
        <f t="shared" si="126"/>
        <v>-1.5687586072639597</v>
      </c>
      <c r="AB662" s="54">
        <f t="shared" si="127"/>
        <v>-1.0568163162244568</v>
      </c>
      <c r="AC662" s="54">
        <f t="shared" si="128"/>
        <v>-1.0378783920161241</v>
      </c>
      <c r="AJ662" s="53">
        <v>660</v>
      </c>
      <c r="AK662" s="14">
        <f t="shared" si="129"/>
        <v>1922.2585599236188</v>
      </c>
      <c r="AL662" s="14">
        <f t="shared" si="130"/>
        <v>1424.1258543148729</v>
      </c>
      <c r="AM662" s="14">
        <f t="shared" si="131"/>
        <v>2282.9391124704312</v>
      </c>
      <c r="AT662" s="53">
        <v>660</v>
      </c>
      <c r="AU662" s="8">
        <f t="shared" si="132"/>
        <v>9.1753917926792831E-3</v>
      </c>
      <c r="AV662" s="8">
        <f t="shared" si="133"/>
        <v>1.4307281903698945E-2</v>
      </c>
      <c r="AW662" s="8">
        <f t="shared" si="134"/>
        <v>2.4291430735131729E-2</v>
      </c>
      <c r="AY662" s="8">
        <f t="shared" si="135"/>
        <v>1.5762959519822883E-2</v>
      </c>
      <c r="BA662" s="58">
        <v>660</v>
      </c>
      <c r="BB662" s="8">
        <f t="shared" si="125"/>
        <v>6.2445209363568826E-3</v>
      </c>
    </row>
    <row r="663" spans="17:54" x14ac:dyDescent="0.25">
      <c r="Q663" s="53">
        <v>661</v>
      </c>
      <c r="R663" s="54">
        <v>-1.3279771710435984</v>
      </c>
      <c r="S663" s="54">
        <v>0.29810643412660698</v>
      </c>
      <c r="T663" s="54">
        <v>-1.1638707167041429</v>
      </c>
      <c r="Z663" s="53">
        <v>660</v>
      </c>
      <c r="AA663" s="54">
        <f t="shared" si="126"/>
        <v>-0.85235828001572445</v>
      </c>
      <c r="AB663" s="54">
        <f t="shared" si="127"/>
        <v>5.8138423204184053E-2</v>
      </c>
      <c r="AC663" s="54">
        <f t="shared" si="128"/>
        <v>0.45146517808912923</v>
      </c>
      <c r="AJ663" s="53">
        <v>661</v>
      </c>
      <c r="AK663" s="14">
        <f t="shared" si="129"/>
        <v>1910.584354001953</v>
      </c>
      <c r="AL663" s="14">
        <f t="shared" si="130"/>
        <v>1416.4871146778626</v>
      </c>
      <c r="AM663" s="14">
        <f t="shared" si="131"/>
        <v>2213.1392270980696</v>
      </c>
      <c r="AT663" s="53">
        <v>661</v>
      </c>
      <c r="AU663" s="8">
        <f t="shared" si="132"/>
        <v>-6.0916882246396945E-3</v>
      </c>
      <c r="AV663" s="8">
        <f t="shared" si="133"/>
        <v>-5.3782462681599775E-3</v>
      </c>
      <c r="AW663" s="8">
        <f t="shared" si="134"/>
        <v>-3.1051724853023141E-2</v>
      </c>
      <c r="AY663" s="8">
        <f t="shared" si="135"/>
        <v>-1.329432243056284E-2</v>
      </c>
      <c r="BA663" s="58">
        <v>661</v>
      </c>
      <c r="BB663" s="8">
        <f t="shared" si="125"/>
        <v>6.2735306267124296E-3</v>
      </c>
    </row>
    <row r="664" spans="17:54" x14ac:dyDescent="0.25">
      <c r="Q664" s="53">
        <v>662</v>
      </c>
      <c r="R664" s="54">
        <v>0.49783949128618343</v>
      </c>
      <c r="S664" s="54">
        <v>-0.20140749019848517</v>
      </c>
      <c r="T664" s="54">
        <v>0.29724005081967086</v>
      </c>
      <c r="Z664" s="53">
        <v>661</v>
      </c>
      <c r="AA664" s="54">
        <f t="shared" si="126"/>
        <v>-1.3279771710435984</v>
      </c>
      <c r="AB664" s="54">
        <f t="shared" si="127"/>
        <v>-0.36097506754633929</v>
      </c>
      <c r="AC664" s="54">
        <f t="shared" si="128"/>
        <v>-1.4523434499194703</v>
      </c>
      <c r="AJ664" s="53">
        <v>662</v>
      </c>
      <c r="AK664" s="14">
        <f t="shared" si="129"/>
        <v>1955.7889260830966</v>
      </c>
      <c r="AL664" s="14">
        <f t="shared" si="130"/>
        <v>1424.0900197296908</v>
      </c>
      <c r="AM664" s="14">
        <f t="shared" si="131"/>
        <v>2280.9601836744155</v>
      </c>
      <c r="AT664" s="53">
        <v>662</v>
      </c>
      <c r="AU664" s="8">
        <f t="shared" si="132"/>
        <v>2.3384515018650204E-2</v>
      </c>
      <c r="AV664" s="8">
        <f t="shared" si="133"/>
        <v>5.3530834386775064E-3</v>
      </c>
      <c r="AW664" s="8">
        <f t="shared" si="134"/>
        <v>3.0184515130973037E-2</v>
      </c>
      <c r="AY664" s="8">
        <f t="shared" si="135"/>
        <v>1.8211942420357976E-2</v>
      </c>
      <c r="BA664" s="58">
        <v>662</v>
      </c>
      <c r="BB664" s="8">
        <f t="shared" si="125"/>
        <v>6.3031726471389302E-3</v>
      </c>
    </row>
    <row r="665" spans="17:54" x14ac:dyDescent="0.25">
      <c r="Q665" s="53">
        <v>663</v>
      </c>
      <c r="R665" s="54">
        <v>1.4304160300841429</v>
      </c>
      <c r="S665" s="54">
        <v>-0.34508785495515015</v>
      </c>
      <c r="T665" s="54">
        <v>-1.6972742425445586</v>
      </c>
      <c r="Z665" s="53">
        <v>662</v>
      </c>
      <c r="AA665" s="54">
        <f t="shared" si="126"/>
        <v>0.49783949128618343</v>
      </c>
      <c r="AB665" s="54">
        <f t="shared" si="127"/>
        <v>5.6190348071056162E-2</v>
      </c>
      <c r="AC665" s="54">
        <f t="shared" si="128"/>
        <v>0.3983118679333062</v>
      </c>
      <c r="AJ665" s="53">
        <v>663</v>
      </c>
      <c r="AK665" s="14">
        <f t="shared" si="129"/>
        <v>1979.2891729870009</v>
      </c>
      <c r="AL665" s="14">
        <f t="shared" si="130"/>
        <v>1429.7929587857266</v>
      </c>
      <c r="AM665" s="14">
        <f t="shared" si="131"/>
        <v>2223.48529763335</v>
      </c>
      <c r="AT665" s="53">
        <v>663</v>
      </c>
      <c r="AU665" s="8">
        <f t="shared" si="132"/>
        <v>1.1944121917973404E-2</v>
      </c>
      <c r="AV665" s="8">
        <f t="shared" si="133"/>
        <v>3.9966226296243353E-3</v>
      </c>
      <c r="AW665" s="8">
        <f t="shared" si="134"/>
        <v>-2.5520568821377362E-2</v>
      </c>
      <c r="AY665" s="8">
        <f t="shared" si="135"/>
        <v>-2.4742850191714523E-3</v>
      </c>
      <c r="BA665" s="58">
        <v>663</v>
      </c>
      <c r="BB665" s="8">
        <f t="shared" si="125"/>
        <v>6.3073646662027243E-3</v>
      </c>
    </row>
    <row r="666" spans="17:54" x14ac:dyDescent="0.25">
      <c r="Q666" s="53">
        <v>664</v>
      </c>
      <c r="R666" s="54">
        <v>-1.8981141069903864</v>
      </c>
      <c r="S666" s="54">
        <v>0.85868724610468716</v>
      </c>
      <c r="T666" s="54">
        <v>-2.8762122785577177E-2</v>
      </c>
      <c r="Z666" s="53">
        <v>663</v>
      </c>
      <c r="AA666" s="54">
        <f t="shared" si="126"/>
        <v>1.4304160300841429</v>
      </c>
      <c r="AB666" s="54">
        <f t="shared" si="127"/>
        <v>0.36764849414076606</v>
      </c>
      <c r="AC666" s="54">
        <f t="shared" si="128"/>
        <v>-1.1663752544901247</v>
      </c>
      <c r="AJ666" s="53">
        <v>664</v>
      </c>
      <c r="AK666" s="14">
        <f t="shared" si="129"/>
        <v>1896.6832907855373</v>
      </c>
      <c r="AL666" s="14">
        <f t="shared" si="130"/>
        <v>1420.6164867773709</v>
      </c>
      <c r="AM666" s="14">
        <f t="shared" si="131"/>
        <v>2248.5018198990347</v>
      </c>
      <c r="AT666" s="53">
        <v>664</v>
      </c>
      <c r="AU666" s="8">
        <f t="shared" si="132"/>
        <v>-4.2631052362319455E-2</v>
      </c>
      <c r="AV666" s="8">
        <f t="shared" si="133"/>
        <v>-6.4387267065709611E-3</v>
      </c>
      <c r="AW666" s="8">
        <f t="shared" si="134"/>
        <v>1.1188217928090266E-2</v>
      </c>
      <c r="AY666" s="8">
        <f t="shared" si="135"/>
        <v>-1.200834101289714E-2</v>
      </c>
      <c r="BA666" s="58">
        <v>664</v>
      </c>
      <c r="BB666" s="8">
        <f t="shared" si="125"/>
        <v>6.393903571986553E-3</v>
      </c>
    </row>
    <row r="667" spans="17:54" x14ac:dyDescent="0.25">
      <c r="Q667" s="53">
        <v>665</v>
      </c>
      <c r="R667" s="54">
        <v>-6.5627658007659309E-2</v>
      </c>
      <c r="S667" s="54">
        <v>-0.34632257838514324</v>
      </c>
      <c r="T667" s="54">
        <v>-0.31941595374475062</v>
      </c>
      <c r="Z667" s="53">
        <v>664</v>
      </c>
      <c r="AA667" s="54">
        <f t="shared" si="126"/>
        <v>-1.8981141069903864</v>
      </c>
      <c r="AB667" s="54">
        <f t="shared" si="127"/>
        <v>-0.13410689146214527</v>
      </c>
      <c r="AC667" s="54">
        <f t="shared" si="128"/>
        <v>-0.48040465555099499</v>
      </c>
      <c r="AJ667" s="53">
        <v>665</v>
      </c>
      <c r="AK667" s="14">
        <f t="shared" si="129"/>
        <v>1941.724827283078</v>
      </c>
      <c r="AL667" s="14">
        <f t="shared" si="130"/>
        <v>1416.9309400795241</v>
      </c>
      <c r="AM667" s="14">
        <f t="shared" si="131"/>
        <v>2252.0073772146316</v>
      </c>
      <c r="AT667" s="53">
        <v>665</v>
      </c>
      <c r="AU667" s="8">
        <f t="shared" si="132"/>
        <v>2.346993995557034E-2</v>
      </c>
      <c r="AV667" s="8">
        <f t="shared" si="133"/>
        <v>-2.5977002079214952E-3</v>
      </c>
      <c r="AW667" s="8">
        <f t="shared" si="134"/>
        <v>1.5578495103680955E-3</v>
      </c>
      <c r="AY667" s="8">
        <f t="shared" si="135"/>
        <v>6.4692567566129316E-3</v>
      </c>
      <c r="BA667" s="58">
        <v>665</v>
      </c>
      <c r="BB667" s="8">
        <f t="shared" si="125"/>
        <v>6.4084048701564525E-3</v>
      </c>
    </row>
    <row r="668" spans="17:54" x14ac:dyDescent="0.25">
      <c r="Q668" s="53">
        <v>666</v>
      </c>
      <c r="R668" s="54">
        <v>0.98307596153087518</v>
      </c>
      <c r="S668" s="54">
        <v>0.843630447794253</v>
      </c>
      <c r="T668" s="54">
        <v>-1.077115660163477</v>
      </c>
      <c r="Z668" s="53">
        <v>665</v>
      </c>
      <c r="AA668" s="54">
        <f t="shared" si="126"/>
        <v>-6.5627658007659309E-2</v>
      </c>
      <c r="AB668" s="54">
        <f t="shared" si="127"/>
        <v>-0.33653595615498366</v>
      </c>
      <c r="AC668" s="54">
        <f t="shared" si="128"/>
        <v>-0.38488296430363234</v>
      </c>
      <c r="AJ668" s="53">
        <v>666</v>
      </c>
      <c r="AK668" s="14">
        <f t="shared" si="129"/>
        <v>1967.9809376604235</v>
      </c>
      <c r="AL668" s="14">
        <f t="shared" si="130"/>
        <v>1445.2697348810921</v>
      </c>
      <c r="AM668" s="14">
        <f t="shared" si="131"/>
        <v>2247.562357356459</v>
      </c>
      <c r="AT668" s="53">
        <v>666</v>
      </c>
      <c r="AU668" s="8">
        <f t="shared" si="132"/>
        <v>1.3431448134414672E-2</v>
      </c>
      <c r="AV668" s="8">
        <f t="shared" si="133"/>
        <v>1.9802749072747632E-2</v>
      </c>
      <c r="AW668" s="8">
        <f t="shared" si="134"/>
        <v>-1.9757539348648997E-3</v>
      </c>
      <c r="AY668" s="8">
        <f t="shared" si="135"/>
        <v>1.1357807888963985E-2</v>
      </c>
      <c r="BA668" s="58">
        <v>666</v>
      </c>
      <c r="BB668" s="8">
        <f t="shared" si="125"/>
        <v>6.4460068023540918E-3</v>
      </c>
    </row>
    <row r="669" spans="17:54" x14ac:dyDescent="0.25">
      <c r="Q669" s="53">
        <v>667</v>
      </c>
      <c r="R669" s="54">
        <v>-2.0091538296684006</v>
      </c>
      <c r="S669" s="54">
        <v>0.71800303009428168</v>
      </c>
      <c r="T669" s="54">
        <v>0.81242429840447639</v>
      </c>
      <c r="Z669" s="53">
        <v>666</v>
      </c>
      <c r="AA669" s="54">
        <f t="shared" si="126"/>
        <v>0.98307596153087518</v>
      </c>
      <c r="AB669" s="54">
        <f t="shared" si="127"/>
        <v>1.2066735662000174</v>
      </c>
      <c r="AC669" s="54">
        <f t="shared" si="128"/>
        <v>-0.50601054377514809</v>
      </c>
      <c r="AJ669" s="53">
        <v>667</v>
      </c>
      <c r="AK669" s="14">
        <f t="shared" si="129"/>
        <v>1893.9873384624298</v>
      </c>
      <c r="AL669" s="14">
        <f t="shared" si="130"/>
        <v>1417.4046968262669</v>
      </c>
      <c r="AM669" s="14">
        <f t="shared" si="131"/>
        <v>2274.7978757312603</v>
      </c>
      <c r="AT669" s="53">
        <v>667</v>
      </c>
      <c r="AU669" s="8">
        <f t="shared" si="132"/>
        <v>-3.8323802771365205E-2</v>
      </c>
      <c r="AV669" s="8">
        <f t="shared" si="133"/>
        <v>-1.9468450801938764E-2</v>
      </c>
      <c r="AW669" s="8">
        <f t="shared" si="134"/>
        <v>1.2044970436070831E-2</v>
      </c>
      <c r="AY669" s="8">
        <f t="shared" si="135"/>
        <v>-1.5671030021363816E-2</v>
      </c>
      <c r="BA669" s="58">
        <v>667</v>
      </c>
      <c r="BB669" s="8">
        <f t="shared" si="125"/>
        <v>6.4692567566129316E-3</v>
      </c>
    </row>
    <row r="670" spans="17:54" x14ac:dyDescent="0.25">
      <c r="Q670" s="53">
        <v>668</v>
      </c>
      <c r="R670" s="54">
        <v>0.78873174108424249</v>
      </c>
      <c r="S670" s="54">
        <v>0.23592699943526249</v>
      </c>
      <c r="T670" s="54">
        <v>-0.6886574505615678</v>
      </c>
      <c r="Z670" s="53">
        <v>667</v>
      </c>
      <c r="AA670" s="54">
        <f t="shared" si="126"/>
        <v>-2.0091538296684006</v>
      </c>
      <c r="AB670" s="54">
        <f t="shared" si="127"/>
        <v>-0.31047168388608282</v>
      </c>
      <c r="AC670" s="54">
        <f t="shared" si="128"/>
        <v>0.23248853180753226</v>
      </c>
      <c r="AJ670" s="53">
        <v>668</v>
      </c>
      <c r="AK670" s="14">
        <f t="shared" si="129"/>
        <v>1963.0881830529688</v>
      </c>
      <c r="AL670" s="14">
        <f t="shared" si="130"/>
        <v>1433.6740740925593</v>
      </c>
      <c r="AM670" s="14">
        <f t="shared" si="131"/>
        <v>2253.9958168263875</v>
      </c>
      <c r="AT670" s="53">
        <v>668</v>
      </c>
      <c r="AU670" s="8">
        <f t="shared" si="132"/>
        <v>3.583452721619023E-2</v>
      </c>
      <c r="AV670" s="8">
        <f t="shared" si="133"/>
        <v>1.1412910810138208E-2</v>
      </c>
      <c r="AW670" s="8">
        <f t="shared" si="134"/>
        <v>-9.186642896527682E-3</v>
      </c>
      <c r="AY670" s="8">
        <f t="shared" si="135"/>
        <v>1.2559529619954048E-2</v>
      </c>
      <c r="BA670" s="58">
        <v>668</v>
      </c>
      <c r="BB670" s="8">
        <f t="shared" si="125"/>
        <v>6.4732954844716117E-3</v>
      </c>
    </row>
    <row r="671" spans="17:54" x14ac:dyDescent="0.25">
      <c r="Q671" s="53">
        <v>669</v>
      </c>
      <c r="R671" s="54">
        <v>-0.99177239959818897</v>
      </c>
      <c r="S671" s="54">
        <v>0.77415034852815379</v>
      </c>
      <c r="T671" s="54">
        <v>-5.96039391442564E-2</v>
      </c>
      <c r="Z671" s="53">
        <v>668</v>
      </c>
      <c r="AA671" s="54">
        <f t="shared" si="126"/>
        <v>0.78873174108424249</v>
      </c>
      <c r="AB671" s="54">
        <f t="shared" si="127"/>
        <v>0.57892838907809052</v>
      </c>
      <c r="AC671" s="54">
        <f t="shared" si="128"/>
        <v>-0.33074690130176959</v>
      </c>
      <c r="AJ671" s="53">
        <v>669</v>
      </c>
      <c r="AK671" s="14">
        <f t="shared" si="129"/>
        <v>1918.8278582411729</v>
      </c>
      <c r="AL671" s="14">
        <f t="shared" si="130"/>
        <v>1427.0350587473667</v>
      </c>
      <c r="AM671" s="14">
        <f t="shared" si="131"/>
        <v>2257.7747956335293</v>
      </c>
      <c r="AT671" s="53">
        <v>669</v>
      </c>
      <c r="AU671" s="8">
        <f t="shared" si="132"/>
        <v>-2.2804327764718468E-2</v>
      </c>
      <c r="AV671" s="8">
        <f t="shared" si="133"/>
        <v>-4.6415255490934127E-3</v>
      </c>
      <c r="AW671" s="8">
        <f t="shared" si="134"/>
        <v>1.6751648146351948E-3</v>
      </c>
      <c r="AY671" s="8">
        <f t="shared" si="135"/>
        <v>-8.1953591046623458E-3</v>
      </c>
      <c r="BA671" s="58">
        <v>669</v>
      </c>
      <c r="BB671" s="8">
        <f t="shared" si="125"/>
        <v>6.5381659574290894E-3</v>
      </c>
    </row>
    <row r="672" spans="17:54" x14ac:dyDescent="0.25">
      <c r="Q672" s="53">
        <v>670</v>
      </c>
      <c r="R672" s="54">
        <v>-5.1671199044830161E-2</v>
      </c>
      <c r="S672" s="54">
        <v>-0.58361348440412375</v>
      </c>
      <c r="T672" s="54">
        <v>-1.7115496340668923</v>
      </c>
      <c r="Z672" s="53">
        <v>669</v>
      </c>
      <c r="AA672" s="54">
        <f t="shared" si="126"/>
        <v>-0.99177239959818897</v>
      </c>
      <c r="AB672" s="54">
        <f t="shared" si="127"/>
        <v>0.21722660909134134</v>
      </c>
      <c r="AC672" s="54">
        <f t="shared" si="128"/>
        <v>-0.22803247450624367</v>
      </c>
      <c r="AJ672" s="53">
        <v>670</v>
      </c>
      <c r="AK672" s="14">
        <f t="shared" si="129"/>
        <v>1942.0711467149931</v>
      </c>
      <c r="AL672" s="14">
        <f t="shared" si="130"/>
        <v>1413.2460670951566</v>
      </c>
      <c r="AM672" s="14">
        <f t="shared" si="131"/>
        <v>2203.7437312806314</v>
      </c>
      <c r="AT672" s="53">
        <v>670</v>
      </c>
      <c r="AU672" s="8">
        <f t="shared" si="132"/>
        <v>1.2040495878528425E-2</v>
      </c>
      <c r="AV672" s="8">
        <f t="shared" si="133"/>
        <v>-9.7096726514121056E-3</v>
      </c>
      <c r="AW672" s="8">
        <f t="shared" si="134"/>
        <v>-2.4222114384883468E-2</v>
      </c>
      <c r="AY672" s="8">
        <f t="shared" si="135"/>
        <v>-7.5383546124713555E-3</v>
      </c>
      <c r="BA672" s="58">
        <v>670</v>
      </c>
      <c r="BB672" s="8">
        <f t="shared" si="125"/>
        <v>6.6774540495941259E-3</v>
      </c>
    </row>
    <row r="673" spans="17:54" x14ac:dyDescent="0.25">
      <c r="Q673" s="53">
        <v>671</v>
      </c>
      <c r="R673" s="54">
        <v>-2.0275154203697321</v>
      </c>
      <c r="S673" s="54">
        <v>0.12956521294518042</v>
      </c>
      <c r="T673" s="54">
        <v>-0.94485775220812651</v>
      </c>
      <c r="Z673" s="53">
        <v>670</v>
      </c>
      <c r="AA673" s="54">
        <f t="shared" si="126"/>
        <v>-5.1671199044830161E-2</v>
      </c>
      <c r="AB673" s="54">
        <f t="shared" si="127"/>
        <v>-0.53942944327587283</v>
      </c>
      <c r="AC673" s="54">
        <f t="shared" si="128"/>
        <v>-1.7131098696107965</v>
      </c>
      <c r="AJ673" s="53">
        <v>671</v>
      </c>
      <c r="AK673" s="14">
        <f t="shared" si="129"/>
        <v>1893.5413594667095</v>
      </c>
      <c r="AL673" s="14">
        <f t="shared" si="130"/>
        <v>1407.8325778022074</v>
      </c>
      <c r="AM673" s="14">
        <f t="shared" si="131"/>
        <v>2210.9520186384725</v>
      </c>
      <c r="AT673" s="53">
        <v>671</v>
      </c>
      <c r="AU673" s="8">
        <f t="shared" si="132"/>
        <v>-2.5306194006498719E-2</v>
      </c>
      <c r="AV673" s="8">
        <f t="shared" si="133"/>
        <v>-3.8378908347907457E-3</v>
      </c>
      <c r="AW673" s="8">
        <f t="shared" si="134"/>
        <v>3.2655902793684139E-3</v>
      </c>
      <c r="AY673" s="8">
        <f t="shared" si="135"/>
        <v>-8.1473374520553889E-3</v>
      </c>
      <c r="BA673" s="58">
        <v>671</v>
      </c>
      <c r="BB673" s="8">
        <f t="shared" si="125"/>
        <v>6.6791827270634074E-3</v>
      </c>
    </row>
    <row r="674" spans="17:54" x14ac:dyDescent="0.25">
      <c r="Q674" s="53">
        <v>672</v>
      </c>
      <c r="R674" s="54">
        <v>0.33864228457351181</v>
      </c>
      <c r="S674" s="54">
        <v>-0.11783666312162425</v>
      </c>
      <c r="T674" s="54">
        <v>-7.224341610873071E-2</v>
      </c>
      <c r="Z674" s="53">
        <v>671</v>
      </c>
      <c r="AA674" s="54">
        <f t="shared" si="126"/>
        <v>-2.0275154203697321</v>
      </c>
      <c r="AB674" s="54">
        <f t="shared" si="127"/>
        <v>-0.83850498976164056</v>
      </c>
      <c r="AC674" s="54">
        <f t="shared" si="128"/>
        <v>-1.5128846376534641</v>
      </c>
      <c r="AJ674" s="53">
        <v>672</v>
      </c>
      <c r="AK674" s="14">
        <f t="shared" si="129"/>
        <v>1951.8036174674746</v>
      </c>
      <c r="AL674" s="14">
        <f t="shared" si="130"/>
        <v>1424.069636227596</v>
      </c>
      <c r="AM674" s="14">
        <f t="shared" si="131"/>
        <v>2266.9705831738138</v>
      </c>
      <c r="AT674" s="53">
        <v>672</v>
      </c>
      <c r="AU674" s="8">
        <f t="shared" si="132"/>
        <v>3.0305066137072189E-2</v>
      </c>
      <c r="AV674" s="8">
        <f t="shared" si="133"/>
        <v>1.1467370784525487E-2</v>
      </c>
      <c r="AW674" s="8">
        <f t="shared" si="134"/>
        <v>2.5021194901831093E-2</v>
      </c>
      <c r="AY674" s="8">
        <f t="shared" si="135"/>
        <v>2.1184826625481178E-2</v>
      </c>
      <c r="BA674" s="58">
        <v>672</v>
      </c>
      <c r="BB674" s="8">
        <f t="shared" si="125"/>
        <v>6.7121159332552789E-3</v>
      </c>
    </row>
    <row r="675" spans="17:54" x14ac:dyDescent="0.25">
      <c r="Q675" s="53">
        <v>673</v>
      </c>
      <c r="R675" s="54">
        <v>-1.1919732998965318</v>
      </c>
      <c r="S675" s="54">
        <v>0.43868081325321218</v>
      </c>
      <c r="T675" s="54">
        <v>-7.4433182620089078E-2</v>
      </c>
      <c r="Z675" s="53">
        <v>672</v>
      </c>
      <c r="AA675" s="54">
        <f t="shared" si="126"/>
        <v>0.33864228457351181</v>
      </c>
      <c r="AB675" s="54">
        <f t="shared" si="127"/>
        <v>5.5139079898690824E-2</v>
      </c>
      <c r="AC675" s="54">
        <f t="shared" si="128"/>
        <v>2.1201608579039369E-2</v>
      </c>
      <c r="AJ675" s="53">
        <v>673</v>
      </c>
      <c r="AK675" s="14">
        <f t="shared" si="129"/>
        <v>1913.9134233542193</v>
      </c>
      <c r="AL675" s="14">
        <f t="shared" si="130"/>
        <v>1419.9070606466755</v>
      </c>
      <c r="AM675" s="14">
        <f t="shared" si="131"/>
        <v>2252.4201896764334</v>
      </c>
      <c r="AT675" s="53">
        <v>673</v>
      </c>
      <c r="AU675" s="8">
        <f t="shared" si="132"/>
        <v>-1.9603818473749091E-2</v>
      </c>
      <c r="AV675" s="8">
        <f t="shared" si="133"/>
        <v>-2.9272944169613123E-3</v>
      </c>
      <c r="AW675" s="8">
        <f t="shared" si="134"/>
        <v>-6.439117351423552E-3</v>
      </c>
      <c r="AY675" s="8">
        <f t="shared" si="135"/>
        <v>-8.9837985143363178E-3</v>
      </c>
      <c r="BA675" s="58">
        <v>673</v>
      </c>
      <c r="BB675" s="8">
        <f t="shared" si="125"/>
        <v>6.7137853296491733E-3</v>
      </c>
    </row>
    <row r="676" spans="17:54" x14ac:dyDescent="0.25">
      <c r="Q676" s="53">
        <v>674</v>
      </c>
      <c r="R676" s="54">
        <v>-0.18769767255363543</v>
      </c>
      <c r="S676" s="54">
        <v>-0.27370225696463263</v>
      </c>
      <c r="T676" s="54">
        <v>0.55547513265317117</v>
      </c>
      <c r="Z676" s="53">
        <v>673</v>
      </c>
      <c r="AA676" s="54">
        <f t="shared" si="126"/>
        <v>-1.1919732998965318</v>
      </c>
      <c r="AB676" s="54">
        <f t="shared" si="127"/>
        <v>-0.17297484326097512</v>
      </c>
      <c r="AC676" s="54">
        <f t="shared" si="128"/>
        <v>-0.3735798893748189</v>
      </c>
      <c r="AJ676" s="53">
        <v>674</v>
      </c>
      <c r="AK676" s="14">
        <f t="shared" si="129"/>
        <v>1938.6899943147839</v>
      </c>
      <c r="AL676" s="14">
        <f t="shared" si="130"/>
        <v>1417.0522910140455</v>
      </c>
      <c r="AM676" s="14">
        <f t="shared" si="131"/>
        <v>2280.9290113894122</v>
      </c>
      <c r="AT676" s="53">
        <v>674</v>
      </c>
      <c r="AU676" s="8">
        <f t="shared" si="132"/>
        <v>1.2862425671135408E-2</v>
      </c>
      <c r="AV676" s="8">
        <f t="shared" si="133"/>
        <v>-2.0125565736674156E-3</v>
      </c>
      <c r="AW676" s="8">
        <f t="shared" si="134"/>
        <v>1.2577543125834921E-2</v>
      </c>
      <c r="AY676" s="8">
        <f t="shared" si="135"/>
        <v>6.8269680096241323E-3</v>
      </c>
      <c r="BA676" s="58">
        <v>674</v>
      </c>
      <c r="BB676" s="8">
        <f t="shared" si="125"/>
        <v>6.7443193699272984E-3</v>
      </c>
    </row>
    <row r="677" spans="17:54" x14ac:dyDescent="0.25">
      <c r="Q677" s="53">
        <v>675</v>
      </c>
      <c r="R677" s="54">
        <v>-0.55162272310348226</v>
      </c>
      <c r="S677" s="54">
        <v>1.57846612769144</v>
      </c>
      <c r="T677" s="54">
        <v>0.11256602365164026</v>
      </c>
      <c r="Z677" s="53">
        <v>674</v>
      </c>
      <c r="AA677" s="54">
        <f t="shared" si="126"/>
        <v>-0.18769767255363543</v>
      </c>
      <c r="AB677" s="54">
        <f t="shared" si="127"/>
        <v>-0.32980440706340775</v>
      </c>
      <c r="AC677" s="54">
        <f t="shared" si="128"/>
        <v>0.39757182723858187</v>
      </c>
      <c r="AJ677" s="53">
        <v>675</v>
      </c>
      <c r="AK677" s="14">
        <f t="shared" si="129"/>
        <v>1929.6745128365749</v>
      </c>
      <c r="AL677" s="14">
        <f t="shared" si="130"/>
        <v>1443.9222107796438</v>
      </c>
      <c r="AM677" s="14">
        <f t="shared" si="131"/>
        <v>2274.8534592912574</v>
      </c>
      <c r="AT677" s="53">
        <v>675</v>
      </c>
      <c r="AU677" s="8">
        <f t="shared" si="132"/>
        <v>-4.6611418258275649E-3</v>
      </c>
      <c r="AV677" s="8">
        <f t="shared" si="133"/>
        <v>1.8784305719621863E-2</v>
      </c>
      <c r="AW677" s="8">
        <f t="shared" si="134"/>
        <v>-2.667184282383678E-3</v>
      </c>
      <c r="AY677" s="8">
        <f t="shared" si="135"/>
        <v>5.315224455385373E-3</v>
      </c>
      <c r="BA677" s="58">
        <v>675</v>
      </c>
      <c r="BB677" s="8">
        <f t="shared" si="125"/>
        <v>6.8269680096241323E-3</v>
      </c>
    </row>
    <row r="678" spans="17:54" x14ac:dyDescent="0.25">
      <c r="Q678" s="53">
        <v>676</v>
      </c>
      <c r="R678" s="54">
        <v>1.0383534491344928</v>
      </c>
      <c r="S678" s="54">
        <v>-0.97919036969623441</v>
      </c>
      <c r="T678" s="54">
        <v>-1.0176087774208586</v>
      </c>
      <c r="Z678" s="53">
        <v>675</v>
      </c>
      <c r="AA678" s="54">
        <f t="shared" si="126"/>
        <v>-0.55162272310348226</v>
      </c>
      <c r="AB678" s="54">
        <f t="shared" si="127"/>
        <v>1.1340391171518593</v>
      </c>
      <c r="AC678" s="54">
        <f t="shared" si="128"/>
        <v>0.23405186195905903</v>
      </c>
      <c r="AJ678" s="53">
        <v>676</v>
      </c>
      <c r="AK678" s="14">
        <f t="shared" si="129"/>
        <v>1969.3731069673011</v>
      </c>
      <c r="AL678" s="14">
        <f t="shared" si="130"/>
        <v>1416.2064685327102</v>
      </c>
      <c r="AM678" s="14">
        <f t="shared" si="131"/>
        <v>2237.0923259677188</v>
      </c>
      <c r="AT678" s="53">
        <v>676</v>
      </c>
      <c r="AU678" s="8">
        <f t="shared" si="132"/>
        <v>2.0363929797916427E-2</v>
      </c>
      <c r="AV678" s="8">
        <f t="shared" si="133"/>
        <v>-1.9381372615550362E-2</v>
      </c>
      <c r="AW678" s="8">
        <f t="shared" si="134"/>
        <v>-1.6738682948433135E-2</v>
      </c>
      <c r="AY678" s="8">
        <f t="shared" si="135"/>
        <v>-6.6649749913751579E-3</v>
      </c>
      <c r="BA678" s="58">
        <v>676</v>
      </c>
      <c r="BB678" s="8">
        <f t="shared" si="125"/>
        <v>6.8454347540568092E-3</v>
      </c>
    </row>
    <row r="679" spans="17:54" x14ac:dyDescent="0.25">
      <c r="Q679" s="53">
        <v>677</v>
      </c>
      <c r="R679" s="54">
        <v>0.27592028433066362</v>
      </c>
      <c r="S679" s="54">
        <v>-1.5660757167958765</v>
      </c>
      <c r="T679" s="54">
        <v>-0.19288961534700227</v>
      </c>
      <c r="Z679" s="53">
        <v>676</v>
      </c>
      <c r="AA679" s="54">
        <f t="shared" si="126"/>
        <v>1.0383534491344928</v>
      </c>
      <c r="AB679" s="54">
        <f t="shared" si="127"/>
        <v>-0.37632024036819922</v>
      </c>
      <c r="AC679" s="54">
        <f t="shared" si="128"/>
        <v>-0.79220778850893381</v>
      </c>
      <c r="AJ679" s="53">
        <v>677</v>
      </c>
      <c r="AK679" s="14">
        <f t="shared" si="129"/>
        <v>1950.2355098142341</v>
      </c>
      <c r="AL679" s="14">
        <f t="shared" si="130"/>
        <v>1400.3695047522635</v>
      </c>
      <c r="AM679" s="14">
        <f t="shared" si="131"/>
        <v>2251.5838453438246</v>
      </c>
      <c r="AT679" s="53">
        <v>677</v>
      </c>
      <c r="AU679" s="8">
        <f t="shared" si="132"/>
        <v>-9.7651327469345621E-3</v>
      </c>
      <c r="AV679" s="8">
        <f t="shared" si="133"/>
        <v>-1.1245661989590891E-2</v>
      </c>
      <c r="AW679" s="8">
        <f t="shared" si="134"/>
        <v>6.4569459553540107E-3</v>
      </c>
      <c r="AY679" s="8">
        <f t="shared" si="135"/>
        <v>-5.4907208333105223E-3</v>
      </c>
      <c r="BA679" s="58">
        <v>677</v>
      </c>
      <c r="BB679" s="8">
        <f t="shared" si="125"/>
        <v>6.879806719947066E-3</v>
      </c>
    </row>
    <row r="680" spans="17:54" x14ac:dyDescent="0.25">
      <c r="Q680" s="53">
        <v>678</v>
      </c>
      <c r="R680" s="54">
        <v>0.18919548392223309</v>
      </c>
      <c r="S680" s="54">
        <v>-1.334946758407549</v>
      </c>
      <c r="T680" s="54">
        <v>1.6077402396384786</v>
      </c>
      <c r="Z680" s="53">
        <v>677</v>
      </c>
      <c r="AA680" s="54">
        <f t="shared" si="126"/>
        <v>0.27592028433066362</v>
      </c>
      <c r="AB680" s="54">
        <f t="shared" si="127"/>
        <v>-1.2526739927423693</v>
      </c>
      <c r="AC680" s="54">
        <f t="shared" si="128"/>
        <v>-0.39631688819837696</v>
      </c>
      <c r="AJ680" s="53">
        <v>678</v>
      </c>
      <c r="AK680" s="14">
        <f t="shared" si="129"/>
        <v>1948.0703300010871</v>
      </c>
      <c r="AL680" s="14">
        <f t="shared" si="130"/>
        <v>1403.3061461375482</v>
      </c>
      <c r="AM680" s="14">
        <f t="shared" si="131"/>
        <v>2314.1511222679569</v>
      </c>
      <c r="AT680" s="53">
        <v>678</v>
      </c>
      <c r="AU680" s="8">
        <f t="shared" si="132"/>
        <v>-1.1108312814637671E-3</v>
      </c>
      <c r="AV680" s="8">
        <f t="shared" si="133"/>
        <v>2.0948517766548485E-3</v>
      </c>
      <c r="AW680" s="8">
        <f t="shared" si="134"/>
        <v>2.7409034610280821E-2</v>
      </c>
      <c r="AY680" s="8">
        <f t="shared" si="135"/>
        <v>8.727401709307055E-3</v>
      </c>
      <c r="BA680" s="58">
        <v>678</v>
      </c>
      <c r="BB680" s="8">
        <f t="shared" si="125"/>
        <v>6.9330134377556347E-3</v>
      </c>
    </row>
    <row r="681" spans="17:54" x14ac:dyDescent="0.25">
      <c r="Q681" s="53">
        <v>679</v>
      </c>
      <c r="R681" s="54">
        <v>0.43915140852782769</v>
      </c>
      <c r="S681" s="54">
        <v>-2.9037757704152662</v>
      </c>
      <c r="T681" s="54">
        <v>-0.91237746752090665</v>
      </c>
      <c r="Z681" s="53">
        <v>678</v>
      </c>
      <c r="AA681" s="54">
        <f t="shared" si="126"/>
        <v>0.18919548392223309</v>
      </c>
      <c r="AB681" s="54">
        <f t="shared" si="127"/>
        <v>-1.0894184359632106</v>
      </c>
      <c r="AC681" s="54">
        <f t="shared" si="128"/>
        <v>1.2841705429568733</v>
      </c>
      <c r="AJ681" s="53">
        <v>679</v>
      </c>
      <c r="AK681" s="14">
        <f t="shared" si="129"/>
        <v>1954.3166611048189</v>
      </c>
      <c r="AL681" s="14">
        <f t="shared" si="130"/>
        <v>1380.6694938622391</v>
      </c>
      <c r="AM681" s="14">
        <f t="shared" si="131"/>
        <v>2219.6868816932729</v>
      </c>
      <c r="AT681" s="53">
        <v>679</v>
      </c>
      <c r="AU681" s="8">
        <f t="shared" si="132"/>
        <v>3.2012901090887748E-3</v>
      </c>
      <c r="AV681" s="8">
        <f t="shared" si="133"/>
        <v>-1.6262463533454993E-2</v>
      </c>
      <c r="AW681" s="8">
        <f t="shared" si="134"/>
        <v>-4.167679279293017E-2</v>
      </c>
      <c r="AY681" s="8">
        <f t="shared" si="135"/>
        <v>-1.8047636218534415E-2</v>
      </c>
      <c r="BA681" s="58">
        <v>679</v>
      </c>
      <c r="BB681" s="8">
        <f t="shared" si="125"/>
        <v>6.9362145865005977E-3</v>
      </c>
    </row>
    <row r="682" spans="17:54" x14ac:dyDescent="0.25">
      <c r="Q682" s="53">
        <v>680</v>
      </c>
      <c r="R682" s="54">
        <v>0.77668160616677429</v>
      </c>
      <c r="S682" s="54">
        <v>-0.43174822273714086</v>
      </c>
      <c r="T682" s="54">
        <v>1.3269459949676974</v>
      </c>
      <c r="Z682" s="53">
        <v>679</v>
      </c>
      <c r="AA682" s="54">
        <f t="shared" si="126"/>
        <v>0.43915140852782769</v>
      </c>
      <c r="AB682" s="54">
        <f t="shared" si="127"/>
        <v>-2.3567251665032249</v>
      </c>
      <c r="AC682" s="54">
        <f t="shared" si="128"/>
        <v>-1.2710731586802595</v>
      </c>
      <c r="AJ682" s="53">
        <v>680</v>
      </c>
      <c r="AK682" s="14">
        <f t="shared" si="129"/>
        <v>1962.7833012402905</v>
      </c>
      <c r="AL682" s="14">
        <f t="shared" si="130"/>
        <v>1422.7678321580431</v>
      </c>
      <c r="AM682" s="14">
        <f t="shared" si="131"/>
        <v>2318.3628594642055</v>
      </c>
      <c r="AT682" s="53">
        <v>680</v>
      </c>
      <c r="AU682" s="8">
        <f t="shared" si="132"/>
        <v>4.3229192014383631E-3</v>
      </c>
      <c r="AV682" s="8">
        <f t="shared" si="133"/>
        <v>3.0035630001139232E-2</v>
      </c>
      <c r="AW682" s="8">
        <f t="shared" si="134"/>
        <v>4.3495130901920157E-2</v>
      </c>
      <c r="AY682" s="8">
        <f t="shared" si="135"/>
        <v>2.6359667031463252E-2</v>
      </c>
      <c r="BA682" s="58">
        <v>680</v>
      </c>
      <c r="BB682" s="8">
        <f t="shared" si="125"/>
        <v>6.9892040056796709E-3</v>
      </c>
    </row>
    <row r="683" spans="17:54" x14ac:dyDescent="0.25">
      <c r="Q683" s="53">
        <v>681</v>
      </c>
      <c r="R683" s="54">
        <v>0.2045424567282933</v>
      </c>
      <c r="S683" s="54">
        <v>0.69781552959574944</v>
      </c>
      <c r="T683" s="54">
        <v>0.12617563857642808</v>
      </c>
      <c r="Z683" s="53">
        <v>680</v>
      </c>
      <c r="AA683" s="54">
        <f t="shared" si="126"/>
        <v>0.77668160616677429</v>
      </c>
      <c r="AB683" s="54">
        <f t="shared" si="127"/>
        <v>-1.6080218570355909E-2</v>
      </c>
      <c r="AC683" s="54">
        <f t="shared" si="128"/>
        <v>1.3956712433863137</v>
      </c>
      <c r="AJ683" s="53">
        <v>681</v>
      </c>
      <c r="AK683" s="14">
        <f t="shared" si="129"/>
        <v>1948.4528011772602</v>
      </c>
      <c r="AL683" s="14">
        <f t="shared" si="130"/>
        <v>1436.1242247327887</v>
      </c>
      <c r="AM683" s="14">
        <f t="shared" si="131"/>
        <v>2278.0896127282094</v>
      </c>
      <c r="AT683" s="53">
        <v>681</v>
      </c>
      <c r="AU683" s="8">
        <f t="shared" si="132"/>
        <v>-7.327895230243105E-3</v>
      </c>
      <c r="AV683" s="8">
        <f t="shared" si="133"/>
        <v>9.3438223510229589E-3</v>
      </c>
      <c r="AW683" s="8">
        <f t="shared" si="134"/>
        <v>-1.7524069969386297E-2</v>
      </c>
      <c r="AY683" s="8">
        <f t="shared" si="135"/>
        <v>-3.7180606194796365E-3</v>
      </c>
      <c r="BA683" s="58">
        <v>681</v>
      </c>
      <c r="BB683" s="8">
        <f t="shared" si="125"/>
        <v>7.0002868980789286E-3</v>
      </c>
    </row>
    <row r="684" spans="17:54" x14ac:dyDescent="0.25">
      <c r="Q684" s="53">
        <v>682</v>
      </c>
      <c r="R684" s="54">
        <v>0.60230926848838429</v>
      </c>
      <c r="S684" s="54">
        <v>-0.10095134981522391</v>
      </c>
      <c r="T684" s="54">
        <v>0.16379113645446983</v>
      </c>
      <c r="Z684" s="53">
        <v>681</v>
      </c>
      <c r="AA684" s="54">
        <f t="shared" si="126"/>
        <v>0.2045424567282933</v>
      </c>
      <c r="AB684" s="54">
        <f t="shared" si="127"/>
        <v>0.71207841637661018</v>
      </c>
      <c r="AC684" s="54">
        <f t="shared" si="128"/>
        <v>0.32125861594770522</v>
      </c>
      <c r="AJ684" s="53">
        <v>682</v>
      </c>
      <c r="AK684" s="14">
        <f t="shared" si="129"/>
        <v>1958.4043545016837</v>
      </c>
      <c r="AL684" s="14">
        <f t="shared" si="130"/>
        <v>1426.607514760695</v>
      </c>
      <c r="AM684" s="14">
        <f t="shared" si="131"/>
        <v>2278.3818053330765</v>
      </c>
      <c r="AT684" s="53">
        <v>682</v>
      </c>
      <c r="AU684" s="8">
        <f t="shared" si="132"/>
        <v>5.094414487470925E-3</v>
      </c>
      <c r="AV684" s="8">
        <f t="shared" si="133"/>
        <v>-6.6487159088595973E-3</v>
      </c>
      <c r="AW684" s="8">
        <f t="shared" si="134"/>
        <v>1.2825389581475912E-4</v>
      </c>
      <c r="AY684" s="8">
        <f t="shared" si="135"/>
        <v>-1.0926858485581341E-3</v>
      </c>
      <c r="BA684" s="58">
        <v>682</v>
      </c>
      <c r="BB684" s="8">
        <f t="shared" si="125"/>
        <v>7.0119936360969306E-3</v>
      </c>
    </row>
    <row r="685" spans="17:54" x14ac:dyDescent="0.25">
      <c r="Q685" s="53">
        <v>683</v>
      </c>
      <c r="R685" s="54">
        <v>0.31164920078783254</v>
      </c>
      <c r="S685" s="54">
        <v>0.59494813081674447</v>
      </c>
      <c r="T685" s="54">
        <v>-0.31310866493494532</v>
      </c>
      <c r="Z685" s="53">
        <v>682</v>
      </c>
      <c r="AA685" s="54">
        <f t="shared" si="126"/>
        <v>0.60230926848838429</v>
      </c>
      <c r="AB685" s="54">
        <f t="shared" si="127"/>
        <v>0.19395883870835018</v>
      </c>
      <c r="AC685" s="54">
        <f t="shared" si="128"/>
        <v>0.32913016418490593</v>
      </c>
      <c r="AJ685" s="53">
        <v>683</v>
      </c>
      <c r="AK685" s="14">
        <f t="shared" si="129"/>
        <v>1951.1271950974096</v>
      </c>
      <c r="AL685" s="14">
        <f t="shared" si="130"/>
        <v>1435.3785129918713</v>
      </c>
      <c r="AM685" s="14">
        <f t="shared" si="131"/>
        <v>2263.6100508831933</v>
      </c>
      <c r="AT685" s="53">
        <v>683</v>
      </c>
      <c r="AU685" s="8">
        <f t="shared" si="132"/>
        <v>-3.7227824953080875E-3</v>
      </c>
      <c r="AV685" s="8">
        <f t="shared" si="133"/>
        <v>6.1293280999020639E-3</v>
      </c>
      <c r="AW685" s="8">
        <f t="shared" si="134"/>
        <v>-6.5045499856423777E-3</v>
      </c>
      <c r="AY685" s="8">
        <f t="shared" si="135"/>
        <v>-6.1646850432431365E-4</v>
      </c>
      <c r="BA685" s="58">
        <v>683</v>
      </c>
      <c r="BB685" s="8">
        <f t="shared" si="125"/>
        <v>7.0393198696052589E-3</v>
      </c>
    </row>
    <row r="686" spans="17:54" x14ac:dyDescent="0.25">
      <c r="Q686" s="53">
        <v>684</v>
      </c>
      <c r="R686" s="54">
        <v>-0.10925701840002409</v>
      </c>
      <c r="S686" s="54">
        <v>-1.6320379466227026</v>
      </c>
      <c r="T686" s="54">
        <v>1.404423488797174</v>
      </c>
      <c r="Z686" s="53">
        <v>683</v>
      </c>
      <c r="AA686" s="54">
        <f t="shared" si="126"/>
        <v>0.31164920078783254</v>
      </c>
      <c r="AB686" s="54">
        <f t="shared" si="127"/>
        <v>0.67161601574737351</v>
      </c>
      <c r="AC686" s="54">
        <f t="shared" si="128"/>
        <v>-6.9663083447274954E-2</v>
      </c>
      <c r="AJ686" s="53">
        <v>684</v>
      </c>
      <c r="AK686" s="14">
        <f t="shared" si="129"/>
        <v>1940.6370823820148</v>
      </c>
      <c r="AL686" s="14">
        <f t="shared" si="130"/>
        <v>1396.0760861623992</v>
      </c>
      <c r="AM686" s="14">
        <f t="shared" si="131"/>
        <v>2301.1881499992037</v>
      </c>
      <c r="AT686" s="53">
        <v>684</v>
      </c>
      <c r="AU686" s="8">
        <f t="shared" si="132"/>
        <v>-5.3909421912401003E-3</v>
      </c>
      <c r="AV686" s="8">
        <f t="shared" si="133"/>
        <v>-2.776308071299741E-2</v>
      </c>
      <c r="AW686" s="8">
        <f t="shared" si="134"/>
        <v>1.6464670009267907E-2</v>
      </c>
      <c r="AY686" s="8">
        <f t="shared" si="135"/>
        <v>-7.7831139397906224E-3</v>
      </c>
      <c r="BA686" s="58">
        <v>684</v>
      </c>
      <c r="BB686" s="8">
        <f t="shared" si="125"/>
        <v>7.0639796261303418E-3</v>
      </c>
    </row>
    <row r="687" spans="17:54" x14ac:dyDescent="0.25">
      <c r="Q687" s="53">
        <v>685</v>
      </c>
      <c r="R687" s="54">
        <v>0.91062033969240019</v>
      </c>
      <c r="S687" s="54">
        <v>-1.7174982653143369</v>
      </c>
      <c r="T687" s="54">
        <v>0.86379871141480769</v>
      </c>
      <c r="Z687" s="53">
        <v>684</v>
      </c>
      <c r="AA687" s="54">
        <f t="shared" si="126"/>
        <v>-0.10925701840002409</v>
      </c>
      <c r="AB687" s="54">
        <f t="shared" si="127"/>
        <v>-1.4919192177092944</v>
      </c>
      <c r="AC687" s="54">
        <f t="shared" si="128"/>
        <v>0.93981283041684804</v>
      </c>
      <c r="AJ687" s="53">
        <v>685</v>
      </c>
      <c r="AK687" s="14">
        <f t="shared" si="129"/>
        <v>1966.1524477919731</v>
      </c>
      <c r="AL687" s="14">
        <f t="shared" si="130"/>
        <v>1403.3301141598847</v>
      </c>
      <c r="AM687" s="14">
        <f t="shared" si="131"/>
        <v>2294.3868278138534</v>
      </c>
      <c r="AT687" s="53">
        <v>685</v>
      </c>
      <c r="AU687" s="8">
        <f t="shared" si="132"/>
        <v>1.3062248684145326E-2</v>
      </c>
      <c r="AV687" s="8">
        <f t="shared" si="133"/>
        <v>5.1825592391151545E-3</v>
      </c>
      <c r="AW687" s="8">
        <f t="shared" si="134"/>
        <v>-2.9599461150680672E-3</v>
      </c>
      <c r="AY687" s="8">
        <f t="shared" si="135"/>
        <v>5.1037144663692397E-3</v>
      </c>
      <c r="BA687" s="58">
        <v>685</v>
      </c>
      <c r="BB687" s="8">
        <f t="shared" si="125"/>
        <v>7.0691604416279908E-3</v>
      </c>
    </row>
    <row r="688" spans="17:54" x14ac:dyDescent="0.25">
      <c r="Q688" s="53">
        <v>686</v>
      </c>
      <c r="R688" s="54">
        <v>0.87162165256393431</v>
      </c>
      <c r="S688" s="54">
        <v>1.2568701296280216</v>
      </c>
      <c r="T688" s="54">
        <v>4.9937825845372756E-2</v>
      </c>
      <c r="Z688" s="53">
        <v>685</v>
      </c>
      <c r="AA688" s="54">
        <f t="shared" si="126"/>
        <v>0.91062033969240019</v>
      </c>
      <c r="AB688" s="54">
        <f t="shared" si="127"/>
        <v>-1.0880425365744661</v>
      </c>
      <c r="AC688" s="54">
        <f t="shared" si="128"/>
        <v>0.75834330216898094</v>
      </c>
      <c r="AJ688" s="53">
        <v>686</v>
      </c>
      <c r="AK688" s="14">
        <f t="shared" si="129"/>
        <v>1965.1704675873625</v>
      </c>
      <c r="AL688" s="14">
        <f t="shared" si="130"/>
        <v>1451.0723756646753</v>
      </c>
      <c r="AM688" s="14">
        <f t="shared" si="131"/>
        <v>2287.7228577471924</v>
      </c>
      <c r="AT688" s="53">
        <v>686</v>
      </c>
      <c r="AU688" s="8">
        <f t="shared" si="132"/>
        <v>-4.9956731928162113E-4</v>
      </c>
      <c r="AV688" s="8">
        <f t="shared" si="133"/>
        <v>3.3454787433971303E-2</v>
      </c>
      <c r="AW688" s="8">
        <f t="shared" si="134"/>
        <v>-2.9086928172115459E-3</v>
      </c>
      <c r="AY688" s="8">
        <f t="shared" si="135"/>
        <v>1.2359436932640572E-2</v>
      </c>
      <c r="BA688" s="58">
        <v>686</v>
      </c>
      <c r="BB688" s="8">
        <f t="shared" si="125"/>
        <v>7.1353290876717147E-3</v>
      </c>
    </row>
    <row r="689" spans="17:54" x14ac:dyDescent="0.25">
      <c r="Q689" s="53">
        <v>687</v>
      </c>
      <c r="R689" s="54">
        <v>-0.79907722292410399</v>
      </c>
      <c r="S689" s="54">
        <v>0.11154430971467505</v>
      </c>
      <c r="T689" s="54">
        <v>1.2266157509772031</v>
      </c>
      <c r="Z689" s="53">
        <v>686</v>
      </c>
      <c r="AA689" s="54">
        <f t="shared" si="126"/>
        <v>0.87162165256393431</v>
      </c>
      <c r="AB689" s="54">
        <f t="shared" si="127"/>
        <v>1.5190530113065719</v>
      </c>
      <c r="AC689" s="54">
        <f t="shared" si="128"/>
        <v>0.58001617226166213</v>
      </c>
      <c r="AJ689" s="53">
        <v>687</v>
      </c>
      <c r="AK689" s="14">
        <f t="shared" si="129"/>
        <v>1923.5665168220012</v>
      </c>
      <c r="AL689" s="14">
        <f t="shared" si="130"/>
        <v>1418.0097718793634</v>
      </c>
      <c r="AM689" s="14">
        <f t="shared" si="131"/>
        <v>2299.423481404302</v>
      </c>
      <c r="AT689" s="53">
        <v>687</v>
      </c>
      <c r="AU689" s="8">
        <f t="shared" si="132"/>
        <v>-2.1397969759458884E-2</v>
      </c>
      <c r="AV689" s="8">
        <f t="shared" si="133"/>
        <v>-2.3048533112246482E-2</v>
      </c>
      <c r="AW689" s="8">
        <f t="shared" si="134"/>
        <v>5.101493681678438E-3</v>
      </c>
      <c r="AY689" s="8">
        <f t="shared" si="135"/>
        <v>-1.4108356068232727E-2</v>
      </c>
      <c r="BA689" s="58">
        <v>687</v>
      </c>
      <c r="BB689" s="8">
        <f t="shared" si="125"/>
        <v>7.1478825726018309E-3</v>
      </c>
    </row>
    <row r="690" spans="17:54" x14ac:dyDescent="0.25">
      <c r="Q690" s="53">
        <v>688</v>
      </c>
      <c r="R690" s="54">
        <v>-0.39250545500307327</v>
      </c>
      <c r="S690" s="54">
        <v>-1.0304763157339718</v>
      </c>
      <c r="T690" s="54">
        <v>-0.66502772852331693</v>
      </c>
      <c r="Z690" s="53">
        <v>687</v>
      </c>
      <c r="AA690" s="54">
        <f t="shared" si="126"/>
        <v>-0.79907722292410399</v>
      </c>
      <c r="AB690" s="54">
        <f t="shared" si="127"/>
        <v>-0.27708351022126071</v>
      </c>
      <c r="AC690" s="54">
        <f t="shared" si="128"/>
        <v>0.89280274263329962</v>
      </c>
      <c r="AJ690" s="53">
        <v>688</v>
      </c>
      <c r="AK690" s="14">
        <f t="shared" si="129"/>
        <v>1933.6090095896227</v>
      </c>
      <c r="AL690" s="14">
        <f t="shared" si="130"/>
        <v>1403.2216046140938</v>
      </c>
      <c r="AM690" s="14">
        <f t="shared" si="131"/>
        <v>2231.4726528095566</v>
      </c>
      <c r="AT690" s="53">
        <v>688</v>
      </c>
      <c r="AU690" s="8">
        <f t="shared" si="132"/>
        <v>5.2071861342670809E-3</v>
      </c>
      <c r="AV690" s="8">
        <f t="shared" si="133"/>
        <v>-1.0483580205384166E-2</v>
      </c>
      <c r="AW690" s="8">
        <f t="shared" si="134"/>
        <v>-2.9996681314256916E-2</v>
      </c>
      <c r="AY690" s="8">
        <f t="shared" si="135"/>
        <v>-1.1630280636150616E-2</v>
      </c>
      <c r="BA690" s="58">
        <v>688</v>
      </c>
      <c r="BB690" s="8">
        <f t="shared" si="125"/>
        <v>7.1484809860469165E-3</v>
      </c>
    </row>
    <row r="691" spans="17:54" x14ac:dyDescent="0.25">
      <c r="Q691" s="53">
        <v>689</v>
      </c>
      <c r="R691" s="54">
        <v>0.71643710033808161</v>
      </c>
      <c r="S691" s="54">
        <v>-0.44286518914640921</v>
      </c>
      <c r="T691" s="54">
        <v>-0.34251316408429516</v>
      </c>
      <c r="Z691" s="53">
        <v>688</v>
      </c>
      <c r="AA691" s="54">
        <f t="shared" si="126"/>
        <v>-0.39250545500307327</v>
      </c>
      <c r="AB691" s="54">
        <f t="shared" si="127"/>
        <v>-1.0940491962076222</v>
      </c>
      <c r="AC691" s="54">
        <f t="shared" si="128"/>
        <v>-0.94631995873045427</v>
      </c>
      <c r="AJ691" s="53">
        <v>689</v>
      </c>
      <c r="AK691" s="14">
        <f t="shared" si="129"/>
        <v>1961.2679611646458</v>
      </c>
      <c r="AL691" s="14">
        <f t="shared" si="130"/>
        <v>1422.07087427178</v>
      </c>
      <c r="AM691" s="14">
        <f t="shared" si="131"/>
        <v>2259.9613961476007</v>
      </c>
      <c r="AT691" s="53">
        <v>689</v>
      </c>
      <c r="AU691" s="8">
        <f t="shared" si="132"/>
        <v>1.4202973155954654E-2</v>
      </c>
      <c r="AV691" s="8">
        <f t="shared" si="133"/>
        <v>1.3343432206992757E-2</v>
      </c>
      <c r="AW691" s="8">
        <f t="shared" si="134"/>
        <v>1.2685981846372865E-2</v>
      </c>
      <c r="AY691" s="8">
        <f t="shared" si="135"/>
        <v>1.3404059383495356E-2</v>
      </c>
      <c r="BA691" s="58">
        <v>689</v>
      </c>
      <c r="BB691" s="8">
        <f t="shared" si="125"/>
        <v>7.2501656360193824E-3</v>
      </c>
    </row>
    <row r="692" spans="17:54" x14ac:dyDescent="0.25">
      <c r="Q692" s="53">
        <v>690</v>
      </c>
      <c r="R692" s="54">
        <v>-6.9756531770901381E-2</v>
      </c>
      <c r="S692" s="54">
        <v>-1.123329026297619</v>
      </c>
      <c r="T692" s="54">
        <v>0.45990248710522152</v>
      </c>
      <c r="Z692" s="53">
        <v>689</v>
      </c>
      <c r="AA692" s="54">
        <f t="shared" si="126"/>
        <v>0.71643710033808161</v>
      </c>
      <c r="AB692" s="54">
        <f t="shared" si="127"/>
        <v>-5.420604055140632E-2</v>
      </c>
      <c r="AC692" s="54">
        <f t="shared" si="128"/>
        <v>-0.16851974007476792</v>
      </c>
      <c r="AJ692" s="53">
        <v>690</v>
      </c>
      <c r="AK692" s="14">
        <f t="shared" si="129"/>
        <v>1941.6181672906448</v>
      </c>
      <c r="AL692" s="14">
        <f t="shared" si="130"/>
        <v>1404.4773931332898</v>
      </c>
      <c r="AM692" s="14">
        <f t="shared" si="131"/>
        <v>2272.8636261409165</v>
      </c>
      <c r="AT692" s="53">
        <v>690</v>
      </c>
      <c r="AU692" s="8">
        <f t="shared" si="132"/>
        <v>-1.0069450789827501E-2</v>
      </c>
      <c r="AV692" s="8">
        <f t="shared" si="133"/>
        <v>-1.2448899991151719E-2</v>
      </c>
      <c r="AW692" s="8">
        <f t="shared" si="134"/>
        <v>5.6928139844878208E-3</v>
      </c>
      <c r="AY692" s="8">
        <f t="shared" si="135"/>
        <v>-6.2925510380625925E-3</v>
      </c>
      <c r="BA692" s="58">
        <v>690</v>
      </c>
      <c r="BB692" s="8">
        <f t="shared" si="125"/>
        <v>7.2547067443751584E-3</v>
      </c>
    </row>
    <row r="693" spans="17:54" x14ac:dyDescent="0.25">
      <c r="Q693" s="53">
        <v>691</v>
      </c>
      <c r="R693" s="54">
        <v>0.66899432724975161</v>
      </c>
      <c r="S693" s="54">
        <v>1.0603550924874805</v>
      </c>
      <c r="T693" s="54">
        <v>1.2694588996474594</v>
      </c>
      <c r="Z693" s="53">
        <v>690</v>
      </c>
      <c r="AA693" s="54">
        <f t="shared" si="126"/>
        <v>-6.9756531770901381E-2</v>
      </c>
      <c r="AB693" s="54">
        <f t="shared" si="127"/>
        <v>-1.0243266035198597</v>
      </c>
      <c r="AC693" s="54">
        <f t="shared" si="128"/>
        <v>0.18052135470812869</v>
      </c>
      <c r="AJ693" s="53">
        <v>691</v>
      </c>
      <c r="AK693" s="14">
        <f t="shared" si="129"/>
        <v>1960.0762665508253</v>
      </c>
      <c r="AL693" s="14">
        <f t="shared" si="130"/>
        <v>1446.0772694654959</v>
      </c>
      <c r="AM693" s="14">
        <f t="shared" si="131"/>
        <v>2326.149425603091</v>
      </c>
      <c r="AT693" s="53">
        <v>691</v>
      </c>
      <c r="AU693" s="8">
        <f t="shared" si="132"/>
        <v>9.461651738632745E-3</v>
      </c>
      <c r="AV693" s="8">
        <f t="shared" si="133"/>
        <v>2.9189287599108105E-2</v>
      </c>
      <c r="AW693" s="8">
        <f t="shared" si="134"/>
        <v>2.317374770677284E-2</v>
      </c>
      <c r="AY693" s="8">
        <f t="shared" si="135"/>
        <v>2.1466334873264919E-2</v>
      </c>
      <c r="BA693" s="58">
        <v>691</v>
      </c>
      <c r="BB693" s="8">
        <f t="shared" si="125"/>
        <v>7.283738258347436E-3</v>
      </c>
    </row>
    <row r="694" spans="17:54" x14ac:dyDescent="0.25">
      <c r="Q694" s="53">
        <v>692</v>
      </c>
      <c r="R694" s="54">
        <v>0.1205664884757279</v>
      </c>
      <c r="S694" s="54">
        <v>-9.5783754906215837E-2</v>
      </c>
      <c r="T694" s="54">
        <v>-1.4058679127808229</v>
      </c>
      <c r="Z694" s="53">
        <v>691</v>
      </c>
      <c r="AA694" s="54">
        <f t="shared" si="126"/>
        <v>0.66899432724975161</v>
      </c>
      <c r="AB694" s="54">
        <f t="shared" si="127"/>
        <v>1.2503639550019376</v>
      </c>
      <c r="AC694" s="54">
        <f t="shared" si="128"/>
        <v>1.6013384993834276</v>
      </c>
      <c r="AJ694" s="53">
        <v>692</v>
      </c>
      <c r="AK694" s="14">
        <f t="shared" si="129"/>
        <v>1946.3565271171219</v>
      </c>
      <c r="AL694" s="14">
        <f t="shared" si="130"/>
        <v>1422.5509356208252</v>
      </c>
      <c r="AM694" s="14">
        <f t="shared" si="131"/>
        <v>2219.4314381116374</v>
      </c>
      <c r="AT694" s="53">
        <v>692</v>
      </c>
      <c r="AU694" s="8">
        <f t="shared" si="132"/>
        <v>-7.0242067731448423E-3</v>
      </c>
      <c r="AV694" s="8">
        <f t="shared" si="133"/>
        <v>-1.6402865514908268E-2</v>
      </c>
      <c r="AW694" s="8">
        <f t="shared" si="134"/>
        <v>-4.6963239354982027E-2</v>
      </c>
      <c r="AY694" s="8">
        <f t="shared" si="135"/>
        <v>-2.2757380044401365E-2</v>
      </c>
      <c r="BA694" s="58">
        <v>692</v>
      </c>
      <c r="BB694" s="8">
        <f t="shared" si="125"/>
        <v>7.2973151125092697E-3</v>
      </c>
    </row>
    <row r="695" spans="17:54" x14ac:dyDescent="0.25">
      <c r="Q695" s="53">
        <v>693</v>
      </c>
      <c r="R695" s="54">
        <v>0.12228314610233247</v>
      </c>
      <c r="S695" s="54">
        <v>-0.90021203337529787</v>
      </c>
      <c r="T695" s="54">
        <v>-0.66574414791595637</v>
      </c>
      <c r="Z695" s="53">
        <v>692</v>
      </c>
      <c r="AA695" s="54">
        <f t="shared" si="126"/>
        <v>0.1205664884757279</v>
      </c>
      <c r="AB695" s="54">
        <f t="shared" si="127"/>
        <v>-2.7884123787476969E-2</v>
      </c>
      <c r="AC695" s="54">
        <f t="shared" si="128"/>
        <v>-1.2780232902377822</v>
      </c>
      <c r="AJ695" s="53">
        <v>693</v>
      </c>
      <c r="AK695" s="14">
        <f t="shared" si="129"/>
        <v>1946.3991615439745</v>
      </c>
      <c r="AL695" s="14">
        <f t="shared" si="130"/>
        <v>1409.6625783444272</v>
      </c>
      <c r="AM695" s="14">
        <f t="shared" si="131"/>
        <v>2238.5434026435228</v>
      </c>
      <c r="AT695" s="53">
        <v>693</v>
      </c>
      <c r="AU695" s="8">
        <f t="shared" si="132"/>
        <v>2.1904496590089107E-5</v>
      </c>
      <c r="AV695" s="8">
        <f t="shared" si="133"/>
        <v>-9.1013238790152474E-3</v>
      </c>
      <c r="AW695" s="8">
        <f t="shared" si="134"/>
        <v>8.5743335509088098E-3</v>
      </c>
      <c r="AY695" s="8">
        <f t="shared" si="135"/>
        <v>-1.0616581373564297E-3</v>
      </c>
      <c r="BA695" s="58">
        <v>693</v>
      </c>
      <c r="BB695" s="8">
        <f t="shared" si="125"/>
        <v>7.3014413571366316E-3</v>
      </c>
    </row>
    <row r="696" spans="17:54" x14ac:dyDescent="0.25">
      <c r="Q696" s="53">
        <v>694</v>
      </c>
      <c r="R696" s="54">
        <v>-1.1451592209518624</v>
      </c>
      <c r="S696" s="54">
        <v>-0.64247886823984879</v>
      </c>
      <c r="T696" s="54">
        <v>-2.0540693217689485</v>
      </c>
      <c r="Z696" s="53">
        <v>693</v>
      </c>
      <c r="AA696" s="54">
        <f t="shared" si="126"/>
        <v>0.12228314610233247</v>
      </c>
      <c r="AB696" s="54">
        <f t="shared" si="127"/>
        <v>-0.73713232829533881</v>
      </c>
      <c r="AC696" s="54">
        <f t="shared" si="128"/>
        <v>-0.75231293352357798</v>
      </c>
      <c r="AJ696" s="53">
        <v>694</v>
      </c>
      <c r="AK696" s="14">
        <f t="shared" si="129"/>
        <v>1915.0580186237569</v>
      </c>
      <c r="AL696" s="14">
        <f t="shared" si="130"/>
        <v>1403.0184345192929</v>
      </c>
      <c r="AM696" s="14">
        <f t="shared" si="131"/>
        <v>2179.1820269904542</v>
      </c>
      <c r="AT696" s="53">
        <v>694</v>
      </c>
      <c r="AU696" s="8">
        <f t="shared" si="132"/>
        <v>-1.6233162609229003E-2</v>
      </c>
      <c r="AV696" s="8">
        <f t="shared" si="133"/>
        <v>-4.7244292210730241E-3</v>
      </c>
      <c r="AW696" s="8">
        <f t="shared" si="134"/>
        <v>-2.6875798262236728E-2</v>
      </c>
      <c r="AY696" s="8">
        <f t="shared" si="135"/>
        <v>-1.482245994986893E-2</v>
      </c>
      <c r="BA696" s="58">
        <v>694</v>
      </c>
      <c r="BB696" s="8">
        <f t="shared" si="125"/>
        <v>7.3086432654178675E-3</v>
      </c>
    </row>
    <row r="697" spans="17:54" x14ac:dyDescent="0.25">
      <c r="Q697" s="53">
        <v>695</v>
      </c>
      <c r="R697" s="54">
        <v>0.53997422622946389</v>
      </c>
      <c r="S697" s="54">
        <v>-1.0024818519620673</v>
      </c>
      <c r="T697" s="54">
        <v>-1.8524919353538527</v>
      </c>
      <c r="Z697" s="53">
        <v>694</v>
      </c>
      <c r="AA697" s="54">
        <f t="shared" si="126"/>
        <v>-1.1451592209518624</v>
      </c>
      <c r="AB697" s="54">
        <f t="shared" si="127"/>
        <v>-1.105294686237575</v>
      </c>
      <c r="AC697" s="54">
        <f t="shared" si="128"/>
        <v>-2.4000907237510205</v>
      </c>
      <c r="AJ697" s="53">
        <v>695</v>
      </c>
      <c r="AK697" s="14">
        <f t="shared" si="129"/>
        <v>1956.8393579272786</v>
      </c>
      <c r="AL697" s="14">
        <f t="shared" si="130"/>
        <v>1411.581644361416</v>
      </c>
      <c r="AM697" s="14">
        <f t="shared" si="131"/>
        <v>2203.0698652105079</v>
      </c>
      <c r="AT697" s="53">
        <v>695</v>
      </c>
      <c r="AU697" s="8">
        <f t="shared" si="132"/>
        <v>2.1582680056734607E-2</v>
      </c>
      <c r="AV697" s="8">
        <f t="shared" si="133"/>
        <v>6.0848689146856382E-3</v>
      </c>
      <c r="AW697" s="8">
        <f t="shared" si="134"/>
        <v>1.0902191572656346E-2</v>
      </c>
      <c r="AY697" s="8">
        <f t="shared" si="135"/>
        <v>1.217940905469154E-2</v>
      </c>
      <c r="BA697" s="58">
        <v>695</v>
      </c>
      <c r="BB697" s="8">
        <f t="shared" si="125"/>
        <v>7.4153966619537413E-3</v>
      </c>
    </row>
    <row r="698" spans="17:54" x14ac:dyDescent="0.25">
      <c r="Q698" s="53">
        <v>696</v>
      </c>
      <c r="R698" s="54">
        <v>-0.32231035695443155</v>
      </c>
      <c r="S698" s="54">
        <v>0.32992050633947012</v>
      </c>
      <c r="T698" s="54">
        <v>-0.30196214628806667</v>
      </c>
      <c r="Z698" s="53">
        <v>695</v>
      </c>
      <c r="AA698" s="54">
        <f t="shared" si="126"/>
        <v>0.53997422622946389</v>
      </c>
      <c r="AB698" s="54">
        <f t="shared" si="127"/>
        <v>-0.6311021570852885</v>
      </c>
      <c r="AC698" s="54">
        <f t="shared" si="128"/>
        <v>-1.731656727962638</v>
      </c>
      <c r="AJ698" s="53">
        <v>696</v>
      </c>
      <c r="AK698" s="14">
        <f t="shared" si="129"/>
        <v>1935.346915206668</v>
      </c>
      <c r="AL698" s="14">
        <f t="shared" si="130"/>
        <v>1425.6136408965829</v>
      </c>
      <c r="AM698" s="14">
        <f t="shared" si="131"/>
        <v>2254.3928378074193</v>
      </c>
      <c r="AT698" s="53">
        <v>696</v>
      </c>
      <c r="AU698" s="8">
        <f t="shared" si="132"/>
        <v>-1.1044004405107936E-2</v>
      </c>
      <c r="AV698" s="8">
        <f t="shared" si="133"/>
        <v>9.8915369120779906E-3</v>
      </c>
      <c r="AW698" s="8">
        <f t="shared" si="134"/>
        <v>2.3028904188003445E-2</v>
      </c>
      <c r="AY698" s="8">
        <f t="shared" si="135"/>
        <v>7.552084699699849E-3</v>
      </c>
      <c r="BA698" s="58">
        <v>696</v>
      </c>
      <c r="BB698" s="8">
        <f t="shared" si="125"/>
        <v>7.4604435188578158E-3</v>
      </c>
    </row>
    <row r="699" spans="17:54" x14ac:dyDescent="0.25">
      <c r="Q699" s="53">
        <v>697</v>
      </c>
      <c r="R699" s="54">
        <v>1.106886179636154</v>
      </c>
      <c r="S699" s="54">
        <v>1.7380071516096776</v>
      </c>
      <c r="T699" s="54">
        <v>-0.26650925389690427</v>
      </c>
      <c r="Z699" s="53">
        <v>696</v>
      </c>
      <c r="AA699" s="54">
        <f t="shared" si="126"/>
        <v>-0.32231035695443155</v>
      </c>
      <c r="AB699" s="54">
        <f t="shared" si="127"/>
        <v>0.13973917857385224</v>
      </c>
      <c r="AC699" s="54">
        <f t="shared" si="128"/>
        <v>-0.31972010516709604</v>
      </c>
      <c r="AJ699" s="53">
        <v>697</v>
      </c>
      <c r="AK699" s="14">
        <f t="shared" si="129"/>
        <v>1971.0990877394959</v>
      </c>
      <c r="AL699" s="14">
        <f t="shared" si="130"/>
        <v>1461.0721428506856</v>
      </c>
      <c r="AM699" s="14">
        <f t="shared" si="131"/>
        <v>2283.2367424394179</v>
      </c>
      <c r="AT699" s="53">
        <v>697</v>
      </c>
      <c r="AU699" s="8">
        <f t="shared" si="132"/>
        <v>1.8304704975909039E-2</v>
      </c>
      <c r="AV699" s="8">
        <f t="shared" si="133"/>
        <v>2.4568164420808728E-2</v>
      </c>
      <c r="AW699" s="8">
        <f t="shared" si="134"/>
        <v>1.2713374956669745E-2</v>
      </c>
      <c r="AY699" s="8">
        <f t="shared" si="135"/>
        <v>1.9132689748097127E-2</v>
      </c>
      <c r="BA699" s="58">
        <v>697</v>
      </c>
      <c r="BB699" s="8">
        <f t="shared" si="125"/>
        <v>7.4629563700088931E-3</v>
      </c>
    </row>
    <row r="700" spans="17:54" x14ac:dyDescent="0.25">
      <c r="Q700" s="53">
        <v>698</v>
      </c>
      <c r="R700" s="54">
        <v>1.4723782757204849</v>
      </c>
      <c r="S700" s="54">
        <v>-1.1606351137491555</v>
      </c>
      <c r="T700" s="54">
        <v>0.417859074531369</v>
      </c>
      <c r="Z700" s="53">
        <v>697</v>
      </c>
      <c r="AA700" s="54">
        <f t="shared" si="126"/>
        <v>1.106886179636154</v>
      </c>
      <c r="AB700" s="54">
        <f t="shared" si="127"/>
        <v>2.0543114718561335</v>
      </c>
      <c r="AC700" s="54">
        <f t="shared" si="128"/>
        <v>0.45975961642676916</v>
      </c>
      <c r="AJ700" s="53">
        <v>698</v>
      </c>
      <c r="AK700" s="14">
        <f t="shared" si="129"/>
        <v>1980.3475267038089</v>
      </c>
      <c r="AL700" s="14">
        <f t="shared" si="130"/>
        <v>1417.0004743846691</v>
      </c>
      <c r="AM700" s="14">
        <f t="shared" si="131"/>
        <v>2289.9797615228676</v>
      </c>
      <c r="AT700" s="53">
        <v>698</v>
      </c>
      <c r="AU700" s="8">
        <f t="shared" si="132"/>
        <v>4.6810481094768748E-3</v>
      </c>
      <c r="AV700" s="8">
        <f t="shared" si="133"/>
        <v>-3.0628215150107396E-2</v>
      </c>
      <c r="AW700" s="8">
        <f t="shared" si="134"/>
        <v>2.9489196341871875E-3</v>
      </c>
      <c r="AY700" s="8">
        <f t="shared" si="135"/>
        <v>-9.9622957369437399E-3</v>
      </c>
      <c r="BA700" s="58">
        <v>698</v>
      </c>
      <c r="BB700" s="8">
        <f t="shared" si="125"/>
        <v>7.552084699699849E-3</v>
      </c>
    </row>
    <row r="701" spans="17:54" x14ac:dyDescent="0.25">
      <c r="Q701" s="53">
        <v>699</v>
      </c>
      <c r="R701" s="54">
        <v>0.93183569142642464</v>
      </c>
      <c r="S701" s="54">
        <v>-0.12751178697189394</v>
      </c>
      <c r="T701" s="54">
        <v>3.1226680468059358E-2</v>
      </c>
      <c r="Z701" s="53">
        <v>698</v>
      </c>
      <c r="AA701" s="54">
        <f t="shared" si="126"/>
        <v>1.4723782757204849</v>
      </c>
      <c r="AB701" s="54">
        <f t="shared" si="127"/>
        <v>-0.33250005252808157</v>
      </c>
      <c r="AC701" s="54">
        <f t="shared" si="128"/>
        <v>0.64056940876278845</v>
      </c>
      <c r="AJ701" s="53">
        <v>699</v>
      </c>
      <c r="AK701" s="14">
        <f t="shared" si="129"/>
        <v>1966.6845067077963</v>
      </c>
      <c r="AL701" s="14">
        <f t="shared" si="130"/>
        <v>1429.0134457762383</v>
      </c>
      <c r="AM701" s="14">
        <f t="shared" si="131"/>
        <v>2277.651306018472</v>
      </c>
      <c r="AT701" s="53">
        <v>699</v>
      </c>
      <c r="AU701" s="8">
        <f t="shared" si="132"/>
        <v>-6.9232144323697793E-3</v>
      </c>
      <c r="AV701" s="8">
        <f t="shared" si="133"/>
        <v>8.4420126345828243E-3</v>
      </c>
      <c r="AW701" s="8">
        <f t="shared" si="134"/>
        <v>-5.3981966845489818E-3</v>
      </c>
      <c r="AY701" s="8">
        <f t="shared" si="135"/>
        <v>-3.1961828124249829E-4</v>
      </c>
      <c r="BA701" s="58">
        <v>699</v>
      </c>
      <c r="BB701" s="8">
        <f t="shared" si="125"/>
        <v>7.5575983739320281E-3</v>
      </c>
    </row>
    <row r="702" spans="17:54" x14ac:dyDescent="0.25">
      <c r="Q702" s="53">
        <v>700</v>
      </c>
      <c r="R702" s="54">
        <v>-0.23590158958437368</v>
      </c>
      <c r="S702" s="54">
        <v>-1.7971988964182502E-2</v>
      </c>
      <c r="T702" s="54">
        <v>-0.84069293116904598</v>
      </c>
      <c r="Z702" s="53">
        <v>699</v>
      </c>
      <c r="AA702" s="54">
        <f t="shared" si="126"/>
        <v>0.93183569142642464</v>
      </c>
      <c r="AB702" s="54">
        <f t="shared" si="127"/>
        <v>0.32538169558198721</v>
      </c>
      <c r="AC702" s="54">
        <f t="shared" si="128"/>
        <v>0.30960794801734176</v>
      </c>
      <c r="AJ702" s="53">
        <v>700</v>
      </c>
      <c r="AK702" s="14">
        <f t="shared" si="129"/>
        <v>1937.489316704588</v>
      </c>
      <c r="AL702" s="14">
        <f t="shared" si="130"/>
        <v>1420.746759277909</v>
      </c>
      <c r="AM702" s="14">
        <f t="shared" si="131"/>
        <v>2234.7003517645016</v>
      </c>
      <c r="AT702" s="53">
        <v>700</v>
      </c>
      <c r="AU702" s="8">
        <f t="shared" si="132"/>
        <v>-1.4956165138534247E-2</v>
      </c>
      <c r="AV702" s="8">
        <f t="shared" si="133"/>
        <v>-5.8016879254775208E-3</v>
      </c>
      <c r="AW702" s="8">
        <f t="shared" si="134"/>
        <v>-1.9037634801247549E-2</v>
      </c>
      <c r="AY702" s="8">
        <f t="shared" si="135"/>
        <v>-1.2518815152125547E-2</v>
      </c>
      <c r="BA702" s="58">
        <v>700</v>
      </c>
      <c r="BB702" s="8">
        <f t="shared" si="125"/>
        <v>7.5707850399420757E-3</v>
      </c>
    </row>
    <row r="703" spans="17:54" x14ac:dyDescent="0.25">
      <c r="Q703" s="53">
        <v>701</v>
      </c>
      <c r="R703" s="54">
        <v>-1.4686941612248681</v>
      </c>
      <c r="S703" s="54">
        <v>0.19585248060997235</v>
      </c>
      <c r="T703" s="54">
        <v>-0.76518299430278791</v>
      </c>
      <c r="Z703" s="53">
        <v>700</v>
      </c>
      <c r="AA703" s="54">
        <f t="shared" si="126"/>
        <v>-0.23590158958437368</v>
      </c>
      <c r="AB703" s="54">
        <f t="shared" si="127"/>
        <v>-0.12673006619047711</v>
      </c>
      <c r="AC703" s="54">
        <f t="shared" si="128"/>
        <v>-0.85760307123032598</v>
      </c>
      <c r="AJ703" s="53">
        <v>701</v>
      </c>
      <c r="AK703" s="14">
        <f t="shared" si="129"/>
        <v>1907.1378140313147</v>
      </c>
      <c r="AL703" s="14">
        <f t="shared" si="130"/>
        <v>1413.6426470776794</v>
      </c>
      <c r="AM703" s="14">
        <f t="shared" si="131"/>
        <v>2224.0538025689934</v>
      </c>
      <c r="AT703" s="53">
        <v>701</v>
      </c>
      <c r="AU703" s="8">
        <f t="shared" si="132"/>
        <v>-1.5789376811941286E-2</v>
      </c>
      <c r="AV703" s="8">
        <f t="shared" si="133"/>
        <v>-5.0128095034916269E-3</v>
      </c>
      <c r="AW703" s="8">
        <f t="shared" si="134"/>
        <v>-4.775580380034593E-3</v>
      </c>
      <c r="AY703" s="8">
        <f t="shared" si="135"/>
        <v>-8.1746109589894145E-3</v>
      </c>
      <c r="BA703" s="58">
        <v>701</v>
      </c>
      <c r="BB703" s="8">
        <f t="shared" si="125"/>
        <v>7.5896150304401852E-3</v>
      </c>
    </row>
    <row r="704" spans="17:54" x14ac:dyDescent="0.25">
      <c r="Q704" s="53">
        <v>702</v>
      </c>
      <c r="R704" s="54">
        <v>0.19445680293935622</v>
      </c>
      <c r="S704" s="54">
        <v>-3.5770959820018947E-2</v>
      </c>
      <c r="T704" s="54">
        <v>-2.3556459793192284</v>
      </c>
      <c r="Z704" s="53">
        <v>701</v>
      </c>
      <c r="AA704" s="54">
        <f t="shared" si="126"/>
        <v>-1.4686941612248681</v>
      </c>
      <c r="AB704" s="54">
        <f t="shared" si="127"/>
        <v>-0.51736553359699755</v>
      </c>
      <c r="AC704" s="54">
        <f t="shared" si="128"/>
        <v>-1.1503912138880397</v>
      </c>
      <c r="AJ704" s="53">
        <v>702</v>
      </c>
      <c r="AK704" s="14">
        <f t="shared" si="129"/>
        <v>1948.1977714368536</v>
      </c>
      <c r="AL704" s="14">
        <f t="shared" si="130"/>
        <v>1424.1515563781861</v>
      </c>
      <c r="AM704" s="14">
        <f t="shared" si="131"/>
        <v>2189.181693952798</v>
      </c>
      <c r="AT704" s="53">
        <v>702</v>
      </c>
      <c r="AU704" s="8">
        <f t="shared" si="132"/>
        <v>2.1301133985953041E-2</v>
      </c>
      <c r="AV704" s="8">
        <f t="shared" si="133"/>
        <v>7.4064266722748181E-3</v>
      </c>
      <c r="AW704" s="8">
        <f t="shared" si="134"/>
        <v>-1.5803749625927132E-2</v>
      </c>
      <c r="AY704" s="8">
        <f t="shared" si="135"/>
        <v>4.6117859769177006E-3</v>
      </c>
      <c r="BA704" s="58">
        <v>702</v>
      </c>
      <c r="BB704" s="8">
        <f t="shared" si="125"/>
        <v>7.6024876406771335E-3</v>
      </c>
    </row>
    <row r="705" spans="17:54" x14ac:dyDescent="0.25">
      <c r="Q705" s="53">
        <v>703</v>
      </c>
      <c r="R705" s="54">
        <v>-0.96158347949657874</v>
      </c>
      <c r="S705" s="54">
        <v>1.6015545529231592</v>
      </c>
      <c r="T705" s="54">
        <v>-0.95654766979042272</v>
      </c>
      <c r="Z705" s="53">
        <v>702</v>
      </c>
      <c r="AA705" s="54">
        <f t="shared" si="126"/>
        <v>0.19445680293935622</v>
      </c>
      <c r="AB705" s="54">
        <f t="shared" si="127"/>
        <v>5.981431459314171E-2</v>
      </c>
      <c r="AC705" s="54">
        <f t="shared" si="128"/>
        <v>-2.119329032511859</v>
      </c>
      <c r="AJ705" s="53">
        <v>703</v>
      </c>
      <c r="AK705" s="14">
        <f t="shared" si="129"/>
        <v>1919.5645673861545</v>
      </c>
      <c r="AL705" s="14">
        <f t="shared" si="130"/>
        <v>1440.7301114975592</v>
      </c>
      <c r="AM705" s="14">
        <f t="shared" si="131"/>
        <v>2233.7518143822535</v>
      </c>
      <c r="AT705" s="53">
        <v>703</v>
      </c>
      <c r="AU705" s="8">
        <f t="shared" si="132"/>
        <v>-1.4806352945519852E-2</v>
      </c>
      <c r="AV705" s="8">
        <f t="shared" si="133"/>
        <v>1.1573769601684509E-2</v>
      </c>
      <c r="AW705" s="8">
        <f t="shared" si="134"/>
        <v>2.0154781477197629E-2</v>
      </c>
      <c r="AY705" s="8">
        <f t="shared" si="135"/>
        <v>6.2340364001771372E-3</v>
      </c>
      <c r="BA705" s="58">
        <v>703</v>
      </c>
      <c r="BB705" s="8">
        <f t="shared" si="125"/>
        <v>7.6224306826133152E-3</v>
      </c>
    </row>
    <row r="706" spans="17:54" x14ac:dyDescent="0.25">
      <c r="Q706" s="53">
        <v>704</v>
      </c>
      <c r="R706" s="54">
        <v>0.24552205229411947</v>
      </c>
      <c r="S706" s="54">
        <v>-0.99684317362739006</v>
      </c>
      <c r="T706" s="54">
        <v>0.9877497144118158</v>
      </c>
      <c r="Z706" s="53">
        <v>703</v>
      </c>
      <c r="AA706" s="54">
        <f t="shared" si="126"/>
        <v>-0.96158347949657874</v>
      </c>
      <c r="AB706" s="54">
        <f t="shared" si="127"/>
        <v>0.96174990905828051</v>
      </c>
      <c r="AC706" s="54">
        <f t="shared" si="128"/>
        <v>-0.88360816196565106</v>
      </c>
      <c r="AJ706" s="53">
        <v>704</v>
      </c>
      <c r="AK706" s="14">
        <f t="shared" si="129"/>
        <v>1949.4720497062522</v>
      </c>
      <c r="AL706" s="14">
        <f t="shared" si="130"/>
        <v>1409.1661786224361</v>
      </c>
      <c r="AM706" s="14">
        <f t="shared" si="131"/>
        <v>2295.8119749875018</v>
      </c>
      <c r="AT706" s="53">
        <v>704</v>
      </c>
      <c r="AU706" s="8">
        <f t="shared" si="132"/>
        <v>1.5460219677836088E-2</v>
      </c>
      <c r="AV706" s="8">
        <f t="shared" si="133"/>
        <v>-2.2151840181975857E-2</v>
      </c>
      <c r="AW706" s="8">
        <f t="shared" si="134"/>
        <v>2.7403982927311523E-2</v>
      </c>
      <c r="AY706" s="8">
        <f t="shared" si="135"/>
        <v>3.9985247087539408E-3</v>
      </c>
      <c r="BA706" s="58">
        <v>704</v>
      </c>
      <c r="BB706" s="8">
        <f t="shared" si="125"/>
        <v>7.6889447008613426E-3</v>
      </c>
    </row>
    <row r="707" spans="17:54" x14ac:dyDescent="0.25">
      <c r="Q707" s="53">
        <v>705</v>
      </c>
      <c r="R707" s="54">
        <v>1.5545837842206265</v>
      </c>
      <c r="S707" s="54">
        <v>-0.53000108105042754</v>
      </c>
      <c r="T707" s="54">
        <v>-0.33430645803708292</v>
      </c>
      <c r="Z707" s="53">
        <v>704</v>
      </c>
      <c r="AA707" s="54">
        <f t="shared" si="126"/>
        <v>0.24552205229411947</v>
      </c>
      <c r="AB707" s="54">
        <f t="shared" si="127"/>
        <v>-0.764508470285863</v>
      </c>
      <c r="AC707" s="54">
        <f t="shared" si="128"/>
        <v>0.79656954472611208</v>
      </c>
      <c r="AJ707" s="53">
        <v>705</v>
      </c>
      <c r="AK707" s="14">
        <f t="shared" si="129"/>
        <v>1982.4325297303367</v>
      </c>
      <c r="AL707" s="14">
        <f t="shared" si="130"/>
        <v>1427.8653162646817</v>
      </c>
      <c r="AM707" s="14">
        <f t="shared" si="131"/>
        <v>2269.7659514923157</v>
      </c>
      <c r="AT707" s="53">
        <v>705</v>
      </c>
      <c r="AU707" s="8">
        <f t="shared" si="132"/>
        <v>1.6766048847257072E-2</v>
      </c>
      <c r="AV707" s="8">
        <f t="shared" si="133"/>
        <v>1.3182376340988903E-2</v>
      </c>
      <c r="AW707" s="8">
        <f t="shared" si="134"/>
        <v>-1.1409861568752061E-2</v>
      </c>
      <c r="AY707" s="8">
        <f t="shared" si="135"/>
        <v>6.879806719947066E-3</v>
      </c>
      <c r="BA707" s="58">
        <v>705</v>
      </c>
      <c r="BB707" s="8">
        <f t="shared" si="125"/>
        <v>7.6963985529606175E-3</v>
      </c>
    </row>
    <row r="708" spans="17:54" x14ac:dyDescent="0.25">
      <c r="Q708" s="53">
        <v>706</v>
      </c>
      <c r="R708" s="54">
        <v>-0.25944147456366312</v>
      </c>
      <c r="S708" s="54">
        <v>0.79020397401988829</v>
      </c>
      <c r="T708" s="54">
        <v>-1.4632172630712916</v>
      </c>
      <c r="Z708" s="53">
        <v>705</v>
      </c>
      <c r="AA708" s="54">
        <f t="shared" si="126"/>
        <v>1.5545837842206265</v>
      </c>
      <c r="AB708" s="54">
        <f t="shared" si="127"/>
        <v>0.2627838061069992</v>
      </c>
      <c r="AC708" s="54">
        <f t="shared" si="128"/>
        <v>9.7026030800402896E-2</v>
      </c>
      <c r="AJ708" s="53">
        <v>706</v>
      </c>
      <c r="AK708" s="14">
        <f t="shared" si="129"/>
        <v>1936.9043123377442</v>
      </c>
      <c r="AL708" s="14">
        <f t="shared" si="130"/>
        <v>1433.6078033470837</v>
      </c>
      <c r="AM708" s="14">
        <f t="shared" si="131"/>
        <v>2219.3158623532108</v>
      </c>
      <c r="AT708" s="53">
        <v>706</v>
      </c>
      <c r="AU708" s="8">
        <f t="shared" si="132"/>
        <v>-2.3233657749071553E-2</v>
      </c>
      <c r="AV708" s="8">
        <f t="shared" si="133"/>
        <v>4.0136632786019772E-3</v>
      </c>
      <c r="AW708" s="8">
        <f t="shared" si="134"/>
        <v>-2.2477742829298451E-2</v>
      </c>
      <c r="AY708" s="8">
        <f t="shared" si="135"/>
        <v>-1.2107954862070211E-2</v>
      </c>
      <c r="BA708" s="58">
        <v>706</v>
      </c>
      <c r="BB708" s="8">
        <f t="shared" ref="BB708:BB771" si="136">SMALL($AY$4:$AY$1002,$BA$3:$BA$1001)</f>
        <v>7.8177268613580791E-3</v>
      </c>
    </row>
    <row r="709" spans="17:54" x14ac:dyDescent="0.25">
      <c r="Q709" s="53">
        <v>707</v>
      </c>
      <c r="R709" s="54">
        <v>2.2529206266591273</v>
      </c>
      <c r="S709" s="54">
        <v>7.1206269231187891E-2</v>
      </c>
      <c r="T709" s="54">
        <v>-0.4089684058440311</v>
      </c>
      <c r="Z709" s="53">
        <v>706</v>
      </c>
      <c r="AA709" s="54">
        <f t="shared" ref="AA709:AA772" si="137">SUMPRODUCT(R708:T708,$W$16:$Y$16)</f>
        <v>-0.25944147456366312</v>
      </c>
      <c r="AB709" s="54">
        <f t="shared" ref="AB709:AB772" si="138">SUMPRODUCT(R708:T708,$W$17:$Y$17)</f>
        <v>0.57556990832753507</v>
      </c>
      <c r="AC709" s="54">
        <f t="shared" ref="AC709:AC772" si="139">SUMPRODUCT(R708:T708,$W$18:$Y$18)</f>
        <v>-1.2811019481521726</v>
      </c>
      <c r="AJ709" s="53">
        <v>707</v>
      </c>
      <c r="AK709" s="14">
        <f t="shared" ref="AK709:AK772" si="140">$AF$5*EXP(($AF$3-(($AF$4^2/2))*(AJ709/1000)+$AF$4*AA710))</f>
        <v>2000.2428501494944</v>
      </c>
      <c r="AL709" s="14">
        <f t="shared" ref="AL709:AL772" si="141">$AG$5*EXP(($AG$3-(($AG$4^2/2))*(AJ709/1000)+$AG$4*AB710))</f>
        <v>1443.6889824154596</v>
      </c>
      <c r="AM709" s="14">
        <f t="shared" ref="AM709:AM772" si="142">$AH$5*EXP(($AH$3-(($AH$4^2/2))*(AJ709/1000)+$AH$4*AC710))</f>
        <v>2280.1095350956239</v>
      </c>
      <c r="AT709" s="53">
        <v>707</v>
      </c>
      <c r="AU709" s="8">
        <f t="shared" ref="AU709:AU772" si="143">LN(AK709/AK708)</f>
        <v>3.217761498751049E-2</v>
      </c>
      <c r="AV709" s="8">
        <f t="shared" ref="AV709:AV772" si="144">LN(AL709/AL708)</f>
        <v>7.0074247261608484E-3</v>
      </c>
      <c r="AW709" s="8">
        <f t="shared" ref="AW709:AW772" si="145">LN(AM709/AM708)</f>
        <v>2.7024505242135212E-2</v>
      </c>
      <c r="AY709" s="8">
        <f t="shared" ref="AY709:AY772" si="146">SUMPRODUCT($AP$3:$AR$3,AU709:AW709)</f>
        <v>2.056360595935805E-2</v>
      </c>
      <c r="BA709" s="58">
        <v>707</v>
      </c>
      <c r="BB709" s="8">
        <f t="shared" si="136"/>
        <v>7.8317221877295048E-3</v>
      </c>
    </row>
    <row r="710" spans="17:54" x14ac:dyDescent="0.25">
      <c r="Q710" s="53">
        <v>708</v>
      </c>
      <c r="R710" s="54">
        <v>-0.58623160380680872</v>
      </c>
      <c r="S710" s="54">
        <v>0.49413556105926476</v>
      </c>
      <c r="T710" s="54">
        <v>-0.32898994671355347</v>
      </c>
      <c r="Z710" s="53">
        <v>707</v>
      </c>
      <c r="AA710" s="54">
        <f t="shared" si="137"/>
        <v>2.2529206266591273</v>
      </c>
      <c r="AB710" s="54">
        <f t="shared" si="138"/>
        <v>1.1216560411766956</v>
      </c>
      <c r="AC710" s="54">
        <f t="shared" si="139"/>
        <v>0.37580954742628986</v>
      </c>
      <c r="AJ710" s="53">
        <v>708</v>
      </c>
      <c r="AK710" s="14">
        <f t="shared" si="140"/>
        <v>1928.8141308374313</v>
      </c>
      <c r="AL710" s="14">
        <f t="shared" si="141"/>
        <v>1425.9948969994039</v>
      </c>
      <c r="AM710" s="14">
        <f t="shared" si="142"/>
        <v>2251.4776429289504</v>
      </c>
      <c r="AT710" s="53">
        <v>708</v>
      </c>
      <c r="AU710" s="8">
        <f t="shared" si="143"/>
        <v>-3.6363224172681216E-2</v>
      </c>
      <c r="AV710" s="8">
        <f t="shared" si="144"/>
        <v>-1.2331887688921744E-2</v>
      </c>
      <c r="AW710" s="8">
        <f t="shared" si="145"/>
        <v>-1.2636752666920442E-2</v>
      </c>
      <c r="AY710" s="8">
        <f t="shared" si="146"/>
        <v>-1.9632748127449196E-2</v>
      </c>
      <c r="BA710" s="58">
        <v>708</v>
      </c>
      <c r="BB710" s="8">
        <f t="shared" si="136"/>
        <v>7.8544320001664152E-3</v>
      </c>
    </row>
    <row r="711" spans="17:54" x14ac:dyDescent="0.25">
      <c r="Q711" s="53">
        <v>709</v>
      </c>
      <c r="R711" s="54">
        <v>-0.4271587435077947</v>
      </c>
      <c r="S711" s="54">
        <v>5.7969465900325201E-2</v>
      </c>
      <c r="T711" s="54">
        <v>0.52271683612826891</v>
      </c>
      <c r="Z711" s="53">
        <v>708</v>
      </c>
      <c r="AA711" s="54">
        <f t="shared" si="137"/>
        <v>-0.58623160380680872</v>
      </c>
      <c r="AB711" s="54">
        <f t="shared" si="138"/>
        <v>0.16065409843645034</v>
      </c>
      <c r="AC711" s="54">
        <f t="shared" si="139"/>
        <v>-0.39895606365587094</v>
      </c>
      <c r="AJ711" s="53">
        <v>709</v>
      </c>
      <c r="AK711" s="14">
        <f t="shared" si="140"/>
        <v>1932.7476763119232</v>
      </c>
      <c r="AL711" s="14">
        <f t="shared" si="141"/>
        <v>1420.3291307470038</v>
      </c>
      <c r="AM711" s="14">
        <f t="shared" si="142"/>
        <v>2279.3009994954914</v>
      </c>
      <c r="AT711" s="53">
        <v>709</v>
      </c>
      <c r="AU711" s="8">
        <f t="shared" si="143"/>
        <v>2.0372828567609001E-3</v>
      </c>
      <c r="AV711" s="8">
        <f t="shared" si="144"/>
        <v>-3.9811164718873424E-3</v>
      </c>
      <c r="AW711" s="8">
        <f t="shared" si="145"/>
        <v>1.2282085938634559E-2</v>
      </c>
      <c r="AY711" s="8">
        <f t="shared" si="146"/>
        <v>2.7033640498637006E-3</v>
      </c>
      <c r="BA711" s="58">
        <v>709</v>
      </c>
      <c r="BB711" s="8">
        <f t="shared" si="136"/>
        <v>7.9380199551451428E-3</v>
      </c>
    </row>
    <row r="712" spans="17:54" x14ac:dyDescent="0.25">
      <c r="Q712" s="53">
        <v>710</v>
      </c>
      <c r="R712" s="54">
        <v>-1.9976724197796683</v>
      </c>
      <c r="S712" s="54">
        <v>-0.16897269374831383</v>
      </c>
      <c r="T712" s="54">
        <v>-0.48075152094472662</v>
      </c>
      <c r="Z712" s="53">
        <v>709</v>
      </c>
      <c r="AA712" s="54">
        <f t="shared" si="137"/>
        <v>-0.4271587435077947</v>
      </c>
      <c r="AB712" s="54">
        <f t="shared" si="138"/>
        <v>-0.14958284019988738</v>
      </c>
      <c r="AC712" s="54">
        <f t="shared" si="139"/>
        <v>0.35408083471952112</v>
      </c>
      <c r="AJ712" s="53">
        <v>710</v>
      </c>
      <c r="AK712" s="14">
        <f t="shared" si="140"/>
        <v>1894.2591909177302</v>
      </c>
      <c r="AL712" s="14">
        <f t="shared" si="141"/>
        <v>1403.328100362002</v>
      </c>
      <c r="AM712" s="14">
        <f t="shared" si="142"/>
        <v>2224.6747981777617</v>
      </c>
      <c r="AT712" s="53">
        <v>710</v>
      </c>
      <c r="AU712" s="8">
        <f t="shared" si="143"/>
        <v>-2.0114823120937549E-2</v>
      </c>
      <c r="AV712" s="8">
        <f t="shared" si="144"/>
        <v>-1.2041996910986813E-2</v>
      </c>
      <c r="AW712" s="8">
        <f t="shared" si="145"/>
        <v>-2.4258069978994514E-2</v>
      </c>
      <c r="AY712" s="8">
        <f t="shared" si="146"/>
        <v>-1.8128666694374344E-2</v>
      </c>
      <c r="BA712" s="58">
        <v>710</v>
      </c>
      <c r="BB712" s="8">
        <f t="shared" si="136"/>
        <v>7.9917749772474445E-3</v>
      </c>
    </row>
    <row r="713" spans="17:54" x14ac:dyDescent="0.25">
      <c r="Q713" s="53">
        <v>711</v>
      </c>
      <c r="R713" s="54">
        <v>1.4993133049827974</v>
      </c>
      <c r="S713" s="54">
        <v>-0.11297828313370016</v>
      </c>
      <c r="T713" s="54">
        <v>1.5009361834753248</v>
      </c>
      <c r="Z713" s="53">
        <v>710</v>
      </c>
      <c r="AA713" s="54">
        <f t="shared" si="137"/>
        <v>-1.9976724197796683</v>
      </c>
      <c r="AB713" s="54">
        <f t="shared" si="138"/>
        <v>-1.0879939624770145</v>
      </c>
      <c r="AC713" s="54">
        <f t="shared" si="139"/>
        <v>-1.1332010390038363</v>
      </c>
      <c r="AJ713" s="53">
        <v>711</v>
      </c>
      <c r="AK713" s="14">
        <f t="shared" si="140"/>
        <v>1981.028706689073</v>
      </c>
      <c r="AL713" s="14">
        <f t="shared" si="141"/>
        <v>1434.1470153068913</v>
      </c>
      <c r="AM713" s="14">
        <f t="shared" si="142"/>
        <v>2335.842604591518</v>
      </c>
      <c r="AT713" s="53">
        <v>711</v>
      </c>
      <c r="AU713" s="8">
        <f t="shared" si="143"/>
        <v>4.478842479413659E-2</v>
      </c>
      <c r="AV713" s="8">
        <f t="shared" si="144"/>
        <v>2.172362799597459E-2</v>
      </c>
      <c r="AW713" s="8">
        <f t="shared" si="145"/>
        <v>4.8761937710820422E-2</v>
      </c>
      <c r="AY713" s="8">
        <f t="shared" si="146"/>
        <v>3.675455994987694E-2</v>
      </c>
      <c r="BA713" s="58">
        <v>711</v>
      </c>
      <c r="BB713" s="8">
        <f t="shared" si="136"/>
        <v>8.0232397654205808E-3</v>
      </c>
    </row>
    <row r="714" spans="17:54" x14ac:dyDescent="0.25">
      <c r="Q714" s="53">
        <v>712</v>
      </c>
      <c r="R714" s="54">
        <v>-1.0116328875107263</v>
      </c>
      <c r="S714" s="54">
        <v>-0.73719910256801657</v>
      </c>
      <c r="T714" s="54">
        <v>-1.8607381280190181</v>
      </c>
      <c r="Z714" s="53">
        <v>711</v>
      </c>
      <c r="AA714" s="54">
        <f t="shared" si="137"/>
        <v>1.4993133049827974</v>
      </c>
      <c r="AB714" s="54">
        <f t="shared" si="138"/>
        <v>0.60490721683619586</v>
      </c>
      <c r="AC714" s="54">
        <f t="shared" si="139"/>
        <v>1.8564573153073822</v>
      </c>
      <c r="AJ714" s="53">
        <v>712</v>
      </c>
      <c r="AK714" s="14">
        <f t="shared" si="140"/>
        <v>1918.3330660885163</v>
      </c>
      <c r="AL714" s="14">
        <f t="shared" si="141"/>
        <v>1402.6409418362086</v>
      </c>
      <c r="AM714" s="14">
        <f t="shared" si="142"/>
        <v>2186.4310258013338</v>
      </c>
      <c r="AT714" s="53">
        <v>712</v>
      </c>
      <c r="AU714" s="8">
        <f t="shared" si="143"/>
        <v>-3.2159644425755314E-2</v>
      </c>
      <c r="AV714" s="8">
        <f t="shared" si="144"/>
        <v>-2.2213411403557506E-2</v>
      </c>
      <c r="AW714" s="8">
        <f t="shared" si="145"/>
        <v>-6.6102138634301089E-2</v>
      </c>
      <c r="AY714" s="8">
        <f t="shared" si="146"/>
        <v>-3.8363899479439925E-2</v>
      </c>
      <c r="BA714" s="58">
        <v>712</v>
      </c>
      <c r="BB714" s="8">
        <f t="shared" si="136"/>
        <v>8.0581514601464673E-3</v>
      </c>
    </row>
    <row r="715" spans="17:54" x14ac:dyDescent="0.25">
      <c r="Q715" s="53">
        <v>713</v>
      </c>
      <c r="R715" s="54">
        <v>-1.3449727644678362</v>
      </c>
      <c r="S715" s="54">
        <v>-1.2025762448484305</v>
      </c>
      <c r="T715" s="54">
        <v>0.44055472739433688</v>
      </c>
      <c r="Z715" s="53">
        <v>712</v>
      </c>
      <c r="AA715" s="54">
        <f t="shared" si="137"/>
        <v>-1.0116328875107263</v>
      </c>
      <c r="AB715" s="54">
        <f t="shared" si="138"/>
        <v>-1.1261493296740746</v>
      </c>
      <c r="AC715" s="54">
        <f t="shared" si="139"/>
        <v>-2.1963322897129314</v>
      </c>
      <c r="AJ715" s="53">
        <v>713</v>
      </c>
      <c r="AK715" s="14">
        <f t="shared" si="140"/>
        <v>1910.1603654835963</v>
      </c>
      <c r="AL715" s="14">
        <f t="shared" si="141"/>
        <v>1392.4645585082333</v>
      </c>
      <c r="AM715" s="14">
        <f t="shared" si="142"/>
        <v>2256.1580905980554</v>
      </c>
      <c r="AT715" s="53">
        <v>713</v>
      </c>
      <c r="AU715" s="8">
        <f t="shared" si="143"/>
        <v>-4.2694146745998673E-3</v>
      </c>
      <c r="AV715" s="8">
        <f t="shared" si="144"/>
        <v>-7.2816058577024126E-3</v>
      </c>
      <c r="AW715" s="8">
        <f t="shared" si="145"/>
        <v>3.1392860910107026E-2</v>
      </c>
      <c r="AY715" s="8">
        <f t="shared" si="146"/>
        <v>5.2243915275711813E-3</v>
      </c>
      <c r="BA715" s="58">
        <v>713</v>
      </c>
      <c r="BB715" s="8">
        <f t="shared" si="136"/>
        <v>8.06052721913624E-3</v>
      </c>
    </row>
    <row r="716" spans="17:54" x14ac:dyDescent="0.25">
      <c r="Q716" s="53">
        <v>714</v>
      </c>
      <c r="R716" s="54">
        <v>8.5624987219177995E-2</v>
      </c>
      <c r="S716" s="54">
        <v>-0.43638154840223209</v>
      </c>
      <c r="T716" s="54">
        <v>-0.86699693942536205</v>
      </c>
      <c r="Z716" s="53">
        <v>713</v>
      </c>
      <c r="AA716" s="54">
        <f t="shared" si="137"/>
        <v>-1.3449727644678362</v>
      </c>
      <c r="AB716" s="54">
        <f t="shared" si="138"/>
        <v>-1.6935892179401928</v>
      </c>
      <c r="AC716" s="54">
        <f t="shared" si="139"/>
        <v>-0.27159190943505856</v>
      </c>
      <c r="AJ716" s="53">
        <v>714</v>
      </c>
      <c r="AK716" s="14">
        <f t="shared" si="140"/>
        <v>1945.482174362872</v>
      </c>
      <c r="AL716" s="14">
        <f t="shared" si="141"/>
        <v>1416.7723295014448</v>
      </c>
      <c r="AM716" s="14">
        <f t="shared" si="142"/>
        <v>2234.6514376558557</v>
      </c>
      <c r="AT716" s="53">
        <v>714</v>
      </c>
      <c r="AU716" s="8">
        <f t="shared" si="143"/>
        <v>1.8322651383710788E-2</v>
      </c>
      <c r="AV716" s="8">
        <f t="shared" si="144"/>
        <v>1.7306036221535828E-2</v>
      </c>
      <c r="AW716" s="8">
        <f t="shared" si="145"/>
        <v>-9.5781472033582681E-3</v>
      </c>
      <c r="AY716" s="8">
        <f t="shared" si="146"/>
        <v>9.5457657427200863E-3</v>
      </c>
      <c r="BA716" s="58">
        <v>714</v>
      </c>
      <c r="BB716" s="8">
        <f t="shared" si="136"/>
        <v>8.0860109665405293E-3</v>
      </c>
    </row>
    <row r="717" spans="17:54" x14ac:dyDescent="0.25">
      <c r="Q717" s="53">
        <v>715</v>
      </c>
      <c r="R717" s="54">
        <v>9.5481471101168253E-2</v>
      </c>
      <c r="S717" s="54">
        <v>-6.7811301075764215E-3</v>
      </c>
      <c r="T717" s="54">
        <v>-0.15541250263295778</v>
      </c>
      <c r="Z717" s="53">
        <v>714</v>
      </c>
      <c r="AA717" s="54">
        <f t="shared" si="137"/>
        <v>8.5624987219177995E-2</v>
      </c>
      <c r="AB717" s="54">
        <f t="shared" si="138"/>
        <v>-0.34494535983795011</v>
      </c>
      <c r="AC717" s="54">
        <f t="shared" si="139"/>
        <v>-0.85883091959331925</v>
      </c>
      <c r="AJ717" s="53">
        <v>715</v>
      </c>
      <c r="AK717" s="14">
        <f t="shared" si="140"/>
        <v>1945.7276266784138</v>
      </c>
      <c r="AL717" s="14">
        <f t="shared" si="141"/>
        <v>1423.7676501776677</v>
      </c>
      <c r="AM717" s="14">
        <f t="shared" si="142"/>
        <v>2261.98030424635</v>
      </c>
      <c r="AT717" s="53">
        <v>715</v>
      </c>
      <c r="AU717" s="8">
        <f t="shared" si="143"/>
        <v>1.2615732814077408E-4</v>
      </c>
      <c r="AV717" s="8">
        <f t="shared" si="144"/>
        <v>4.9253556492493715E-3</v>
      </c>
      <c r="AW717" s="8">
        <f t="shared" si="145"/>
        <v>1.2155410829312156E-2</v>
      </c>
      <c r="AY717" s="8">
        <f t="shared" si="146"/>
        <v>5.6546127069356279E-3</v>
      </c>
      <c r="BA717" s="58">
        <v>715</v>
      </c>
      <c r="BB717" s="8">
        <f t="shared" si="136"/>
        <v>8.0997109460866409E-3</v>
      </c>
    </row>
    <row r="718" spans="17:54" x14ac:dyDescent="0.25">
      <c r="Q718" s="53">
        <v>716</v>
      </c>
      <c r="R718" s="54">
        <v>-1.3279559830870247</v>
      </c>
      <c r="S718" s="54">
        <v>-0.82593841025337433</v>
      </c>
      <c r="T718" s="54">
        <v>0.67308004595388427</v>
      </c>
      <c r="Z718" s="53">
        <v>715</v>
      </c>
      <c r="AA718" s="54">
        <f t="shared" si="137"/>
        <v>9.5481471101168253E-2</v>
      </c>
      <c r="AB718" s="54">
        <f t="shared" si="138"/>
        <v>3.8887771921090587E-2</v>
      </c>
      <c r="AC718" s="54">
        <f t="shared" si="139"/>
        <v>-0.11356061712440869</v>
      </c>
      <c r="AJ718" s="53">
        <v>716</v>
      </c>
      <c r="AK718" s="14">
        <f t="shared" si="140"/>
        <v>1910.5762537428463</v>
      </c>
      <c r="AL718" s="14">
        <f t="shared" si="141"/>
        <v>1398.5608134206586</v>
      </c>
      <c r="AM718" s="14">
        <f t="shared" si="142"/>
        <v>2267.0253211157406</v>
      </c>
      <c r="AT718" s="53">
        <v>716</v>
      </c>
      <c r="AU718" s="8">
        <f t="shared" si="143"/>
        <v>-1.8231108146573236E-2</v>
      </c>
      <c r="AV718" s="8">
        <f t="shared" si="144"/>
        <v>-1.7862915203676222E-2</v>
      </c>
      <c r="AW718" s="8">
        <f t="shared" si="145"/>
        <v>2.2278704746333338E-3</v>
      </c>
      <c r="AY718" s="8">
        <f t="shared" si="146"/>
        <v>-1.1946137383052459E-2</v>
      </c>
      <c r="BA718" s="58">
        <v>716</v>
      </c>
      <c r="BB718" s="8">
        <f t="shared" si="136"/>
        <v>8.1461855875174568E-3</v>
      </c>
    </row>
    <row r="719" spans="17:54" x14ac:dyDescent="0.25">
      <c r="Q719" s="53">
        <v>717</v>
      </c>
      <c r="R719" s="54">
        <v>0.10649592372145211</v>
      </c>
      <c r="S719" s="54">
        <v>0.49987891456416428</v>
      </c>
      <c r="T719" s="54">
        <v>-2.3423164554956388</v>
      </c>
      <c r="Z719" s="53">
        <v>716</v>
      </c>
      <c r="AA719" s="54">
        <f t="shared" si="137"/>
        <v>-1.3279559830870247</v>
      </c>
      <c r="AB719" s="54">
        <f t="shared" si="138"/>
        <v>-1.3531401263615082</v>
      </c>
      <c r="AC719" s="54">
        <f t="shared" si="139"/>
        <v>2.3040826145003024E-2</v>
      </c>
      <c r="AJ719" s="53">
        <v>717</v>
      </c>
      <c r="AK719" s="14">
        <f t="shared" si="140"/>
        <v>1946.0018112350531</v>
      </c>
      <c r="AL719" s="14">
        <f t="shared" si="141"/>
        <v>1432.0567934903968</v>
      </c>
      <c r="AM719" s="14">
        <f t="shared" si="142"/>
        <v>2192.3583968793273</v>
      </c>
      <c r="AT719" s="53">
        <v>717</v>
      </c>
      <c r="AU719" s="8">
        <f t="shared" si="143"/>
        <v>1.8372014425628445E-2</v>
      </c>
      <c r="AV719" s="8">
        <f t="shared" si="144"/>
        <v>2.3668010547805211E-2</v>
      </c>
      <c r="AW719" s="8">
        <f t="shared" si="145"/>
        <v>-3.3490682954216228E-2</v>
      </c>
      <c r="AY719" s="8">
        <f t="shared" si="146"/>
        <v>4.9316036605457497E-3</v>
      </c>
      <c r="BA719" s="58">
        <v>717</v>
      </c>
      <c r="BB719" s="8">
        <f t="shared" si="136"/>
        <v>8.1673705084101648E-3</v>
      </c>
    </row>
    <row r="720" spans="17:54" x14ac:dyDescent="0.25">
      <c r="Q720" s="53">
        <v>718</v>
      </c>
      <c r="R720" s="54">
        <v>0.95199288145659589</v>
      </c>
      <c r="S720" s="54">
        <v>-0.2545511422565534</v>
      </c>
      <c r="T720" s="54">
        <v>1.7007764249447428</v>
      </c>
      <c r="Z720" s="53">
        <v>717</v>
      </c>
      <c r="AA720" s="54">
        <f t="shared" si="137"/>
        <v>0.10649592372145211</v>
      </c>
      <c r="AB720" s="54">
        <f t="shared" si="138"/>
        <v>0.49128431786172011</v>
      </c>
      <c r="AC720" s="54">
        <f t="shared" si="139"/>
        <v>-2.0303031139400609</v>
      </c>
      <c r="AJ720" s="53">
        <v>718</v>
      </c>
      <c r="AK720" s="14">
        <f t="shared" si="140"/>
        <v>1967.1892420150637</v>
      </c>
      <c r="AL720" s="14">
        <f t="shared" si="141"/>
        <v>1427.1298909905629</v>
      </c>
      <c r="AM720" s="14">
        <f t="shared" si="142"/>
        <v>2334.9655672701815</v>
      </c>
      <c r="AT720" s="53">
        <v>718</v>
      </c>
      <c r="AU720" s="8">
        <f t="shared" si="143"/>
        <v>1.0828828714996868E-2</v>
      </c>
      <c r="AV720" s="8">
        <f t="shared" si="144"/>
        <v>-3.4463698387851766E-3</v>
      </c>
      <c r="AW720" s="8">
        <f t="shared" si="145"/>
        <v>6.3019286714324649E-2</v>
      </c>
      <c r="AY720" s="8">
        <f t="shared" si="146"/>
        <v>2.0775886693282383E-2</v>
      </c>
      <c r="BA720" s="58">
        <v>718</v>
      </c>
      <c r="BB720" s="8">
        <f t="shared" si="136"/>
        <v>8.1764487677562087E-3</v>
      </c>
    </row>
    <row r="721" spans="17:54" x14ac:dyDescent="0.25">
      <c r="Q721" s="53">
        <v>719</v>
      </c>
      <c r="R721" s="54">
        <v>-0.33195015884611534</v>
      </c>
      <c r="S721" s="54">
        <v>0.40433890068138589</v>
      </c>
      <c r="T721" s="54">
        <v>0.42162370472040284</v>
      </c>
      <c r="Z721" s="53">
        <v>718</v>
      </c>
      <c r="AA721" s="54">
        <f t="shared" si="137"/>
        <v>0.95199288145659589</v>
      </c>
      <c r="AB721" s="54">
        <f t="shared" si="138"/>
        <v>0.22271950576808089</v>
      </c>
      <c r="AC721" s="54">
        <f t="shared" si="139"/>
        <v>1.8334896224169657</v>
      </c>
      <c r="AJ721" s="53">
        <v>719</v>
      </c>
      <c r="AK721" s="14">
        <f t="shared" si="140"/>
        <v>1935.1043335514046</v>
      </c>
      <c r="AL721" s="14">
        <f t="shared" si="141"/>
        <v>1426.7301807516376</v>
      </c>
      <c r="AM721" s="14">
        <f t="shared" si="142"/>
        <v>2279.5263291612882</v>
      </c>
      <c r="AT721" s="53">
        <v>719</v>
      </c>
      <c r="AU721" s="8">
        <f t="shared" si="143"/>
        <v>-1.6444499049919216E-2</v>
      </c>
      <c r="AV721" s="8">
        <f t="shared" si="144"/>
        <v>-2.8011901879618711E-4</v>
      </c>
      <c r="AW721" s="8">
        <f t="shared" si="145"/>
        <v>-2.4029473645635735E-2</v>
      </c>
      <c r="AY721" s="8">
        <f t="shared" si="146"/>
        <v>-1.2254239416184958E-2</v>
      </c>
      <c r="BA721" s="58">
        <v>719</v>
      </c>
      <c r="BB721" s="8">
        <f t="shared" si="136"/>
        <v>8.2953271021870868E-3</v>
      </c>
    </row>
    <row r="722" spans="17:54" x14ac:dyDescent="0.25">
      <c r="Q722" s="53">
        <v>720</v>
      </c>
      <c r="R722" s="54">
        <v>1.0234405559208819</v>
      </c>
      <c r="S722" s="54">
        <v>-0.35333949944646703</v>
      </c>
      <c r="T722" s="54">
        <v>-0.97503883643024847</v>
      </c>
      <c r="Z722" s="53">
        <v>719</v>
      </c>
      <c r="AA722" s="54">
        <f t="shared" si="137"/>
        <v>-0.33195015884611534</v>
      </c>
      <c r="AB722" s="54">
        <f t="shared" si="138"/>
        <v>0.20089660221347755</v>
      </c>
      <c r="AC722" s="54">
        <f t="shared" si="139"/>
        <v>0.36022325147390988</v>
      </c>
      <c r="AJ722" s="53">
        <v>720</v>
      </c>
      <c r="AK722" s="14">
        <f t="shared" si="140"/>
        <v>1968.9898857378046</v>
      </c>
      <c r="AL722" s="14">
        <f t="shared" si="141"/>
        <v>1426.1480259625243</v>
      </c>
      <c r="AM722" s="14">
        <f t="shared" si="142"/>
        <v>2242.8442719522072</v>
      </c>
      <c r="AT722" s="53">
        <v>720</v>
      </c>
      <c r="AU722" s="8">
        <f t="shared" si="143"/>
        <v>1.7359418716888331E-2</v>
      </c>
      <c r="AV722" s="8">
        <f t="shared" si="144"/>
        <v>-4.0811752553852919E-4</v>
      </c>
      <c r="AW722" s="8">
        <f t="shared" si="145"/>
        <v>-1.6222846352948295E-2</v>
      </c>
      <c r="AY722" s="8">
        <f t="shared" si="146"/>
        <v>1.7772469896659964E-4</v>
      </c>
      <c r="BA722" s="58">
        <v>720</v>
      </c>
      <c r="BB722" s="8">
        <f t="shared" si="136"/>
        <v>8.3130945383127017E-3</v>
      </c>
    </row>
    <row r="723" spans="17:54" x14ac:dyDescent="0.25">
      <c r="Q723" s="53">
        <v>721</v>
      </c>
      <c r="R723" s="54">
        <v>0.56914304128119519</v>
      </c>
      <c r="S723" s="54">
        <v>-1.6224724614219801</v>
      </c>
      <c r="T723" s="54">
        <v>1.1974202323582914</v>
      </c>
      <c r="Z723" s="53">
        <v>720</v>
      </c>
      <c r="AA723" s="54">
        <f t="shared" si="137"/>
        <v>1.0234405559208819</v>
      </c>
      <c r="AB723" s="54">
        <f t="shared" si="138"/>
        <v>0.16909893745411653</v>
      </c>
      <c r="AC723" s="54">
        <f t="shared" si="139"/>
        <v>-0.63440986705468716</v>
      </c>
      <c r="AJ723" s="53">
        <v>721</v>
      </c>
      <c r="AK723" s="14">
        <f t="shared" si="140"/>
        <v>1957.5663693213571</v>
      </c>
      <c r="AL723" s="14">
        <f t="shared" si="141"/>
        <v>1401.9471224360495</v>
      </c>
      <c r="AM723" s="14">
        <f t="shared" si="142"/>
        <v>2302.4292267508254</v>
      </c>
      <c r="AT723" s="53">
        <v>721</v>
      </c>
      <c r="AU723" s="8">
        <f t="shared" si="143"/>
        <v>-5.8186094399966014E-3</v>
      </c>
      <c r="AV723" s="8">
        <f t="shared" si="144"/>
        <v>-1.7115049535213544E-2</v>
      </c>
      <c r="AW723" s="8">
        <f t="shared" si="145"/>
        <v>2.62199264449655E-2</v>
      </c>
      <c r="AY723" s="8">
        <f t="shared" si="146"/>
        <v>-7.256247125947482E-4</v>
      </c>
      <c r="BA723" s="58">
        <v>721</v>
      </c>
      <c r="BB723" s="8">
        <f t="shared" si="136"/>
        <v>8.4802883197425474E-3</v>
      </c>
    </row>
    <row r="724" spans="17:54" x14ac:dyDescent="0.25">
      <c r="Q724" s="53">
        <v>722</v>
      </c>
      <c r="R724" s="54">
        <v>0.19569542320378058</v>
      </c>
      <c r="S724" s="54">
        <v>-0.17799377672653802</v>
      </c>
      <c r="T724" s="54">
        <v>-0.177891904587125</v>
      </c>
      <c r="Z724" s="53">
        <v>721</v>
      </c>
      <c r="AA724" s="54">
        <f t="shared" si="137"/>
        <v>0.56914304128119519</v>
      </c>
      <c r="AB724" s="54">
        <f t="shared" si="138"/>
        <v>-1.164648738300825</v>
      </c>
      <c r="AC724" s="54">
        <f t="shared" si="139"/>
        <v>0.97317198179225461</v>
      </c>
      <c r="AJ724" s="53">
        <v>722</v>
      </c>
      <c r="AK724" s="14">
        <f t="shared" si="140"/>
        <v>1948.2254819236816</v>
      </c>
      <c r="AL724" s="14">
        <f t="shared" si="141"/>
        <v>1421.8674763933541</v>
      </c>
      <c r="AM724" s="14">
        <f t="shared" si="142"/>
        <v>2261.1807720307183</v>
      </c>
      <c r="AT724" s="53">
        <v>722</v>
      </c>
      <c r="AU724" s="8">
        <f t="shared" si="143"/>
        <v>-4.7831044571213935E-3</v>
      </c>
      <c r="AV724" s="8">
        <f t="shared" si="144"/>
        <v>1.4109059723097997E-2</v>
      </c>
      <c r="AW724" s="8">
        <f t="shared" si="145"/>
        <v>-1.8077608760480226E-2</v>
      </c>
      <c r="AY724" s="8">
        <f t="shared" si="146"/>
        <v>-1.2145900760412867E-3</v>
      </c>
      <c r="BA724" s="58">
        <v>722</v>
      </c>
      <c r="BB724" s="8">
        <f t="shared" si="136"/>
        <v>8.5380719930098336E-3</v>
      </c>
    </row>
    <row r="725" spans="17:54" x14ac:dyDescent="0.25">
      <c r="Q725" s="53">
        <v>723</v>
      </c>
      <c r="R725" s="54">
        <v>-0.56140086850491466</v>
      </c>
      <c r="S725" s="54">
        <v>-0.77280941278063187</v>
      </c>
      <c r="T725" s="54">
        <v>-0.72411824810772074</v>
      </c>
      <c r="Z725" s="53">
        <v>722</v>
      </c>
      <c r="AA725" s="54">
        <f t="shared" si="137"/>
        <v>0.19569542320378058</v>
      </c>
      <c r="AB725" s="54">
        <f t="shared" si="138"/>
        <v>-6.5141201869347271E-2</v>
      </c>
      <c r="AC725" s="54">
        <f t="shared" si="139"/>
        <v>-0.13517874234109817</v>
      </c>
      <c r="AJ725" s="53">
        <v>723</v>
      </c>
      <c r="AK725" s="14">
        <f t="shared" si="140"/>
        <v>1929.4252672262892</v>
      </c>
      <c r="AL725" s="14">
        <f t="shared" si="141"/>
        <v>1405.8861707242324</v>
      </c>
      <c r="AM725" s="14">
        <f t="shared" si="142"/>
        <v>2229.3072461766801</v>
      </c>
      <c r="AT725" s="53">
        <v>723</v>
      </c>
      <c r="AU725" s="8">
        <f t="shared" si="143"/>
        <v>-9.6967794290211632E-3</v>
      </c>
      <c r="AV725" s="8">
        <f t="shared" si="144"/>
        <v>-1.1303301359960466E-2</v>
      </c>
      <c r="AW725" s="8">
        <f t="shared" si="145"/>
        <v>-1.419625707592348E-2</v>
      </c>
      <c r="AY725" s="8">
        <f t="shared" si="146"/>
        <v>-1.1689231495467578E-2</v>
      </c>
      <c r="BA725" s="58">
        <v>723</v>
      </c>
      <c r="BB725" s="8">
        <f t="shared" si="136"/>
        <v>8.5922325094711944E-3</v>
      </c>
    </row>
    <row r="726" spans="17:54" x14ac:dyDescent="0.25">
      <c r="Q726" s="53">
        <v>724</v>
      </c>
      <c r="R726" s="54">
        <v>1.5081712983985593</v>
      </c>
      <c r="S726" s="54">
        <v>-0.23658323333583633</v>
      </c>
      <c r="T726" s="54">
        <v>2.4391370910331069</v>
      </c>
      <c r="Z726" s="53">
        <v>723</v>
      </c>
      <c r="AA726" s="54">
        <f t="shared" si="137"/>
        <v>-0.56140086850491466</v>
      </c>
      <c r="AB726" s="54">
        <f t="shared" si="138"/>
        <v>-0.94598671723405703</v>
      </c>
      <c r="AC726" s="54">
        <f t="shared" si="139"/>
        <v>-1.0055593532753613</v>
      </c>
      <c r="AJ726" s="53">
        <v>724</v>
      </c>
      <c r="AK726" s="14">
        <f t="shared" si="140"/>
        <v>1981.2513564874259</v>
      </c>
      <c r="AL726" s="14">
        <f t="shared" si="141"/>
        <v>1432.215520263095</v>
      </c>
      <c r="AM726" s="14">
        <f t="shared" si="142"/>
        <v>2368.2635895550302</v>
      </c>
      <c r="AT726" s="53">
        <v>724</v>
      </c>
      <c r="AU726" s="8">
        <f t="shared" si="143"/>
        <v>2.6506473738720216E-2</v>
      </c>
      <c r="AV726" s="8">
        <f t="shared" si="144"/>
        <v>1.8554729735570971E-2</v>
      </c>
      <c r="AW726" s="8">
        <f t="shared" si="145"/>
        <v>6.0466138712584577E-2</v>
      </c>
      <c r="AY726" s="8">
        <f t="shared" si="146"/>
        <v>3.3513675629619821E-2</v>
      </c>
      <c r="BA726" s="58">
        <v>724</v>
      </c>
      <c r="BB726" s="8">
        <f t="shared" si="136"/>
        <v>8.727401709307055E-3</v>
      </c>
    </row>
    <row r="727" spans="17:54" x14ac:dyDescent="0.25">
      <c r="Q727" s="53">
        <v>725</v>
      </c>
      <c r="R727" s="54">
        <v>0.16899707599283004</v>
      </c>
      <c r="S727" s="54">
        <v>-0.11803248304387166</v>
      </c>
      <c r="T727" s="54">
        <v>-0.30332060772587949</v>
      </c>
      <c r="Z727" s="53">
        <v>724</v>
      </c>
      <c r="AA727" s="54">
        <f t="shared" si="137"/>
        <v>1.5081712983985593</v>
      </c>
      <c r="AB727" s="54">
        <f t="shared" si="138"/>
        <v>0.4999662418680868</v>
      </c>
      <c r="AC727" s="54">
        <f t="shared" si="139"/>
        <v>2.701696957535507</v>
      </c>
      <c r="AJ727" s="53">
        <v>725</v>
      </c>
      <c r="AK727" s="14">
        <f t="shared" si="140"/>
        <v>1947.5589293427599</v>
      </c>
      <c r="AL727" s="14">
        <f t="shared" si="141"/>
        <v>1422.6040679694988</v>
      </c>
      <c r="AM727" s="14">
        <f t="shared" si="142"/>
        <v>2257.023067954528</v>
      </c>
      <c r="AT727" s="53">
        <v>725</v>
      </c>
      <c r="AU727" s="8">
        <f t="shared" si="143"/>
        <v>-1.7151886031344842E-2</v>
      </c>
      <c r="AV727" s="8">
        <f t="shared" si="144"/>
        <v>-6.7335173463585474E-3</v>
      </c>
      <c r="AW727" s="8">
        <f t="shared" si="145"/>
        <v>-4.8110305573696929E-2</v>
      </c>
      <c r="AY727" s="8">
        <f t="shared" si="146"/>
        <v>-2.2272064420055949E-2</v>
      </c>
      <c r="BA727" s="58">
        <v>725</v>
      </c>
      <c r="BB727" s="8">
        <f t="shared" si="136"/>
        <v>8.7475874921447826E-3</v>
      </c>
    </row>
    <row r="728" spans="17:54" x14ac:dyDescent="0.25">
      <c r="Q728" s="53">
        <v>726</v>
      </c>
      <c r="R728" s="54">
        <v>-0.41584797251207245</v>
      </c>
      <c r="S728" s="54">
        <v>-0.45674737714952152</v>
      </c>
      <c r="T728" s="54">
        <v>0.68678179077245327</v>
      </c>
      <c r="Z728" s="53">
        <v>725</v>
      </c>
      <c r="AA728" s="54">
        <f t="shared" si="137"/>
        <v>0.16899707599283004</v>
      </c>
      <c r="AB728" s="54">
        <f t="shared" si="138"/>
        <v>-2.4761804214351382E-2</v>
      </c>
      <c r="AC728" s="54">
        <f t="shared" si="139"/>
        <v>-0.24799277453947319</v>
      </c>
      <c r="AJ728" s="53">
        <v>726</v>
      </c>
      <c r="AK728" s="14">
        <f t="shared" si="140"/>
        <v>1933.0249897595018</v>
      </c>
      <c r="AL728" s="14">
        <f t="shared" si="141"/>
        <v>1412.1669203147867</v>
      </c>
      <c r="AM728" s="14">
        <f t="shared" si="142"/>
        <v>2281.2972616883317</v>
      </c>
      <c r="AT728" s="53">
        <v>726</v>
      </c>
      <c r="AU728" s="8">
        <f t="shared" si="143"/>
        <v>-7.4906291650361796E-3</v>
      </c>
      <c r="AV728" s="8">
        <f t="shared" si="144"/>
        <v>-7.363695240146636E-3</v>
      </c>
      <c r="AW728" s="8">
        <f t="shared" si="145"/>
        <v>1.0697537176582922E-2</v>
      </c>
      <c r="AY728" s="8">
        <f t="shared" si="146"/>
        <v>-1.9834056925946324E-3</v>
      </c>
      <c r="BA728" s="58">
        <v>726</v>
      </c>
      <c r="BB728" s="8">
        <f t="shared" si="136"/>
        <v>8.816655842835976E-3</v>
      </c>
    </row>
    <row r="729" spans="17:54" x14ac:dyDescent="0.25">
      <c r="Q729" s="53">
        <v>727</v>
      </c>
      <c r="R729" s="54">
        <v>-1.9840860447921188E-2</v>
      </c>
      <c r="S729" s="54">
        <v>0.93186932090379826</v>
      </c>
      <c r="T729" s="54">
        <v>1.2977297249550157</v>
      </c>
      <c r="Z729" s="53">
        <v>726</v>
      </c>
      <c r="AA729" s="54">
        <f t="shared" si="137"/>
        <v>-0.41584797251207245</v>
      </c>
      <c r="AB729" s="54">
        <f t="shared" si="138"/>
        <v>-0.59859881388577929</v>
      </c>
      <c r="AC729" s="54">
        <f t="shared" si="139"/>
        <v>0.40789362604022356</v>
      </c>
      <c r="AJ729" s="53">
        <v>727</v>
      </c>
      <c r="AK729" s="14">
        <f t="shared" si="140"/>
        <v>1942.8539587546011</v>
      </c>
      <c r="AL729" s="14">
        <f t="shared" si="141"/>
        <v>1437.9839026665111</v>
      </c>
      <c r="AM729" s="14">
        <f t="shared" si="142"/>
        <v>2317.6047227524969</v>
      </c>
      <c r="AT729" s="53">
        <v>727</v>
      </c>
      <c r="AU729" s="8">
        <f t="shared" si="143"/>
        <v>5.0718766997802835E-3</v>
      </c>
      <c r="AV729" s="8">
        <f t="shared" si="144"/>
        <v>1.8116717380282175E-2</v>
      </c>
      <c r="AW729" s="8">
        <f t="shared" si="145"/>
        <v>1.5789949661671885E-2</v>
      </c>
      <c r="AY729" s="8">
        <f t="shared" si="146"/>
        <v>1.3505234860548519E-2</v>
      </c>
      <c r="BA729" s="58">
        <v>727</v>
      </c>
      <c r="BB729" s="8">
        <f t="shared" si="136"/>
        <v>8.8309922087910324E-3</v>
      </c>
    </row>
    <row r="730" spans="17:54" x14ac:dyDescent="0.25">
      <c r="Q730" s="53">
        <v>728</v>
      </c>
      <c r="R730" s="54">
        <v>1.056302053553867</v>
      </c>
      <c r="S730" s="54">
        <v>0.74252431069161207</v>
      </c>
      <c r="T730" s="54">
        <v>1.4391638758833056</v>
      </c>
      <c r="Z730" s="53">
        <v>727</v>
      </c>
      <c r="AA730" s="54">
        <f t="shared" si="137"/>
        <v>-1.9840860447921188E-2</v>
      </c>
      <c r="AB730" s="54">
        <f t="shared" si="138"/>
        <v>0.81322039819123126</v>
      </c>
      <c r="AC730" s="54">
        <f t="shared" si="139"/>
        <v>1.3760016633128056</v>
      </c>
      <c r="AJ730" s="53">
        <v>728</v>
      </c>
      <c r="AK730" s="14">
        <f t="shared" si="140"/>
        <v>1969.8174795286227</v>
      </c>
      <c r="AL730" s="14">
        <f t="shared" si="141"/>
        <v>1444.2458288034459</v>
      </c>
      <c r="AM730" s="14">
        <f t="shared" si="142"/>
        <v>2334.5478288466334</v>
      </c>
      <c r="AT730" s="53">
        <v>728</v>
      </c>
      <c r="AU730" s="8">
        <f t="shared" si="143"/>
        <v>1.3782883663109525E-2</v>
      </c>
      <c r="AV730" s="8">
        <f t="shared" si="144"/>
        <v>4.3452025500028933E-3</v>
      </c>
      <c r="AW730" s="8">
        <f t="shared" si="145"/>
        <v>7.2840178040415099E-3</v>
      </c>
      <c r="AY730" s="8">
        <f t="shared" si="146"/>
        <v>8.0581514601464673E-3</v>
      </c>
      <c r="BA730" s="58">
        <v>728</v>
      </c>
      <c r="BB730" s="8">
        <f t="shared" si="136"/>
        <v>8.9052900544845694E-3</v>
      </c>
    </row>
    <row r="731" spans="17:54" x14ac:dyDescent="0.25">
      <c r="Q731" s="53">
        <v>729</v>
      </c>
      <c r="R731" s="54">
        <v>1.0526932577253136</v>
      </c>
      <c r="S731" s="54">
        <v>2.0774987464912735</v>
      </c>
      <c r="T731" s="54">
        <v>0.48953071431922807</v>
      </c>
      <c r="Z731" s="53">
        <v>728</v>
      </c>
      <c r="AA731" s="54">
        <f t="shared" si="137"/>
        <v>1.056302053553867</v>
      </c>
      <c r="AB731" s="54">
        <f t="shared" si="138"/>
        <v>1.151842935120176</v>
      </c>
      <c r="AC731" s="54">
        <f t="shared" si="139"/>
        <v>1.822601285082194</v>
      </c>
      <c r="AJ731" s="53">
        <v>729</v>
      </c>
      <c r="AK731" s="14">
        <f t="shared" si="140"/>
        <v>1969.7262740452345</v>
      </c>
      <c r="AL731" s="14">
        <f t="shared" si="141"/>
        <v>1466.2181568506596</v>
      </c>
      <c r="AM731" s="14">
        <f t="shared" si="142"/>
        <v>2311.2361836085179</v>
      </c>
      <c r="AT731" s="53">
        <v>729</v>
      </c>
      <c r="AU731" s="8">
        <f t="shared" si="143"/>
        <v>-4.6302561468837405E-5</v>
      </c>
      <c r="AV731" s="8">
        <f t="shared" si="144"/>
        <v>1.5099135806998657E-2</v>
      </c>
      <c r="AW731" s="8">
        <f t="shared" si="145"/>
        <v>-1.0035697237930342E-2</v>
      </c>
      <c r="AY731" s="8">
        <f t="shared" si="146"/>
        <v>3.0150543829797088E-3</v>
      </c>
      <c r="BA731" s="58">
        <v>729</v>
      </c>
      <c r="BB731" s="8">
        <f t="shared" si="136"/>
        <v>8.921073073070088E-3</v>
      </c>
    </row>
    <row r="732" spans="17:54" x14ac:dyDescent="0.25">
      <c r="Q732" s="53">
        <v>730</v>
      </c>
      <c r="R732" s="54">
        <v>-0.96820748956402214</v>
      </c>
      <c r="S732" s="54">
        <v>0.38415556234030646</v>
      </c>
      <c r="T732" s="54">
        <v>2.2052045626432585E-3</v>
      </c>
      <c r="Z732" s="53">
        <v>729</v>
      </c>
      <c r="AA732" s="54">
        <f t="shared" si="137"/>
        <v>1.0526932577253136</v>
      </c>
      <c r="AB732" s="54">
        <f t="shared" si="138"/>
        <v>2.328505844397764</v>
      </c>
      <c r="AC732" s="54">
        <f t="shared" si="139"/>
        <v>1.2073093587312129</v>
      </c>
      <c r="AJ732" s="53">
        <v>730</v>
      </c>
      <c r="AK732" s="14">
        <f t="shared" si="140"/>
        <v>1919.3974704979437</v>
      </c>
      <c r="AL732" s="14">
        <f t="shared" si="141"/>
        <v>1420.9399755634906</v>
      </c>
      <c r="AM732" s="14">
        <f t="shared" si="142"/>
        <v>2257.3130881964748</v>
      </c>
      <c r="AT732" s="53">
        <v>730</v>
      </c>
      <c r="AU732" s="8">
        <f t="shared" si="143"/>
        <v>-2.588326657097988E-2</v>
      </c>
      <c r="AV732" s="8">
        <f t="shared" si="144"/>
        <v>-3.1367796101794111E-2</v>
      </c>
      <c r="AW732" s="8">
        <f t="shared" si="145"/>
        <v>-2.3607318859289066E-2</v>
      </c>
      <c r="AY732" s="8">
        <f t="shared" si="146"/>
        <v>-2.739429406979833E-2</v>
      </c>
      <c r="BA732" s="58">
        <v>730</v>
      </c>
      <c r="BB732" s="8">
        <f t="shared" si="136"/>
        <v>8.9397157649815269E-3</v>
      </c>
    </row>
    <row r="733" spans="17:54" x14ac:dyDescent="0.25">
      <c r="Q733" s="53">
        <v>731</v>
      </c>
      <c r="R733" s="54">
        <v>-1.8299644368278822</v>
      </c>
      <c r="S733" s="54">
        <v>-0.72681226049035508</v>
      </c>
      <c r="T733" s="54">
        <v>3.2980561418252323</v>
      </c>
      <c r="Z733" s="53">
        <v>730</v>
      </c>
      <c r="AA733" s="54">
        <f t="shared" si="137"/>
        <v>-0.96820748956402214</v>
      </c>
      <c r="AB733" s="54">
        <f t="shared" si="138"/>
        <v>-0.1159402850487869</v>
      </c>
      <c r="AC733" s="54">
        <f t="shared" si="139"/>
        <v>-0.2400742191904926</v>
      </c>
      <c r="AJ733" s="53">
        <v>731</v>
      </c>
      <c r="AK733" s="14">
        <f t="shared" si="140"/>
        <v>1898.3290896721658</v>
      </c>
      <c r="AL733" s="14">
        <f t="shared" si="141"/>
        <v>1395.8977724769115</v>
      </c>
      <c r="AM733" s="14">
        <f t="shared" si="142"/>
        <v>2352.8994343011664</v>
      </c>
      <c r="AT733" s="53">
        <v>731</v>
      </c>
      <c r="AU733" s="8">
        <f t="shared" si="143"/>
        <v>-1.1037246577979078E-2</v>
      </c>
      <c r="AV733" s="8">
        <f t="shared" si="144"/>
        <v>-1.7780834465941763E-2</v>
      </c>
      <c r="AW733" s="8">
        <f t="shared" si="145"/>
        <v>4.1473162523378189E-2</v>
      </c>
      <c r="AY733" s="8">
        <f t="shared" si="146"/>
        <v>2.0184409972430276E-3</v>
      </c>
      <c r="BA733" s="58">
        <v>731</v>
      </c>
      <c r="BB733" s="8">
        <f t="shared" si="136"/>
        <v>8.9413088427451621E-3</v>
      </c>
    </row>
    <row r="734" spans="17:54" x14ac:dyDescent="0.25">
      <c r="Q734" s="53">
        <v>732</v>
      </c>
      <c r="R734" s="54">
        <v>-2.8188523665483802</v>
      </c>
      <c r="S734" s="54">
        <v>4.8318947902769659E-2</v>
      </c>
      <c r="T734" s="54">
        <v>0.14869467803311098</v>
      </c>
      <c r="Z734" s="53">
        <v>731</v>
      </c>
      <c r="AA734" s="54">
        <f t="shared" si="137"/>
        <v>-1.8299644368278822</v>
      </c>
      <c r="AB734" s="54">
        <f t="shared" si="138"/>
        <v>-1.5015717355973441</v>
      </c>
      <c r="AC734" s="54">
        <f t="shared" si="139"/>
        <v>2.3027009878554368</v>
      </c>
      <c r="AJ734" s="53">
        <v>732</v>
      </c>
      <c r="AK734" s="14">
        <f t="shared" si="140"/>
        <v>1874.4374069713156</v>
      </c>
      <c r="AL734" s="14">
        <f t="shared" si="141"/>
        <v>1399.8340578096236</v>
      </c>
      <c r="AM734" s="14">
        <f t="shared" si="142"/>
        <v>2237.5771213627122</v>
      </c>
      <c r="AT734" s="53">
        <v>732</v>
      </c>
      <c r="AU734" s="8">
        <f t="shared" si="143"/>
        <v>-1.2665507978540238E-2</v>
      </c>
      <c r="AV734" s="8">
        <f t="shared" si="144"/>
        <v>2.8159266858969181E-3</v>
      </c>
      <c r="AW734" s="8">
        <f t="shared" si="145"/>
        <v>-5.0254731257335643E-2</v>
      </c>
      <c r="AY734" s="8">
        <f t="shared" si="146"/>
        <v>-1.7749701096403996E-2</v>
      </c>
      <c r="BA734" s="58">
        <v>732</v>
      </c>
      <c r="BB734" s="8">
        <f t="shared" si="136"/>
        <v>8.9710643772621373E-3</v>
      </c>
    </row>
    <row r="735" spans="17:54" x14ac:dyDescent="0.25">
      <c r="Q735" s="53">
        <v>733</v>
      </c>
      <c r="R735" s="54">
        <v>-1.1722635896595255</v>
      </c>
      <c r="S735" s="54">
        <v>1.4751574682551836</v>
      </c>
      <c r="T735" s="54">
        <v>2.5435319448511509</v>
      </c>
      <c r="Z735" s="53">
        <v>732</v>
      </c>
      <c r="AA735" s="54">
        <f t="shared" si="137"/>
        <v>-2.8188523665483802</v>
      </c>
      <c r="AB735" s="54">
        <f t="shared" si="138"/>
        <v>-1.2821237261600376</v>
      </c>
      <c r="AC735" s="54">
        <f t="shared" si="139"/>
        <v>-0.77846593674320619</v>
      </c>
      <c r="AJ735" s="53">
        <v>733</v>
      </c>
      <c r="AK735" s="14">
        <f t="shared" si="140"/>
        <v>1914.3872058402171</v>
      </c>
      <c r="AL735" s="14">
        <f t="shared" si="141"/>
        <v>1436.8386272487646</v>
      </c>
      <c r="AM735" s="14">
        <f t="shared" si="142"/>
        <v>2351.0934846766772</v>
      </c>
      <c r="AT735" s="53">
        <v>733</v>
      </c>
      <c r="AU735" s="8">
        <f t="shared" si="143"/>
        <v>2.1089009689198464E-2</v>
      </c>
      <c r="AV735" s="8">
        <f t="shared" si="144"/>
        <v>2.6091602965467985E-2</v>
      </c>
      <c r="AW735" s="8">
        <f t="shared" si="145"/>
        <v>4.9486894339073516E-2</v>
      </c>
      <c r="AY735" s="8">
        <f t="shared" si="146"/>
        <v>3.1609412394668787E-2</v>
      </c>
      <c r="BA735" s="58">
        <v>733</v>
      </c>
      <c r="BB735" s="8">
        <f t="shared" si="136"/>
        <v>9.0162675842789513E-3</v>
      </c>
    </row>
    <row r="736" spans="17:54" x14ac:dyDescent="0.25">
      <c r="Q736" s="53">
        <v>734</v>
      </c>
      <c r="R736" s="54">
        <v>0.96609685149344271</v>
      </c>
      <c r="S736" s="54">
        <v>1.800543304744314</v>
      </c>
      <c r="T736" s="54">
        <v>0.76482744665900959</v>
      </c>
      <c r="Z736" s="53">
        <v>733</v>
      </c>
      <c r="AA736" s="54">
        <f t="shared" si="137"/>
        <v>-1.1722635896595255</v>
      </c>
      <c r="AB736" s="54">
        <f t="shared" si="138"/>
        <v>0.75116819971674786</v>
      </c>
      <c r="AC736" s="54">
        <f t="shared" si="139"/>
        <v>2.2556403380118537</v>
      </c>
      <c r="AJ736" s="53">
        <v>734</v>
      </c>
      <c r="AK736" s="14">
        <f t="shared" si="140"/>
        <v>1967.5420453007946</v>
      </c>
      <c r="AL736" s="14">
        <f t="shared" si="141"/>
        <v>1460.8620872796528</v>
      </c>
      <c r="AM736" s="14">
        <f t="shared" si="142"/>
        <v>2317.7009308790184</v>
      </c>
      <c r="AT736" s="53">
        <v>734</v>
      </c>
      <c r="AU736" s="8">
        <f t="shared" si="143"/>
        <v>2.738749652016444E-2</v>
      </c>
      <c r="AV736" s="8">
        <f t="shared" si="144"/>
        <v>1.6581429775033456E-2</v>
      </c>
      <c r="AW736" s="8">
        <f t="shared" si="145"/>
        <v>-1.4304816294661469E-2</v>
      </c>
      <c r="AY736" s="8">
        <f t="shared" si="146"/>
        <v>1.0557375977664275E-2</v>
      </c>
      <c r="BA736" s="58">
        <v>734</v>
      </c>
      <c r="BB736" s="8">
        <f t="shared" si="136"/>
        <v>9.0501699499439744E-3</v>
      </c>
    </row>
    <row r="737" spans="17:54" x14ac:dyDescent="0.25">
      <c r="Q737" s="53">
        <v>735</v>
      </c>
      <c r="R737" s="54">
        <v>-1.9608422325770394</v>
      </c>
      <c r="S737" s="54">
        <v>0.82929610140390653</v>
      </c>
      <c r="T737" s="54">
        <v>0.59368949921376379</v>
      </c>
      <c r="Z737" s="53">
        <v>734</v>
      </c>
      <c r="AA737" s="54">
        <f t="shared" si="137"/>
        <v>0.96609685149344271</v>
      </c>
      <c r="AB737" s="54">
        <f t="shared" si="138"/>
        <v>2.043344396943565</v>
      </c>
      <c r="AC737" s="54">
        <f t="shared" si="139"/>
        <v>1.3786038371527689</v>
      </c>
      <c r="AJ737" s="53">
        <v>735</v>
      </c>
      <c r="AK737" s="14">
        <f t="shared" si="140"/>
        <v>1895.1490599582123</v>
      </c>
      <c r="AL737" s="14">
        <f t="shared" si="141"/>
        <v>1419.5981970812909</v>
      </c>
      <c r="AM737" s="14">
        <f t="shared" si="142"/>
        <v>2268.6908071357057</v>
      </c>
      <c r="AT737" s="53">
        <v>735</v>
      </c>
      <c r="AU737" s="8">
        <f t="shared" si="143"/>
        <v>-3.7487575943106227E-2</v>
      </c>
      <c r="AV737" s="8">
        <f t="shared" si="144"/>
        <v>-2.8652860429896111E-2</v>
      </c>
      <c r="AW737" s="8">
        <f t="shared" si="145"/>
        <v>-2.1372788093466048E-2</v>
      </c>
      <c r="AY737" s="8">
        <f t="shared" si="146"/>
        <v>-2.911925338293013E-2</v>
      </c>
      <c r="BA737" s="58">
        <v>735</v>
      </c>
      <c r="BB737" s="8">
        <f t="shared" si="136"/>
        <v>9.0523258326370704E-3</v>
      </c>
    </row>
    <row r="738" spans="17:54" x14ac:dyDescent="0.25">
      <c r="Q738" s="53">
        <v>736</v>
      </c>
      <c r="R738" s="54">
        <v>0.6790656201507429</v>
      </c>
      <c r="S738" s="54">
        <v>0.95654360280462147</v>
      </c>
      <c r="T738" s="54">
        <v>1.2890591909481395</v>
      </c>
      <c r="Z738" s="53">
        <v>735</v>
      </c>
      <c r="AA738" s="54">
        <f t="shared" si="137"/>
        <v>-1.9608422325770394</v>
      </c>
      <c r="AB738" s="54">
        <f t="shared" si="138"/>
        <v>-0.18953024075136415</v>
      </c>
      <c r="AC738" s="54">
        <f t="shared" si="139"/>
        <v>6.8221897450415403E-2</v>
      </c>
      <c r="AJ738" s="53">
        <v>736</v>
      </c>
      <c r="AK738" s="14">
        <f t="shared" si="140"/>
        <v>1960.3218789129996</v>
      </c>
      <c r="AL738" s="14">
        <f t="shared" si="141"/>
        <v>1444.4602755577052</v>
      </c>
      <c r="AM738" s="14">
        <f t="shared" si="142"/>
        <v>2326.1715172555137</v>
      </c>
      <c r="AT738" s="53">
        <v>736</v>
      </c>
      <c r="AU738" s="8">
        <f t="shared" si="143"/>
        <v>3.3811188644915294E-2</v>
      </c>
      <c r="AV738" s="8">
        <f t="shared" si="144"/>
        <v>1.7361868296161983E-2</v>
      </c>
      <c r="AW738" s="8">
        <f t="shared" si="145"/>
        <v>2.5020862352736799E-2</v>
      </c>
      <c r="AY738" s="8">
        <f t="shared" si="146"/>
        <v>2.4594362617760421E-2</v>
      </c>
      <c r="BA738" s="58">
        <v>736</v>
      </c>
      <c r="BB738" s="8">
        <f t="shared" si="136"/>
        <v>9.0615613768379594E-3</v>
      </c>
    </row>
    <row r="739" spans="17:54" x14ac:dyDescent="0.25">
      <c r="Q739" s="53">
        <v>737</v>
      </c>
      <c r="R739" s="54">
        <v>-0.41005545630169865</v>
      </c>
      <c r="S739" s="54">
        <v>0.57977357858771583</v>
      </c>
      <c r="T739" s="54">
        <v>1.786420069968168</v>
      </c>
      <c r="Z739" s="53">
        <v>736</v>
      </c>
      <c r="AA739" s="54">
        <f t="shared" si="137"/>
        <v>0.6790656201507429</v>
      </c>
      <c r="AB739" s="54">
        <f t="shared" si="138"/>
        <v>1.1634645400774977</v>
      </c>
      <c r="AC739" s="54">
        <f t="shared" si="139"/>
        <v>1.6022877547174204</v>
      </c>
      <c r="AJ739" s="53">
        <v>737</v>
      </c>
      <c r="AK739" s="14">
        <f t="shared" si="140"/>
        <v>1933.1666602987775</v>
      </c>
      <c r="AL739" s="14">
        <f t="shared" si="141"/>
        <v>1428.8927386372127</v>
      </c>
      <c r="AM739" s="14">
        <f t="shared" si="142"/>
        <v>2327.2207681755458</v>
      </c>
      <c r="AT739" s="53">
        <v>737</v>
      </c>
      <c r="AU739" s="8">
        <f t="shared" si="143"/>
        <v>-1.394926871669102E-2</v>
      </c>
      <c r="AV739" s="8">
        <f t="shared" si="144"/>
        <v>-1.0835904372010685E-2</v>
      </c>
      <c r="AW739" s="8">
        <f t="shared" si="145"/>
        <v>4.5096173864337985E-4</v>
      </c>
      <c r="AY739" s="8">
        <f t="shared" si="146"/>
        <v>-8.3838538422185641E-3</v>
      </c>
      <c r="BA739" s="58">
        <v>737</v>
      </c>
      <c r="BB739" s="8">
        <f t="shared" si="136"/>
        <v>9.0793699964854604E-3</v>
      </c>
    </row>
    <row r="740" spans="17:54" x14ac:dyDescent="0.25">
      <c r="Q740" s="53">
        <v>738</v>
      </c>
      <c r="R740" s="54">
        <v>0.85045364136824297</v>
      </c>
      <c r="S740" s="54">
        <v>2.4430366191138804</v>
      </c>
      <c r="T740" s="54">
        <v>1.0929608796073622</v>
      </c>
      <c r="Z740" s="53">
        <v>737</v>
      </c>
      <c r="AA740" s="54">
        <f t="shared" si="137"/>
        <v>-0.41005545630169865</v>
      </c>
      <c r="AB740" s="54">
        <f t="shared" si="138"/>
        <v>0.3190426788731181</v>
      </c>
      <c r="AC740" s="54">
        <f t="shared" si="139"/>
        <v>1.629944890072043</v>
      </c>
      <c r="AJ740" s="53">
        <v>738</v>
      </c>
      <c r="AK740" s="14">
        <f t="shared" si="140"/>
        <v>1964.6293743941119</v>
      </c>
      <c r="AL740" s="14">
        <f t="shared" si="141"/>
        <v>1470.505731761074</v>
      </c>
      <c r="AM740" s="14">
        <f t="shared" si="142"/>
        <v>2332.5584658150901</v>
      </c>
      <c r="AT740" s="53">
        <v>738</v>
      </c>
      <c r="AU740" s="8">
        <f t="shared" si="143"/>
        <v>1.6144199013897357E-2</v>
      </c>
      <c r="AV740" s="8">
        <f t="shared" si="144"/>
        <v>2.8706541140981787E-2</v>
      </c>
      <c r="AW740" s="8">
        <f t="shared" si="145"/>
        <v>2.2909668918205017E-3</v>
      </c>
      <c r="AY740" s="8">
        <f t="shared" si="146"/>
        <v>1.7013166228108074E-2</v>
      </c>
      <c r="BA740" s="58">
        <v>738</v>
      </c>
      <c r="BB740" s="8">
        <f t="shared" si="136"/>
        <v>9.079791081354132E-3</v>
      </c>
    </row>
    <row r="741" spans="17:54" x14ac:dyDescent="0.25">
      <c r="Q741" s="53">
        <v>739</v>
      </c>
      <c r="R741" s="54">
        <v>-1.1414300598509737</v>
      </c>
      <c r="S741" s="54">
        <v>0.48812584549454385</v>
      </c>
      <c r="T741" s="54">
        <v>-1.1903131309902419</v>
      </c>
      <c r="Z741" s="53">
        <v>738</v>
      </c>
      <c r="AA741" s="54">
        <f t="shared" si="137"/>
        <v>0.85045364136824297</v>
      </c>
      <c r="AB741" s="54">
        <f t="shared" si="138"/>
        <v>2.5561134185016674</v>
      </c>
      <c r="AC741" s="54">
        <f t="shared" si="139"/>
        <v>1.7704148468802274</v>
      </c>
      <c r="AJ741" s="53">
        <v>739</v>
      </c>
      <c r="AK741" s="14">
        <f t="shared" si="140"/>
        <v>1915.1424195548004</v>
      </c>
      <c r="AL741" s="14">
        <f t="shared" si="141"/>
        <v>1421.1279012911207</v>
      </c>
      <c r="AM741" s="14">
        <f t="shared" si="142"/>
        <v>2215.7986997489079</v>
      </c>
      <c r="AT741" s="53">
        <v>739</v>
      </c>
      <c r="AU741" s="8">
        <f t="shared" si="143"/>
        <v>-2.5511623599602837E-2</v>
      </c>
      <c r="AV741" s="8">
        <f t="shared" si="144"/>
        <v>-3.4155523825327119E-2</v>
      </c>
      <c r="AW741" s="8">
        <f t="shared" si="145"/>
        <v>-5.1352793859769701E-2</v>
      </c>
      <c r="AY741" s="8">
        <f t="shared" si="146"/>
        <v>-3.6721534767942612E-2</v>
      </c>
      <c r="BA741" s="58">
        <v>739</v>
      </c>
      <c r="BB741" s="8">
        <f t="shared" si="136"/>
        <v>9.0837421065847763E-3</v>
      </c>
    </row>
    <row r="742" spans="17:54" x14ac:dyDescent="0.25">
      <c r="Q742" s="53">
        <v>740</v>
      </c>
      <c r="R742" s="54">
        <v>0.4654204705941824</v>
      </c>
      <c r="S742" s="54">
        <v>-1.1337103139591054</v>
      </c>
      <c r="T742" s="54">
        <v>1.6191524109428037</v>
      </c>
      <c r="Z742" s="53">
        <v>739</v>
      </c>
      <c r="AA742" s="54">
        <f t="shared" si="137"/>
        <v>-1.1414300598509737</v>
      </c>
      <c r="AB742" s="54">
        <f t="shared" si="138"/>
        <v>-0.1055767949098152</v>
      </c>
      <c r="AC742" s="54">
        <f t="shared" si="139"/>
        <v>-1.3780755523833279</v>
      </c>
      <c r="AJ742" s="53">
        <v>740</v>
      </c>
      <c r="AK742" s="14">
        <f t="shared" si="140"/>
        <v>1954.9645156164836</v>
      </c>
      <c r="AL742" s="14">
        <f t="shared" si="141"/>
        <v>1408.8462271309688</v>
      </c>
      <c r="AM742" s="14">
        <f t="shared" si="142"/>
        <v>2319.4558142733358</v>
      </c>
      <c r="AT742" s="53">
        <v>740</v>
      </c>
      <c r="AU742" s="8">
        <f t="shared" si="143"/>
        <v>2.0580052300842602E-2</v>
      </c>
      <c r="AV742" s="8">
        <f t="shared" si="144"/>
        <v>-8.6797622235359143E-3</v>
      </c>
      <c r="AW742" s="8">
        <f t="shared" si="145"/>
        <v>4.5719670055447754E-2</v>
      </c>
      <c r="AY742" s="8">
        <f t="shared" si="146"/>
        <v>1.6418011817472742E-2</v>
      </c>
      <c r="BA742" s="58">
        <v>740</v>
      </c>
      <c r="BB742" s="8">
        <f t="shared" si="136"/>
        <v>9.1343893967234004E-3</v>
      </c>
    </row>
    <row r="743" spans="17:54" x14ac:dyDescent="0.25">
      <c r="Q743" s="53">
        <v>741</v>
      </c>
      <c r="R743" s="54">
        <v>0.65436504358676462</v>
      </c>
      <c r="S743" s="54">
        <v>-0.17778881491749152</v>
      </c>
      <c r="T743" s="54">
        <v>-0.76502475226125333</v>
      </c>
      <c r="Z743" s="53">
        <v>740</v>
      </c>
      <c r="AA743" s="54">
        <f t="shared" si="137"/>
        <v>0.4654204705941824</v>
      </c>
      <c r="AB743" s="54">
        <f t="shared" si="138"/>
        <v>-0.78197323455331669</v>
      </c>
      <c r="AC743" s="54">
        <f t="shared" si="139"/>
        <v>1.4250578907193963</v>
      </c>
      <c r="AJ743" s="53">
        <v>741</v>
      </c>
      <c r="AK743" s="14">
        <f t="shared" si="140"/>
        <v>1959.7010084061385</v>
      </c>
      <c r="AL743" s="14">
        <f t="shared" si="141"/>
        <v>1425.8070643248584</v>
      </c>
      <c r="AM743" s="14">
        <f t="shared" si="142"/>
        <v>2246.7722990335001</v>
      </c>
      <c r="AT743" s="53">
        <v>741</v>
      </c>
      <c r="AU743" s="8">
        <f t="shared" si="143"/>
        <v>2.4198721816262266E-3</v>
      </c>
      <c r="AV743" s="8">
        <f t="shared" si="144"/>
        <v>1.1966923541664813E-2</v>
      </c>
      <c r="AW743" s="8">
        <f t="shared" si="145"/>
        <v>-3.1837942826056655E-2</v>
      </c>
      <c r="AY743" s="8">
        <f t="shared" si="146"/>
        <v>-4.0386517766632024E-3</v>
      </c>
      <c r="BA743" s="58">
        <v>741</v>
      </c>
      <c r="BB743" s="8">
        <f t="shared" si="136"/>
        <v>9.1535327857469959E-3</v>
      </c>
    </row>
    <row r="744" spans="17:54" x14ac:dyDescent="0.25">
      <c r="Q744" s="53">
        <v>742</v>
      </c>
      <c r="R744" s="54">
        <v>-1.3270156390016377</v>
      </c>
      <c r="S744" s="54">
        <v>1.1454669645796463</v>
      </c>
      <c r="T744" s="54">
        <v>-1.9498746892813139</v>
      </c>
      <c r="Z744" s="53">
        <v>741</v>
      </c>
      <c r="AA744" s="54">
        <f t="shared" si="137"/>
        <v>0.65436504358676462</v>
      </c>
      <c r="AB744" s="54">
        <f t="shared" si="138"/>
        <v>0.1506003475557475</v>
      </c>
      <c r="AC744" s="54">
        <f t="shared" si="139"/>
        <v>-0.52695466088272269</v>
      </c>
      <c r="AJ744" s="53">
        <v>742</v>
      </c>
      <c r="AK744" s="14">
        <f t="shared" si="140"/>
        <v>1910.5951899207112</v>
      </c>
      <c r="AL744" s="14">
        <f t="shared" si="141"/>
        <v>1430.1465943506244</v>
      </c>
      <c r="AM744" s="14">
        <f t="shared" si="142"/>
        <v>2193.0380430737878</v>
      </c>
      <c r="AT744" s="53">
        <v>742</v>
      </c>
      <c r="AU744" s="8">
        <f t="shared" si="143"/>
        <v>-2.5377103599084391E-2</v>
      </c>
      <c r="AV744" s="8">
        <f t="shared" si="144"/>
        <v>3.0389382210499198E-3</v>
      </c>
      <c r="AW744" s="8">
        <f t="shared" si="145"/>
        <v>-2.4206835736633198E-2</v>
      </c>
      <c r="AY744" s="8">
        <f t="shared" si="146"/>
        <v>-1.3659606512295308E-2</v>
      </c>
      <c r="BA744" s="58">
        <v>742</v>
      </c>
      <c r="BB744" s="8">
        <f t="shared" si="136"/>
        <v>9.2035617892865396E-3</v>
      </c>
    </row>
    <row r="745" spans="17:54" x14ac:dyDescent="0.25">
      <c r="Q745" s="53">
        <v>743</v>
      </c>
      <c r="R745" s="54">
        <v>-0.62399066660693459</v>
      </c>
      <c r="S745" s="54">
        <v>-0.81910285885953815</v>
      </c>
      <c r="T745" s="54">
        <v>-0.54921832435750784</v>
      </c>
      <c r="Z745" s="53">
        <v>742</v>
      </c>
      <c r="AA745" s="54">
        <f t="shared" si="137"/>
        <v>-1.3270156390016377</v>
      </c>
      <c r="AB745" s="54">
        <f t="shared" si="138"/>
        <v>0.38742736293360736</v>
      </c>
      <c r="AC745" s="54">
        <f t="shared" si="139"/>
        <v>-2.0110953045797371</v>
      </c>
      <c r="AJ745" s="53">
        <v>743</v>
      </c>
      <c r="AK745" s="14">
        <f t="shared" si="140"/>
        <v>1927.8760311272033</v>
      </c>
      <c r="AL745" s="14">
        <f t="shared" si="141"/>
        <v>1404.6165726534116</v>
      </c>
      <c r="AM745" s="14">
        <f t="shared" si="142"/>
        <v>2234.1023567289512</v>
      </c>
      <c r="AT745" s="53">
        <v>743</v>
      </c>
      <c r="AU745" s="8">
        <f t="shared" si="143"/>
        <v>9.0040836378458174E-3</v>
      </c>
      <c r="AV745" s="8">
        <f t="shared" si="144"/>
        <v>-1.80125890344346E-2</v>
      </c>
      <c r="AW745" s="8">
        <f t="shared" si="145"/>
        <v>1.8551700503506789E-2</v>
      </c>
      <c r="AY745" s="8">
        <f t="shared" si="146"/>
        <v>1.0616996286319409E-3</v>
      </c>
      <c r="BA745" s="58">
        <v>743</v>
      </c>
      <c r="BB745" s="8">
        <f t="shared" si="136"/>
        <v>9.2700462163768267E-3</v>
      </c>
    </row>
    <row r="746" spans="17:54" x14ac:dyDescent="0.25">
      <c r="Q746" s="53">
        <v>744</v>
      </c>
      <c r="R746" s="54">
        <v>-0.12008167726055631</v>
      </c>
      <c r="S746" s="54">
        <v>0.63469041470190768</v>
      </c>
      <c r="T746" s="54">
        <v>0.6410790302700774</v>
      </c>
      <c r="Z746" s="53">
        <v>743</v>
      </c>
      <c r="AA746" s="54">
        <f t="shared" si="137"/>
        <v>-0.62399066660693459</v>
      </c>
      <c r="AB746" s="54">
        <f t="shared" si="138"/>
        <v>-1.0162644270490826</v>
      </c>
      <c r="AC746" s="54">
        <f t="shared" si="139"/>
        <v>-0.87366116293118012</v>
      </c>
      <c r="AJ746" s="53">
        <v>744</v>
      </c>
      <c r="AK746" s="14">
        <f t="shared" si="140"/>
        <v>1940.3585032809299</v>
      </c>
      <c r="AL746" s="14">
        <f t="shared" si="141"/>
        <v>1432.2835413507955</v>
      </c>
      <c r="AM746" s="14">
        <f t="shared" si="142"/>
        <v>2291.3608661837707</v>
      </c>
      <c r="AT746" s="53">
        <v>744</v>
      </c>
      <c r="AU746" s="8">
        <f t="shared" si="143"/>
        <v>6.4538565950954703E-3</v>
      </c>
      <c r="AV746" s="8">
        <f t="shared" si="144"/>
        <v>1.9505689159756989E-2</v>
      </c>
      <c r="AW746" s="8">
        <f t="shared" si="145"/>
        <v>2.5306388478210921E-2</v>
      </c>
      <c r="AY746" s="8">
        <f t="shared" si="146"/>
        <v>1.7330349185894711E-2</v>
      </c>
      <c r="BA746" s="58">
        <v>744</v>
      </c>
      <c r="BB746" s="8">
        <f t="shared" si="136"/>
        <v>9.2959669497956251E-3</v>
      </c>
    </row>
    <row r="747" spans="17:54" x14ac:dyDescent="0.25">
      <c r="Q747" s="53">
        <v>745</v>
      </c>
      <c r="R747" s="54">
        <v>-1.0159050093229667</v>
      </c>
      <c r="S747" s="54">
        <v>1.506360928513087</v>
      </c>
      <c r="T747" s="54">
        <v>-0.5507851241717594</v>
      </c>
      <c r="Z747" s="53">
        <v>744</v>
      </c>
      <c r="AA747" s="54">
        <f t="shared" si="137"/>
        <v>-0.12008167726055631</v>
      </c>
      <c r="AB747" s="54">
        <f t="shared" si="138"/>
        <v>0.50379559324529233</v>
      </c>
      <c r="AC747" s="54">
        <f t="shared" si="139"/>
        <v>0.67791062781531286</v>
      </c>
      <c r="AJ747" s="53">
        <v>745</v>
      </c>
      <c r="AK747" s="14">
        <f t="shared" si="140"/>
        <v>1918.2229130293092</v>
      </c>
      <c r="AL747" s="14">
        <f t="shared" si="141"/>
        <v>1438.7011254363149</v>
      </c>
      <c r="AM747" s="14">
        <f t="shared" si="142"/>
        <v>2246.096466986513</v>
      </c>
      <c r="AT747" s="53">
        <v>745</v>
      </c>
      <c r="AU747" s="8">
        <f t="shared" si="143"/>
        <v>-1.1473560199979553E-2</v>
      </c>
      <c r="AV747" s="8">
        <f t="shared" si="144"/>
        <v>4.4706576448567048E-3</v>
      </c>
      <c r="AW747" s="8">
        <f t="shared" si="145"/>
        <v>-1.9952099803166232E-2</v>
      </c>
      <c r="AY747" s="8">
        <f t="shared" si="146"/>
        <v>-7.6394349430010527E-3</v>
      </c>
      <c r="BA747" s="58">
        <v>745</v>
      </c>
      <c r="BB747" s="8">
        <f t="shared" si="136"/>
        <v>9.3256824615950175E-3</v>
      </c>
    </row>
    <row r="748" spans="17:54" x14ac:dyDescent="0.25">
      <c r="Q748" s="53">
        <v>746</v>
      </c>
      <c r="R748" s="54">
        <v>-0.5015889247035562</v>
      </c>
      <c r="S748" s="54">
        <v>-1.162443305080803</v>
      </c>
      <c r="T748" s="54">
        <v>0.97482579747958309</v>
      </c>
      <c r="Z748" s="53">
        <v>745</v>
      </c>
      <c r="AA748" s="54">
        <f t="shared" si="137"/>
        <v>-1.0159050093229667</v>
      </c>
      <c r="AB748" s="54">
        <f t="shared" si="138"/>
        <v>0.85219468651802421</v>
      </c>
      <c r="AC748" s="54">
        <f t="shared" si="139"/>
        <v>-0.54536728711948257</v>
      </c>
      <c r="AJ748" s="53">
        <v>746</v>
      </c>
      <c r="AK748" s="14">
        <f t="shared" si="140"/>
        <v>1930.900239191235</v>
      </c>
      <c r="AL748" s="14">
        <f t="shared" si="141"/>
        <v>1400.1975654713963</v>
      </c>
      <c r="AM748" s="14">
        <f t="shared" si="142"/>
        <v>2284.971750510048</v>
      </c>
      <c r="AT748" s="53">
        <v>746</v>
      </c>
      <c r="AU748" s="8">
        <f t="shared" si="143"/>
        <v>6.587148033559748E-3</v>
      </c>
      <c r="AV748" s="8">
        <f t="shared" si="144"/>
        <v>-2.7127365460915282E-2</v>
      </c>
      <c r="AW748" s="8">
        <f t="shared" si="145"/>
        <v>1.7159855287745288E-2</v>
      </c>
      <c r="AY748" s="8">
        <f t="shared" si="146"/>
        <v>-3.7268451879746015E-3</v>
      </c>
      <c r="BA748" s="58">
        <v>746</v>
      </c>
      <c r="BB748" s="8">
        <f t="shared" si="136"/>
        <v>9.3806923291832149E-3</v>
      </c>
    </row>
    <row r="749" spans="17:54" x14ac:dyDescent="0.25">
      <c r="Q749" s="53">
        <v>747</v>
      </c>
      <c r="R749" s="54">
        <v>-1.6300467517154453</v>
      </c>
      <c r="S749" s="54">
        <v>-0.69742527169454871</v>
      </c>
      <c r="T749" s="54">
        <v>0.55065626598133555</v>
      </c>
      <c r="Z749" s="53">
        <v>746</v>
      </c>
      <c r="AA749" s="54">
        <f t="shared" si="137"/>
        <v>-0.5015889247035562</v>
      </c>
      <c r="AB749" s="54">
        <f t="shared" si="138"/>
        <v>-1.2618000640445253</v>
      </c>
      <c r="AC749" s="54">
        <f t="shared" si="139"/>
        <v>0.5067312316664857</v>
      </c>
      <c r="AJ749" s="53">
        <v>747</v>
      </c>
      <c r="AK749" s="14">
        <f t="shared" si="140"/>
        <v>1903.193482479405</v>
      </c>
      <c r="AL749" s="14">
        <f t="shared" si="141"/>
        <v>1398.0451940507828</v>
      </c>
      <c r="AM749" s="14">
        <f t="shared" si="142"/>
        <v>2260.1146878188065</v>
      </c>
      <c r="AT749" s="53">
        <v>747</v>
      </c>
      <c r="AU749" s="8">
        <f t="shared" si="143"/>
        <v>-1.4453083847525292E-2</v>
      </c>
      <c r="AV749" s="8">
        <f t="shared" si="144"/>
        <v>-1.538373922542319E-3</v>
      </c>
      <c r="AW749" s="8">
        <f t="shared" si="145"/>
        <v>-1.0938102435350171E-2</v>
      </c>
      <c r="AY749" s="8">
        <f t="shared" si="146"/>
        <v>-8.2327054538795658E-3</v>
      </c>
      <c r="BA749" s="58">
        <v>747</v>
      </c>
      <c r="BB749" s="8">
        <f t="shared" si="136"/>
        <v>9.3855812534472723E-3</v>
      </c>
    </row>
    <row r="750" spans="17:54" x14ac:dyDescent="0.25">
      <c r="Q750" s="53">
        <v>748</v>
      </c>
      <c r="R750" s="54">
        <v>-0.66769888552629353</v>
      </c>
      <c r="S750" s="54">
        <v>1.6600416709817247</v>
      </c>
      <c r="T750" s="54">
        <v>-0.12694011899865806</v>
      </c>
      <c r="Z750" s="53">
        <v>747</v>
      </c>
      <c r="AA750" s="54">
        <f t="shared" si="137"/>
        <v>-1.6300467517154453</v>
      </c>
      <c r="AB750" s="54">
        <f t="shared" si="138"/>
        <v>-1.3816771755661477</v>
      </c>
      <c r="AC750" s="54">
        <f t="shared" si="139"/>
        <v>-0.16388818995782617</v>
      </c>
      <c r="AJ750" s="53">
        <v>748</v>
      </c>
      <c r="AK750" s="14">
        <f t="shared" si="140"/>
        <v>1926.7963106704399</v>
      </c>
      <c r="AL750" s="14">
        <f t="shared" si="141"/>
        <v>1444.2369507382525</v>
      </c>
      <c r="AM750" s="14">
        <f t="shared" si="142"/>
        <v>2265.822937343527</v>
      </c>
      <c r="AT750" s="53">
        <v>748</v>
      </c>
      <c r="AU750" s="8">
        <f t="shared" si="143"/>
        <v>1.2325425533329866E-2</v>
      </c>
      <c r="AV750" s="8">
        <f t="shared" si="144"/>
        <v>3.2506149381549922E-2</v>
      </c>
      <c r="AW750" s="8">
        <f t="shared" si="145"/>
        <v>2.5224618738425787E-3</v>
      </c>
      <c r="AY750" s="8">
        <f t="shared" si="146"/>
        <v>1.74568259747717E-2</v>
      </c>
      <c r="BA750" s="58">
        <v>748</v>
      </c>
      <c r="BB750" s="8">
        <f t="shared" si="136"/>
        <v>9.4898411589649338E-3</v>
      </c>
    </row>
    <row r="751" spans="17:54" x14ac:dyDescent="0.25">
      <c r="Q751" s="53">
        <v>749</v>
      </c>
      <c r="R751" s="54">
        <v>-0.62943955712808841</v>
      </c>
      <c r="S751" s="54">
        <v>0.19367444736508532</v>
      </c>
      <c r="T751" s="54">
        <v>0.37289118558992085</v>
      </c>
      <c r="Z751" s="53">
        <v>748</v>
      </c>
      <c r="AA751" s="54">
        <f t="shared" si="137"/>
        <v>-0.66769888552629353</v>
      </c>
      <c r="AB751" s="54">
        <f t="shared" si="138"/>
        <v>1.1514922126785441</v>
      </c>
      <c r="AC751" s="54">
        <f t="shared" si="139"/>
        <v>-9.2250109028555322E-3</v>
      </c>
      <c r="AJ751" s="53">
        <v>749</v>
      </c>
      <c r="AK751" s="14">
        <f t="shared" si="140"/>
        <v>1927.7405445220743</v>
      </c>
      <c r="AL751" s="14">
        <f t="shared" si="141"/>
        <v>1420.7750458043679</v>
      </c>
      <c r="AM751" s="14">
        <f t="shared" si="142"/>
        <v>2272.6789609739981</v>
      </c>
      <c r="AT751" s="53">
        <v>749</v>
      </c>
      <c r="AU751" s="8">
        <f t="shared" si="143"/>
        <v>4.8993376169166743E-4</v>
      </c>
      <c r="AV751" s="8">
        <f t="shared" si="144"/>
        <v>-1.6378590698596596E-2</v>
      </c>
      <c r="AW751" s="8">
        <f t="shared" si="145"/>
        <v>3.0212739795110743E-3</v>
      </c>
      <c r="AY751" s="8">
        <f t="shared" si="146"/>
        <v>-5.4980739570778163E-3</v>
      </c>
      <c r="BA751" s="58">
        <v>749</v>
      </c>
      <c r="BB751" s="8">
        <f t="shared" si="136"/>
        <v>9.5013760491031215E-3</v>
      </c>
    </row>
    <row r="752" spans="17:54" x14ac:dyDescent="0.25">
      <c r="Q752" s="53">
        <v>750</v>
      </c>
      <c r="R752" s="54">
        <v>1.6284809696454168</v>
      </c>
      <c r="S752" s="54">
        <v>-0.80452195488296874</v>
      </c>
      <c r="T752" s="54">
        <v>-1.2511629621300568</v>
      </c>
      <c r="Z752" s="53">
        <v>749</v>
      </c>
      <c r="AA752" s="54">
        <f t="shared" si="137"/>
        <v>-0.62943955712808841</v>
      </c>
      <c r="AB752" s="54">
        <f t="shared" si="138"/>
        <v>-0.12486416047958152</v>
      </c>
      <c r="AC752" s="54">
        <f t="shared" si="139"/>
        <v>0.17602090913981705</v>
      </c>
      <c r="AJ752" s="53">
        <v>750</v>
      </c>
      <c r="AK752" s="14">
        <f t="shared" si="140"/>
        <v>1984.3023801162315</v>
      </c>
      <c r="AL752" s="14">
        <f t="shared" si="141"/>
        <v>1424.0615743284543</v>
      </c>
      <c r="AM752" s="14">
        <f t="shared" si="142"/>
        <v>2237.5227727609818</v>
      </c>
      <c r="AT752" s="53">
        <v>750</v>
      </c>
      <c r="AU752" s="8">
        <f t="shared" si="143"/>
        <v>2.8918791792975317E-2</v>
      </c>
      <c r="AV752" s="8">
        <f t="shared" si="144"/>
        <v>2.3105228348976234E-3</v>
      </c>
      <c r="AW752" s="8">
        <f t="shared" si="145"/>
        <v>-1.5589945787101074E-2</v>
      </c>
      <c r="AY752" s="8">
        <f t="shared" si="146"/>
        <v>4.9228629357213217E-3</v>
      </c>
      <c r="BA752" s="58">
        <v>750</v>
      </c>
      <c r="BB752" s="8">
        <f t="shared" si="136"/>
        <v>9.5428278721040039E-3</v>
      </c>
    </row>
    <row r="753" spans="17:54" x14ac:dyDescent="0.25">
      <c r="Q753" s="53">
        <v>751</v>
      </c>
      <c r="R753" s="54">
        <v>-0.10884432458416074</v>
      </c>
      <c r="S753" s="54">
        <v>-1.893510812489039</v>
      </c>
      <c r="T753" s="54">
        <v>0.50229686978965737</v>
      </c>
      <c r="Z753" s="53">
        <v>750</v>
      </c>
      <c r="AA753" s="54">
        <f t="shared" si="137"/>
        <v>1.6284809696454168</v>
      </c>
      <c r="AB753" s="54">
        <f t="shared" si="138"/>
        <v>5.5198368189333658E-2</v>
      </c>
      <c r="AC753" s="54">
        <f t="shared" si="139"/>
        <v>-0.77980835147050354</v>
      </c>
      <c r="AJ753" s="53">
        <v>751</v>
      </c>
      <c r="AK753" s="14">
        <f t="shared" si="140"/>
        <v>1940.6366756096782</v>
      </c>
      <c r="AL753" s="14">
        <f t="shared" si="141"/>
        <v>1391.9433006518498</v>
      </c>
      <c r="AM753" s="14">
        <f t="shared" si="142"/>
        <v>2268.1980705097303</v>
      </c>
      <c r="AT753" s="53">
        <v>751</v>
      </c>
      <c r="AU753" s="8">
        <f t="shared" si="143"/>
        <v>-2.2251304043503121E-2</v>
      </c>
      <c r="AV753" s="8">
        <f t="shared" si="144"/>
        <v>-2.281222366183254E-2</v>
      </c>
      <c r="AW753" s="8">
        <f t="shared" si="145"/>
        <v>1.3616365843126064E-2</v>
      </c>
      <c r="AY753" s="8">
        <f t="shared" si="146"/>
        <v>-1.1715370924846135E-2</v>
      </c>
      <c r="BA753" s="58">
        <v>751</v>
      </c>
      <c r="BB753" s="8">
        <f t="shared" si="136"/>
        <v>9.5457657427200863E-3</v>
      </c>
    </row>
    <row r="754" spans="17:54" x14ac:dyDescent="0.25">
      <c r="Q754" s="53">
        <v>752</v>
      </c>
      <c r="R754" s="54">
        <v>-1.6729085198276517</v>
      </c>
      <c r="S754" s="54">
        <v>-2.4941884967479386</v>
      </c>
      <c r="T754" s="54">
        <v>0.98798274749643011</v>
      </c>
      <c r="Z754" s="53">
        <v>751</v>
      </c>
      <c r="AA754" s="54">
        <f t="shared" si="137"/>
        <v>-0.10884432458416074</v>
      </c>
      <c r="AB754" s="54">
        <f t="shared" si="138"/>
        <v>-1.7225228577362737</v>
      </c>
      <c r="AC754" s="54">
        <f t="shared" si="139"/>
        <v>5.5034774661713526E-2</v>
      </c>
      <c r="AJ754" s="53">
        <v>752</v>
      </c>
      <c r="AK754" s="14">
        <f t="shared" si="140"/>
        <v>1902.1482069759247</v>
      </c>
      <c r="AL754" s="14">
        <f t="shared" si="141"/>
        <v>1369.5257354801768</v>
      </c>
      <c r="AM754" s="14">
        <f t="shared" si="142"/>
        <v>2261.4313194818646</v>
      </c>
      <c r="AT754" s="53">
        <v>752</v>
      </c>
      <c r="AU754" s="8">
        <f t="shared" si="143"/>
        <v>-2.0032219802617615E-2</v>
      </c>
      <c r="AV754" s="8">
        <f t="shared" si="144"/>
        <v>-1.6236327367499869E-2</v>
      </c>
      <c r="AW754" s="8">
        <f t="shared" si="145"/>
        <v>-2.9877747069555873E-3</v>
      </c>
      <c r="AY754" s="8">
        <f t="shared" si="146"/>
        <v>-1.340052929987191E-2</v>
      </c>
      <c r="BA754" s="58">
        <v>752</v>
      </c>
      <c r="BB754" s="8">
        <f t="shared" si="136"/>
        <v>9.5613280157947639E-3</v>
      </c>
    </row>
    <row r="755" spans="17:54" x14ac:dyDescent="0.25">
      <c r="Q755" s="53">
        <v>753</v>
      </c>
      <c r="R755" s="54">
        <v>0.86818423782339615</v>
      </c>
      <c r="S755" s="54">
        <v>-0.56103107388583828</v>
      </c>
      <c r="T755" s="54">
        <v>-0.77366951351913971</v>
      </c>
      <c r="Z755" s="53">
        <v>752</v>
      </c>
      <c r="AA755" s="54">
        <f t="shared" si="137"/>
        <v>-1.6729085198276517</v>
      </c>
      <c r="AB755" s="54">
        <f t="shared" si="138"/>
        <v>-2.9877928300292838</v>
      </c>
      <c r="AC755" s="54">
        <f t="shared" si="139"/>
        <v>-0.12814095639895962</v>
      </c>
      <c r="AJ755" s="53">
        <v>753</v>
      </c>
      <c r="AK755" s="14">
        <f t="shared" si="140"/>
        <v>1965.0731531396327</v>
      </c>
      <c r="AL755" s="14">
        <f t="shared" si="141"/>
        <v>1421.4615623060545</v>
      </c>
      <c r="AM755" s="14">
        <f t="shared" si="142"/>
        <v>2246.2799278971488</v>
      </c>
      <c r="AT755" s="53">
        <v>753</v>
      </c>
      <c r="AU755" s="8">
        <f t="shared" si="143"/>
        <v>3.254558995294346E-2</v>
      </c>
      <c r="AV755" s="8">
        <f t="shared" si="144"/>
        <v>3.7221110083591011E-2</v>
      </c>
      <c r="AW755" s="8">
        <f t="shared" si="145"/>
        <v>-6.722457501203016E-3</v>
      </c>
      <c r="AY755" s="8">
        <f t="shared" si="146"/>
        <v>2.2635383768958538E-2</v>
      </c>
      <c r="BA755" s="58">
        <v>753</v>
      </c>
      <c r="BB755" s="8">
        <f t="shared" si="136"/>
        <v>9.5692579779810827E-3</v>
      </c>
    </row>
    <row r="756" spans="17:54" x14ac:dyDescent="0.25">
      <c r="Q756" s="53">
        <v>754</v>
      </c>
      <c r="R756" s="54">
        <v>-0.28187578132514068</v>
      </c>
      <c r="S756" s="54">
        <v>-0.22551619582865451</v>
      </c>
      <c r="T756" s="54">
        <v>1.7380859346384241</v>
      </c>
      <c r="Z756" s="53">
        <v>753</v>
      </c>
      <c r="AA756" s="54">
        <f t="shared" si="137"/>
        <v>0.86818423782339615</v>
      </c>
      <c r="AB756" s="54">
        <f t="shared" si="138"/>
        <v>-8.7192537396449887E-2</v>
      </c>
      <c r="AC756" s="54">
        <f t="shared" si="139"/>
        <v>-0.5402943631610595</v>
      </c>
      <c r="AJ756" s="53">
        <v>754</v>
      </c>
      <c r="AK756" s="14">
        <f t="shared" si="140"/>
        <v>1936.3402326906166</v>
      </c>
      <c r="AL756" s="14">
        <f t="shared" si="141"/>
        <v>1417.0115395097889</v>
      </c>
      <c r="AM756" s="14">
        <f t="shared" si="142"/>
        <v>2321.1005804107695</v>
      </c>
      <c r="AT756" s="53">
        <v>754</v>
      </c>
      <c r="AU756" s="8">
        <f t="shared" si="143"/>
        <v>-1.4729759249098431E-2</v>
      </c>
      <c r="AV756" s="8">
        <f t="shared" si="144"/>
        <v>-3.135507212839013E-3</v>
      </c>
      <c r="AW756" s="8">
        <f t="shared" si="145"/>
        <v>3.2765978779524925E-2</v>
      </c>
      <c r="AY756" s="8">
        <f t="shared" si="146"/>
        <v>4.1566629739923418E-3</v>
      </c>
      <c r="BA756" s="58">
        <v>754</v>
      </c>
      <c r="BB756" s="8">
        <f t="shared" si="136"/>
        <v>9.5945634843292039E-3</v>
      </c>
    </row>
    <row r="757" spans="17:54" x14ac:dyDescent="0.25">
      <c r="Q757" s="53">
        <v>755</v>
      </c>
      <c r="R757" s="54">
        <v>-3.85073792726933E-2</v>
      </c>
      <c r="S757" s="54">
        <v>0.87933365278130227</v>
      </c>
      <c r="T757" s="54">
        <v>-0.56463351053247857</v>
      </c>
      <c r="Z757" s="53">
        <v>754</v>
      </c>
      <c r="AA757" s="54">
        <f t="shared" si="137"/>
        <v>-0.28187578132514068</v>
      </c>
      <c r="AB757" s="54">
        <f t="shared" si="138"/>
        <v>-0.33153221952402245</v>
      </c>
      <c r="AC757" s="54">
        <f t="shared" si="139"/>
        <v>1.4686334449454042</v>
      </c>
      <c r="AJ757" s="53">
        <v>755</v>
      </c>
      <c r="AK757" s="14">
        <f t="shared" si="140"/>
        <v>1942.3850636752977</v>
      </c>
      <c r="AL757" s="14">
        <f t="shared" si="141"/>
        <v>1436.9633836385792</v>
      </c>
      <c r="AM757" s="14">
        <f t="shared" si="142"/>
        <v>2252.8612384363773</v>
      </c>
      <c r="AT757" s="53">
        <v>755</v>
      </c>
      <c r="AU757" s="8">
        <f t="shared" si="143"/>
        <v>3.1169187899077427E-3</v>
      </c>
      <c r="AV757" s="8">
        <f t="shared" si="144"/>
        <v>1.3982021362259286E-2</v>
      </c>
      <c r="AW757" s="8">
        <f t="shared" si="145"/>
        <v>-2.9840391432931539E-2</v>
      </c>
      <c r="AY757" s="8">
        <f t="shared" si="146"/>
        <v>-2.4242332480034238E-3</v>
      </c>
      <c r="BA757" s="58">
        <v>755</v>
      </c>
      <c r="BB757" s="8">
        <f t="shared" si="136"/>
        <v>9.6203757383807788E-3</v>
      </c>
    </row>
    <row r="758" spans="17:54" x14ac:dyDescent="0.25">
      <c r="Q758" s="53">
        <v>756</v>
      </c>
      <c r="R758" s="54">
        <v>0.14820983250343681</v>
      </c>
      <c r="S758" s="54">
        <v>-0.72243971516405348</v>
      </c>
      <c r="T758" s="54">
        <v>-1.1759791588921409</v>
      </c>
      <c r="Z758" s="53">
        <v>755</v>
      </c>
      <c r="AA758" s="54">
        <f t="shared" si="137"/>
        <v>-3.85073792726933E-2</v>
      </c>
      <c r="AB758" s="54">
        <f t="shared" si="138"/>
        <v>0.75807537865458052</v>
      </c>
      <c r="AC758" s="54">
        <f t="shared" si="139"/>
        <v>-0.3609069449522348</v>
      </c>
      <c r="AJ758" s="53">
        <v>756</v>
      </c>
      <c r="AK758" s="14">
        <f t="shared" si="140"/>
        <v>1947.0355341326881</v>
      </c>
      <c r="AL758" s="14">
        <f t="shared" si="141"/>
        <v>1412.7174665518446</v>
      </c>
      <c r="AM758" s="14">
        <f t="shared" si="142"/>
        <v>2222.9598531170159</v>
      </c>
      <c r="AT758" s="53">
        <v>756</v>
      </c>
      <c r="AU758" s="8">
        <f t="shared" si="143"/>
        <v>2.3913447037152607E-3</v>
      </c>
      <c r="AV758" s="8">
        <f t="shared" si="144"/>
        <v>-1.7016994848997578E-2</v>
      </c>
      <c r="AW758" s="8">
        <f t="shared" si="145"/>
        <v>-1.3361494824353469E-2</v>
      </c>
      <c r="AY758" s="8">
        <f t="shared" si="146"/>
        <v>-1.0097842975790493E-2</v>
      </c>
      <c r="BA758" s="58">
        <v>756</v>
      </c>
      <c r="BB758" s="8">
        <f t="shared" si="136"/>
        <v>9.627546961863874E-3</v>
      </c>
    </row>
    <row r="759" spans="17:54" x14ac:dyDescent="0.25">
      <c r="Q759" s="53">
        <v>757</v>
      </c>
      <c r="R759" s="54">
        <v>-0.96881195465432668</v>
      </c>
      <c r="S759" s="54">
        <v>-1.4447040615535649</v>
      </c>
      <c r="T759" s="54">
        <v>0.63560698024440054</v>
      </c>
      <c r="Z759" s="53">
        <v>756</v>
      </c>
      <c r="AA759" s="54">
        <f t="shared" si="137"/>
        <v>0.14820983250343681</v>
      </c>
      <c r="AB759" s="54">
        <f t="shared" si="138"/>
        <v>-0.56803101983154725</v>
      </c>
      <c r="AC759" s="54">
        <f t="shared" si="139"/>
        <v>-1.1801073270268669</v>
      </c>
      <c r="AJ759" s="53">
        <v>757</v>
      </c>
      <c r="AK759" s="14">
        <f t="shared" si="140"/>
        <v>1919.3783603930042</v>
      </c>
      <c r="AL759" s="14">
        <f t="shared" si="141"/>
        <v>1391.7996481345594</v>
      </c>
      <c r="AM759" s="14">
        <f t="shared" si="142"/>
        <v>2265.5827836204562</v>
      </c>
      <c r="AT759" s="53">
        <v>757</v>
      </c>
      <c r="AU759" s="8">
        <f t="shared" si="143"/>
        <v>-1.4306613947663407E-2</v>
      </c>
      <c r="AV759" s="8">
        <f t="shared" si="144"/>
        <v>-1.4917510193461735E-2</v>
      </c>
      <c r="AW759" s="8">
        <f t="shared" si="145"/>
        <v>1.8992450408250976E-2</v>
      </c>
      <c r="AY759" s="8">
        <f t="shared" si="146"/>
        <v>-4.5612531392084238E-3</v>
      </c>
      <c r="BA759" s="58">
        <v>757</v>
      </c>
      <c r="BB759" s="8">
        <f t="shared" si="136"/>
        <v>9.6776474182826925E-3</v>
      </c>
    </row>
    <row r="760" spans="17:54" x14ac:dyDescent="0.25">
      <c r="Q760" s="53">
        <v>758</v>
      </c>
      <c r="R760" s="54">
        <v>-1.6122887753692694</v>
      </c>
      <c r="S760" s="54">
        <v>-0.2585999104644579</v>
      </c>
      <c r="T760" s="54">
        <v>-1.7589840715766369</v>
      </c>
      <c r="Z760" s="53">
        <v>757</v>
      </c>
      <c r="AA760" s="54">
        <f t="shared" si="137"/>
        <v>-0.96881195465432668</v>
      </c>
      <c r="AB760" s="54">
        <f t="shared" si="138"/>
        <v>-1.7305272432851242</v>
      </c>
      <c r="AC760" s="54">
        <f t="shared" si="139"/>
        <v>-1.5650304369682955E-2</v>
      </c>
      <c r="AJ760" s="53">
        <v>758</v>
      </c>
      <c r="AK760" s="14">
        <f t="shared" si="140"/>
        <v>1903.6246759148517</v>
      </c>
      <c r="AL760" s="14">
        <f t="shared" si="141"/>
        <v>1405.1606589813589</v>
      </c>
      <c r="AM760" s="14">
        <f t="shared" si="142"/>
        <v>2186.1024835286362</v>
      </c>
      <c r="AT760" s="53">
        <v>758</v>
      </c>
      <c r="AU760" s="8">
        <f t="shared" si="143"/>
        <v>-8.2415700426357232E-3</v>
      </c>
      <c r="AV760" s="8">
        <f t="shared" si="144"/>
        <v>9.5540236625484207E-3</v>
      </c>
      <c r="AW760" s="8">
        <f t="shared" si="145"/>
        <v>-3.5711755034794394E-2</v>
      </c>
      <c r="AY760" s="8">
        <f t="shared" si="146"/>
        <v>-9.3643880582096658E-3</v>
      </c>
      <c r="BA760" s="58">
        <v>758</v>
      </c>
      <c r="BB760" s="8">
        <f t="shared" si="136"/>
        <v>9.7317771846346535E-3</v>
      </c>
    </row>
    <row r="761" spans="17:54" x14ac:dyDescent="0.25">
      <c r="Q761" s="53">
        <v>759</v>
      </c>
      <c r="R761" s="54">
        <v>-2.8861446888913983E-2</v>
      </c>
      <c r="S761" s="54">
        <v>1.2962822528381726</v>
      </c>
      <c r="T761" s="54">
        <v>1.9871816916633176</v>
      </c>
      <c r="Z761" s="53">
        <v>758</v>
      </c>
      <c r="AA761" s="54">
        <f t="shared" si="137"/>
        <v>-1.6122887753692694</v>
      </c>
      <c r="AB761" s="54">
        <f t="shared" si="138"/>
        <v>-0.98598788686916627</v>
      </c>
      <c r="AC761" s="54">
        <f t="shared" si="139"/>
        <v>-2.2051707152810169</v>
      </c>
      <c r="AJ761" s="53">
        <v>759</v>
      </c>
      <c r="AK761" s="14">
        <f t="shared" si="140"/>
        <v>1942.6244085809069</v>
      </c>
      <c r="AL761" s="14">
        <f t="shared" si="141"/>
        <v>1443.8492824226009</v>
      </c>
      <c r="AM761" s="14">
        <f t="shared" si="142"/>
        <v>2344.4278008269989</v>
      </c>
      <c r="AT761" s="53">
        <v>759</v>
      </c>
      <c r="AU761" s="8">
        <f t="shared" si="143"/>
        <v>2.0280053866945227E-2</v>
      </c>
      <c r="AV761" s="8">
        <f t="shared" si="144"/>
        <v>2.7161015691670568E-2</v>
      </c>
      <c r="AW761" s="8">
        <f t="shared" si="145"/>
        <v>6.9921093531268949E-2</v>
      </c>
      <c r="AY761" s="8">
        <f t="shared" si="146"/>
        <v>3.7924750496132476E-2</v>
      </c>
      <c r="BA761" s="58">
        <v>759</v>
      </c>
      <c r="BB761" s="8">
        <f t="shared" si="136"/>
        <v>9.8370567542755537E-3</v>
      </c>
    </row>
    <row r="762" spans="17:54" x14ac:dyDescent="0.25">
      <c r="Q762" s="53">
        <v>760</v>
      </c>
      <c r="R762" s="54">
        <v>1.6016188382899439</v>
      </c>
      <c r="S762" s="54">
        <v>0.20543871988710846</v>
      </c>
      <c r="T762" s="54">
        <v>0.75137695255768355</v>
      </c>
      <c r="Z762" s="53">
        <v>759</v>
      </c>
      <c r="AA762" s="54">
        <f t="shared" si="137"/>
        <v>-2.8861446888913983E-2</v>
      </c>
      <c r="AB762" s="54">
        <f t="shared" si="138"/>
        <v>1.1306420157128583</v>
      </c>
      <c r="AC762" s="54">
        <f t="shared" si="139"/>
        <v>2.0817796947393568</v>
      </c>
      <c r="AJ762" s="53">
        <v>760</v>
      </c>
      <c r="AK762" s="14">
        <f>$AF$5*EXP(($AF$3-(($AF$4^2/2))*(AJ762/1000)+$AF$4*AA763))</f>
        <v>1983.6181845136714</v>
      </c>
      <c r="AL762" s="14">
        <f t="shared" si="141"/>
        <v>1440.2113127022874</v>
      </c>
      <c r="AM762" s="14">
        <f t="shared" si="142"/>
        <v>2313.2279400295702</v>
      </c>
      <c r="AT762" s="53">
        <v>760</v>
      </c>
      <c r="AU762" s="8">
        <f t="shared" si="143"/>
        <v>2.0882696210250958E-2</v>
      </c>
      <c r="AV762" s="8">
        <f t="shared" si="144"/>
        <v>-2.5228122155101038E-3</v>
      </c>
      <c r="AW762" s="8">
        <f t="shared" si="145"/>
        <v>-1.3397438199553724E-2</v>
      </c>
      <c r="AY762" s="8">
        <f t="shared" si="146"/>
        <v>1.2364525170051287E-3</v>
      </c>
      <c r="BA762" s="58">
        <v>760</v>
      </c>
      <c r="BB762" s="8">
        <f t="shared" si="136"/>
        <v>9.8624417440548416E-3</v>
      </c>
    </row>
    <row r="763" spans="17:54" x14ac:dyDescent="0.25">
      <c r="Q763" s="53">
        <v>761</v>
      </c>
      <c r="R763" s="54">
        <v>-1.7368935125746727</v>
      </c>
      <c r="S763" s="54">
        <v>-0.16065168163645979</v>
      </c>
      <c r="T763" s="54">
        <v>0.83421849155034489</v>
      </c>
      <c r="Z763" s="53">
        <v>760</v>
      </c>
      <c r="AA763" s="54">
        <f t="shared" si="137"/>
        <v>1.6016188382899439</v>
      </c>
      <c r="AB763" s="54">
        <f t="shared" si="138"/>
        <v>0.93404887723837304</v>
      </c>
      <c r="AC763" s="54">
        <f t="shared" si="139"/>
        <v>1.2603755832013122</v>
      </c>
      <c r="AJ763" s="53">
        <v>761</v>
      </c>
      <c r="AK763" s="14">
        <f t="shared" si="140"/>
        <v>1900.5886253213748</v>
      </c>
      <c r="AL763" s="14">
        <f t="shared" si="141"/>
        <v>1405.6634192150314</v>
      </c>
      <c r="AM763" s="14">
        <f t="shared" si="142"/>
        <v>2272.4075628153923</v>
      </c>
      <c r="AT763" s="53">
        <v>761</v>
      </c>
      <c r="AU763" s="8">
        <f t="shared" si="143"/>
        <v>-4.2758902026441101E-2</v>
      </c>
      <c r="AV763" s="8">
        <f t="shared" si="144"/>
        <v>-2.4280471917694044E-2</v>
      </c>
      <c r="AW763" s="8">
        <f t="shared" si="145"/>
        <v>-1.7804055934412193E-2</v>
      </c>
      <c r="AY763" s="8">
        <f t="shared" si="146"/>
        <v>-2.7881076155333605E-2</v>
      </c>
      <c r="BA763" s="58">
        <v>761</v>
      </c>
      <c r="BB763" s="8">
        <f t="shared" si="136"/>
        <v>9.863222674573565E-3</v>
      </c>
    </row>
    <row r="764" spans="17:54" x14ac:dyDescent="0.25">
      <c r="Q764" s="53">
        <v>762</v>
      </c>
      <c r="R764" s="54">
        <v>0.59259501643055756</v>
      </c>
      <c r="S764" s="54">
        <v>8.1915270331842233E-2</v>
      </c>
      <c r="T764" s="54">
        <v>0.49211426507573741</v>
      </c>
      <c r="Z764" s="53">
        <v>761</v>
      </c>
      <c r="AA764" s="54">
        <f t="shared" si="137"/>
        <v>-1.7368935125746727</v>
      </c>
      <c r="AB764" s="54">
        <f t="shared" si="138"/>
        <v>-0.95809107211030553</v>
      </c>
      <c r="AC764" s="54">
        <f t="shared" si="139"/>
        <v>0.1687966958598589</v>
      </c>
      <c r="AJ764" s="53">
        <v>762</v>
      </c>
      <c r="AK764" s="14">
        <f t="shared" si="140"/>
        <v>1958.1478610385611</v>
      </c>
      <c r="AL764" s="14">
        <f t="shared" si="141"/>
        <v>1429.4723358067429</v>
      </c>
      <c r="AM764" s="14">
        <f t="shared" si="142"/>
        <v>2290.8836984857812</v>
      </c>
      <c r="AT764" s="53">
        <v>762</v>
      </c>
      <c r="AU764" s="8">
        <f t="shared" si="143"/>
        <v>2.9835416625863375E-2</v>
      </c>
      <c r="AV764" s="8">
        <f t="shared" si="144"/>
        <v>1.6796004400346922E-2</v>
      </c>
      <c r="AW764" s="8">
        <f t="shared" si="145"/>
        <v>8.097767849959147E-3</v>
      </c>
      <c r="AY764" s="8">
        <f t="shared" si="146"/>
        <v>1.8098357102885525E-2</v>
      </c>
      <c r="BA764" s="58">
        <v>762</v>
      </c>
      <c r="BB764" s="8">
        <f t="shared" si="136"/>
        <v>9.8700622992895608E-3</v>
      </c>
    </row>
    <row r="765" spans="17:54" x14ac:dyDescent="0.25">
      <c r="Q765" s="53">
        <v>763</v>
      </c>
      <c r="R765" s="54">
        <v>-0.90362563116720096</v>
      </c>
      <c r="S765" s="54">
        <v>-0.18762162003148128</v>
      </c>
      <c r="T765" s="54">
        <v>-0.50315746176741183</v>
      </c>
      <c r="Z765" s="53">
        <v>762</v>
      </c>
      <c r="AA765" s="54">
        <f t="shared" si="137"/>
        <v>0.59259501643055756</v>
      </c>
      <c r="AB765" s="54">
        <f t="shared" si="138"/>
        <v>0.35080665337939099</v>
      </c>
      <c r="AC765" s="54">
        <f t="shared" si="139"/>
        <v>0.66528826411616027</v>
      </c>
      <c r="AJ765" s="53">
        <v>763</v>
      </c>
      <c r="AK765" s="14">
        <f t="shared" si="140"/>
        <v>1920.9805538029796</v>
      </c>
      <c r="AL765" s="14">
        <f t="shared" si="141"/>
        <v>1412.3132526474312</v>
      </c>
      <c r="AM765" s="14">
        <f t="shared" si="142"/>
        <v>2236.8394346817549</v>
      </c>
      <c r="AT765" s="53">
        <v>763</v>
      </c>
      <c r="AU765" s="8">
        <f t="shared" si="143"/>
        <v>-1.9163296840063317E-2</v>
      </c>
      <c r="AV765" s="8">
        <f t="shared" si="144"/>
        <v>-1.2076415453936262E-2</v>
      </c>
      <c r="AW765" s="8">
        <f t="shared" si="145"/>
        <v>-2.3873734807039516E-2</v>
      </c>
      <c r="AY765" s="8">
        <f t="shared" si="146"/>
        <v>-1.7741675675705355E-2</v>
      </c>
      <c r="BA765" s="58">
        <v>763</v>
      </c>
      <c r="BB765" s="8">
        <f t="shared" si="136"/>
        <v>9.8893424607257498E-3</v>
      </c>
    </row>
    <row r="766" spans="17:54" x14ac:dyDescent="0.25">
      <c r="Q766" s="53">
        <v>764</v>
      </c>
      <c r="R766" s="54">
        <v>0.98523692353676573</v>
      </c>
      <c r="S766" s="54">
        <v>-1.1315975093171466</v>
      </c>
      <c r="T766" s="54">
        <v>-1.0776264758768814</v>
      </c>
      <c r="Z766" s="53">
        <v>763</v>
      </c>
      <c r="AA766" s="54">
        <f t="shared" si="137"/>
        <v>-0.90362563116720096</v>
      </c>
      <c r="AB766" s="54">
        <f t="shared" si="138"/>
        <v>-0.59028666227383686</v>
      </c>
      <c r="AC766" s="54">
        <f t="shared" si="139"/>
        <v>-0.79842958042108614</v>
      </c>
      <c r="AJ766" s="53">
        <v>764</v>
      </c>
      <c r="AK766" s="14">
        <f t="shared" si="140"/>
        <v>1968.0195875589347</v>
      </c>
      <c r="AL766" s="14">
        <f t="shared" si="141"/>
        <v>1413.3007599458101</v>
      </c>
      <c r="AM766" s="14">
        <f t="shared" si="142"/>
        <v>2233.3139375735332</v>
      </c>
      <c r="AT766" s="53">
        <v>764</v>
      </c>
      <c r="AU766" s="8">
        <f t="shared" si="143"/>
        <v>2.4191990828504761E-2</v>
      </c>
      <c r="AV766" s="8">
        <f t="shared" si="144"/>
        <v>6.9896831922703229E-4</v>
      </c>
      <c r="AW766" s="8">
        <f t="shared" si="145"/>
        <v>-1.5773498337063327E-3</v>
      </c>
      <c r="AY766" s="8">
        <f t="shared" si="146"/>
        <v>7.0639796261303418E-3</v>
      </c>
      <c r="BA766" s="58">
        <v>764</v>
      </c>
      <c r="BB766" s="8">
        <f t="shared" si="136"/>
        <v>9.9244444686757347E-3</v>
      </c>
    </row>
    <row r="767" spans="17:54" x14ac:dyDescent="0.25">
      <c r="Q767" s="53">
        <v>765</v>
      </c>
      <c r="R767" s="54">
        <v>-0.18393947178059827</v>
      </c>
      <c r="S767" s="54">
        <v>-0.68283968651380955</v>
      </c>
      <c r="T767" s="54">
        <v>-1.1217848572724469</v>
      </c>
      <c r="Z767" s="53">
        <v>764</v>
      </c>
      <c r="AA767" s="54">
        <f t="shared" si="137"/>
        <v>0.98523692353676573</v>
      </c>
      <c r="AB767" s="54">
        <f t="shared" si="138"/>
        <v>-0.5358105320042329</v>
      </c>
      <c r="AC767" s="54">
        <f t="shared" si="139"/>
        <v>-0.89513054855796703</v>
      </c>
      <c r="AJ767" s="53">
        <v>765</v>
      </c>
      <c r="AK767" s="14">
        <f t="shared" si="140"/>
        <v>1938.7688430936703</v>
      </c>
      <c r="AL767" s="14">
        <f t="shared" si="141"/>
        <v>1410.5219585979503</v>
      </c>
      <c r="AM767" s="14">
        <f t="shared" si="142"/>
        <v>2221.1028523582522</v>
      </c>
      <c r="AT767" s="53">
        <v>765</v>
      </c>
      <c r="AU767" s="8">
        <f t="shared" si="143"/>
        <v>-1.4974596949813242E-2</v>
      </c>
      <c r="AV767" s="8">
        <f t="shared" si="144"/>
        <v>-1.9681138101050439E-3</v>
      </c>
      <c r="AW767" s="8">
        <f t="shared" si="145"/>
        <v>-5.4827001512905184E-3</v>
      </c>
      <c r="AY767" s="8">
        <f t="shared" si="146"/>
        <v>-6.9244346543731461E-3</v>
      </c>
      <c r="BA767" s="58">
        <v>765</v>
      </c>
      <c r="BB767" s="8">
        <f t="shared" si="136"/>
        <v>9.9316102883110473E-3</v>
      </c>
    </row>
    <row r="768" spans="17:54" x14ac:dyDescent="0.25">
      <c r="Q768" s="53">
        <v>766</v>
      </c>
      <c r="R768" s="54">
        <v>-0.69071230034798747</v>
      </c>
      <c r="S768" s="54">
        <v>-0.17131789740677558</v>
      </c>
      <c r="T768" s="54">
        <v>-0.87304832758028417</v>
      </c>
      <c r="Z768" s="53">
        <v>765</v>
      </c>
      <c r="AA768" s="54">
        <f t="shared" si="137"/>
        <v>-0.18393947178059827</v>
      </c>
      <c r="AB768" s="54">
        <f t="shared" si="138"/>
        <v>-0.68917672763855786</v>
      </c>
      <c r="AC768" s="54">
        <f t="shared" si="139"/>
        <v>-1.2312730135463787</v>
      </c>
      <c r="AJ768" s="53">
        <v>766</v>
      </c>
      <c r="AK768" s="14">
        <f t="shared" si="140"/>
        <v>1926.2256274017527</v>
      </c>
      <c r="AL768" s="14">
        <f t="shared" si="141"/>
        <v>1414.3886883645532</v>
      </c>
      <c r="AM768" s="14">
        <f t="shared" si="142"/>
        <v>2227.0608078487767</v>
      </c>
      <c r="AT768" s="53">
        <v>766</v>
      </c>
      <c r="AU768" s="8">
        <f t="shared" si="143"/>
        <v>-6.4906999603379254E-3</v>
      </c>
      <c r="AV768" s="8">
        <f t="shared" si="144"/>
        <v>2.737596097542051E-3</v>
      </c>
      <c r="AW768" s="8">
        <f t="shared" si="145"/>
        <v>2.6788398577918871E-3</v>
      </c>
      <c r="AY768" s="8">
        <f t="shared" si="146"/>
        <v>-4.8519591746990832E-5</v>
      </c>
      <c r="BA768" s="58">
        <v>766</v>
      </c>
      <c r="BB768" s="8">
        <f t="shared" si="136"/>
        <v>1.0071436839264376E-2</v>
      </c>
    </row>
    <row r="769" spans="17:54" x14ac:dyDescent="0.25">
      <c r="Q769" s="53">
        <v>767</v>
      </c>
      <c r="R769" s="54">
        <v>-0.23967648158864954</v>
      </c>
      <c r="S769" s="54">
        <v>0.84780179225599106</v>
      </c>
      <c r="T769" s="54">
        <v>-0.50262856885860441</v>
      </c>
      <c r="Z769" s="53">
        <v>766</v>
      </c>
      <c r="AA769" s="54">
        <f t="shared" si="137"/>
        <v>-0.69071230034798747</v>
      </c>
      <c r="AB769" s="54">
        <f t="shared" si="138"/>
        <v>-0.47583292155295798</v>
      </c>
      <c r="AC769" s="54">
        <f t="shared" si="139"/>
        <v>-1.0670221213526248</v>
      </c>
      <c r="AJ769" s="53">
        <v>767</v>
      </c>
      <c r="AK769" s="14">
        <f t="shared" si="140"/>
        <v>1937.3849989939324</v>
      </c>
      <c r="AL769" s="14">
        <f t="shared" si="141"/>
        <v>1434.7071914926305</v>
      </c>
      <c r="AM769" s="14">
        <f t="shared" si="142"/>
        <v>2252.3074721541439</v>
      </c>
      <c r="AT769" s="53">
        <v>767</v>
      </c>
      <c r="AU769" s="8">
        <f t="shared" si="143"/>
        <v>5.7766704275022847E-3</v>
      </c>
      <c r="AV769" s="8">
        <f t="shared" si="144"/>
        <v>1.4263365261235419E-2</v>
      </c>
      <c r="AW769" s="8">
        <f t="shared" si="145"/>
        <v>1.1272541156766803E-2</v>
      </c>
      <c r="AY769" s="8">
        <f t="shared" si="146"/>
        <v>1.0820109579774893E-2</v>
      </c>
      <c r="BA769" s="58">
        <v>767</v>
      </c>
      <c r="BB769" s="8">
        <f t="shared" si="136"/>
        <v>1.0080549056875408E-2</v>
      </c>
    </row>
    <row r="770" spans="17:54" x14ac:dyDescent="0.25">
      <c r="Q770" s="53">
        <v>768</v>
      </c>
      <c r="R770" s="54">
        <v>0.38211501291226024</v>
      </c>
      <c r="S770" s="54">
        <v>1.0318398955918786</v>
      </c>
      <c r="T770" s="54">
        <v>0.21312542856050196</v>
      </c>
      <c r="Z770" s="53">
        <v>767</v>
      </c>
      <c r="AA770" s="54">
        <f t="shared" si="137"/>
        <v>-0.23967648158864954</v>
      </c>
      <c r="AB770" s="54">
        <f t="shared" si="138"/>
        <v>0.63569944965718206</v>
      </c>
      <c r="AC770" s="54">
        <f t="shared" si="139"/>
        <v>-0.37588156877253387</v>
      </c>
      <c r="AJ770" s="53">
        <v>768</v>
      </c>
      <c r="AK770" s="14">
        <f t="shared" si="140"/>
        <v>1952.8752835933349</v>
      </c>
      <c r="AL770" s="14">
        <f t="shared" si="141"/>
        <v>1443.1022461952523</v>
      </c>
      <c r="AM770" s="14">
        <f t="shared" si="142"/>
        <v>2285.6727358319267</v>
      </c>
      <c r="AT770" s="53">
        <v>768</v>
      </c>
      <c r="AU770" s="8">
        <f t="shared" si="143"/>
        <v>7.9636658424993081E-3</v>
      </c>
      <c r="AV770" s="8">
        <f t="shared" si="144"/>
        <v>5.8343533149993656E-3</v>
      </c>
      <c r="AW770" s="8">
        <f t="shared" si="145"/>
        <v>1.4705161059912871E-2</v>
      </c>
      <c r="AY770" s="8">
        <f t="shared" si="146"/>
        <v>9.1343893967234004E-3</v>
      </c>
      <c r="BA770" s="58">
        <v>768</v>
      </c>
      <c r="BB770" s="8">
        <f t="shared" si="136"/>
        <v>1.0293711094737402E-2</v>
      </c>
    </row>
    <row r="771" spans="17:54" x14ac:dyDescent="0.25">
      <c r="Q771" s="53">
        <v>769</v>
      </c>
      <c r="R771" s="54">
        <v>1.9415219464244611</v>
      </c>
      <c r="S771" s="54">
        <v>2.1756515234725216</v>
      </c>
      <c r="T771" s="54">
        <v>-1.0776560477018975</v>
      </c>
      <c r="Z771" s="53">
        <v>768</v>
      </c>
      <c r="AA771" s="54">
        <f t="shared" si="137"/>
        <v>0.38211501291226024</v>
      </c>
      <c r="AB771" s="54">
        <f t="shared" si="138"/>
        <v>1.0903696160215435</v>
      </c>
      <c r="AC771" s="54">
        <f t="shared" si="139"/>
        <v>0.5257168380059124</v>
      </c>
      <c r="AJ771" s="53">
        <v>769</v>
      </c>
      <c r="AK771" s="14">
        <f t="shared" si="140"/>
        <v>1992.2710072095852</v>
      </c>
      <c r="AL771" s="14">
        <f t="shared" si="141"/>
        <v>1475.733533096482</v>
      </c>
      <c r="AM771" s="14">
        <f t="shared" si="142"/>
        <v>2268.7718907047347</v>
      </c>
      <c r="AT771" s="53">
        <v>769</v>
      </c>
      <c r="AU771" s="8">
        <f t="shared" si="143"/>
        <v>1.9972406736425776E-2</v>
      </c>
      <c r="AV771" s="8">
        <f t="shared" si="144"/>
        <v>2.2360042782064347E-2</v>
      </c>
      <c r="AW771" s="8">
        <f t="shared" si="145"/>
        <v>-7.4217271657627693E-3</v>
      </c>
      <c r="AY771" s="8">
        <f t="shared" si="146"/>
        <v>1.270922098402464E-2</v>
      </c>
      <c r="BA771" s="58">
        <v>769</v>
      </c>
      <c r="BB771" s="8">
        <f t="shared" si="136"/>
        <v>1.0338628111385261E-2</v>
      </c>
    </row>
    <row r="772" spans="17:54" x14ac:dyDescent="0.25">
      <c r="Q772" s="53">
        <v>770</v>
      </c>
      <c r="R772" s="54">
        <v>-0.57953927944607875</v>
      </c>
      <c r="S772" s="54">
        <v>2.1971325535397605E-2</v>
      </c>
      <c r="T772" s="54">
        <v>1.0472632495681697</v>
      </c>
      <c r="Z772" s="53">
        <v>769</v>
      </c>
      <c r="AA772" s="54">
        <f t="shared" si="137"/>
        <v>1.9415219464244611</v>
      </c>
      <c r="AB772" s="54">
        <f t="shared" si="138"/>
        <v>2.8328657920263902</v>
      </c>
      <c r="AC772" s="54">
        <f t="shared" si="139"/>
        <v>7.0690407937489819E-2</v>
      </c>
      <c r="AJ772" s="53">
        <v>770</v>
      </c>
      <c r="AK772" s="14">
        <f t="shared" si="140"/>
        <v>1928.9696543133985</v>
      </c>
      <c r="AL772" s="14">
        <f t="shared" si="141"/>
        <v>1418.4388863111176</v>
      </c>
      <c r="AM772" s="14">
        <f t="shared" si="142"/>
        <v>2295.2287762658498</v>
      </c>
      <c r="AT772" s="53">
        <v>770</v>
      </c>
      <c r="AU772" s="8">
        <f t="shared" si="143"/>
        <v>-3.2289195209481682E-2</v>
      </c>
      <c r="AV772" s="8">
        <f t="shared" si="144"/>
        <v>-3.9598285728713295E-2</v>
      </c>
      <c r="AW772" s="8">
        <f t="shared" si="145"/>
        <v>1.159385541180331E-2</v>
      </c>
      <c r="AY772" s="8">
        <f t="shared" si="146"/>
        <v>-2.204791623078883E-2</v>
      </c>
      <c r="BA772" s="58">
        <v>770</v>
      </c>
      <c r="BB772" s="8">
        <f t="shared" ref="BB772:BB835" si="147">SMALL($AY$4:$AY$1002,$BA$3:$BA$1001)</f>
        <v>1.0436804687992003E-2</v>
      </c>
    </row>
    <row r="773" spans="17:54" x14ac:dyDescent="0.25">
      <c r="Q773" s="53">
        <v>771</v>
      </c>
      <c r="R773" s="54">
        <v>0.75761229686399156</v>
      </c>
      <c r="S773" s="54">
        <v>5.2946482672332595E-2</v>
      </c>
      <c r="T773" s="54">
        <v>0.49310691617498115</v>
      </c>
      <c r="Z773" s="53">
        <v>770</v>
      </c>
      <c r="AA773" s="54">
        <f t="shared" ref="AA773:AA836" si="148">SUMPRODUCT(R772:T772,$W$16:$Y$16)</f>
        <v>-0.57953927944607875</v>
      </c>
      <c r="AB773" s="54">
        <f t="shared" ref="AB773:AB836" si="149">SUMPRODUCT(R772:T772,$W$17:$Y$17)</f>
        <v>-0.2529719498395509</v>
      </c>
      <c r="AC773" s="54">
        <f t="shared" ref="AC773:AC836" si="150">SUMPRODUCT(R772:T772,$W$18:$Y$18)</f>
        <v>0.78153110517279134</v>
      </c>
      <c r="AJ773" s="53">
        <v>771</v>
      </c>
      <c r="AK773" s="14">
        <f t="shared" ref="AK773:AK836" si="151">$AF$5*EXP(($AF$3-(($AF$4^2/2))*(AJ773/1000)+$AF$4*AA774))</f>
        <v>1962.2893335480935</v>
      </c>
      <c r="AL773" s="14">
        <f t="shared" ref="AL773:AL836" si="152">$AG$5*EXP(($AG$3-(($AG$4^2/2))*(AJ773/1000)+$AG$4*AB774))</f>
        <v>1430.4251316206548</v>
      </c>
      <c r="AM773" s="14">
        <f t="shared" ref="AM773:AM836" si="153">$AH$5*EXP(($AH$3-(($AH$4^2/2))*(AJ773/1000)+$AH$4*AC774))</f>
        <v>2292.7266758831383</v>
      </c>
      <c r="AT773" s="53">
        <v>771</v>
      </c>
      <c r="AU773" s="8">
        <f t="shared" ref="AU773:AU836" si="154">LN(AK773/AK772)</f>
        <v>1.7125816454442111E-2</v>
      </c>
      <c r="AV773" s="8">
        <f t="shared" ref="AV773:AV836" si="155">LN(AL773/AL772)</f>
        <v>8.4148039090455058E-3</v>
      </c>
      <c r="AW773" s="8">
        <f t="shared" ref="AW773:AW836" si="156">LN(AM773/AM772)</f>
        <v>-1.0907257739820901E-3</v>
      </c>
      <c r="AY773" s="8">
        <f t="shared" ref="AY773:AY836" si="157">SUMPRODUCT($AP$3:$AR$3,AU773:AW773)</f>
        <v>8.1764487677562087E-3</v>
      </c>
      <c r="BA773" s="58">
        <v>771</v>
      </c>
      <c r="BB773" s="8">
        <f t="shared" si="147"/>
        <v>1.0487947141055247E-2</v>
      </c>
    </row>
    <row r="774" spans="17:54" x14ac:dyDescent="0.25">
      <c r="Q774" s="53">
        <v>772</v>
      </c>
      <c r="R774" s="54">
        <v>0.72584023040367573</v>
      </c>
      <c r="S774" s="54">
        <v>0.29771427370840681</v>
      </c>
      <c r="T774" s="54">
        <v>2.0188450465013688</v>
      </c>
      <c r="Z774" s="53">
        <v>771</v>
      </c>
      <c r="AA774" s="54">
        <f t="shared" si="148"/>
        <v>0.75761229686399156</v>
      </c>
      <c r="AB774" s="54">
        <f t="shared" si="149"/>
        <v>0.40278945681635236</v>
      </c>
      <c r="AC774" s="54">
        <f t="shared" si="150"/>
        <v>0.71466561498002745</v>
      </c>
      <c r="AJ774" s="53">
        <v>772</v>
      </c>
      <c r="AK774" s="14">
        <f t="shared" si="151"/>
        <v>1961.490823514009</v>
      </c>
      <c r="AL774" s="14">
        <f t="shared" si="152"/>
        <v>1434.1214583559192</v>
      </c>
      <c r="AM774" s="14">
        <f t="shared" si="153"/>
        <v>2347.4909284034688</v>
      </c>
      <c r="AT774" s="53">
        <v>772</v>
      </c>
      <c r="AU774" s="8">
        <f t="shared" si="154"/>
        <v>-4.0701059343026155E-4</v>
      </c>
      <c r="AV774" s="8">
        <f t="shared" si="155"/>
        <v>2.5807426555610902E-3</v>
      </c>
      <c r="AW774" s="8">
        <f t="shared" si="156"/>
        <v>2.3605270310173627E-2</v>
      </c>
      <c r="AY774" s="8">
        <f t="shared" si="157"/>
        <v>7.9917749772474445E-3</v>
      </c>
      <c r="BA774" s="58">
        <v>772</v>
      </c>
      <c r="BB774" s="8">
        <f t="shared" si="147"/>
        <v>1.0508580542437258E-2</v>
      </c>
    </row>
    <row r="775" spans="17:54" x14ac:dyDescent="0.25">
      <c r="Q775" s="53">
        <v>773</v>
      </c>
      <c r="R775" s="54">
        <v>-0.39060784089505102</v>
      </c>
      <c r="S775" s="54">
        <v>0.10902618893735858</v>
      </c>
      <c r="T775" s="54">
        <v>-0.14584225516038701</v>
      </c>
      <c r="Z775" s="53">
        <v>772</v>
      </c>
      <c r="AA775" s="54">
        <f t="shared" si="148"/>
        <v>0.72584023040367573</v>
      </c>
      <c r="AB775" s="54">
        <f t="shared" si="149"/>
        <v>0.60390987320997958</v>
      </c>
      <c r="AC775" s="54">
        <f t="shared" si="150"/>
        <v>2.1619399042598357</v>
      </c>
      <c r="AJ775" s="53">
        <v>773</v>
      </c>
      <c r="AK775" s="14">
        <f t="shared" si="151"/>
        <v>1933.6425242157322</v>
      </c>
      <c r="AL775" s="14">
        <f t="shared" si="152"/>
        <v>1421.4565656138413</v>
      </c>
      <c r="AM775" s="14">
        <f t="shared" si="153"/>
        <v>2257.2490950767401</v>
      </c>
      <c r="AT775" s="53">
        <v>773</v>
      </c>
      <c r="AU775" s="8">
        <f t="shared" si="154"/>
        <v>-1.4299265940355388E-2</v>
      </c>
      <c r="AV775" s="8">
        <f t="shared" si="155"/>
        <v>-8.8703412606882821E-3</v>
      </c>
      <c r="AW775" s="8">
        <f t="shared" si="156"/>
        <v>-3.9200210418911974E-2</v>
      </c>
      <c r="AY775" s="8">
        <f t="shared" si="157"/>
        <v>-1.9597979412055523E-2</v>
      </c>
      <c r="BA775" s="58">
        <v>773</v>
      </c>
      <c r="BB775" s="8">
        <f t="shared" si="147"/>
        <v>1.0552561788358271E-2</v>
      </c>
    </row>
    <row r="776" spans="17:54" x14ac:dyDescent="0.25">
      <c r="Q776" s="53">
        <v>774</v>
      </c>
      <c r="R776" s="54">
        <v>0.47656275045389912</v>
      </c>
      <c r="S776" s="54">
        <v>0.15095928549678178</v>
      </c>
      <c r="T776" s="54">
        <v>0.49230910375286002</v>
      </c>
      <c r="Z776" s="53">
        <v>773</v>
      </c>
      <c r="AA776" s="54">
        <f t="shared" si="148"/>
        <v>-0.39060784089505102</v>
      </c>
      <c r="AB776" s="54">
        <f t="shared" si="149"/>
        <v>-8.733814896062235E-2</v>
      </c>
      <c r="AC776" s="54">
        <f t="shared" si="150"/>
        <v>-0.24146169808059456</v>
      </c>
      <c r="AJ776" s="53">
        <v>774</v>
      </c>
      <c r="AK776" s="14">
        <f t="shared" si="151"/>
        <v>1955.2380711289015</v>
      </c>
      <c r="AL776" s="14">
        <f t="shared" si="152"/>
        <v>1429.588552271292</v>
      </c>
      <c r="AM776" s="14">
        <f t="shared" si="153"/>
        <v>2289.9722463568187</v>
      </c>
      <c r="AT776" s="53">
        <v>774</v>
      </c>
      <c r="AU776" s="8">
        <f t="shared" si="154"/>
        <v>1.1106419120901911E-2</v>
      </c>
      <c r="AV776" s="8">
        <f t="shared" si="155"/>
        <v>5.7045808634750743E-3</v>
      </c>
      <c r="AW776" s="8">
        <f t="shared" si="156"/>
        <v>1.4392840688834816E-2</v>
      </c>
      <c r="AY776" s="8">
        <f t="shared" si="157"/>
        <v>9.9316102883110473E-3</v>
      </c>
      <c r="BA776" s="58">
        <v>774</v>
      </c>
      <c r="BB776" s="8">
        <f t="shared" si="147"/>
        <v>1.0557375977664275E-2</v>
      </c>
    </row>
    <row r="777" spans="17:54" x14ac:dyDescent="0.25">
      <c r="Q777" s="53">
        <v>775</v>
      </c>
      <c r="R777" s="54">
        <v>0.29440337651136178</v>
      </c>
      <c r="S777" s="54">
        <v>5.5740458525514139E-2</v>
      </c>
      <c r="T777" s="54">
        <v>0.88586373794623874</v>
      </c>
      <c r="Z777" s="53">
        <v>774</v>
      </c>
      <c r="AA777" s="54">
        <f t="shared" si="148"/>
        <v>0.47656275045389912</v>
      </c>
      <c r="AB777" s="54">
        <f t="shared" si="149"/>
        <v>0.35721901493320329</v>
      </c>
      <c r="AC777" s="54">
        <f t="shared" si="150"/>
        <v>0.64098798935980938</v>
      </c>
      <c r="AJ777" s="53">
        <v>775</v>
      </c>
      <c r="AK777" s="14">
        <f t="shared" si="151"/>
        <v>1950.6815579893264</v>
      </c>
      <c r="AL777" s="14">
        <f t="shared" si="152"/>
        <v>1426.4794870998342</v>
      </c>
      <c r="AM777" s="14">
        <f t="shared" si="153"/>
        <v>2300.6412008300981</v>
      </c>
      <c r="AT777" s="53">
        <v>775</v>
      </c>
      <c r="AU777" s="8">
        <f t="shared" si="154"/>
        <v>-2.333133110348092E-3</v>
      </c>
      <c r="AV777" s="8">
        <f t="shared" si="155"/>
        <v>-2.1771654993456083E-3</v>
      </c>
      <c r="AW777" s="8">
        <f t="shared" si="156"/>
        <v>4.6481690540930171E-3</v>
      </c>
      <c r="AY777" s="8">
        <f t="shared" si="157"/>
        <v>-1.7635541661476591E-4</v>
      </c>
      <c r="BA777" s="58">
        <v>775</v>
      </c>
      <c r="BB777" s="8">
        <f t="shared" si="147"/>
        <v>1.0689566113953594E-2</v>
      </c>
    </row>
    <row r="778" spans="17:54" x14ac:dyDescent="0.25">
      <c r="Q778" s="53">
        <v>776</v>
      </c>
      <c r="R778" s="54">
        <v>0.53081424650357012</v>
      </c>
      <c r="S778" s="54">
        <v>0.18810463878076994</v>
      </c>
      <c r="T778" s="54">
        <v>1.7092182483129594</v>
      </c>
      <c r="Z778" s="53">
        <v>775</v>
      </c>
      <c r="AA778" s="54">
        <f t="shared" si="148"/>
        <v>0.29440337651136178</v>
      </c>
      <c r="AB778" s="54">
        <f t="shared" si="149"/>
        <v>0.18756168643568411</v>
      </c>
      <c r="AC778" s="54">
        <f t="shared" si="150"/>
        <v>0.92598070807618049</v>
      </c>
      <c r="AJ778" s="53">
        <v>776</v>
      </c>
      <c r="AK778" s="14">
        <f t="shared" si="151"/>
        <v>1956.5967987467507</v>
      </c>
      <c r="AL778" s="14">
        <f t="shared" si="152"/>
        <v>1430.6579279609325</v>
      </c>
      <c r="AM778" s="14">
        <f t="shared" si="153"/>
        <v>2333.3026705569378</v>
      </c>
      <c r="AT778" s="53">
        <v>776</v>
      </c>
      <c r="AU778" s="8">
        <f t="shared" si="154"/>
        <v>3.0278084827432485E-3</v>
      </c>
      <c r="AV778" s="8">
        <f t="shared" si="155"/>
        <v>2.9249162591896728E-3</v>
      </c>
      <c r="AW778" s="8">
        <f t="shared" si="156"/>
        <v>1.4096852059012933E-2</v>
      </c>
      <c r="AY778" s="8">
        <f t="shared" si="157"/>
        <v>6.3073646662027243E-3</v>
      </c>
      <c r="BA778" s="58">
        <v>776</v>
      </c>
      <c r="BB778" s="8">
        <f t="shared" si="147"/>
        <v>1.0722844988393109E-2</v>
      </c>
    </row>
    <row r="779" spans="17:54" x14ac:dyDescent="0.25">
      <c r="Q779" s="53">
        <v>777</v>
      </c>
      <c r="R779" s="54">
        <v>-0.27088919801054984</v>
      </c>
      <c r="S779" s="54">
        <v>-0.93209503278922079</v>
      </c>
      <c r="T779" s="54">
        <v>0.72713976693528581</v>
      </c>
      <c r="Z779" s="53">
        <v>776</v>
      </c>
      <c r="AA779" s="54">
        <f t="shared" si="148"/>
        <v>0.53081424650357012</v>
      </c>
      <c r="AB779" s="54">
        <f t="shared" si="149"/>
        <v>0.41550311501569831</v>
      </c>
      <c r="AC779" s="54">
        <f t="shared" si="150"/>
        <v>1.7902829939233178</v>
      </c>
      <c r="AJ779" s="53">
        <v>777</v>
      </c>
      <c r="AK779" s="14">
        <f t="shared" si="151"/>
        <v>1936.6090675269859</v>
      </c>
      <c r="AL779" s="14">
        <f t="shared" si="152"/>
        <v>1405.8065490434774</v>
      </c>
      <c r="AM779" s="14">
        <f t="shared" si="153"/>
        <v>2280.9531676138622</v>
      </c>
      <c r="AT779" s="53">
        <v>777</v>
      </c>
      <c r="AU779" s="8">
        <f t="shared" si="154"/>
        <v>-1.0268096535980206E-2</v>
      </c>
      <c r="AV779" s="8">
        <f t="shared" si="155"/>
        <v>-1.75232336091234E-2</v>
      </c>
      <c r="AW779" s="8">
        <f t="shared" si="156"/>
        <v>-2.2691307534682396E-2</v>
      </c>
      <c r="AY779" s="8">
        <f t="shared" si="157"/>
        <v>-1.689711466484814E-2</v>
      </c>
      <c r="BA779" s="58">
        <v>777</v>
      </c>
      <c r="BB779" s="8">
        <f t="shared" si="147"/>
        <v>1.0754020709050714E-2</v>
      </c>
    </row>
    <row r="780" spans="17:54" x14ac:dyDescent="0.25">
      <c r="Q780" s="53">
        <v>778</v>
      </c>
      <c r="R780" s="54">
        <v>-0.8892407398340505</v>
      </c>
      <c r="S780" s="54">
        <v>-0.15186970227127344</v>
      </c>
      <c r="T780" s="54">
        <v>0.59196231370512398</v>
      </c>
      <c r="Z780" s="53">
        <v>777</v>
      </c>
      <c r="AA780" s="54">
        <f t="shared" si="148"/>
        <v>-0.27088919801054984</v>
      </c>
      <c r="AB780" s="54">
        <f t="shared" si="149"/>
        <v>-0.95005382764757118</v>
      </c>
      <c r="AC780" s="54">
        <f t="shared" si="150"/>
        <v>0.39906111850222198</v>
      </c>
      <c r="AJ780" s="53">
        <v>778</v>
      </c>
      <c r="AK780" s="14">
        <f t="shared" si="151"/>
        <v>1921.3321403109262</v>
      </c>
      <c r="AL780" s="14">
        <f t="shared" si="152"/>
        <v>1413.0061218675335</v>
      </c>
      <c r="AM780" s="14">
        <f t="shared" si="153"/>
        <v>2274.4863310424134</v>
      </c>
      <c r="AT780" s="53">
        <v>778</v>
      </c>
      <c r="AU780" s="8">
        <f t="shared" si="154"/>
        <v>-7.9197718388720056E-3</v>
      </c>
      <c r="AV780" s="8">
        <f t="shared" si="155"/>
        <v>5.1082418877269851E-3</v>
      </c>
      <c r="AW780" s="8">
        <f t="shared" si="156"/>
        <v>-2.8391732202356522E-3</v>
      </c>
      <c r="AY780" s="8">
        <f t="shared" si="157"/>
        <v>-1.1843867626415033E-3</v>
      </c>
      <c r="BA780" s="58">
        <v>778</v>
      </c>
      <c r="BB780" s="8">
        <f t="shared" si="147"/>
        <v>1.0758837525402534E-2</v>
      </c>
    </row>
    <row r="781" spans="17:54" x14ac:dyDescent="0.25">
      <c r="Q781" s="53">
        <v>779</v>
      </c>
      <c r="R781" s="54">
        <v>-0.22332724838029877</v>
      </c>
      <c r="S781" s="54">
        <v>-2.0846034940619957</v>
      </c>
      <c r="T781" s="54">
        <v>0.4474091243360051</v>
      </c>
      <c r="Z781" s="53">
        <v>778</v>
      </c>
      <c r="AA781" s="54">
        <f t="shared" si="148"/>
        <v>-0.8892407398340505</v>
      </c>
      <c r="AB781" s="54">
        <f t="shared" si="149"/>
        <v>-0.5519686034002933</v>
      </c>
      <c r="AC781" s="54">
        <f t="shared" si="150"/>
        <v>0.2249963146365736</v>
      </c>
      <c r="AJ781" s="53">
        <v>779</v>
      </c>
      <c r="AK781" s="14">
        <f t="shared" si="151"/>
        <v>1937.7888165269658</v>
      </c>
      <c r="AL781" s="14">
        <f t="shared" si="152"/>
        <v>1387.9719279409153</v>
      </c>
      <c r="AM781" s="14">
        <f t="shared" si="153"/>
        <v>2263.5347558671601</v>
      </c>
      <c r="AT781" s="53">
        <v>779</v>
      </c>
      <c r="AU781" s="8">
        <f t="shared" si="154"/>
        <v>8.5287691962664322E-3</v>
      </c>
      <c r="AV781" s="8">
        <f t="shared" si="155"/>
        <v>-1.7875799171217521E-2</v>
      </c>
      <c r="AW781" s="8">
        <f t="shared" si="156"/>
        <v>-4.8265956575289631E-3</v>
      </c>
      <c r="AY781" s="8">
        <f t="shared" si="157"/>
        <v>-6.039667606865768E-3</v>
      </c>
      <c r="BA781" s="58">
        <v>779</v>
      </c>
      <c r="BB781" s="8">
        <f t="shared" si="147"/>
        <v>1.0820109579774893E-2</v>
      </c>
    </row>
    <row r="782" spans="17:54" x14ac:dyDescent="0.25">
      <c r="Q782" s="53">
        <v>780</v>
      </c>
      <c r="R782" s="54">
        <v>-1.7540584758753863</v>
      </c>
      <c r="S782" s="54">
        <v>-5.6921242242841473E-2</v>
      </c>
      <c r="T782" s="54">
        <v>0.57287306541304461</v>
      </c>
      <c r="Z782" s="53">
        <v>779</v>
      </c>
      <c r="AA782" s="54">
        <f t="shared" si="148"/>
        <v>-0.22332724838029877</v>
      </c>
      <c r="AB782" s="54">
        <f t="shared" si="149"/>
        <v>-1.9450005329240563</v>
      </c>
      <c r="AC782" s="54">
        <f t="shared" si="150"/>
        <v>-7.0919633060953891E-2</v>
      </c>
      <c r="AJ782" s="53">
        <v>780</v>
      </c>
      <c r="AK782" s="14">
        <f t="shared" si="151"/>
        <v>1900.1678761360117</v>
      </c>
      <c r="AL782" s="14">
        <f t="shared" si="152"/>
        <v>1407.1680748873225</v>
      </c>
      <c r="AM782" s="14">
        <f t="shared" si="153"/>
        <v>2264.0182045618353</v>
      </c>
      <c r="AT782" s="53">
        <v>780</v>
      </c>
      <c r="AU782" s="8">
        <f t="shared" si="154"/>
        <v>-1.9605299600302752E-2</v>
      </c>
      <c r="AV782" s="8">
        <f t="shared" si="155"/>
        <v>1.3735590154164081E-2</v>
      </c>
      <c r="AW782" s="8">
        <f t="shared" si="156"/>
        <v>2.1355849428501714E-4</v>
      </c>
      <c r="AY782" s="8">
        <f t="shared" si="157"/>
        <v>-3.2328627013968709E-4</v>
      </c>
      <c r="BA782" s="58">
        <v>780</v>
      </c>
      <c r="BB782" s="8">
        <f t="shared" si="147"/>
        <v>1.0860091120576927E-2</v>
      </c>
    </row>
    <row r="783" spans="17:54" x14ac:dyDescent="0.25">
      <c r="Q783" s="53">
        <v>781</v>
      </c>
      <c r="R783" s="54">
        <v>0.40593608429086553</v>
      </c>
      <c r="S783" s="54">
        <v>0.67983006155602077</v>
      </c>
      <c r="T783" s="54">
        <v>9.1164707426607018E-3</v>
      </c>
      <c r="Z783" s="53">
        <v>780</v>
      </c>
      <c r="AA783" s="54">
        <f t="shared" si="148"/>
        <v>-1.7540584758753863</v>
      </c>
      <c r="AB783" s="54">
        <f t="shared" si="149"/>
        <v>-0.87459700607964408</v>
      </c>
      <c r="AC783" s="54">
        <f t="shared" si="150"/>
        <v>-5.7817962277755153E-2</v>
      </c>
      <c r="AJ783" s="53">
        <v>781</v>
      </c>
      <c r="AK783" s="14">
        <f t="shared" si="151"/>
        <v>1953.4691026146972</v>
      </c>
      <c r="AL783" s="14">
        <f t="shared" si="152"/>
        <v>1437.5648122761088</v>
      </c>
      <c r="AM783" s="14">
        <f t="shared" si="153"/>
        <v>2276.3667227504329</v>
      </c>
      <c r="AT783" s="53">
        <v>781</v>
      </c>
      <c r="AU783" s="8">
        <f t="shared" si="154"/>
        <v>2.7664580833081383E-2</v>
      </c>
      <c r="AV783" s="8">
        <f t="shared" si="155"/>
        <v>2.137135226593824E-2</v>
      </c>
      <c r="AW783" s="8">
        <f t="shared" si="156"/>
        <v>5.4394280806415347E-3</v>
      </c>
      <c r="AY783" s="8">
        <f t="shared" si="157"/>
        <v>1.8479743580492172E-2</v>
      </c>
      <c r="BA783" s="58">
        <v>781</v>
      </c>
      <c r="BB783" s="8">
        <f t="shared" si="147"/>
        <v>1.0919798875311627E-2</v>
      </c>
    </row>
    <row r="784" spans="17:54" x14ac:dyDescent="0.25">
      <c r="Q784" s="53">
        <v>782</v>
      </c>
      <c r="R784" s="54">
        <v>0.96676179446818278</v>
      </c>
      <c r="S784" s="54">
        <v>-0.82267076346558032</v>
      </c>
      <c r="T784" s="54">
        <v>0.94451974159859486</v>
      </c>
      <c r="Z784" s="53">
        <v>781</v>
      </c>
      <c r="AA784" s="54">
        <f t="shared" si="148"/>
        <v>0.40593608429086553</v>
      </c>
      <c r="AB784" s="54">
        <f t="shared" si="149"/>
        <v>0.79085177261752382</v>
      </c>
      <c r="AC784" s="54">
        <f t="shared" si="150"/>
        <v>0.27568775279159408</v>
      </c>
      <c r="AJ784" s="53">
        <v>782</v>
      </c>
      <c r="AK784" s="14">
        <f t="shared" si="151"/>
        <v>1967.5510556805564</v>
      </c>
      <c r="AL784" s="14">
        <f t="shared" si="152"/>
        <v>1418.0946602256263</v>
      </c>
      <c r="AM784" s="14">
        <f t="shared" si="153"/>
        <v>2304.460292129007</v>
      </c>
      <c r="AT784" s="53">
        <v>782</v>
      </c>
      <c r="AU784" s="8">
        <f t="shared" si="154"/>
        <v>7.1828315293304395E-3</v>
      </c>
      <c r="AV784" s="8">
        <f t="shared" si="155"/>
        <v>-1.3636397438443502E-2</v>
      </c>
      <c r="AW784" s="8">
        <f t="shared" si="156"/>
        <v>1.2265873176792379E-2</v>
      </c>
      <c r="AY784" s="8">
        <f t="shared" si="157"/>
        <v>3.8005243645944419E-4</v>
      </c>
      <c r="BA784" s="58">
        <v>782</v>
      </c>
      <c r="BB784" s="8">
        <f t="shared" si="147"/>
        <v>1.0960203804469656E-2</v>
      </c>
    </row>
    <row r="785" spans="17:54" x14ac:dyDescent="0.25">
      <c r="Q785" s="53">
        <v>783</v>
      </c>
      <c r="R785" s="54">
        <v>1.2430814993328312</v>
      </c>
      <c r="S785" s="54">
        <v>-0.99855266800916698</v>
      </c>
      <c r="T785" s="54">
        <v>-1.5100774644574255</v>
      </c>
      <c r="Z785" s="53">
        <v>782</v>
      </c>
      <c r="AA785" s="54">
        <f t="shared" si="148"/>
        <v>0.96676179446818278</v>
      </c>
      <c r="AB785" s="54">
        <f t="shared" si="149"/>
        <v>-0.27180895952521456</v>
      </c>
      <c r="AC785" s="54">
        <f t="shared" si="150"/>
        <v>1.0277306281862466</v>
      </c>
      <c r="AJ785" s="53">
        <v>783</v>
      </c>
      <c r="AK785" s="14">
        <f t="shared" si="151"/>
        <v>1974.526457435918</v>
      </c>
      <c r="AL785" s="14">
        <f t="shared" si="152"/>
        <v>1417.6326586017062</v>
      </c>
      <c r="AM785" s="14">
        <f t="shared" si="153"/>
        <v>2222.8196746214658</v>
      </c>
      <c r="AT785" s="53">
        <v>783</v>
      </c>
      <c r="AU785" s="8">
        <f t="shared" si="154"/>
        <v>3.5389507244569713E-3</v>
      </c>
      <c r="AV785" s="8">
        <f t="shared" si="155"/>
        <v>-3.2584347933627752E-4</v>
      </c>
      <c r="AW785" s="8">
        <f t="shared" si="156"/>
        <v>-3.6069988787461468E-2</v>
      </c>
      <c r="AY785" s="8">
        <f t="shared" si="157"/>
        <v>-9.8896488106358597E-3</v>
      </c>
      <c r="BA785" s="58">
        <v>783</v>
      </c>
      <c r="BB785" s="8">
        <f t="shared" si="147"/>
        <v>1.0983409934813561E-2</v>
      </c>
    </row>
    <row r="786" spans="17:54" x14ac:dyDescent="0.25">
      <c r="Q786" s="53">
        <v>784</v>
      </c>
      <c r="R786" s="54">
        <v>-0.44563140820704483</v>
      </c>
      <c r="S786" s="54">
        <v>-0.59545103818029665</v>
      </c>
      <c r="T786" s="54">
        <v>0.68584343816343296</v>
      </c>
      <c r="Z786" s="53">
        <v>783</v>
      </c>
      <c r="AA786" s="54">
        <f t="shared" si="148"/>
        <v>1.2430814993328312</v>
      </c>
      <c r="AB786" s="54">
        <f t="shared" si="149"/>
        <v>-0.29719511226694939</v>
      </c>
      <c r="AC786" s="54">
        <f t="shared" si="150"/>
        <v>-1.1837535040268894</v>
      </c>
      <c r="AJ786" s="53">
        <v>784</v>
      </c>
      <c r="AK786" s="14">
        <f t="shared" si="151"/>
        <v>1932.2785690997928</v>
      </c>
      <c r="AL786" s="14">
        <f t="shared" si="152"/>
        <v>1409.6900924610802</v>
      </c>
      <c r="AM786" s="14">
        <f t="shared" si="153"/>
        <v>2279.8667362732563</v>
      </c>
      <c r="AT786" s="53">
        <v>784</v>
      </c>
      <c r="AU786" s="8">
        <f t="shared" si="154"/>
        <v>-2.1628688916124787E-2</v>
      </c>
      <c r="AV786" s="8">
        <f t="shared" si="155"/>
        <v>-5.6184509046271975E-3</v>
      </c>
      <c r="AW786" s="8">
        <f t="shared" si="156"/>
        <v>2.5340478592398102E-2</v>
      </c>
      <c r="AY786" s="8">
        <f t="shared" si="157"/>
        <v>-1.1338434589688844E-3</v>
      </c>
      <c r="BA786" s="58">
        <v>784</v>
      </c>
      <c r="BB786" s="8">
        <f t="shared" si="147"/>
        <v>1.1001301853000123E-2</v>
      </c>
    </row>
    <row r="787" spans="17:54" x14ac:dyDescent="0.25">
      <c r="Q787" s="53">
        <v>785</v>
      </c>
      <c r="R787" s="54">
        <v>-0.64804773817740158</v>
      </c>
      <c r="S787" s="54">
        <v>-2.5625492735218625E-2</v>
      </c>
      <c r="T787" s="54">
        <v>-1.0907164026974485</v>
      </c>
      <c r="Z787" s="53">
        <v>784</v>
      </c>
      <c r="AA787" s="54">
        <f t="shared" si="148"/>
        <v>-0.44563140820704483</v>
      </c>
      <c r="AB787" s="54">
        <f t="shared" si="149"/>
        <v>-0.73502744552597921</v>
      </c>
      <c r="AC787" s="54">
        <f t="shared" si="150"/>
        <v>0.36990839062963166</v>
      </c>
      <c r="AJ787" s="53">
        <v>785</v>
      </c>
      <c r="AK787" s="14">
        <f t="shared" si="151"/>
        <v>1927.2754723906946</v>
      </c>
      <c r="AL787" s="14">
        <f t="shared" si="152"/>
        <v>1417.0870319769892</v>
      </c>
      <c r="AM787" s="14">
        <f t="shared" si="153"/>
        <v>2221.3105723744284</v>
      </c>
      <c r="AT787" s="53">
        <v>785</v>
      </c>
      <c r="AU787" s="8">
        <f t="shared" si="154"/>
        <v>-2.592579068804105E-3</v>
      </c>
      <c r="AV787" s="8">
        <f t="shared" si="155"/>
        <v>5.233491056026638E-3</v>
      </c>
      <c r="AW787" s="8">
        <f t="shared" si="156"/>
        <v>-2.6019622641365512E-2</v>
      </c>
      <c r="AY787" s="8">
        <f t="shared" si="157"/>
        <v>-6.4902640906402288E-3</v>
      </c>
      <c r="BA787" s="58">
        <v>785</v>
      </c>
      <c r="BB787" s="8">
        <f t="shared" si="147"/>
        <v>1.1023035094000936E-2</v>
      </c>
    </row>
    <row r="788" spans="17:54" x14ac:dyDescent="0.25">
      <c r="Q788" s="53">
        <v>786</v>
      </c>
      <c r="R788" s="54">
        <v>0.36551766961167192</v>
      </c>
      <c r="S788" s="54">
        <v>2.0652005848826707</v>
      </c>
      <c r="T788" s="54">
        <v>1.3126281874780608</v>
      </c>
      <c r="Z788" s="53">
        <v>785</v>
      </c>
      <c r="AA788" s="54">
        <f t="shared" si="148"/>
        <v>-0.64804773817740158</v>
      </c>
      <c r="AB788" s="54">
        <f t="shared" si="149"/>
        <v>-0.32718171252997913</v>
      </c>
      <c r="AC788" s="54">
        <f t="shared" si="150"/>
        <v>-1.2253762925630338</v>
      </c>
      <c r="AJ788" s="53">
        <v>786</v>
      </c>
      <c r="AK788" s="14">
        <f t="shared" si="151"/>
        <v>1952.4573135937487</v>
      </c>
      <c r="AL788" s="14">
        <f t="shared" si="152"/>
        <v>1459.9442093535827</v>
      </c>
      <c r="AM788" s="14">
        <f t="shared" si="153"/>
        <v>2331.374197541581</v>
      </c>
      <c r="AT788" s="53">
        <v>786</v>
      </c>
      <c r="AU788" s="8">
        <f t="shared" si="154"/>
        <v>1.2981406824493058E-2</v>
      </c>
      <c r="AV788" s="8">
        <f t="shared" si="155"/>
        <v>2.9794843511219655E-2</v>
      </c>
      <c r="AW788" s="8">
        <f t="shared" si="156"/>
        <v>4.8360508461965643E-2</v>
      </c>
      <c r="AY788" s="8">
        <f t="shared" si="157"/>
        <v>3.0320511990425472E-2</v>
      </c>
      <c r="BA788" s="58">
        <v>786</v>
      </c>
      <c r="BB788" s="8">
        <f t="shared" si="147"/>
        <v>1.1155386023561935E-2</v>
      </c>
    </row>
    <row r="789" spans="17:54" x14ac:dyDescent="0.25">
      <c r="Q789" s="53">
        <v>787</v>
      </c>
      <c r="R789" s="54">
        <v>-4.4607638255492944E-2</v>
      </c>
      <c r="S789" s="54">
        <v>-0.91351008744534035</v>
      </c>
      <c r="T789" s="54">
        <v>-0.13984446484655771</v>
      </c>
      <c r="Z789" s="53">
        <v>786</v>
      </c>
      <c r="AA789" s="54">
        <f t="shared" si="148"/>
        <v>0.36551766961167192</v>
      </c>
      <c r="AB789" s="54">
        <f t="shared" si="149"/>
        <v>1.9946990497931825</v>
      </c>
      <c r="AC789" s="54">
        <f t="shared" si="150"/>
        <v>1.7396699751466174</v>
      </c>
      <c r="AJ789" s="53">
        <v>787</v>
      </c>
      <c r="AK789" s="14">
        <f t="shared" si="151"/>
        <v>1942.2282123438602</v>
      </c>
      <c r="AL789" s="14">
        <f t="shared" si="152"/>
        <v>1408.0215008394196</v>
      </c>
      <c r="AM789" s="14">
        <f t="shared" si="153"/>
        <v>2254.2118198844423</v>
      </c>
      <c r="AT789" s="53">
        <v>787</v>
      </c>
      <c r="AU789" s="8">
        <f t="shared" si="154"/>
        <v>-5.2528630115851512E-3</v>
      </c>
      <c r="AV789" s="8">
        <f t="shared" si="155"/>
        <v>-3.6212694116799504E-2</v>
      </c>
      <c r="AW789" s="8">
        <f t="shared" si="156"/>
        <v>-3.3657491769569385E-2</v>
      </c>
      <c r="AY789" s="8">
        <f t="shared" si="157"/>
        <v>-2.6158184081066162E-2</v>
      </c>
      <c r="BA789" s="58">
        <v>787</v>
      </c>
      <c r="BB789" s="8">
        <f t="shared" si="147"/>
        <v>1.1171890493340112E-2</v>
      </c>
    </row>
    <row r="790" spans="17:54" x14ac:dyDescent="0.25">
      <c r="Q790" s="53">
        <v>788</v>
      </c>
      <c r="R790" s="54">
        <v>0.94831654136981203</v>
      </c>
      <c r="S790" s="54">
        <v>1.0379103008739643</v>
      </c>
      <c r="T790" s="54">
        <v>-1.2927442305643242</v>
      </c>
      <c r="Z790" s="53">
        <v>787</v>
      </c>
      <c r="AA790" s="54">
        <f t="shared" si="148"/>
        <v>-4.4607638255492944E-2</v>
      </c>
      <c r="AB790" s="54">
        <f t="shared" si="149"/>
        <v>-0.82730383395485874</v>
      </c>
      <c r="AC790" s="54">
        <f t="shared" si="150"/>
        <v>-0.32390120428656255</v>
      </c>
      <c r="AJ790" s="53">
        <v>788</v>
      </c>
      <c r="AK790" s="14">
        <f t="shared" si="151"/>
        <v>1967.0853241029706</v>
      </c>
      <c r="AL790" s="14">
        <f t="shared" si="152"/>
        <v>1448.1355039919513</v>
      </c>
      <c r="AM790" s="14">
        <f t="shared" si="153"/>
        <v>2241.2183104679143</v>
      </c>
      <c r="AT790" s="53">
        <v>788</v>
      </c>
      <c r="AU790" s="8">
        <f t="shared" si="154"/>
        <v>1.2717039205917836E-2</v>
      </c>
      <c r="AV790" s="8">
        <f t="shared" si="155"/>
        <v>2.8091341588318067E-2</v>
      </c>
      <c r="AW790" s="8">
        <f t="shared" si="156"/>
        <v>-5.780779691314096E-3</v>
      </c>
      <c r="AY790" s="8">
        <f t="shared" si="157"/>
        <v>1.3317414489708348E-2</v>
      </c>
      <c r="BA790" s="58">
        <v>788</v>
      </c>
      <c r="BB790" s="8">
        <f t="shared" si="147"/>
        <v>1.1173904215804088E-2</v>
      </c>
    </row>
    <row r="791" spans="17:54" x14ac:dyDescent="0.25">
      <c r="Q791" s="53">
        <v>789</v>
      </c>
      <c r="R791" s="54">
        <v>-0.31715544385730571</v>
      </c>
      <c r="S791" s="54">
        <v>-0.1122330663141853</v>
      </c>
      <c r="T791" s="54">
        <v>-0.35198948131938185</v>
      </c>
      <c r="Z791" s="53">
        <v>788</v>
      </c>
      <c r="AA791" s="54">
        <f t="shared" si="148"/>
        <v>0.94831654136981203</v>
      </c>
      <c r="AB791" s="54">
        <f t="shared" si="149"/>
        <v>1.3618251852015562</v>
      </c>
      <c r="AC791" s="54">
        <f t="shared" si="150"/>
        <v>-0.67831926696534051</v>
      </c>
      <c r="AJ791" s="53">
        <v>789</v>
      </c>
      <c r="AK791" s="14">
        <f t="shared" si="151"/>
        <v>1935.4599331594748</v>
      </c>
      <c r="AL791" s="14">
        <f t="shared" si="152"/>
        <v>1418.5249928766207</v>
      </c>
      <c r="AM791" s="14">
        <f t="shared" si="153"/>
        <v>2249.5283797103853</v>
      </c>
      <c r="AT791" s="53">
        <v>789</v>
      </c>
      <c r="AU791" s="8">
        <f t="shared" si="154"/>
        <v>-1.6207926458202838E-2</v>
      </c>
      <c r="AV791" s="8">
        <f t="shared" si="155"/>
        <v>-2.0659275349365933E-2</v>
      </c>
      <c r="AW791" s="8">
        <f t="shared" si="156"/>
        <v>3.7009786127830979E-3</v>
      </c>
      <c r="AY791" s="8">
        <f t="shared" si="157"/>
        <v>-1.2015794493372294E-2</v>
      </c>
      <c r="BA791" s="58">
        <v>789</v>
      </c>
      <c r="BB791" s="8">
        <f t="shared" si="147"/>
        <v>1.1246207613227931E-2</v>
      </c>
    </row>
    <row r="792" spans="17:54" x14ac:dyDescent="0.25">
      <c r="Q792" s="53">
        <v>790</v>
      </c>
      <c r="R792" s="54">
        <v>1.2691858967134122</v>
      </c>
      <c r="S792" s="54">
        <v>1.30934176813325</v>
      </c>
      <c r="T792" s="54">
        <v>1.3178704475197398</v>
      </c>
      <c r="Z792" s="53">
        <v>789</v>
      </c>
      <c r="AA792" s="54">
        <f t="shared" si="148"/>
        <v>-0.31715544385730571</v>
      </c>
      <c r="AB792" s="54">
        <f t="shared" si="149"/>
        <v>-0.24811951075039823</v>
      </c>
      <c r="AC792" s="54">
        <f t="shared" si="150"/>
        <v>-0.45139987807282023</v>
      </c>
      <c r="AJ792" s="53">
        <v>790</v>
      </c>
      <c r="AK792" s="14">
        <f t="shared" si="151"/>
        <v>1975.185594008851</v>
      </c>
      <c r="AL792" s="14">
        <f t="shared" si="152"/>
        <v>1455.407949418367</v>
      </c>
      <c r="AM792" s="14">
        <f t="shared" si="153"/>
        <v>2337.1789276615773</v>
      </c>
      <c r="AT792" s="53">
        <v>790</v>
      </c>
      <c r="AU792" s="8">
        <f t="shared" si="154"/>
        <v>2.0317375795210337E-2</v>
      </c>
      <c r="AV792" s="8">
        <f t="shared" si="155"/>
        <v>2.5668644591372636E-2</v>
      </c>
      <c r="AW792" s="8">
        <f t="shared" si="156"/>
        <v>3.8224030368538671E-2</v>
      </c>
      <c r="AY792" s="8">
        <f t="shared" si="157"/>
        <v>2.7829879685673756E-2</v>
      </c>
      <c r="BA792" s="58">
        <v>790</v>
      </c>
      <c r="BB792" s="8">
        <f t="shared" si="147"/>
        <v>1.128561827066905E-2</v>
      </c>
    </row>
    <row r="793" spans="17:54" x14ac:dyDescent="0.25">
      <c r="Q793" s="53">
        <v>791</v>
      </c>
      <c r="R793" s="54">
        <v>0.40818203426499455</v>
      </c>
      <c r="S793" s="54">
        <v>-0.65617740851090134</v>
      </c>
      <c r="T793" s="54">
        <v>-0.20875034671177972</v>
      </c>
      <c r="Z793" s="53">
        <v>790</v>
      </c>
      <c r="AA793" s="54">
        <f t="shared" si="148"/>
        <v>1.2691858967134122</v>
      </c>
      <c r="AB793" s="54">
        <f t="shared" si="149"/>
        <v>1.7522118057526661</v>
      </c>
      <c r="AC793" s="54">
        <f t="shared" si="150"/>
        <v>1.8921673185878587</v>
      </c>
      <c r="AJ793" s="53">
        <v>791</v>
      </c>
      <c r="AK793" s="14">
        <f t="shared" si="151"/>
        <v>1953.523693786816</v>
      </c>
      <c r="AL793" s="14">
        <f t="shared" si="152"/>
        <v>1415.9923858628147</v>
      </c>
      <c r="AM793" s="14">
        <f t="shared" si="153"/>
        <v>2259.2057512638057</v>
      </c>
      <c r="AT793" s="53">
        <v>791</v>
      </c>
      <c r="AU793" s="8">
        <f t="shared" si="154"/>
        <v>-1.1027601258540732E-2</v>
      </c>
      <c r="AV793" s="8">
        <f t="shared" si="155"/>
        <v>-2.7455620890580651E-2</v>
      </c>
      <c r="AW793" s="8">
        <f t="shared" si="156"/>
        <v>-3.3931301574545526E-2</v>
      </c>
      <c r="AY793" s="8">
        <f t="shared" si="157"/>
        <v>-2.4469919206158139E-2</v>
      </c>
      <c r="BA793" s="58">
        <v>791</v>
      </c>
      <c r="BB793" s="8">
        <f t="shared" si="147"/>
        <v>1.1314750412633422E-2</v>
      </c>
    </row>
    <row r="794" spans="17:54" x14ac:dyDescent="0.25">
      <c r="Q794" s="53">
        <v>792</v>
      </c>
      <c r="R794" s="54">
        <v>-1.3711594299475218</v>
      </c>
      <c r="S794" s="54">
        <v>-0.52051532425009173</v>
      </c>
      <c r="T794" s="54">
        <v>0.59789912652179789</v>
      </c>
      <c r="Z794" s="53">
        <v>791</v>
      </c>
      <c r="AA794" s="54">
        <f t="shared" si="148"/>
        <v>0.40818203426499455</v>
      </c>
      <c r="AB794" s="54">
        <f t="shared" si="149"/>
        <v>-0.38736347389893988</v>
      </c>
      <c r="AC794" s="54">
        <f t="shared" si="150"/>
        <v>-0.18819145330813999</v>
      </c>
      <c r="AJ794" s="53">
        <v>792</v>
      </c>
      <c r="AK794" s="14">
        <f t="shared" si="151"/>
        <v>1909.5074473450627</v>
      </c>
      <c r="AL794" s="14">
        <f t="shared" si="152"/>
        <v>1403.0330750283908</v>
      </c>
      <c r="AM794" s="14">
        <f t="shared" si="153"/>
        <v>2266.1362916487369</v>
      </c>
      <c r="AT794" s="53">
        <v>792</v>
      </c>
      <c r="AU794" s="8">
        <f t="shared" si="154"/>
        <v>-2.2789436499184908E-2</v>
      </c>
      <c r="AV794" s="8">
        <f t="shared" si="155"/>
        <v>-9.1942426956086922E-3</v>
      </c>
      <c r="AW794" s="8">
        <f t="shared" si="156"/>
        <v>3.0629931340859584E-3</v>
      </c>
      <c r="AY794" s="8">
        <f t="shared" si="157"/>
        <v>-9.5956300877731611E-3</v>
      </c>
      <c r="BA794" s="58">
        <v>792</v>
      </c>
      <c r="BB794" s="8">
        <f t="shared" si="147"/>
        <v>1.1355175983515315E-2</v>
      </c>
    </row>
    <row r="795" spans="17:54" x14ac:dyDescent="0.25">
      <c r="Q795" s="53">
        <v>793</v>
      </c>
      <c r="R795" s="54">
        <v>4.8299174682734959E-2</v>
      </c>
      <c r="S795" s="54">
        <v>-0.62630986724932503</v>
      </c>
      <c r="T795" s="54">
        <v>-0.51161592840334125</v>
      </c>
      <c r="Z795" s="53">
        <v>792</v>
      </c>
      <c r="AA795" s="54">
        <f t="shared" si="148"/>
        <v>-1.3711594299475218</v>
      </c>
      <c r="AB795" s="54">
        <f t="shared" si="149"/>
        <v>-1.1038527238731699</v>
      </c>
      <c r="AC795" s="54">
        <f t="shared" si="150"/>
        <v>-3.8768415936973888E-4</v>
      </c>
      <c r="AJ795" s="53">
        <v>793</v>
      </c>
      <c r="AK795" s="14">
        <f t="shared" si="151"/>
        <v>1944.5397405963931</v>
      </c>
      <c r="AL795" s="14">
        <f t="shared" si="152"/>
        <v>1413.4003411144756</v>
      </c>
      <c r="AM795" s="14">
        <f t="shared" si="153"/>
        <v>2244.8054444547756</v>
      </c>
      <c r="AT795" s="53">
        <v>793</v>
      </c>
      <c r="AU795" s="8">
        <f t="shared" si="154"/>
        <v>1.817998401154686E-2</v>
      </c>
      <c r="AV795" s="8">
        <f t="shared" si="155"/>
        <v>7.3620152718499024E-3</v>
      </c>
      <c r="AW795" s="8">
        <f t="shared" si="156"/>
        <v>-9.4574514296811348E-3</v>
      </c>
      <c r="AY795" s="8">
        <f t="shared" si="157"/>
        <v>5.5615658832996783E-3</v>
      </c>
      <c r="BA795" s="58">
        <v>793</v>
      </c>
      <c r="BB795" s="8">
        <f t="shared" si="147"/>
        <v>1.1357807888963985E-2</v>
      </c>
    </row>
    <row r="796" spans="17:54" x14ac:dyDescent="0.25">
      <c r="Q796" s="53">
        <v>794</v>
      </c>
      <c r="R796" s="54">
        <v>1.2908527990916592</v>
      </c>
      <c r="S796" s="54">
        <v>-2.9074323453211138E-2</v>
      </c>
      <c r="T796" s="54">
        <v>-0.87106097784036274</v>
      </c>
      <c r="Z796" s="53">
        <v>793</v>
      </c>
      <c r="AA796" s="54">
        <f t="shared" si="148"/>
        <v>4.8299174682734959E-2</v>
      </c>
      <c r="AB796" s="54">
        <f t="shared" si="149"/>
        <v>-0.53013379976159825</v>
      </c>
      <c r="AC796" s="54">
        <f t="shared" si="150"/>
        <v>-0.58022669832169194</v>
      </c>
      <c r="AJ796" s="53">
        <v>794</v>
      </c>
      <c r="AK796" s="14">
        <f t="shared" si="151"/>
        <v>1975.7331441629619</v>
      </c>
      <c r="AL796" s="14">
        <f t="shared" si="152"/>
        <v>1433.6972721330983</v>
      </c>
      <c r="AM796" s="14">
        <f t="shared" si="153"/>
        <v>2251.9037176876227</v>
      </c>
      <c r="AT796" s="53">
        <v>794</v>
      </c>
      <c r="AU796" s="8">
        <f t="shared" si="154"/>
        <v>1.5914229863382215E-2</v>
      </c>
      <c r="AV796" s="8">
        <f t="shared" si="155"/>
        <v>1.4258221974265989E-2</v>
      </c>
      <c r="AW796" s="8">
        <f t="shared" si="156"/>
        <v>3.1570995022216458E-3</v>
      </c>
      <c r="AY796" s="8">
        <f t="shared" si="157"/>
        <v>1.1424687599387553E-2</v>
      </c>
      <c r="BA796" s="58">
        <v>794</v>
      </c>
      <c r="BB796" s="8">
        <f t="shared" si="147"/>
        <v>1.1424687599387553E-2</v>
      </c>
    </row>
    <row r="797" spans="17:54" x14ac:dyDescent="0.25">
      <c r="Q797" s="53">
        <v>795</v>
      </c>
      <c r="R797" s="54">
        <v>-1.1691522681026385</v>
      </c>
      <c r="S797" s="54">
        <v>-0.96401788076229067</v>
      </c>
      <c r="T797" s="54">
        <v>1.0959744977626831</v>
      </c>
      <c r="Z797" s="53">
        <v>794</v>
      </c>
      <c r="AA797" s="54">
        <f t="shared" si="148"/>
        <v>1.2908527990916592</v>
      </c>
      <c r="AB797" s="54">
        <f t="shared" si="149"/>
        <v>0.58099776162168948</v>
      </c>
      <c r="AC797" s="54">
        <f t="shared" si="150"/>
        <v>-0.38665316005690725</v>
      </c>
      <c r="AJ797" s="53">
        <v>795</v>
      </c>
      <c r="AK797" s="14">
        <f t="shared" si="151"/>
        <v>1914.4537584253146</v>
      </c>
      <c r="AL797" s="14">
        <f t="shared" si="152"/>
        <v>1397.7040442064065</v>
      </c>
      <c r="AM797" s="14">
        <f t="shared" si="153"/>
        <v>2282.4197894171161</v>
      </c>
      <c r="AT797" s="53">
        <v>795</v>
      </c>
      <c r="AU797" s="8">
        <f t="shared" si="154"/>
        <v>-3.1507203404510478E-2</v>
      </c>
      <c r="AV797" s="8">
        <f t="shared" si="155"/>
        <v>-2.5425690615090313E-2</v>
      </c>
      <c r="AW797" s="8">
        <f t="shared" si="156"/>
        <v>1.3460236093393401E-2</v>
      </c>
      <c r="AY797" s="8">
        <f t="shared" si="157"/>
        <v>-1.558436643937125E-2</v>
      </c>
      <c r="BA797" s="58">
        <v>795</v>
      </c>
      <c r="BB797" s="8">
        <f t="shared" si="147"/>
        <v>1.142786069940999E-2</v>
      </c>
    </row>
    <row r="798" spans="17:54" x14ac:dyDescent="0.25">
      <c r="Q798" s="53">
        <v>796</v>
      </c>
      <c r="R798" s="54">
        <v>0.42441207542853493</v>
      </c>
      <c r="S798" s="54">
        <v>0.90285444703572726</v>
      </c>
      <c r="T798" s="54">
        <v>-0.33658737857790733</v>
      </c>
      <c r="Z798" s="53">
        <v>795</v>
      </c>
      <c r="AA798" s="54">
        <f t="shared" si="148"/>
        <v>-1.1691522681026385</v>
      </c>
      <c r="AB798" s="54">
        <f t="shared" si="149"/>
        <v>-1.4003876275721949</v>
      </c>
      <c r="AC798" s="54">
        <f t="shared" si="150"/>
        <v>0.43861747246039973</v>
      </c>
      <c r="AJ798" s="53">
        <v>796</v>
      </c>
      <c r="AK798" s="14">
        <f t="shared" si="151"/>
        <v>1953.9290141626886</v>
      </c>
      <c r="AL798" s="14">
        <f t="shared" si="152"/>
        <v>1441.359723105332</v>
      </c>
      <c r="AM798" s="14">
        <f t="shared" si="153"/>
        <v>2266.3844720450852</v>
      </c>
      <c r="AT798" s="53">
        <v>796</v>
      </c>
      <c r="AU798" s="8">
        <f t="shared" si="154"/>
        <v>2.0409886186378248E-2</v>
      </c>
      <c r="AV798" s="8">
        <f t="shared" si="155"/>
        <v>3.0755998241798088E-2</v>
      </c>
      <c r="AW798" s="8">
        <f t="shared" si="156"/>
        <v>-7.0503731853843697E-3</v>
      </c>
      <c r="AY798" s="8">
        <f t="shared" si="157"/>
        <v>1.6310253197017399E-2</v>
      </c>
      <c r="BA798" s="58">
        <v>796</v>
      </c>
      <c r="BB798" s="8">
        <f t="shared" si="147"/>
        <v>1.149069117544642E-2</v>
      </c>
    </row>
    <row r="799" spans="17:54" x14ac:dyDescent="0.25">
      <c r="Q799" s="53">
        <v>797</v>
      </c>
      <c r="R799" s="54">
        <v>0.25062585683968835</v>
      </c>
      <c r="S799" s="54">
        <v>2.1511811393609186</v>
      </c>
      <c r="T799" s="54">
        <v>0.43272685756176249</v>
      </c>
      <c r="Z799" s="53">
        <v>796</v>
      </c>
      <c r="AA799" s="54">
        <f t="shared" si="148"/>
        <v>0.42441207542853493</v>
      </c>
      <c r="AB799" s="54">
        <f t="shared" si="149"/>
        <v>0.99639470323285617</v>
      </c>
      <c r="AC799" s="54">
        <f t="shared" si="150"/>
        <v>6.359179868217546E-3</v>
      </c>
      <c r="AJ799" s="53">
        <v>797</v>
      </c>
      <c r="AK799" s="14">
        <f t="shared" si="151"/>
        <v>1949.5846163508884</v>
      </c>
      <c r="AL799" s="14">
        <f t="shared" si="152"/>
        <v>1460.3531879343918</v>
      </c>
      <c r="AM799" s="14">
        <f t="shared" si="153"/>
        <v>2299.887166141672</v>
      </c>
      <c r="AT799" s="53">
        <v>797</v>
      </c>
      <c r="AU799" s="8">
        <f t="shared" si="154"/>
        <v>-2.2258918588461923E-3</v>
      </c>
      <c r="AV799" s="8">
        <f t="shared" si="155"/>
        <v>1.3091395790193951E-2</v>
      </c>
      <c r="AW799" s="8">
        <f t="shared" si="156"/>
        <v>1.4674245396128048E-2</v>
      </c>
      <c r="AY799" s="8">
        <f t="shared" si="157"/>
        <v>8.9710643772621373E-3</v>
      </c>
      <c r="BA799" s="58">
        <v>797</v>
      </c>
      <c r="BB799" s="8">
        <f t="shared" si="147"/>
        <v>1.1678721005785625E-2</v>
      </c>
    </row>
    <row r="800" spans="17:54" x14ac:dyDescent="0.25">
      <c r="Q800" s="53">
        <v>798</v>
      </c>
      <c r="R800" s="54">
        <v>0.67902407489459216</v>
      </c>
      <c r="S800" s="54">
        <v>-0.60152406584675921</v>
      </c>
      <c r="T800" s="54">
        <v>0.4069303924310555</v>
      </c>
      <c r="Z800" s="53">
        <v>797</v>
      </c>
      <c r="AA800" s="54">
        <f t="shared" si="148"/>
        <v>0.25062585683968835</v>
      </c>
      <c r="AB800" s="54">
        <f t="shared" si="149"/>
        <v>2.0165969807534383</v>
      </c>
      <c r="AC800" s="54">
        <f t="shared" si="150"/>
        <v>0.90606211192330788</v>
      </c>
      <c r="AJ800" s="53">
        <v>798</v>
      </c>
      <c r="AK800" s="14">
        <f t="shared" si="151"/>
        <v>1960.3108672462165</v>
      </c>
      <c r="AL800" s="14">
        <f t="shared" si="152"/>
        <v>1419.1845862036691</v>
      </c>
      <c r="AM800" s="14">
        <f t="shared" si="153"/>
        <v>2283.9692198322541</v>
      </c>
      <c r="AT800" s="53">
        <v>798</v>
      </c>
      <c r="AU800" s="8">
        <f t="shared" si="154"/>
        <v>5.4867337754286177E-3</v>
      </c>
      <c r="AV800" s="8">
        <f t="shared" si="155"/>
        <v>-2.8595844399723618E-2</v>
      </c>
      <c r="AW800" s="8">
        <f t="shared" si="156"/>
        <v>-6.9452482601940653E-3</v>
      </c>
      <c r="AY800" s="8">
        <f t="shared" si="157"/>
        <v>-1.1875892105319082E-2</v>
      </c>
      <c r="BA800" s="58">
        <v>798</v>
      </c>
      <c r="BB800" s="8">
        <f t="shared" si="147"/>
        <v>1.172050771325325E-2</v>
      </c>
    </row>
    <row r="801" spans="17:54" x14ac:dyDescent="0.25">
      <c r="Q801" s="53">
        <v>799</v>
      </c>
      <c r="R801" s="54">
        <v>-0.30089556070493828</v>
      </c>
      <c r="S801" s="54">
        <v>1.7023437102061516</v>
      </c>
      <c r="T801" s="54">
        <v>-0.19099050771091708</v>
      </c>
      <c r="Z801" s="53">
        <v>798</v>
      </c>
      <c r="AA801" s="54">
        <f t="shared" si="148"/>
        <v>0.67902407489459216</v>
      </c>
      <c r="AB801" s="54">
        <f t="shared" si="149"/>
        <v>-0.21183447006150002</v>
      </c>
      <c r="AC801" s="54">
        <f t="shared" si="150"/>
        <v>0.48024914878866948</v>
      </c>
      <c r="AJ801" s="53">
        <v>799</v>
      </c>
      <c r="AK801" s="14">
        <f t="shared" si="151"/>
        <v>1935.8614516500156</v>
      </c>
      <c r="AL801" s="14">
        <f t="shared" si="152"/>
        <v>1448.122905403123</v>
      </c>
      <c r="AM801" s="14">
        <f t="shared" si="153"/>
        <v>2268.3804652559306</v>
      </c>
      <c r="AT801" s="53">
        <v>799</v>
      </c>
      <c r="AU801" s="8">
        <f t="shared" si="154"/>
        <v>-1.2550644340551488E-2</v>
      </c>
      <c r="AV801" s="8">
        <f t="shared" si="155"/>
        <v>2.0185698174286816E-2</v>
      </c>
      <c r="AW801" s="8">
        <f t="shared" si="156"/>
        <v>-6.8486898356258539E-3</v>
      </c>
      <c r="AY801" s="8">
        <f t="shared" si="157"/>
        <v>2.2544790168615241E-3</v>
      </c>
      <c r="BA801" s="58">
        <v>799</v>
      </c>
      <c r="BB801" s="8">
        <f t="shared" si="147"/>
        <v>1.1724384659171156E-2</v>
      </c>
    </row>
    <row r="802" spans="17:54" x14ac:dyDescent="0.25">
      <c r="Q802" s="53">
        <v>800</v>
      </c>
      <c r="R802" s="54">
        <v>0.47203455702314318</v>
      </c>
      <c r="S802" s="54">
        <v>-1.3978835844946902</v>
      </c>
      <c r="T802" s="54">
        <v>0.68294872227509962</v>
      </c>
      <c r="Z802" s="53">
        <v>799</v>
      </c>
      <c r="AA802" s="54">
        <f t="shared" si="148"/>
        <v>-0.30089556070493828</v>
      </c>
      <c r="AB802" s="54">
        <f t="shared" si="149"/>
        <v>1.3612177898272808</v>
      </c>
      <c r="AC802" s="54">
        <f t="shared" si="150"/>
        <v>6.0356293155822527E-2</v>
      </c>
      <c r="AJ802" s="53">
        <v>800</v>
      </c>
      <c r="AK802" s="14">
        <f t="shared" si="151"/>
        <v>1955.1205092237235</v>
      </c>
      <c r="AL802" s="14">
        <f t="shared" si="152"/>
        <v>1404.686016821862</v>
      </c>
      <c r="AM802" s="14">
        <f t="shared" si="153"/>
        <v>2285.0884690359062</v>
      </c>
      <c r="AT802" s="53">
        <v>800</v>
      </c>
      <c r="AU802" s="8">
        <f t="shared" si="154"/>
        <v>9.8994110210490222E-3</v>
      </c>
      <c r="AV802" s="8">
        <f t="shared" si="155"/>
        <v>-3.0454367543822383E-2</v>
      </c>
      <c r="AW802" s="8">
        <f t="shared" si="156"/>
        <v>7.3386154624202971E-3</v>
      </c>
      <c r="AY802" s="8">
        <f t="shared" si="157"/>
        <v>-7.0103390724881587E-3</v>
      </c>
      <c r="BA802" s="58">
        <v>800</v>
      </c>
      <c r="BB802" s="8">
        <f t="shared" si="147"/>
        <v>1.187370390832789E-2</v>
      </c>
    </row>
    <row r="803" spans="17:54" x14ac:dyDescent="0.25">
      <c r="Q803" s="53">
        <v>801</v>
      </c>
      <c r="R803" s="54">
        <v>0.36260452311769031</v>
      </c>
      <c r="S803" s="54">
        <v>-0.33710003569122415</v>
      </c>
      <c r="T803" s="54">
        <v>-1.0387610959998992</v>
      </c>
      <c r="Z803" s="53">
        <v>800</v>
      </c>
      <c r="AA803" s="54">
        <f t="shared" si="148"/>
        <v>0.47203455702314318</v>
      </c>
      <c r="AB803" s="54">
        <f t="shared" si="149"/>
        <v>-1.0120460112057441</v>
      </c>
      <c r="AC803" s="54">
        <f t="shared" si="150"/>
        <v>0.51030335983635333</v>
      </c>
      <c r="AJ803" s="53">
        <v>801</v>
      </c>
      <c r="AK803" s="14">
        <f t="shared" si="151"/>
        <v>1952.3820651332587</v>
      </c>
      <c r="AL803" s="14">
        <f t="shared" si="152"/>
        <v>1420.7274821735614</v>
      </c>
      <c r="AM803" s="14">
        <f t="shared" si="153"/>
        <v>2232.8703077588143</v>
      </c>
      <c r="AT803" s="53">
        <v>801</v>
      </c>
      <c r="AU803" s="8">
        <f t="shared" si="154"/>
        <v>-1.4016341572030378E-3</v>
      </c>
      <c r="AV803" s="8">
        <f t="shared" si="155"/>
        <v>1.1355249576630725E-2</v>
      </c>
      <c r="AW803" s="8">
        <f t="shared" si="156"/>
        <v>-2.3116849549115661E-2</v>
      </c>
      <c r="AY803" s="8">
        <f t="shared" si="157"/>
        <v>-2.8134452812433198E-3</v>
      </c>
      <c r="BA803" s="58">
        <v>801</v>
      </c>
      <c r="BB803" s="8">
        <f t="shared" si="147"/>
        <v>1.1936858152595584E-2</v>
      </c>
    </row>
    <row r="804" spans="17:54" x14ac:dyDescent="0.25">
      <c r="Q804" s="53">
        <v>802</v>
      </c>
      <c r="R804" s="54">
        <v>1.2692912721548109</v>
      </c>
      <c r="S804" s="54">
        <v>-0.50283350587314213</v>
      </c>
      <c r="T804" s="54">
        <v>-1.6364221435995483</v>
      </c>
      <c r="Z804" s="53">
        <v>801</v>
      </c>
      <c r="AA804" s="54">
        <f t="shared" si="148"/>
        <v>0.36260452311769031</v>
      </c>
      <c r="AB804" s="54">
        <f t="shared" si="149"/>
        <v>-0.12713940499870768</v>
      </c>
      <c r="AC804" s="54">
        <f t="shared" si="150"/>
        <v>-0.90700898343607639</v>
      </c>
      <c r="AJ804" s="53">
        <v>802</v>
      </c>
      <c r="AK804" s="14">
        <f t="shared" si="151"/>
        <v>1975.1863157254372</v>
      </c>
      <c r="AL804" s="14">
        <f t="shared" si="152"/>
        <v>1425.8380532454134</v>
      </c>
      <c r="AM804" s="14">
        <f t="shared" si="153"/>
        <v>2222.4372152872807</v>
      </c>
      <c r="AT804" s="53">
        <v>802</v>
      </c>
      <c r="AU804" s="8">
        <f t="shared" si="154"/>
        <v>1.1612532052768203E-2</v>
      </c>
      <c r="AV804" s="8">
        <f t="shared" si="155"/>
        <v>3.5906965774633089E-3</v>
      </c>
      <c r="AW804" s="8">
        <f t="shared" si="156"/>
        <v>-4.6834529325524921E-3</v>
      </c>
      <c r="AY804" s="8">
        <f t="shared" si="157"/>
        <v>3.5150023670500368E-3</v>
      </c>
      <c r="BA804" s="58">
        <v>802</v>
      </c>
      <c r="BB804" s="8">
        <f t="shared" si="147"/>
        <v>1.1941280857565156E-2</v>
      </c>
    </row>
    <row r="805" spans="17:54" x14ac:dyDescent="0.25">
      <c r="Q805" s="53">
        <v>803</v>
      </c>
      <c r="R805" s="54">
        <v>-6.1928472595598688E-3</v>
      </c>
      <c r="S805" s="54">
        <v>0.50727441138653306</v>
      </c>
      <c r="T805" s="54">
        <v>0.93231344847465458</v>
      </c>
      <c r="Z805" s="53">
        <v>802</v>
      </c>
      <c r="AA805" s="54">
        <f t="shared" si="148"/>
        <v>1.2692912721548109</v>
      </c>
      <c r="AB805" s="54">
        <f t="shared" si="149"/>
        <v>0.1526854389322157</v>
      </c>
      <c r="AC805" s="54">
        <f t="shared" si="150"/>
        <v>-1.1941486868675275</v>
      </c>
      <c r="AJ805" s="53">
        <v>803</v>
      </c>
      <c r="AK805" s="14">
        <f t="shared" si="151"/>
        <v>1943.1814871028253</v>
      </c>
      <c r="AL805" s="14">
        <f t="shared" si="152"/>
        <v>1431.1936494441659</v>
      </c>
      <c r="AM805" s="14">
        <f t="shared" si="153"/>
        <v>2301.8802092612109</v>
      </c>
      <c r="AT805" s="53">
        <v>803</v>
      </c>
      <c r="AU805" s="8">
        <f t="shared" si="154"/>
        <v>-1.6336159335187572E-2</v>
      </c>
      <c r="AV805" s="8">
        <f t="shared" si="155"/>
        <v>3.7490675841488526E-3</v>
      </c>
      <c r="AW805" s="8">
        <f t="shared" si="156"/>
        <v>3.5121832848561484E-2</v>
      </c>
      <c r="AY805" s="8">
        <f t="shared" si="157"/>
        <v>7.1353290876717147E-3</v>
      </c>
      <c r="BA805" s="58">
        <v>803</v>
      </c>
      <c r="BB805" s="8">
        <f t="shared" si="147"/>
        <v>1.2106263003399257E-2</v>
      </c>
    </row>
    <row r="806" spans="17:54" x14ac:dyDescent="0.25">
      <c r="Q806" s="53">
        <v>804</v>
      </c>
      <c r="R806" s="54">
        <v>0.6460978293731644</v>
      </c>
      <c r="S806" s="54">
        <v>-1.3388907750470203</v>
      </c>
      <c r="T806" s="54">
        <v>2.5495788414521781</v>
      </c>
      <c r="Z806" s="53">
        <v>803</v>
      </c>
      <c r="AA806" s="54">
        <f t="shared" si="148"/>
        <v>-6.1928472595598688E-3</v>
      </c>
      <c r="AB806" s="54">
        <f t="shared" si="149"/>
        <v>0.44485193444680421</v>
      </c>
      <c r="AC806" s="54">
        <f t="shared" si="150"/>
        <v>0.95921923000821008</v>
      </c>
      <c r="AJ806" s="53">
        <v>804</v>
      </c>
      <c r="AK806" s="14">
        <f t="shared" si="151"/>
        <v>1959.4833925710032</v>
      </c>
      <c r="AL806" s="14">
        <f t="shared" si="152"/>
        <v>1407.1007836944859</v>
      </c>
      <c r="AM806" s="14">
        <f t="shared" si="153"/>
        <v>2352.904910960794</v>
      </c>
      <c r="AT806" s="53">
        <v>804</v>
      </c>
      <c r="AU806" s="8">
        <f t="shared" si="154"/>
        <v>8.3542916368907275E-3</v>
      </c>
      <c r="AV806" s="8">
        <f t="shared" si="155"/>
        <v>-1.6977410208812424E-2</v>
      </c>
      <c r="AW806" s="8">
        <f t="shared" si="156"/>
        <v>2.1924425831346753E-2</v>
      </c>
      <c r="AY806" s="8">
        <f t="shared" si="157"/>
        <v>2.2926511569462734E-3</v>
      </c>
      <c r="BA806" s="58">
        <v>804</v>
      </c>
      <c r="BB806" s="8">
        <f t="shared" si="147"/>
        <v>1.2116854895374415E-2</v>
      </c>
    </row>
    <row r="807" spans="17:54" x14ac:dyDescent="0.25">
      <c r="Q807" s="53">
        <v>805</v>
      </c>
      <c r="R807" s="54">
        <v>-1.1552935273515526</v>
      </c>
      <c r="S807" s="54">
        <v>0.10438312076380302</v>
      </c>
      <c r="T807" s="54">
        <v>0.85777780045744323</v>
      </c>
      <c r="Z807" s="53">
        <v>804</v>
      </c>
      <c r="AA807" s="54">
        <f t="shared" si="148"/>
        <v>0.6460978293731644</v>
      </c>
      <c r="AB807" s="54">
        <f t="shared" si="149"/>
        <v>-0.87816968326124889</v>
      </c>
      <c r="AC807" s="54">
        <f t="shared" si="150"/>
        <v>2.3034390209059348</v>
      </c>
      <c r="AJ807" s="53">
        <v>805</v>
      </c>
      <c r="AK807" s="14">
        <f t="shared" si="151"/>
        <v>1914.792032173003</v>
      </c>
      <c r="AL807" s="14">
        <f t="shared" si="152"/>
        <v>1414.8382825195374</v>
      </c>
      <c r="AM807" s="14">
        <f t="shared" si="153"/>
        <v>2282.2347289563545</v>
      </c>
      <c r="AT807" s="53">
        <v>805</v>
      </c>
      <c r="AU807" s="8">
        <f t="shared" si="154"/>
        <v>-2.3071845933693946E-2</v>
      </c>
      <c r="AV807" s="8">
        <f t="shared" si="155"/>
        <v>5.4838308226497828E-3</v>
      </c>
      <c r="AW807" s="8">
        <f t="shared" si="156"/>
        <v>-3.0495589879591625E-2</v>
      </c>
      <c r="AY807" s="8">
        <f t="shared" si="157"/>
        <v>-1.3876698414925758E-2</v>
      </c>
      <c r="BA807" s="58">
        <v>805</v>
      </c>
      <c r="BB807" s="8">
        <f t="shared" si="147"/>
        <v>1.2123132712557768E-2</v>
      </c>
    </row>
    <row r="808" spans="17:54" x14ac:dyDescent="0.25">
      <c r="Q808" s="53">
        <v>806</v>
      </c>
      <c r="R808" s="54">
        <v>-2.172284654091992</v>
      </c>
      <c r="S808" s="54">
        <v>-0.28653480101251511</v>
      </c>
      <c r="T808" s="54">
        <v>0.11886782476011397</v>
      </c>
      <c r="Z808" s="53">
        <v>805</v>
      </c>
      <c r="AA808" s="54">
        <f t="shared" si="148"/>
        <v>-1.1552935273515526</v>
      </c>
      <c r="AB808" s="54">
        <f t="shared" si="149"/>
        <v>-0.45081528992478137</v>
      </c>
      <c r="AC808" s="54">
        <f t="shared" si="150"/>
        <v>0.43372766450196615</v>
      </c>
      <c r="AJ808" s="53">
        <v>806</v>
      </c>
      <c r="AK808" s="14">
        <f t="shared" si="151"/>
        <v>1890.0127418055717</v>
      </c>
      <c r="AL808" s="14">
        <f t="shared" si="152"/>
        <v>1399.9745811328578</v>
      </c>
      <c r="AM808" s="14">
        <f t="shared" si="153"/>
        <v>2241.890912490328</v>
      </c>
      <c r="AT808" s="53">
        <v>806</v>
      </c>
      <c r="AU808" s="8">
        <f t="shared" si="154"/>
        <v>-1.3025446602907444E-2</v>
      </c>
      <c r="AV808" s="8">
        <f t="shared" si="155"/>
        <v>-1.0561156469062924E-2</v>
      </c>
      <c r="AW808" s="8">
        <f t="shared" si="156"/>
        <v>-1.7835440089421527E-2</v>
      </c>
      <c r="AY808" s="8">
        <f t="shared" si="157"/>
        <v>-1.3482728595323863E-2</v>
      </c>
      <c r="BA808" s="58">
        <v>806</v>
      </c>
      <c r="BB808" s="8">
        <f t="shared" si="147"/>
        <v>1.2162460670572257E-2</v>
      </c>
    </row>
    <row r="809" spans="17:54" x14ac:dyDescent="0.25">
      <c r="Q809" s="53">
        <v>807</v>
      </c>
      <c r="R809" s="54">
        <v>0.43500411032071673</v>
      </c>
      <c r="S809" s="54">
        <v>0.68463831773101713</v>
      </c>
      <c r="T809" s="54">
        <v>0.75896392042750493</v>
      </c>
      <c r="Z809" s="53">
        <v>806</v>
      </c>
      <c r="AA809" s="54">
        <f t="shared" si="148"/>
        <v>-2.172284654091992</v>
      </c>
      <c r="AB809" s="54">
        <f t="shared" si="149"/>
        <v>-1.2738263956980371</v>
      </c>
      <c r="AC809" s="54">
        <f t="shared" si="150"/>
        <v>-0.65977542129589783</v>
      </c>
      <c r="AJ809" s="53">
        <v>807</v>
      </c>
      <c r="AK809" s="14">
        <f t="shared" si="151"/>
        <v>1954.1923392505216</v>
      </c>
      <c r="AL809" s="14">
        <f t="shared" si="152"/>
        <v>1437.8920733254563</v>
      </c>
      <c r="AM809" s="14">
        <f t="shared" si="153"/>
        <v>2302.6171145923263</v>
      </c>
      <c r="AT809" s="53">
        <v>807</v>
      </c>
      <c r="AU809" s="8">
        <f t="shared" si="154"/>
        <v>3.3393411629441795E-2</v>
      </c>
      <c r="AV809" s="8">
        <f t="shared" si="155"/>
        <v>2.6724123039234944E-2</v>
      </c>
      <c r="AW809" s="8">
        <f t="shared" si="156"/>
        <v>2.6726684826426608E-2</v>
      </c>
      <c r="AY809" s="8">
        <f t="shared" si="157"/>
        <v>2.8725678152454498E-2</v>
      </c>
      <c r="BA809" s="58">
        <v>807</v>
      </c>
      <c r="BB809" s="8">
        <f t="shared" si="147"/>
        <v>1.217940905469154E-2</v>
      </c>
    </row>
    <row r="810" spans="17:54" x14ac:dyDescent="0.25">
      <c r="Q810" s="53">
        <v>808</v>
      </c>
      <c r="R810" s="54">
        <v>0.25757695307343237</v>
      </c>
      <c r="S810" s="54">
        <v>3.071269301003984</v>
      </c>
      <c r="T810" s="54">
        <v>-0.66513855955784917</v>
      </c>
      <c r="Z810" s="53">
        <v>807</v>
      </c>
      <c r="AA810" s="54">
        <f t="shared" si="148"/>
        <v>0.43500411032071673</v>
      </c>
      <c r="AB810" s="54">
        <f t="shared" si="149"/>
        <v>0.80875701688135226</v>
      </c>
      <c r="AC810" s="54">
        <f t="shared" si="150"/>
        <v>0.97887636380047305</v>
      </c>
      <c r="AJ810" s="53">
        <v>808</v>
      </c>
      <c r="AK810" s="14">
        <f t="shared" si="151"/>
        <v>1949.7564323675069</v>
      </c>
      <c r="AL810" s="14">
        <f t="shared" si="152"/>
        <v>1475.7125838259844</v>
      </c>
      <c r="AM810" s="14">
        <f t="shared" si="153"/>
        <v>2268.9388181826798</v>
      </c>
      <c r="AT810" s="53">
        <v>808</v>
      </c>
      <c r="AU810" s="8">
        <f t="shared" si="154"/>
        <v>-2.272524078347334E-3</v>
      </c>
      <c r="AV810" s="8">
        <f t="shared" si="155"/>
        <v>2.5962777649526356E-2</v>
      </c>
      <c r="AW810" s="8">
        <f t="shared" si="156"/>
        <v>-1.4734110741471816E-2</v>
      </c>
      <c r="AY810" s="8">
        <f t="shared" si="157"/>
        <v>5.2831206138647989E-3</v>
      </c>
      <c r="BA810" s="58">
        <v>808</v>
      </c>
      <c r="BB810" s="8">
        <f t="shared" si="147"/>
        <v>1.2232177934259247E-2</v>
      </c>
    </row>
    <row r="811" spans="17:54" x14ac:dyDescent="0.25">
      <c r="Q811" s="53">
        <v>809</v>
      </c>
      <c r="R811" s="54">
        <v>-7.8451205806621765E-2</v>
      </c>
      <c r="S811" s="54">
        <v>1.3661003460802401</v>
      </c>
      <c r="T811" s="54">
        <v>-0.93138396918342248</v>
      </c>
      <c r="Z811" s="53">
        <v>808</v>
      </c>
      <c r="AA811" s="54">
        <f t="shared" si="148"/>
        <v>0.25757695307343237</v>
      </c>
      <c r="AB811" s="54">
        <f t="shared" si="149"/>
        <v>2.8320097493616725</v>
      </c>
      <c r="AC811" s="54">
        <f t="shared" si="150"/>
        <v>7.5519329167129556E-2</v>
      </c>
      <c r="AJ811" s="53">
        <v>809</v>
      </c>
      <c r="AK811" s="14">
        <f t="shared" si="151"/>
        <v>1941.3830137792984</v>
      </c>
      <c r="AL811" s="14">
        <f t="shared" si="152"/>
        <v>1444.5535252213579</v>
      </c>
      <c r="AM811" s="14">
        <f t="shared" si="153"/>
        <v>2243.4595558832093</v>
      </c>
      <c r="AT811" s="53">
        <v>809</v>
      </c>
      <c r="AU811" s="8">
        <f t="shared" si="154"/>
        <v>-4.303845508094469E-3</v>
      </c>
      <c r="AV811" s="8">
        <f t="shared" si="155"/>
        <v>-2.1340686076515597E-2</v>
      </c>
      <c r="AW811" s="8">
        <f t="shared" si="156"/>
        <v>-1.1293122183528372E-2</v>
      </c>
      <c r="AY811" s="8">
        <f t="shared" si="157"/>
        <v>-1.3215364738093092E-2</v>
      </c>
      <c r="BA811" s="58">
        <v>809</v>
      </c>
      <c r="BB811" s="8">
        <f t="shared" si="147"/>
        <v>1.2262217209653514E-2</v>
      </c>
    </row>
    <row r="812" spans="17:54" x14ac:dyDescent="0.25">
      <c r="Q812" s="53">
        <v>810</v>
      </c>
      <c r="R812" s="54">
        <v>-1.2980361429378358</v>
      </c>
      <c r="S812" s="54">
        <v>-1.0248419994137625</v>
      </c>
      <c r="T812" s="54">
        <v>-0.34609595791655484</v>
      </c>
      <c r="Z812" s="53">
        <v>809</v>
      </c>
      <c r="AA812" s="54">
        <f t="shared" si="148"/>
        <v>-7.8451205806621765E-2</v>
      </c>
      <c r="AB812" s="54">
        <f t="shared" si="149"/>
        <v>1.1689635801295617</v>
      </c>
      <c r="AC812" s="54">
        <f t="shared" si="150"/>
        <v>-0.61686675946599845</v>
      </c>
      <c r="AJ812" s="53">
        <v>810</v>
      </c>
      <c r="AK812" s="14">
        <f t="shared" si="151"/>
        <v>1911.2938020515967</v>
      </c>
      <c r="AL812" s="14">
        <f t="shared" si="152"/>
        <v>1395.6544949401095</v>
      </c>
      <c r="AM812" s="14">
        <f t="shared" si="153"/>
        <v>2231.3809112992899</v>
      </c>
      <c r="AT812" s="53">
        <v>810</v>
      </c>
      <c r="AU812" s="8">
        <f t="shared" si="154"/>
        <v>-1.5620216776766451E-2</v>
      </c>
      <c r="AV812" s="8">
        <f t="shared" si="155"/>
        <v>-3.44368174883199E-2</v>
      </c>
      <c r="AW812" s="8">
        <f t="shared" si="156"/>
        <v>-5.3984824742243E-3</v>
      </c>
      <c r="AY812" s="8">
        <f t="shared" si="157"/>
        <v>-2.0080336770625186E-2</v>
      </c>
      <c r="BA812" s="58">
        <v>810</v>
      </c>
      <c r="BB812" s="8">
        <f t="shared" si="147"/>
        <v>1.2267754173807086E-2</v>
      </c>
    </row>
    <row r="813" spans="17:54" x14ac:dyDescent="0.25">
      <c r="Q813" s="53">
        <v>811</v>
      </c>
      <c r="R813" s="54">
        <v>-0.83469330841910017</v>
      </c>
      <c r="S813" s="54">
        <v>1.0426372740313206</v>
      </c>
      <c r="T813" s="54">
        <v>1.4299013113672794</v>
      </c>
      <c r="Z813" s="53">
        <v>810</v>
      </c>
      <c r="AA813" s="54">
        <f t="shared" si="148"/>
        <v>-1.2980361429378358</v>
      </c>
      <c r="AB813" s="54">
        <f t="shared" si="149"/>
        <v>-1.5146474914870249</v>
      </c>
      <c r="AC813" s="54">
        <f t="shared" si="150"/>
        <v>-0.94784574230344565</v>
      </c>
      <c r="AJ813" s="53">
        <v>811</v>
      </c>
      <c r="AK813" s="14">
        <f t="shared" si="151"/>
        <v>1922.669704987276</v>
      </c>
      <c r="AL813" s="14">
        <f t="shared" si="152"/>
        <v>1432.7212634707773</v>
      </c>
      <c r="AM813" s="14">
        <f t="shared" si="153"/>
        <v>2312.912888447283</v>
      </c>
      <c r="AT813" s="53">
        <v>811</v>
      </c>
      <c r="AU813" s="8">
        <f t="shared" si="154"/>
        <v>5.9342955660003291E-3</v>
      </c>
      <c r="AV813" s="8">
        <f t="shared" si="155"/>
        <v>2.6212140097918078E-2</v>
      </c>
      <c r="AW813" s="8">
        <f t="shared" si="156"/>
        <v>3.5887084267053844E-2</v>
      </c>
      <c r="AY813" s="8">
        <f t="shared" si="157"/>
        <v>2.3031269989083482E-2</v>
      </c>
      <c r="BA813" s="58">
        <v>811</v>
      </c>
      <c r="BB813" s="8">
        <f t="shared" si="147"/>
        <v>1.2295032909325515E-2</v>
      </c>
    </row>
    <row r="814" spans="17:54" x14ac:dyDescent="0.25">
      <c r="Q814" s="53">
        <v>812</v>
      </c>
      <c r="R814" s="54">
        <v>-1.9143481935505526</v>
      </c>
      <c r="S814" s="54">
        <v>0.47160393660421407</v>
      </c>
      <c r="T814" s="54">
        <v>-0.40542898355895884</v>
      </c>
      <c r="Z814" s="53">
        <v>811</v>
      </c>
      <c r="AA814" s="54">
        <f t="shared" si="148"/>
        <v>-0.83469330841910017</v>
      </c>
      <c r="AB814" s="54">
        <f t="shared" si="149"/>
        <v>0.52803774016415106</v>
      </c>
      <c r="AC814" s="54">
        <f t="shared" si="150"/>
        <v>1.2524406147149212</v>
      </c>
      <c r="AJ814" s="53">
        <v>812</v>
      </c>
      <c r="AK814" s="14">
        <f t="shared" si="151"/>
        <v>1896.2659508650199</v>
      </c>
      <c r="AL814" s="14">
        <f t="shared" si="152"/>
        <v>1414.2458495924614</v>
      </c>
      <c r="AM814" s="14">
        <f t="shared" si="153"/>
        <v>2232.7582820856069</v>
      </c>
      <c r="AT814" s="53">
        <v>812</v>
      </c>
      <c r="AU814" s="8">
        <f t="shared" si="154"/>
        <v>-1.3828028137561968E-2</v>
      </c>
      <c r="AV814" s="8">
        <f t="shared" si="155"/>
        <v>-1.297919681343572E-2</v>
      </c>
      <c r="AW814" s="8">
        <f t="shared" si="156"/>
        <v>-3.5270001882138316E-2</v>
      </c>
      <c r="AY814" s="8">
        <f t="shared" si="157"/>
        <v>-1.9921087731284374E-2</v>
      </c>
      <c r="BA814" s="58">
        <v>812</v>
      </c>
      <c r="BB814" s="8">
        <f t="shared" si="147"/>
        <v>1.2359436932640572E-2</v>
      </c>
    </row>
    <row r="815" spans="17:54" x14ac:dyDescent="0.25">
      <c r="Q815" s="53">
        <v>813</v>
      </c>
      <c r="R815" s="54">
        <v>6.7160544591459287E-2</v>
      </c>
      <c r="S815" s="54">
        <v>1.4167057597895607</v>
      </c>
      <c r="T815" s="54">
        <v>-0.25898960594285847</v>
      </c>
      <c r="Z815" s="53">
        <v>812</v>
      </c>
      <c r="AA815" s="54">
        <f t="shared" si="148"/>
        <v>-1.9143481935505526</v>
      </c>
      <c r="AB815" s="54">
        <f t="shared" si="149"/>
        <v>-0.48340818123657958</v>
      </c>
      <c r="AC815" s="54">
        <f t="shared" si="150"/>
        <v>-0.90999540491028186</v>
      </c>
      <c r="AJ815" s="53">
        <v>813</v>
      </c>
      <c r="AK815" s="14">
        <f t="shared" si="151"/>
        <v>1945.0063524444511</v>
      </c>
      <c r="AL815" s="14">
        <f t="shared" si="152"/>
        <v>1446.6511183760308</v>
      </c>
      <c r="AM815" s="14">
        <f t="shared" si="153"/>
        <v>2268.4391815326394</v>
      </c>
      <c r="AT815" s="53">
        <v>813</v>
      </c>
      <c r="AU815" s="8">
        <f t="shared" si="154"/>
        <v>2.5378579663786805E-2</v>
      </c>
      <c r="AV815" s="8">
        <f t="shared" si="155"/>
        <v>2.2654891188989092E-2</v>
      </c>
      <c r="AW815" s="8">
        <f t="shared" si="156"/>
        <v>1.5854290829879835E-2</v>
      </c>
      <c r="AY815" s="8">
        <f t="shared" si="157"/>
        <v>2.1431817623695629E-2</v>
      </c>
      <c r="BA815" s="58">
        <v>813</v>
      </c>
      <c r="BB815" s="8">
        <f t="shared" si="147"/>
        <v>1.2401537811350113E-2</v>
      </c>
    </row>
    <row r="816" spans="17:54" x14ac:dyDescent="0.25">
      <c r="Q816" s="53">
        <v>814</v>
      </c>
      <c r="R816" s="54">
        <v>1.338156866839497</v>
      </c>
      <c r="S816" s="54">
        <v>-0.39441494559735574</v>
      </c>
      <c r="T816" s="54">
        <v>-0.40630893980964267</v>
      </c>
      <c r="Z816" s="53">
        <v>813</v>
      </c>
      <c r="AA816" s="54">
        <f t="shared" si="148"/>
        <v>6.7160544591459287E-2</v>
      </c>
      <c r="AB816" s="54">
        <f t="shared" si="149"/>
        <v>1.2820651569674977</v>
      </c>
      <c r="AC816" s="54">
        <f t="shared" si="150"/>
        <v>6.2057463010534886E-2</v>
      </c>
      <c r="AJ816" s="53">
        <v>814</v>
      </c>
      <c r="AK816" s="14">
        <f t="shared" si="151"/>
        <v>1976.9272786638528</v>
      </c>
      <c r="AL816" s="14">
        <f t="shared" si="152"/>
        <v>1428.1817145690209</v>
      </c>
      <c r="AM816" s="14">
        <f t="shared" si="153"/>
        <v>2265.6336419528943</v>
      </c>
      <c r="AT816" s="53">
        <v>814</v>
      </c>
      <c r="AU816" s="8">
        <f t="shared" si="154"/>
        <v>1.6278516728191136E-2</v>
      </c>
      <c r="AV816" s="8">
        <f t="shared" si="155"/>
        <v>-1.2849204799696642E-2</v>
      </c>
      <c r="AW816" s="8">
        <f t="shared" si="156"/>
        <v>-1.2375363374267688E-3</v>
      </c>
      <c r="AY816" s="8">
        <f t="shared" si="157"/>
        <v>-6.2738780264934724E-4</v>
      </c>
      <c r="BA816" s="58">
        <v>814</v>
      </c>
      <c r="BB816" s="8">
        <f t="shared" si="147"/>
        <v>1.2406271656475147E-2</v>
      </c>
    </row>
    <row r="817" spans="17:54" x14ac:dyDescent="0.25">
      <c r="Q817" s="53">
        <v>815</v>
      </c>
      <c r="R817" s="54">
        <v>-1.0360949768714753</v>
      </c>
      <c r="S817" s="54">
        <v>4.079593532994593E-2</v>
      </c>
      <c r="T817" s="54">
        <v>0.46212454852832413</v>
      </c>
      <c r="Z817" s="53">
        <v>814</v>
      </c>
      <c r="AA817" s="54">
        <f t="shared" si="148"/>
        <v>1.338156866839497</v>
      </c>
      <c r="AB817" s="54">
        <f t="shared" si="149"/>
        <v>0.28074934824208414</v>
      </c>
      <c r="AC817" s="54">
        <f t="shared" si="150"/>
        <v>-1.3809150821898708E-2</v>
      </c>
      <c r="AJ817" s="53">
        <v>815</v>
      </c>
      <c r="AK817" s="14">
        <f t="shared" si="151"/>
        <v>1917.7159374591415</v>
      </c>
      <c r="AL817" s="14">
        <f t="shared" si="152"/>
        <v>1414.8351630978123</v>
      </c>
      <c r="AM817" s="14">
        <f t="shared" si="153"/>
        <v>2269.6512266574082</v>
      </c>
      <c r="AT817" s="53">
        <v>815</v>
      </c>
      <c r="AU817" s="8">
        <f t="shared" si="154"/>
        <v>-3.0408897853232277E-2</v>
      </c>
      <c r="AV817" s="8">
        <f t="shared" si="155"/>
        <v>-9.3890751213710055E-3</v>
      </c>
      <c r="AW817" s="8">
        <f t="shared" si="156"/>
        <v>1.7717016116138133E-3</v>
      </c>
      <c r="AY817" s="8">
        <f t="shared" si="157"/>
        <v>-1.2346788921033941E-2</v>
      </c>
      <c r="BA817" s="58">
        <v>815</v>
      </c>
      <c r="BB817" s="8">
        <f t="shared" si="147"/>
        <v>1.2495874166536081E-2</v>
      </c>
    </row>
    <row r="818" spans="17:54" x14ac:dyDescent="0.25">
      <c r="Q818" s="53">
        <v>816</v>
      </c>
      <c r="R818" s="54">
        <v>0.14776204972624848</v>
      </c>
      <c r="S818" s="54">
        <v>-1.0283785025373415</v>
      </c>
      <c r="T818" s="54">
        <v>0.16564437315468111</v>
      </c>
      <c r="Z818" s="53">
        <v>815</v>
      </c>
      <c r="AA818" s="54">
        <f t="shared" si="148"/>
        <v>-1.0360949768714753</v>
      </c>
      <c r="AB818" s="54">
        <f t="shared" si="149"/>
        <v>-0.45092294543619144</v>
      </c>
      <c r="AC818" s="54">
        <f t="shared" si="150"/>
        <v>9.4824057463161082E-2</v>
      </c>
      <c r="AJ818" s="53">
        <v>816</v>
      </c>
      <c r="AK818" s="14">
        <f t="shared" si="151"/>
        <v>1947.0147861663531</v>
      </c>
      <c r="AL818" s="14">
        <f t="shared" si="152"/>
        <v>1407.8196842741318</v>
      </c>
      <c r="AM818" s="14">
        <f t="shared" si="153"/>
        <v>2266.0994752116471</v>
      </c>
      <c r="AT818" s="53">
        <v>816</v>
      </c>
      <c r="AU818" s="8">
        <f t="shared" si="154"/>
        <v>1.5162458715913606E-2</v>
      </c>
      <c r="AV818" s="8">
        <f t="shared" si="155"/>
        <v>-4.9708474104450309E-3</v>
      </c>
      <c r="AW818" s="8">
        <f t="shared" si="156"/>
        <v>-1.5661143679038684E-3</v>
      </c>
      <c r="AY818" s="8">
        <f t="shared" si="157"/>
        <v>2.0905643402249095E-3</v>
      </c>
      <c r="BA818" s="58">
        <v>816</v>
      </c>
      <c r="BB818" s="8">
        <f t="shared" si="147"/>
        <v>1.2559529619954048E-2</v>
      </c>
    </row>
    <row r="819" spans="17:54" x14ac:dyDescent="0.25">
      <c r="Q819" s="53">
        <v>817</v>
      </c>
      <c r="R819" s="54">
        <v>-1.5971612783620242</v>
      </c>
      <c r="S819" s="54">
        <v>1.4035320877541719</v>
      </c>
      <c r="T819" s="54">
        <v>0.53042031947154777</v>
      </c>
      <c r="Z819" s="53">
        <v>816</v>
      </c>
      <c r="AA819" s="54">
        <f t="shared" si="148"/>
        <v>0.14776204972624848</v>
      </c>
      <c r="AB819" s="54">
        <f t="shared" si="149"/>
        <v>-0.83828836018002328</v>
      </c>
      <c r="AC819" s="54">
        <f t="shared" si="150"/>
        <v>-1.1880514086691774E-3</v>
      </c>
      <c r="AJ819" s="53">
        <v>817</v>
      </c>
      <c r="AK819" s="14">
        <f t="shared" si="151"/>
        <v>1903.9843236513107</v>
      </c>
      <c r="AL819" s="14">
        <f t="shared" si="152"/>
        <v>1431.9893702195052</v>
      </c>
      <c r="AM819" s="14">
        <f t="shared" si="153"/>
        <v>2275.1185774392211</v>
      </c>
      <c r="AT819" s="53">
        <v>817</v>
      </c>
      <c r="AU819" s="8">
        <f t="shared" si="154"/>
        <v>-2.2348617735360305E-2</v>
      </c>
      <c r="AV819" s="8">
        <f t="shared" si="155"/>
        <v>1.7022461091234821E-2</v>
      </c>
      <c r="AW819" s="8">
        <f t="shared" si="156"/>
        <v>3.9721123193717607E-3</v>
      </c>
      <c r="AY819" s="8">
        <f t="shared" si="157"/>
        <v>1.2960328116973653E-3</v>
      </c>
      <c r="BA819" s="58">
        <v>817</v>
      </c>
      <c r="BB819" s="8">
        <f t="shared" si="147"/>
        <v>1.270922098402464E-2</v>
      </c>
    </row>
    <row r="820" spans="17:54" x14ac:dyDescent="0.25">
      <c r="Q820" s="53">
        <v>818</v>
      </c>
      <c r="R820" s="54">
        <v>0.20646983180989617</v>
      </c>
      <c r="S820" s="54">
        <v>1.727931844665475</v>
      </c>
      <c r="T820" s="54">
        <v>0.17612808667569158</v>
      </c>
      <c r="Z820" s="53">
        <v>817</v>
      </c>
      <c r="AA820" s="54">
        <f t="shared" si="148"/>
        <v>-1.5971612783620242</v>
      </c>
      <c r="AB820" s="54">
        <f t="shared" si="149"/>
        <v>0.48825684786486867</v>
      </c>
      <c r="AC820" s="54">
        <f t="shared" si="150"/>
        <v>0.24235485529227324</v>
      </c>
      <c r="AJ820" s="53">
        <v>818</v>
      </c>
      <c r="AK820" s="14">
        <f t="shared" si="151"/>
        <v>1948.4790055166736</v>
      </c>
      <c r="AL820" s="14">
        <f t="shared" si="152"/>
        <v>1452.9794403414662</v>
      </c>
      <c r="AM820" s="14">
        <f t="shared" si="153"/>
        <v>2287.3497873154174</v>
      </c>
      <c r="AT820" s="53">
        <v>818</v>
      </c>
      <c r="AU820" s="8">
        <f t="shared" si="154"/>
        <v>2.3100368089783892E-2</v>
      </c>
      <c r="AV820" s="8">
        <f t="shared" si="155"/>
        <v>1.4551589208801372E-2</v>
      </c>
      <c r="AW820" s="8">
        <f t="shared" si="156"/>
        <v>5.3616762681074695E-3</v>
      </c>
      <c r="AY820" s="8">
        <f t="shared" si="157"/>
        <v>1.4359248990887958E-2</v>
      </c>
      <c r="BA820" s="58">
        <v>818</v>
      </c>
      <c r="BB820" s="8">
        <f t="shared" si="147"/>
        <v>1.2813232932337926E-2</v>
      </c>
    </row>
    <row r="821" spans="17:54" x14ac:dyDescent="0.25">
      <c r="Q821" s="53">
        <v>819</v>
      </c>
      <c r="R821" s="54">
        <v>-0.78228815047727185</v>
      </c>
      <c r="S821" s="54">
        <v>-1.6929714843247856</v>
      </c>
      <c r="T821" s="54">
        <v>1.9440098193960653</v>
      </c>
      <c r="Z821" s="53">
        <v>818</v>
      </c>
      <c r="AA821" s="54">
        <f t="shared" si="148"/>
        <v>0.20646983180989617</v>
      </c>
      <c r="AB821" s="54">
        <f t="shared" si="149"/>
        <v>1.6222501455626228</v>
      </c>
      <c r="AC821" s="54">
        <f t="shared" si="150"/>
        <v>0.5710935177640053</v>
      </c>
      <c r="AJ821" s="53">
        <v>819</v>
      </c>
      <c r="AK821" s="14">
        <f t="shared" si="151"/>
        <v>1923.9593562378791</v>
      </c>
      <c r="AL821" s="14">
        <f t="shared" si="152"/>
        <v>1389.4462987683016</v>
      </c>
      <c r="AM821" s="14">
        <f t="shared" si="153"/>
        <v>2311.1337533484325</v>
      </c>
      <c r="AT821" s="53">
        <v>819</v>
      </c>
      <c r="AU821" s="8">
        <f t="shared" si="154"/>
        <v>-1.2663843644750705E-2</v>
      </c>
      <c r="AV821" s="8">
        <f t="shared" si="155"/>
        <v>-4.4710913116814736E-2</v>
      </c>
      <c r="AW821" s="8">
        <f t="shared" si="156"/>
        <v>1.0344357180953856E-2</v>
      </c>
      <c r="AY821" s="8">
        <f t="shared" si="157"/>
        <v>-1.8580211185864951E-2</v>
      </c>
      <c r="BA821" s="58">
        <v>819</v>
      </c>
      <c r="BB821" s="8">
        <f t="shared" si="147"/>
        <v>1.292559748728582E-2</v>
      </c>
    </row>
    <row r="822" spans="17:54" x14ac:dyDescent="0.25">
      <c r="Q822" s="53">
        <v>820</v>
      </c>
      <c r="R822" s="54">
        <v>-1.2809124368183351</v>
      </c>
      <c r="S822" s="54">
        <v>0.58914491216669285</v>
      </c>
      <c r="T822" s="54">
        <v>2.7964302064683349E-2</v>
      </c>
      <c r="Z822" s="53">
        <v>819</v>
      </c>
      <c r="AA822" s="54">
        <f t="shared" si="148"/>
        <v>-0.78228815047727185</v>
      </c>
      <c r="AB822" s="54">
        <f t="shared" si="149"/>
        <v>-1.8620081609108741</v>
      </c>
      <c r="AC822" s="54">
        <f t="shared" si="150"/>
        <v>1.2053260486688955</v>
      </c>
      <c r="AJ822" s="53">
        <v>820</v>
      </c>
      <c r="AK822" s="14">
        <f t="shared" si="151"/>
        <v>1911.7114575296036</v>
      </c>
      <c r="AL822" s="14">
        <f t="shared" si="152"/>
        <v>1421.5491417999685</v>
      </c>
      <c r="AM822" s="14">
        <f t="shared" si="153"/>
        <v>2255.8709336557085</v>
      </c>
      <c r="AT822" s="53">
        <v>820</v>
      </c>
      <c r="AU822" s="8">
        <f t="shared" si="154"/>
        <v>-6.3863354968408531E-3</v>
      </c>
      <c r="AV822" s="8">
        <f t="shared" si="155"/>
        <v>2.2841900322933303E-2</v>
      </c>
      <c r="AW822" s="8">
        <f t="shared" si="156"/>
        <v>-2.4202084704730641E-2</v>
      </c>
      <c r="AY822" s="8">
        <f t="shared" si="157"/>
        <v>-3.9765931298126056E-5</v>
      </c>
      <c r="BA822" s="58">
        <v>820</v>
      </c>
      <c r="BB822" s="8">
        <f t="shared" si="147"/>
        <v>1.3002412315124296E-2</v>
      </c>
    </row>
    <row r="823" spans="17:54" x14ac:dyDescent="0.25">
      <c r="Q823" s="53">
        <v>821</v>
      </c>
      <c r="R823" s="54">
        <v>3.3866333463979563</v>
      </c>
      <c r="S823" s="54">
        <v>0.72042221713039734</v>
      </c>
      <c r="T823" s="54">
        <v>0.28016492903188389</v>
      </c>
      <c r="Z823" s="53">
        <v>820</v>
      </c>
      <c r="AA823" s="54">
        <f t="shared" si="148"/>
        <v>-1.2809124368183351</v>
      </c>
      <c r="AB823" s="54">
        <f t="shared" si="149"/>
        <v>-8.1961438206638371E-2</v>
      </c>
      <c r="AC823" s="54">
        <f t="shared" si="150"/>
        <v>-0.2785233038255791</v>
      </c>
      <c r="AJ823" s="53">
        <v>821</v>
      </c>
      <c r="AK823" s="14">
        <f t="shared" si="151"/>
        <v>2029.4798998133285</v>
      </c>
      <c r="AL823" s="14">
        <f t="shared" si="152"/>
        <v>1464.3082222998194</v>
      </c>
      <c r="AM823" s="14">
        <f t="shared" si="153"/>
        <v>2322.7435108513159</v>
      </c>
      <c r="AT823" s="53">
        <v>821</v>
      </c>
      <c r="AU823" s="8">
        <f t="shared" si="154"/>
        <v>5.9780661331511151E-2</v>
      </c>
      <c r="AV823" s="8">
        <f t="shared" si="155"/>
        <v>2.963570584292094E-2</v>
      </c>
      <c r="AW823" s="8">
        <f t="shared" si="156"/>
        <v>2.9212913059826755E-2</v>
      </c>
      <c r="AY823" s="8">
        <f t="shared" si="157"/>
        <v>3.855235465456975E-2</v>
      </c>
      <c r="BA823" s="58">
        <v>821</v>
      </c>
      <c r="BB823" s="8">
        <f t="shared" si="147"/>
        <v>1.3040052447706859E-2</v>
      </c>
    </row>
    <row r="824" spans="17:54" x14ac:dyDescent="0.25">
      <c r="Q824" s="53">
        <v>822</v>
      </c>
      <c r="R824" s="54">
        <v>-0.84135033540412807</v>
      </c>
      <c r="S824" s="54">
        <v>5.1944238313443858E-2</v>
      </c>
      <c r="T824" s="54">
        <v>0.13277383091195052</v>
      </c>
      <c r="Z824" s="53">
        <v>821</v>
      </c>
      <c r="AA824" s="54">
        <f t="shared" si="148"/>
        <v>3.3866333463979563</v>
      </c>
      <c r="AB824" s="54">
        <f t="shared" si="149"/>
        <v>2.2275179275661952</v>
      </c>
      <c r="AC824" s="54">
        <f t="shared" si="150"/>
        <v>1.5125619792439429</v>
      </c>
      <c r="AJ824" s="53">
        <v>822</v>
      </c>
      <c r="AK824" s="14">
        <f t="shared" si="151"/>
        <v>1922.5040477397629</v>
      </c>
      <c r="AL824" s="14">
        <f t="shared" si="152"/>
        <v>1416.6758657678513</v>
      </c>
      <c r="AM824" s="14">
        <f t="shared" si="153"/>
        <v>2260.8512562920159</v>
      </c>
      <c r="AT824" s="53">
        <v>822</v>
      </c>
      <c r="AU824" s="8">
        <f t="shared" si="154"/>
        <v>-5.4151025386811255E-2</v>
      </c>
      <c r="AV824" s="8">
        <f t="shared" si="155"/>
        <v>-3.3069740007349822E-2</v>
      </c>
      <c r="AW824" s="8">
        <f t="shared" si="156"/>
        <v>-2.7007630359119659E-2</v>
      </c>
      <c r="AY824" s="8">
        <f t="shared" si="157"/>
        <v>-3.7575492726719201E-2</v>
      </c>
      <c r="BA824" s="58">
        <v>822</v>
      </c>
      <c r="BB824" s="8">
        <f t="shared" si="147"/>
        <v>1.30464221829098E-2</v>
      </c>
    </row>
    <row r="825" spans="17:54" x14ac:dyDescent="0.25">
      <c r="Q825" s="53">
        <v>823</v>
      </c>
      <c r="R825" s="54">
        <v>0.21489983506350643</v>
      </c>
      <c r="S825" s="54">
        <v>0.46934080872181194</v>
      </c>
      <c r="T825" s="54">
        <v>-0.9325280777300875</v>
      </c>
      <c r="Z825" s="53">
        <v>822</v>
      </c>
      <c r="AA825" s="54">
        <f t="shared" si="148"/>
        <v>-0.84135033540412807</v>
      </c>
      <c r="AB825" s="54">
        <f t="shared" si="149"/>
        <v>-0.34955853073241466</v>
      </c>
      <c r="AC825" s="54">
        <f t="shared" si="150"/>
        <v>-0.14329858769844989</v>
      </c>
      <c r="AJ825" s="53">
        <v>823</v>
      </c>
      <c r="AK825" s="14">
        <f t="shared" si="151"/>
        <v>1948.6885937267029</v>
      </c>
      <c r="AL825" s="14">
        <f t="shared" si="152"/>
        <v>1432.4852308995899</v>
      </c>
      <c r="AM825" s="14">
        <f t="shared" si="153"/>
        <v>2240.4741720289462</v>
      </c>
      <c r="AT825" s="53">
        <v>823</v>
      </c>
      <c r="AU825" s="8">
        <f t="shared" si="154"/>
        <v>1.3528102445958531E-2</v>
      </c>
      <c r="AV825" s="8">
        <f t="shared" si="155"/>
        <v>1.1097671805548251E-2</v>
      </c>
      <c r="AW825" s="8">
        <f t="shared" si="156"/>
        <v>-9.0538770343976342E-3</v>
      </c>
      <c r="AY825" s="8">
        <f t="shared" si="157"/>
        <v>5.7813363456875686E-3</v>
      </c>
      <c r="BA825" s="58">
        <v>823</v>
      </c>
      <c r="BB825" s="8">
        <f t="shared" si="147"/>
        <v>1.3051072618964557E-2</v>
      </c>
    </row>
    <row r="826" spans="17:54" x14ac:dyDescent="0.25">
      <c r="Q826" s="53">
        <v>824</v>
      </c>
      <c r="R826" s="54">
        <v>0.53104519352415314</v>
      </c>
      <c r="S826" s="54">
        <v>1.3150491365197643</v>
      </c>
      <c r="T826" s="54">
        <v>0.59837318538941364</v>
      </c>
      <c r="Z826" s="53">
        <v>823</v>
      </c>
      <c r="AA826" s="54">
        <f t="shared" si="148"/>
        <v>0.21489983506350643</v>
      </c>
      <c r="AB826" s="54">
        <f t="shared" si="149"/>
        <v>0.51527536663145557</v>
      </c>
      <c r="AC826" s="54">
        <f t="shared" si="150"/>
        <v>-0.69839399387697632</v>
      </c>
      <c r="AJ826" s="53">
        <v>824</v>
      </c>
      <c r="AK826" s="14">
        <f t="shared" si="151"/>
        <v>1956.5948832198364</v>
      </c>
      <c r="AL826" s="14">
        <f t="shared" si="152"/>
        <v>1449.0331460062419</v>
      </c>
      <c r="AM826" s="14">
        <f t="shared" si="153"/>
        <v>2302.8914543714791</v>
      </c>
      <c r="AT826" s="53">
        <v>824</v>
      </c>
      <c r="AU826" s="8">
        <f t="shared" si="154"/>
        <v>4.0490276014651825E-3</v>
      </c>
      <c r="AV826" s="8">
        <f t="shared" si="155"/>
        <v>1.1485678631617787E-2</v>
      </c>
      <c r="AW826" s="8">
        <f t="shared" si="156"/>
        <v>2.747796004657857E-2</v>
      </c>
      <c r="AY826" s="8">
        <f t="shared" si="157"/>
        <v>1.405236774706024E-2</v>
      </c>
      <c r="BA826" s="58">
        <v>824</v>
      </c>
      <c r="BB826" s="8">
        <f t="shared" si="147"/>
        <v>1.3296930602686712E-2</v>
      </c>
    </row>
    <row r="827" spans="17:54" x14ac:dyDescent="0.25">
      <c r="Q827" s="53">
        <v>825</v>
      </c>
      <c r="R827" s="54">
        <v>0.89499746306886319</v>
      </c>
      <c r="S827" s="54">
        <v>-1.4641853952841375</v>
      </c>
      <c r="T827" s="54">
        <v>0.61320909020098147</v>
      </c>
      <c r="Z827" s="53">
        <v>824</v>
      </c>
      <c r="AA827" s="54">
        <f t="shared" si="148"/>
        <v>0.53104519352415314</v>
      </c>
      <c r="AB827" s="54">
        <f t="shared" si="149"/>
        <v>1.4103461435837013</v>
      </c>
      <c r="AC827" s="54">
        <f t="shared" si="150"/>
        <v>0.98631933464886024</v>
      </c>
      <c r="AJ827" s="53">
        <v>825</v>
      </c>
      <c r="AK827" s="14">
        <f t="shared" si="151"/>
        <v>1965.73650008355</v>
      </c>
      <c r="AL827" s="14">
        <f t="shared" si="152"/>
        <v>1407.2135502589858</v>
      </c>
      <c r="AM827" s="14">
        <f t="shared" si="153"/>
        <v>2287.3686670712177</v>
      </c>
      <c r="AT827" s="53">
        <v>825</v>
      </c>
      <c r="AU827" s="8">
        <f t="shared" si="154"/>
        <v>4.661326401443365E-3</v>
      </c>
      <c r="AV827" s="8">
        <f t="shared" si="155"/>
        <v>-2.9284994537997582E-2</v>
      </c>
      <c r="AW827" s="8">
        <f t="shared" si="156"/>
        <v>-6.7633842360040374E-3</v>
      </c>
      <c r="AY827" s="8">
        <f t="shared" si="157"/>
        <v>-1.2344615165567235E-2</v>
      </c>
      <c r="BA827" s="58">
        <v>825</v>
      </c>
      <c r="BB827" s="8">
        <f t="shared" si="147"/>
        <v>1.3317414489708348E-2</v>
      </c>
    </row>
    <row r="828" spans="17:54" x14ac:dyDescent="0.25">
      <c r="Q828" s="53">
        <v>826</v>
      </c>
      <c r="R828" s="54">
        <v>-0.50667686176516691</v>
      </c>
      <c r="S828" s="54">
        <v>-5.0411128370565134E-2</v>
      </c>
      <c r="T828" s="54">
        <v>-1.1205858449454584</v>
      </c>
      <c r="Z828" s="53">
        <v>825</v>
      </c>
      <c r="AA828" s="54">
        <f t="shared" si="148"/>
        <v>0.89499746306886319</v>
      </c>
      <c r="AB828" s="54">
        <f t="shared" si="149"/>
        <v>-0.87178990299927861</v>
      </c>
      <c r="AC828" s="54">
        <f t="shared" si="150"/>
        <v>0.57165666294375361</v>
      </c>
      <c r="AJ828" s="53">
        <v>826</v>
      </c>
      <c r="AK828" s="14">
        <f t="shared" si="151"/>
        <v>1930.7617473587441</v>
      </c>
      <c r="AL828" s="14">
        <f t="shared" si="152"/>
        <v>1417.8928126152648</v>
      </c>
      <c r="AM828" s="14">
        <f t="shared" si="153"/>
        <v>2221.8031804159154</v>
      </c>
      <c r="AT828" s="53">
        <v>826</v>
      </c>
      <c r="AU828" s="8">
        <f t="shared" si="154"/>
        <v>-1.7952371501909082E-2</v>
      </c>
      <c r="AV828" s="8">
        <f t="shared" si="155"/>
        <v>7.5602910840306013E-3</v>
      </c>
      <c r="AW828" s="8">
        <f t="shared" si="156"/>
        <v>-2.9082993593533151E-2</v>
      </c>
      <c r="AY828" s="8">
        <f t="shared" si="157"/>
        <v>-1.108649309502043E-2</v>
      </c>
      <c r="BA828" s="58">
        <v>826</v>
      </c>
      <c r="BB828" s="8">
        <f t="shared" si="147"/>
        <v>1.3327774420307657E-2</v>
      </c>
    </row>
    <row r="829" spans="17:54" x14ac:dyDescent="0.25">
      <c r="Q829" s="53">
        <v>827</v>
      </c>
      <c r="R829" s="54">
        <v>0.50268912827220369</v>
      </c>
      <c r="S829" s="54">
        <v>-1.0492137022299417</v>
      </c>
      <c r="T829" s="54">
        <v>-0.18401881692441932</v>
      </c>
      <c r="Z829" s="53">
        <v>826</v>
      </c>
      <c r="AA829" s="54">
        <f t="shared" si="148"/>
        <v>-0.50667686176516691</v>
      </c>
      <c r="AB829" s="54">
        <f t="shared" si="149"/>
        <v>-0.28261959644959578</v>
      </c>
      <c r="AC829" s="54">
        <f t="shared" si="150"/>
        <v>-1.2114467987323461</v>
      </c>
      <c r="AJ829" s="53">
        <v>827</v>
      </c>
      <c r="AK829" s="14">
        <f t="shared" si="151"/>
        <v>1955.8839401391526</v>
      </c>
      <c r="AL829" s="14">
        <f t="shared" si="152"/>
        <v>1410.5021304062611</v>
      </c>
      <c r="AM829" s="14">
        <f t="shared" si="153"/>
        <v>2258.3253148077611</v>
      </c>
      <c r="AT829" s="53">
        <v>827</v>
      </c>
      <c r="AU829" s="8">
        <f t="shared" si="154"/>
        <v>1.2927621746317886E-2</v>
      </c>
      <c r="AV829" s="8">
        <f t="shared" si="155"/>
        <v>-5.2260728639213754E-3</v>
      </c>
      <c r="AW829" s="8">
        <f t="shared" si="156"/>
        <v>1.6304417829121974E-2</v>
      </c>
      <c r="AY829" s="8">
        <f t="shared" si="157"/>
        <v>6.6791827270634074E-3</v>
      </c>
      <c r="BA829" s="58">
        <v>827</v>
      </c>
      <c r="BB829" s="8">
        <f t="shared" si="147"/>
        <v>1.3404059383495356E-2</v>
      </c>
    </row>
    <row r="830" spans="17:54" x14ac:dyDescent="0.25">
      <c r="Q830" s="53">
        <v>828</v>
      </c>
      <c r="R830" s="54">
        <v>-9.8683419062810362E-2</v>
      </c>
      <c r="S830" s="54">
        <v>1.5884772263253895</v>
      </c>
      <c r="T830" s="54">
        <v>1.5578973675450003</v>
      </c>
      <c r="Z830" s="53">
        <v>827</v>
      </c>
      <c r="AA830" s="54">
        <f t="shared" si="148"/>
        <v>0.50268912827220369</v>
      </c>
      <c r="AB830" s="54">
        <f t="shared" si="149"/>
        <v>-0.68987440691058632</v>
      </c>
      <c r="AC830" s="54">
        <f t="shared" si="150"/>
        <v>-0.21179612940904391</v>
      </c>
      <c r="AJ830" s="53">
        <v>828</v>
      </c>
      <c r="AK830" s="14">
        <f t="shared" si="151"/>
        <v>1940.8769856032118</v>
      </c>
      <c r="AL830" s="14">
        <f t="shared" si="152"/>
        <v>1448.0177210628697</v>
      </c>
      <c r="AM830" s="14">
        <f t="shared" si="153"/>
        <v>2330.6091501913193</v>
      </c>
      <c r="AT830" s="53">
        <v>828</v>
      </c>
      <c r="AU830" s="8">
        <f t="shared" si="154"/>
        <v>-7.7023091809763416E-3</v>
      </c>
      <c r="AV830" s="8">
        <f t="shared" si="155"/>
        <v>2.6249770342124053E-2</v>
      </c>
      <c r="AW830" s="8">
        <f t="shared" si="156"/>
        <v>3.1506143806319754E-2</v>
      </c>
      <c r="AY830" s="8">
        <f t="shared" si="157"/>
        <v>1.7641058524452646E-2</v>
      </c>
      <c r="BA830" s="58">
        <v>828</v>
      </c>
      <c r="BB830" s="8">
        <f t="shared" si="147"/>
        <v>1.3492566471712812E-2</v>
      </c>
    </row>
    <row r="831" spans="17:54" x14ac:dyDescent="0.25">
      <c r="Q831" s="53">
        <v>829</v>
      </c>
      <c r="R831" s="54">
        <v>-0.19516444827216201</v>
      </c>
      <c r="S831" s="54">
        <v>0.99928602601470451</v>
      </c>
      <c r="T831" s="54">
        <v>1.838063471391619E-2</v>
      </c>
      <c r="Z831" s="53">
        <v>828</v>
      </c>
      <c r="AA831" s="54">
        <f t="shared" si="148"/>
        <v>-9.8683419062810362E-2</v>
      </c>
      <c r="AB831" s="54">
        <f t="shared" si="149"/>
        <v>1.3557433019200757</v>
      </c>
      <c r="AC831" s="54">
        <f t="shared" si="150"/>
        <v>1.7198897548649188</v>
      </c>
      <c r="AJ831" s="53">
        <v>829</v>
      </c>
      <c r="AK831" s="14">
        <f t="shared" si="151"/>
        <v>1938.4799572699358</v>
      </c>
      <c r="AL831" s="14">
        <f t="shared" si="152"/>
        <v>1437.549529147045</v>
      </c>
      <c r="AM831" s="14">
        <f t="shared" si="153"/>
        <v>2271.6864540169408</v>
      </c>
      <c r="AT831" s="53">
        <v>829</v>
      </c>
      <c r="AU831" s="8">
        <f t="shared" si="154"/>
        <v>-1.2357865871225001E-3</v>
      </c>
      <c r="AV831" s="8">
        <f t="shared" si="155"/>
        <v>-7.2555840371035379E-3</v>
      </c>
      <c r="AW831" s="8">
        <f t="shared" si="156"/>
        <v>-2.5607184317571047E-2</v>
      </c>
      <c r="AY831" s="8">
        <f t="shared" si="157"/>
        <v>-1.095512488624948E-2</v>
      </c>
      <c r="BA831" s="58">
        <v>829</v>
      </c>
      <c r="BB831" s="8">
        <f t="shared" si="147"/>
        <v>1.3505234860548519E-2</v>
      </c>
    </row>
    <row r="832" spans="17:54" x14ac:dyDescent="0.25">
      <c r="Q832" s="53">
        <v>830</v>
      </c>
      <c r="R832" s="54">
        <v>3.6194019159741471E-2</v>
      </c>
      <c r="S832" s="54">
        <v>0.59908134407671598</v>
      </c>
      <c r="T832" s="54">
        <v>0.28117164763122215</v>
      </c>
      <c r="Z832" s="53">
        <v>829</v>
      </c>
      <c r="AA832" s="54">
        <f t="shared" si="148"/>
        <v>-0.19516444827216201</v>
      </c>
      <c r="AB832" s="54">
        <f t="shared" si="149"/>
        <v>0.79033126111242713</v>
      </c>
      <c r="AC832" s="54">
        <f t="shared" si="150"/>
        <v>0.14989213725599682</v>
      </c>
      <c r="AJ832" s="53">
        <v>830</v>
      </c>
      <c r="AK832" s="14">
        <f t="shared" si="151"/>
        <v>1944.2323827938071</v>
      </c>
      <c r="AL832" s="14">
        <f t="shared" si="152"/>
        <v>1433.0457813098994</v>
      </c>
      <c r="AM832" s="14">
        <f t="shared" si="153"/>
        <v>2280.5894149060264</v>
      </c>
      <c r="AT832" s="53">
        <v>830</v>
      </c>
      <c r="AU832" s="8">
        <f t="shared" si="154"/>
        <v>2.9630985913378467E-3</v>
      </c>
      <c r="AV832" s="8">
        <f t="shared" si="155"/>
        <v>-3.1378519404019721E-3</v>
      </c>
      <c r="AW832" s="8">
        <f t="shared" si="156"/>
        <v>3.9114379252148295E-3</v>
      </c>
      <c r="AY832" s="8">
        <f t="shared" si="157"/>
        <v>8.0722017880501386E-4</v>
      </c>
      <c r="BA832" s="58">
        <v>830</v>
      </c>
      <c r="BB832" s="8">
        <f t="shared" si="147"/>
        <v>1.3511729148088895E-2</v>
      </c>
    </row>
    <row r="833" spans="17:54" x14ac:dyDescent="0.25">
      <c r="Q833" s="53">
        <v>831</v>
      </c>
      <c r="R833" s="54">
        <v>-0.85107530125061659</v>
      </c>
      <c r="S833" s="54">
        <v>0.14813158623023812</v>
      </c>
      <c r="T833" s="54">
        <v>-0.48709773372055798</v>
      </c>
      <c r="Z833" s="53">
        <v>830</v>
      </c>
      <c r="AA833" s="54">
        <f t="shared" si="148"/>
        <v>3.6194019159741471E-2</v>
      </c>
      <c r="AB833" s="54">
        <f t="shared" si="149"/>
        <v>0.54580885734123818</v>
      </c>
      <c r="AC833" s="54">
        <f t="shared" si="150"/>
        <v>0.38971502742166564</v>
      </c>
      <c r="AJ833" s="53">
        <v>831</v>
      </c>
      <c r="AK833" s="14">
        <f t="shared" si="151"/>
        <v>1922.2631863943366</v>
      </c>
      <c r="AL833" s="14">
        <f t="shared" si="152"/>
        <v>1418.1359417993417</v>
      </c>
      <c r="AM833" s="14">
        <f t="shared" si="153"/>
        <v>2240.4072830426294</v>
      </c>
      <c r="AT833" s="53">
        <v>831</v>
      </c>
      <c r="AU833" s="8">
        <f t="shared" si="154"/>
        <v>-1.1364002586848363E-2</v>
      </c>
      <c r="AV833" s="8">
        <f t="shared" si="155"/>
        <v>-1.0458804011562487E-2</v>
      </c>
      <c r="AW833" s="8">
        <f t="shared" si="156"/>
        <v>-1.7776252740608137E-2</v>
      </c>
      <c r="AY833" s="8">
        <f t="shared" si="157"/>
        <v>-1.2925598202861944E-2</v>
      </c>
      <c r="BA833" s="58">
        <v>831</v>
      </c>
      <c r="BB833" s="8">
        <f t="shared" si="147"/>
        <v>1.3520782169665853E-2</v>
      </c>
    </row>
    <row r="834" spans="17:54" x14ac:dyDescent="0.25">
      <c r="Q834" s="53">
        <v>832</v>
      </c>
      <c r="R834" s="54">
        <v>0.66934241886113932</v>
      </c>
      <c r="S834" s="54">
        <v>-2.9461144073564811</v>
      </c>
      <c r="T834" s="54">
        <v>-0.20494986413430899</v>
      </c>
      <c r="Z834" s="53">
        <v>831</v>
      </c>
      <c r="AA834" s="54">
        <f t="shared" si="148"/>
        <v>-0.85107530125061659</v>
      </c>
      <c r="AB834" s="54">
        <f t="shared" si="149"/>
        <v>-0.26922605130072996</v>
      </c>
      <c r="AC834" s="54">
        <f t="shared" si="150"/>
        <v>-0.70015921429254502</v>
      </c>
      <c r="AJ834" s="53">
        <v>832</v>
      </c>
      <c r="AK834" s="14">
        <f t="shared" si="151"/>
        <v>1960.0623374436709</v>
      </c>
      <c r="AL834" s="14">
        <f t="shared" si="152"/>
        <v>1381.9072222652744</v>
      </c>
      <c r="AM834" s="14">
        <f t="shared" si="153"/>
        <v>2245.8882462474944</v>
      </c>
      <c r="AT834" s="53">
        <v>832</v>
      </c>
      <c r="AU834" s="8">
        <f t="shared" si="154"/>
        <v>1.94730427734374E-2</v>
      </c>
      <c r="AV834" s="8">
        <f t="shared" si="155"/>
        <v>-2.5878702059121607E-2</v>
      </c>
      <c r="AW834" s="8">
        <f t="shared" si="156"/>
        <v>2.4434261613000057E-3</v>
      </c>
      <c r="AY834" s="8">
        <f t="shared" si="157"/>
        <v>-3.7765401432274218E-3</v>
      </c>
      <c r="BA834" s="58">
        <v>832</v>
      </c>
      <c r="BB834" s="8">
        <f t="shared" si="147"/>
        <v>1.3566038655853551E-2</v>
      </c>
    </row>
    <row r="835" spans="17:54" x14ac:dyDescent="0.25">
      <c r="Q835" s="53">
        <v>833</v>
      </c>
      <c r="R835" s="54">
        <v>0.30950467903009304</v>
      </c>
      <c r="S835" s="54">
        <v>-2.0835128244923391</v>
      </c>
      <c r="T835" s="54">
        <v>-0.47206089227009629</v>
      </c>
      <c r="Z835" s="53">
        <v>832</v>
      </c>
      <c r="AA835" s="54">
        <f t="shared" si="148"/>
        <v>0.66934241886113932</v>
      </c>
      <c r="AB835" s="54">
        <f t="shared" si="149"/>
        <v>-2.2859140474721351</v>
      </c>
      <c r="AC835" s="54">
        <f t="shared" si="150"/>
        <v>-0.55034180521387888</v>
      </c>
      <c r="AJ835" s="53">
        <v>833</v>
      </c>
      <c r="AK835" s="14">
        <f t="shared" si="151"/>
        <v>1951.0496015430022</v>
      </c>
      <c r="AL835" s="14">
        <f t="shared" si="152"/>
        <v>1392.4501942448421</v>
      </c>
      <c r="AM835" s="14">
        <f t="shared" si="153"/>
        <v>2238.7620171021567</v>
      </c>
      <c r="AT835" s="53">
        <v>833</v>
      </c>
      <c r="AU835" s="8">
        <f t="shared" si="154"/>
        <v>-4.6087925861147856E-3</v>
      </c>
      <c r="AV835" s="8">
        <f t="shared" si="155"/>
        <v>7.6003348869820063E-3</v>
      </c>
      <c r="AW835" s="8">
        <f t="shared" si="156"/>
        <v>-3.178056135841322E-3</v>
      </c>
      <c r="AY835" s="8">
        <f t="shared" si="157"/>
        <v>7.0407933820597032E-4</v>
      </c>
      <c r="BA835" s="58">
        <v>833</v>
      </c>
      <c r="BB835" s="8">
        <f t="shared" si="147"/>
        <v>1.3572777336921419E-2</v>
      </c>
    </row>
    <row r="836" spans="17:54" x14ac:dyDescent="0.25">
      <c r="Q836" s="53">
        <v>834</v>
      </c>
      <c r="R836" s="54">
        <v>1.2679704134156369</v>
      </c>
      <c r="S836" s="54">
        <v>-2.1120516549916375E-2</v>
      </c>
      <c r="T836" s="54">
        <v>-0.58670324398112539</v>
      </c>
      <c r="Z836" s="53">
        <v>833</v>
      </c>
      <c r="AA836" s="54">
        <f t="shared" si="148"/>
        <v>0.30950467903009304</v>
      </c>
      <c r="AB836" s="54">
        <f t="shared" si="149"/>
        <v>-1.6936231781726634</v>
      </c>
      <c r="AC836" s="54">
        <f t="shared" si="150"/>
        <v>-0.74518390841799675</v>
      </c>
      <c r="AJ836" s="53">
        <v>834</v>
      </c>
      <c r="AK836" s="14">
        <f t="shared" si="151"/>
        <v>1975.1477173318003</v>
      </c>
      <c r="AL836" s="14">
        <f t="shared" si="152"/>
        <v>1433.6238682734358</v>
      </c>
      <c r="AM836" s="14">
        <f t="shared" si="153"/>
        <v>2261.3413583339639</v>
      </c>
      <c r="AT836" s="53">
        <v>834</v>
      </c>
      <c r="AU836" s="8">
        <f t="shared" si="154"/>
        <v>1.2275704173158163E-2</v>
      </c>
      <c r="AV836" s="8">
        <f t="shared" si="155"/>
        <v>2.9140487255685934E-2</v>
      </c>
      <c r="AW836" s="8">
        <f t="shared" si="156"/>
        <v>1.0035116455211934E-2</v>
      </c>
      <c r="AY836" s="8">
        <f t="shared" si="157"/>
        <v>1.8349441090785405E-2</v>
      </c>
      <c r="BA836" s="58">
        <v>834</v>
      </c>
      <c r="BB836" s="8">
        <f t="shared" ref="BB836:BB899" si="158">SMALL($AY$4:$AY$1002,$BA$3:$BA$1001)</f>
        <v>1.3781811832851945E-2</v>
      </c>
    </row>
    <row r="837" spans="17:54" x14ac:dyDescent="0.25">
      <c r="Q837" s="53">
        <v>835</v>
      </c>
      <c r="R837" s="54">
        <v>0.79872007612033957</v>
      </c>
      <c r="S837" s="54">
        <v>-1.4198576986050699</v>
      </c>
      <c r="T837" s="54">
        <v>-0.96704163853916725</v>
      </c>
      <c r="Z837" s="53">
        <v>834</v>
      </c>
      <c r="AA837" s="54">
        <f t="shared" ref="AA837:AA900" si="159">SUMPRODUCT(R836:T836,$W$16:$Y$16)</f>
        <v>1.2679704134156369</v>
      </c>
      <c r="AB837" s="54">
        <f t="shared" ref="AB837:AB900" si="160">SUMPRODUCT(R836:T836,$W$17:$Y$17)</f>
        <v>0.57726443151219031</v>
      </c>
      <c r="AC837" s="54">
        <f t="shared" ref="AC837:AC900" si="161">SUMPRODUCT(R836:T836,$W$18:$Y$18)</f>
        <v>-0.12991128027154597</v>
      </c>
      <c r="AJ837" s="53">
        <v>835</v>
      </c>
      <c r="AK837" s="14">
        <f t="shared" ref="AK837:AK900" si="162">$AF$5*EXP(($AF$3-(($AF$4^2/2))*(AJ837/1000)+$AF$4*AA838))</f>
        <v>1963.3124411116992</v>
      </c>
      <c r="AL837" s="14">
        <f t="shared" ref="AL837:AL900" si="163">$AG$5*EXP(($AG$3-(($AG$4^2/2))*(AJ837/1000)+$AG$4*AB838))</f>
        <v>1407.1018807933019</v>
      </c>
      <c r="AM837" s="14">
        <f t="shared" ref="AM837:AM900" si="164">$AH$5*EXP(($AH$3-(($AH$4^2/2))*(AJ837/1000)+$AH$4*AC838))</f>
        <v>2232.7139874871186</v>
      </c>
      <c r="AT837" s="53">
        <v>835</v>
      </c>
      <c r="AU837" s="8">
        <f t="shared" ref="AU837:AU900" si="165">LN(AK837/AK836)</f>
        <v>-6.0101214026125182E-3</v>
      </c>
      <c r="AV837" s="8">
        <f t="shared" ref="AV837:AV900" si="166">LN(AL837/AL836)</f>
        <v>-1.8673226829935597E-2</v>
      </c>
      <c r="AW837" s="8">
        <f t="shared" ref="AW837:AW900" si="167">LN(AM837/AM836)</f>
        <v>-1.2740278373589943E-2</v>
      </c>
      <c r="AY837" s="8">
        <f t="shared" ref="AY837:AY900" si="168">SUMPRODUCT($AP$3:$AR$3,AU837:AW837)</f>
        <v>-1.3094410664834976E-2</v>
      </c>
      <c r="BA837" s="58">
        <v>835</v>
      </c>
      <c r="BB837" s="8">
        <f t="shared" si="158"/>
        <v>1.3897610629180237E-2</v>
      </c>
    </row>
    <row r="838" spans="17:54" x14ac:dyDescent="0.25">
      <c r="Q838" s="53">
        <v>836</v>
      </c>
      <c r="R838" s="54">
        <v>0.54484581484079042</v>
      </c>
      <c r="S838" s="54">
        <v>-1.4698198625431407</v>
      </c>
      <c r="T838" s="54">
        <v>-0.79520741716997179</v>
      </c>
      <c r="Z838" s="53">
        <v>835</v>
      </c>
      <c r="AA838" s="54">
        <f t="shared" si="159"/>
        <v>0.79872007612033957</v>
      </c>
      <c r="AB838" s="54">
        <f t="shared" si="160"/>
        <v>-0.87791002354738379</v>
      </c>
      <c r="AC838" s="54">
        <f t="shared" si="161"/>
        <v>-0.91102417089376209</v>
      </c>
      <c r="AJ838" s="53">
        <v>836</v>
      </c>
      <c r="AK838" s="14">
        <f t="shared" si="162"/>
        <v>1956.9388253610589</v>
      </c>
      <c r="AL838" s="14">
        <f t="shared" si="163"/>
        <v>1404.1542128824606</v>
      </c>
      <c r="AM838" s="14">
        <f t="shared" si="164"/>
        <v>2235.1020239318177</v>
      </c>
      <c r="AT838" s="53">
        <v>836</v>
      </c>
      <c r="AU838" s="8">
        <f t="shared" si="165"/>
        <v>-3.2516392104346824E-3</v>
      </c>
      <c r="AV838" s="8">
        <f t="shared" si="166"/>
        <v>-2.0970476490537911E-3</v>
      </c>
      <c r="AW838" s="8">
        <f t="shared" si="167"/>
        <v>1.0689950821639071E-3</v>
      </c>
      <c r="AY838" s="8">
        <f t="shared" si="168"/>
        <v>-1.4936122981027491E-3</v>
      </c>
      <c r="BA838" s="58">
        <v>836</v>
      </c>
      <c r="BB838" s="8">
        <f t="shared" si="158"/>
        <v>1.3905666820939772E-2</v>
      </c>
    </row>
    <row r="839" spans="17:54" x14ac:dyDescent="0.25">
      <c r="Q839" s="53">
        <v>837</v>
      </c>
      <c r="R839" s="54">
        <v>-0.86983233422066142</v>
      </c>
      <c r="S839" s="54">
        <v>-1.3497427487024463</v>
      </c>
      <c r="T839" s="54">
        <v>-0.2017627352222327</v>
      </c>
      <c r="Z839" s="53">
        <v>836</v>
      </c>
      <c r="AA839" s="54">
        <f t="shared" si="159"/>
        <v>0.54484581484079042</v>
      </c>
      <c r="AB839" s="54">
        <f t="shared" si="160"/>
        <v>-1.0413238696384242</v>
      </c>
      <c r="AC839" s="54">
        <f t="shared" si="161"/>
        <v>-0.84547470403423053</v>
      </c>
      <c r="AJ839" s="53">
        <v>837</v>
      </c>
      <c r="AK839" s="14">
        <f t="shared" si="162"/>
        <v>1921.8005005927898</v>
      </c>
      <c r="AL839" s="14">
        <f t="shared" si="163"/>
        <v>1394.1202391530053</v>
      </c>
      <c r="AM839" s="14">
        <f t="shared" si="164"/>
        <v>2239.0235401557279</v>
      </c>
      <c r="AT839" s="53">
        <v>837</v>
      </c>
      <c r="AU839" s="8">
        <f t="shared" si="165"/>
        <v>-1.8118921186652186E-2</v>
      </c>
      <c r="AV839" s="8">
        <f t="shared" si="166"/>
        <v>-7.171574416009097E-3</v>
      </c>
      <c r="AW839" s="8">
        <f t="shared" si="167"/>
        <v>1.7529759377329507E-3</v>
      </c>
      <c r="AY839" s="8">
        <f t="shared" si="168"/>
        <v>-7.7784133410794092E-3</v>
      </c>
      <c r="BA839" s="58">
        <v>837</v>
      </c>
      <c r="BB839" s="8">
        <f t="shared" si="158"/>
        <v>1.3927748987147333E-2</v>
      </c>
    </row>
    <row r="840" spans="17:54" x14ac:dyDescent="0.25">
      <c r="Q840" s="53">
        <v>838</v>
      </c>
      <c r="R840" s="54">
        <v>-0.63517363777174785</v>
      </c>
      <c r="S840" s="54">
        <v>-0.310308166482962</v>
      </c>
      <c r="T840" s="54">
        <v>0.12118952102923966</v>
      </c>
      <c r="Z840" s="53">
        <v>837</v>
      </c>
      <c r="AA840" s="54">
        <f t="shared" si="159"/>
        <v>-0.86983233422066142</v>
      </c>
      <c r="AB840" s="54">
        <f t="shared" si="160"/>
        <v>-1.600189147279484</v>
      </c>
      <c r="AC840" s="54">
        <f t="shared" si="161"/>
        <v>-0.73798958824254846</v>
      </c>
      <c r="AJ840" s="53">
        <v>838</v>
      </c>
      <c r="AK840" s="14">
        <f t="shared" si="162"/>
        <v>1927.5849043416686</v>
      </c>
      <c r="AL840" s="14">
        <f t="shared" si="163"/>
        <v>1412.6284434369597</v>
      </c>
      <c r="AM840" s="14">
        <f t="shared" si="164"/>
        <v>2260.3145301188138</v>
      </c>
      <c r="AT840" s="53">
        <v>838</v>
      </c>
      <c r="AU840" s="8">
        <f t="shared" si="165"/>
        <v>3.0053670881084729E-3</v>
      </c>
      <c r="AV840" s="8">
        <f t="shared" si="166"/>
        <v>1.3188549919760812E-2</v>
      </c>
      <c r="AW840" s="8">
        <f t="shared" si="167"/>
        <v>9.4641249664736121E-3</v>
      </c>
      <c r="AY840" s="8">
        <f t="shared" si="168"/>
        <v>9.0162675842789513E-3</v>
      </c>
      <c r="BA840" s="58">
        <v>838</v>
      </c>
      <c r="BB840" s="8">
        <f t="shared" si="158"/>
        <v>1.3936656373824855E-2</v>
      </c>
    </row>
    <row r="841" spans="17:54" x14ac:dyDescent="0.25">
      <c r="Q841" s="53">
        <v>839</v>
      </c>
      <c r="R841" s="54">
        <v>-2.2837284751110398</v>
      </c>
      <c r="S841" s="54">
        <v>0.55821631796731341</v>
      </c>
      <c r="T841" s="54">
        <v>0.70619243415993493</v>
      </c>
      <c r="Z841" s="53">
        <v>838</v>
      </c>
      <c r="AA841" s="54">
        <f t="shared" si="159"/>
        <v>-0.63517363777174785</v>
      </c>
      <c r="AB841" s="54">
        <f t="shared" si="160"/>
        <v>-0.57241577172700087</v>
      </c>
      <c r="AC841" s="54">
        <f t="shared" si="161"/>
        <v>-0.15772510165447787</v>
      </c>
      <c r="AJ841" s="53">
        <v>839</v>
      </c>
      <c r="AK841" s="14">
        <f t="shared" si="162"/>
        <v>1887.3118591451032</v>
      </c>
      <c r="AL841" s="14">
        <f t="shared" si="163"/>
        <v>1412.480806046254</v>
      </c>
      <c r="AM841" s="14">
        <f t="shared" si="164"/>
        <v>2266.606665645807</v>
      </c>
      <c r="AT841" s="53">
        <v>839</v>
      </c>
      <c r="AU841" s="8">
        <f t="shared" si="165"/>
        <v>-2.1114354531499582E-2</v>
      </c>
      <c r="AV841" s="8">
        <f t="shared" si="166"/>
        <v>-1.0451800465219342E-4</v>
      </c>
      <c r="AW841" s="8">
        <f t="shared" si="167"/>
        <v>2.7798759054443907E-3</v>
      </c>
      <c r="AY841" s="8">
        <f t="shared" si="168"/>
        <v>-5.5421507896774354E-3</v>
      </c>
      <c r="BA841" s="58">
        <v>839</v>
      </c>
      <c r="BB841" s="8">
        <f t="shared" si="158"/>
        <v>1.405236774706024E-2</v>
      </c>
    </row>
    <row r="842" spans="17:54" x14ac:dyDescent="0.25">
      <c r="Q842" s="53">
        <v>840</v>
      </c>
      <c r="R842" s="54">
        <v>-1.5774362494325211</v>
      </c>
      <c r="S842" s="54">
        <v>-0.52838075069316037</v>
      </c>
      <c r="T842" s="54">
        <v>-0.80387502666425104</v>
      </c>
      <c r="Z842" s="53">
        <v>839</v>
      </c>
      <c r="AA842" s="54">
        <f t="shared" si="159"/>
        <v>-2.2837284751110398</v>
      </c>
      <c r="AB842" s="54">
        <f t="shared" si="160"/>
        <v>-0.58055431108095079</v>
      </c>
      <c r="AC842" s="54">
        <f t="shared" si="161"/>
        <v>1.2720426236093707E-2</v>
      </c>
      <c r="AJ842" s="53">
        <v>840</v>
      </c>
      <c r="AK842" s="14">
        <f t="shared" si="162"/>
        <v>1904.4618013544132</v>
      </c>
      <c r="AL842" s="14">
        <f t="shared" si="163"/>
        <v>1401.1584066254279</v>
      </c>
      <c r="AM842" s="14">
        <f t="shared" si="164"/>
        <v>2216.2562597536412</v>
      </c>
      <c r="AT842" s="53">
        <v>840</v>
      </c>
      <c r="AU842" s="8">
        <f t="shared" si="165"/>
        <v>9.0459297897838662E-3</v>
      </c>
      <c r="AV842" s="8">
        <f t="shared" si="166"/>
        <v>-8.0482675154427107E-3</v>
      </c>
      <c r="AW842" s="8">
        <f t="shared" si="167"/>
        <v>-2.2464449242752489E-2</v>
      </c>
      <c r="AY842" s="8">
        <f t="shared" si="168"/>
        <v>-7.2448628420676712E-3</v>
      </c>
      <c r="BA842" s="58">
        <v>840</v>
      </c>
      <c r="BB842" s="8">
        <f t="shared" si="158"/>
        <v>1.4101694824082049E-2</v>
      </c>
    </row>
    <row r="843" spans="17:54" x14ac:dyDescent="0.25">
      <c r="Q843" s="53">
        <v>841</v>
      </c>
      <c r="R843" s="54">
        <v>2.1129091559242821E-2</v>
      </c>
      <c r="S843" s="54">
        <v>-0.54459343293500917</v>
      </c>
      <c r="T843" s="54">
        <v>0.89190821314624635</v>
      </c>
      <c r="Z843" s="53">
        <v>840</v>
      </c>
      <c r="AA843" s="54">
        <f t="shared" si="159"/>
        <v>-1.5774362494325211</v>
      </c>
      <c r="AB843" s="54">
        <f t="shared" si="160"/>
        <v>-1.2077391694676833</v>
      </c>
      <c r="AC843" s="54">
        <f t="shared" si="161"/>
        <v>-1.3645925077135415</v>
      </c>
      <c r="AJ843" s="53">
        <v>841</v>
      </c>
      <c r="AK843" s="14">
        <f t="shared" si="162"/>
        <v>1943.8555299024733</v>
      </c>
      <c r="AL843" s="14">
        <f t="shared" si="163"/>
        <v>1414.4717894804185</v>
      </c>
      <c r="AM843" s="14">
        <f t="shared" si="164"/>
        <v>2293.0363838754465</v>
      </c>
      <c r="AT843" s="53">
        <v>841</v>
      </c>
      <c r="AU843" s="8">
        <f t="shared" si="165"/>
        <v>2.0473937694295605E-2</v>
      </c>
      <c r="AV843" s="8">
        <f t="shared" si="166"/>
        <v>9.456839959496895E-3</v>
      </c>
      <c r="AW843" s="8">
        <f t="shared" si="167"/>
        <v>3.4057468235933371E-2</v>
      </c>
      <c r="AY843" s="8">
        <f t="shared" si="168"/>
        <v>2.0142157762867451E-2</v>
      </c>
      <c r="BA843" s="58">
        <v>841</v>
      </c>
      <c r="BB843" s="8">
        <f t="shared" si="158"/>
        <v>1.4196891799134024E-2</v>
      </c>
    </row>
    <row r="844" spans="17:54" x14ac:dyDescent="0.25">
      <c r="Q844" s="53">
        <v>842</v>
      </c>
      <c r="R844" s="54">
        <v>6.5337175812655121E-2</v>
      </c>
      <c r="S844" s="54">
        <v>0.88749973079320832</v>
      </c>
      <c r="T844" s="54">
        <v>1.817633684070969</v>
      </c>
      <c r="Z844" s="53">
        <v>841</v>
      </c>
      <c r="AA844" s="54">
        <f t="shared" si="159"/>
        <v>2.1129091559242821E-2</v>
      </c>
      <c r="AB844" s="54">
        <f t="shared" si="160"/>
        <v>-0.47077321570779279</v>
      </c>
      <c r="AC844" s="54">
        <f t="shared" si="161"/>
        <v>0.72351799681279882</v>
      </c>
      <c r="AJ844" s="53">
        <v>842</v>
      </c>
      <c r="AK844" s="14">
        <f t="shared" si="162"/>
        <v>1944.9563045708874</v>
      </c>
      <c r="AL844" s="14">
        <f t="shared" si="163"/>
        <v>1437.9862818365982</v>
      </c>
      <c r="AM844" s="14">
        <f t="shared" si="164"/>
        <v>2336.5273864579526</v>
      </c>
      <c r="AT844" s="53">
        <v>842</v>
      </c>
      <c r="AU844" s="8">
        <f t="shared" si="165"/>
        <v>5.6612391890782079E-4</v>
      </c>
      <c r="AV844" s="8">
        <f t="shared" si="166"/>
        <v>1.6487551750966913E-2</v>
      </c>
      <c r="AW844" s="8">
        <f t="shared" si="167"/>
        <v>1.8788933117636665E-2</v>
      </c>
      <c r="AY844" s="8">
        <f t="shared" si="168"/>
        <v>1.2401537811350113E-2</v>
      </c>
      <c r="BA844" s="58">
        <v>842</v>
      </c>
      <c r="BB844" s="8">
        <f t="shared" si="158"/>
        <v>1.4332098077363709E-2</v>
      </c>
    </row>
    <row r="845" spans="17:54" x14ac:dyDescent="0.25">
      <c r="Q845" s="53">
        <v>843</v>
      </c>
      <c r="R845" s="54">
        <v>-0.26179069638367192</v>
      </c>
      <c r="S845" s="54">
        <v>0.74416708539476217</v>
      </c>
      <c r="T845" s="54">
        <v>-0.55982240421031715</v>
      </c>
      <c r="Z845" s="53">
        <v>842</v>
      </c>
      <c r="AA845" s="54">
        <f t="shared" si="159"/>
        <v>6.5337175812655121E-2</v>
      </c>
      <c r="AB845" s="54">
        <f t="shared" si="160"/>
        <v>0.81408718623145937</v>
      </c>
      <c r="AC845" s="54">
        <f t="shared" si="161"/>
        <v>1.8754971414981911</v>
      </c>
      <c r="AJ845" s="53">
        <v>843</v>
      </c>
      <c r="AK845" s="14">
        <f t="shared" si="162"/>
        <v>1936.8242716802806</v>
      </c>
      <c r="AL845" s="14">
        <f t="shared" si="163"/>
        <v>1432.8239809840534</v>
      </c>
      <c r="AM845" s="14">
        <f t="shared" si="164"/>
        <v>2249.328612101594</v>
      </c>
      <c r="AT845" s="53">
        <v>843</v>
      </c>
      <c r="AU845" s="8">
        <f t="shared" si="165"/>
        <v>-4.1898528921247031E-3</v>
      </c>
      <c r="AV845" s="8">
        <f t="shared" si="166"/>
        <v>-3.5964107301502536E-3</v>
      </c>
      <c r="AW845" s="8">
        <f t="shared" si="167"/>
        <v>-3.8034027169508614E-2</v>
      </c>
      <c r="AY845" s="8">
        <f t="shared" si="168"/>
        <v>-1.4105728310550096E-2</v>
      </c>
      <c r="BA845" s="58">
        <v>843</v>
      </c>
      <c r="BB845" s="8">
        <f t="shared" si="158"/>
        <v>1.4359248990887958E-2</v>
      </c>
    </row>
    <row r="846" spans="17:54" x14ac:dyDescent="0.25">
      <c r="Q846" s="53">
        <v>844</v>
      </c>
      <c r="R846" s="54">
        <v>0.62571953851922124</v>
      </c>
      <c r="S846" s="54">
        <v>1.6821078417290565</v>
      </c>
      <c r="T846" s="54">
        <v>-0.16226645241610416</v>
      </c>
      <c r="Z846" s="53">
        <v>843</v>
      </c>
      <c r="AA846" s="54">
        <f t="shared" si="159"/>
        <v>-0.26179069638367192</v>
      </c>
      <c r="AB846" s="54">
        <f t="shared" si="160"/>
        <v>0.53382987787041736</v>
      </c>
      <c r="AC846" s="54">
        <f t="shared" si="161"/>
        <v>-0.45640443136136677</v>
      </c>
      <c r="AJ846" s="53">
        <v>844</v>
      </c>
      <c r="AK846" s="14">
        <f t="shared" si="162"/>
        <v>1958.9656072506589</v>
      </c>
      <c r="AL846" s="14">
        <f t="shared" si="163"/>
        <v>1455.8988093320011</v>
      </c>
      <c r="AM846" s="14">
        <f t="shared" si="164"/>
        <v>2280.487335041903</v>
      </c>
      <c r="AT846" s="53">
        <v>844</v>
      </c>
      <c r="AU846" s="8">
        <f t="shared" si="165"/>
        <v>1.136692412023513E-2</v>
      </c>
      <c r="AV846" s="8">
        <f t="shared" si="166"/>
        <v>1.597613950297368E-2</v>
      </c>
      <c r="AW846" s="8">
        <f t="shared" si="167"/>
        <v>1.3757386499624409E-2</v>
      </c>
      <c r="AY846" s="8">
        <f t="shared" si="168"/>
        <v>1.3927748987147333E-2</v>
      </c>
      <c r="BA846" s="58">
        <v>844</v>
      </c>
      <c r="BB846" s="8">
        <f t="shared" si="158"/>
        <v>1.4511623285584278E-2</v>
      </c>
    </row>
    <row r="847" spans="17:54" x14ac:dyDescent="0.25">
      <c r="Q847" s="53">
        <v>845</v>
      </c>
      <c r="R847" s="54">
        <v>-0.19147964330470116</v>
      </c>
      <c r="S847" s="54">
        <v>-1.9301859184371155E-2</v>
      </c>
      <c r="T847" s="54">
        <v>-0.34196673380107417</v>
      </c>
      <c r="Z847" s="53">
        <v>844</v>
      </c>
      <c r="AA847" s="54">
        <f t="shared" si="159"/>
        <v>0.62571953851922124</v>
      </c>
      <c r="AB847" s="54">
        <f t="shared" si="160"/>
        <v>1.7788365722880237</v>
      </c>
      <c r="AC847" s="54">
        <f t="shared" si="161"/>
        <v>0.38708483259025195</v>
      </c>
      <c r="AJ847" s="53">
        <v>845</v>
      </c>
      <c r="AK847" s="14">
        <f t="shared" si="162"/>
        <v>1938.5689001458693</v>
      </c>
      <c r="AL847" s="14">
        <f t="shared" si="163"/>
        <v>1421.0890534444998</v>
      </c>
      <c r="AM847" s="14">
        <f t="shared" si="164"/>
        <v>2252.0385477201517</v>
      </c>
      <c r="AT847" s="53">
        <v>845</v>
      </c>
      <c r="AU847" s="8">
        <f t="shared" si="165"/>
        <v>-1.0466562011879598E-2</v>
      </c>
      <c r="AV847" s="8">
        <f t="shared" si="166"/>
        <v>-2.4199931563031147E-2</v>
      </c>
      <c r="AW847" s="8">
        <f t="shared" si="167"/>
        <v>-1.2553336330095014E-2</v>
      </c>
      <c r="AY847" s="8">
        <f t="shared" si="168"/>
        <v>-1.6585942127804842E-2</v>
      </c>
      <c r="BA847" s="58">
        <v>845</v>
      </c>
      <c r="BB847" s="8">
        <f t="shared" si="158"/>
        <v>1.4535093563789871E-2</v>
      </c>
    </row>
    <row r="848" spans="17:54" x14ac:dyDescent="0.25">
      <c r="Q848" s="53">
        <v>846</v>
      </c>
      <c r="R848" s="54">
        <v>-0.12757151917994683</v>
      </c>
      <c r="S848" s="54">
        <v>-1.4283469947784184</v>
      </c>
      <c r="T848" s="54">
        <v>0.18561738510790501</v>
      </c>
      <c r="Z848" s="53">
        <v>845</v>
      </c>
      <c r="AA848" s="54">
        <f t="shared" si="159"/>
        <v>-0.19147964330470116</v>
      </c>
      <c r="AB848" s="54">
        <f t="shared" si="160"/>
        <v>-0.10702696942470835</v>
      </c>
      <c r="AC848" s="54">
        <f t="shared" si="161"/>
        <v>-0.38256642742807834</v>
      </c>
      <c r="AJ848" s="53">
        <v>846</v>
      </c>
      <c r="AK848" s="14">
        <f t="shared" si="162"/>
        <v>1940.1561461732067</v>
      </c>
      <c r="AL848" s="14">
        <f t="shared" si="163"/>
        <v>1399.1275771912651</v>
      </c>
      <c r="AM848" s="14">
        <f t="shared" si="164"/>
        <v>2260.5245362956407</v>
      </c>
      <c r="AT848" s="53">
        <v>846</v>
      </c>
      <c r="AU848" s="8">
        <f t="shared" si="165"/>
        <v>8.1843703638830219E-4</v>
      </c>
      <c r="AV848" s="8">
        <f t="shared" si="166"/>
        <v>-1.5574633483372541E-2</v>
      </c>
      <c r="AW848" s="8">
        <f t="shared" si="167"/>
        <v>3.7610548243776636E-3</v>
      </c>
      <c r="AY848" s="8">
        <f t="shared" si="168"/>
        <v>-4.8560058351192273E-3</v>
      </c>
      <c r="BA848" s="58">
        <v>846</v>
      </c>
      <c r="BB848" s="8">
        <f t="shared" si="158"/>
        <v>1.4651474219911306E-2</v>
      </c>
    </row>
    <row r="849" spans="17:54" x14ac:dyDescent="0.25">
      <c r="Q849" s="53">
        <v>847</v>
      </c>
      <c r="R849" s="54">
        <v>-0.22195068242169366</v>
      </c>
      <c r="S849" s="54">
        <v>-1.1075880982557893</v>
      </c>
      <c r="T849" s="54">
        <v>-1.6497171584292616</v>
      </c>
      <c r="Z849" s="53">
        <v>846</v>
      </c>
      <c r="AA849" s="54">
        <f t="shared" si="159"/>
        <v>-0.12757151917994683</v>
      </c>
      <c r="AB849" s="54">
        <f t="shared" si="160"/>
        <v>-1.3207319769943262</v>
      </c>
      <c r="AC849" s="54">
        <f t="shared" si="161"/>
        <v>-0.15196369725766967</v>
      </c>
      <c r="AJ849" s="53">
        <v>847</v>
      </c>
      <c r="AK849" s="14">
        <f t="shared" si="162"/>
        <v>1937.8121736177779</v>
      </c>
      <c r="AL849" s="14">
        <f t="shared" si="163"/>
        <v>1403.4209522263418</v>
      </c>
      <c r="AM849" s="14">
        <f t="shared" si="164"/>
        <v>2200.0264320554738</v>
      </c>
      <c r="AT849" s="53">
        <v>847</v>
      </c>
      <c r="AU849" s="8">
        <f t="shared" si="165"/>
        <v>-1.2088664205506562E-3</v>
      </c>
      <c r="AV849" s="8">
        <f t="shared" si="166"/>
        <v>3.0639101151665646E-3</v>
      </c>
      <c r="AW849" s="8">
        <f t="shared" si="167"/>
        <v>-2.7127507197422917E-2</v>
      </c>
      <c r="AY849" s="8">
        <f t="shared" si="168"/>
        <v>-7.2753480393254457E-3</v>
      </c>
      <c r="BA849" s="58">
        <v>847</v>
      </c>
      <c r="BB849" s="8">
        <f t="shared" si="158"/>
        <v>1.5075341012328285E-2</v>
      </c>
    </row>
    <row r="850" spans="17:54" x14ac:dyDescent="0.25">
      <c r="Q850" s="53">
        <v>848</v>
      </c>
      <c r="R850" s="54">
        <v>7.5142937350571509E-2</v>
      </c>
      <c r="S850" s="54">
        <v>-0.98541263238149379</v>
      </c>
      <c r="T850" s="54">
        <v>0.76147521438834997</v>
      </c>
      <c r="Z850" s="53">
        <v>847</v>
      </c>
      <c r="AA850" s="54">
        <f t="shared" si="159"/>
        <v>-0.22195068242169366</v>
      </c>
      <c r="AB850" s="54">
        <f t="shared" si="160"/>
        <v>-1.0819589335964215</v>
      </c>
      <c r="AC850" s="54">
        <f t="shared" si="161"/>
        <v>-1.8151740503311256</v>
      </c>
      <c r="AJ850" s="53">
        <v>848</v>
      </c>
      <c r="AK850" s="14">
        <f t="shared" si="162"/>
        <v>1945.1996291429764</v>
      </c>
      <c r="AL850" s="14">
        <f t="shared" si="163"/>
        <v>1407.8845618808057</v>
      </c>
      <c r="AM850" s="14">
        <f t="shared" si="164"/>
        <v>2285.9521076368087</v>
      </c>
      <c r="AT850" s="53">
        <v>848</v>
      </c>
      <c r="AU850" s="8">
        <f>LN(AK850/AK849)</f>
        <v>3.8050177612169228E-3</v>
      </c>
      <c r="AV850" s="8">
        <f t="shared" si="166"/>
        <v>3.175473731224504E-3</v>
      </c>
      <c r="AW850" s="8">
        <f t="shared" si="167"/>
        <v>3.831324000028298E-2</v>
      </c>
      <c r="AY850" s="8">
        <f t="shared" si="168"/>
        <v>1.3905666820939772E-2</v>
      </c>
      <c r="BA850" s="58">
        <v>848</v>
      </c>
      <c r="BB850" s="8">
        <f t="shared" si="158"/>
        <v>1.513847356457864E-2</v>
      </c>
    </row>
    <row r="851" spans="17:54" x14ac:dyDescent="0.25">
      <c r="Q851" s="53">
        <v>849</v>
      </c>
      <c r="R851" s="54">
        <v>1.1287790648944229</v>
      </c>
      <c r="S851" s="54">
        <v>-1.1900585875967102</v>
      </c>
      <c r="T851" s="54">
        <v>-0.46274814792106062</v>
      </c>
      <c r="Z851" s="53">
        <v>848</v>
      </c>
      <c r="AA851" s="54">
        <f t="shared" si="159"/>
        <v>7.5142937350571509E-2</v>
      </c>
      <c r="AB851" s="54">
        <f t="shared" si="160"/>
        <v>-0.83449187916949297</v>
      </c>
      <c r="AC851" s="54">
        <f t="shared" si="161"/>
        <v>0.53386269093410932</v>
      </c>
      <c r="AJ851" s="53">
        <v>849</v>
      </c>
      <c r="AK851" s="14">
        <f t="shared" si="162"/>
        <v>1971.6272782462113</v>
      </c>
      <c r="AL851" s="14">
        <f t="shared" si="163"/>
        <v>1413.578490768165</v>
      </c>
      <c r="AM851" s="14">
        <f t="shared" si="164"/>
        <v>2255.3841803447744</v>
      </c>
      <c r="AT851" s="53">
        <v>849</v>
      </c>
      <c r="AU851" s="8">
        <f t="shared" si="165"/>
        <v>1.3494622446748285E-2</v>
      </c>
      <c r="AV851" s="8">
        <f t="shared" si="166"/>
        <v>4.0361589082616705E-3</v>
      </c>
      <c r="AW851" s="8">
        <f t="shared" si="167"/>
        <v>-1.3462288195577883E-2</v>
      </c>
      <c r="AY851" s="8">
        <f t="shared" si="168"/>
        <v>1.6241638386557894E-3</v>
      </c>
      <c r="BA851" s="58">
        <v>849</v>
      </c>
      <c r="BB851" s="8">
        <f t="shared" si="158"/>
        <v>1.5309099915961518E-2</v>
      </c>
    </row>
    <row r="852" spans="17:54" x14ac:dyDescent="0.25">
      <c r="Q852" s="53">
        <v>850</v>
      </c>
      <c r="R852" s="54">
        <v>0.14503935180458385</v>
      </c>
      <c r="S852" s="54">
        <v>0.28083488593286188</v>
      </c>
      <c r="T852" s="54">
        <v>0.28648606293895762</v>
      </c>
      <c r="Z852" s="53">
        <v>849</v>
      </c>
      <c r="AA852" s="54">
        <f t="shared" si="159"/>
        <v>1.1287790648944229</v>
      </c>
      <c r="AB852" s="54">
        <f t="shared" si="160"/>
        <v>-0.51995272107573776</v>
      </c>
      <c r="AC852" s="54">
        <f t="shared" si="161"/>
        <v>-0.29151744806782204</v>
      </c>
      <c r="AJ852" s="53">
        <v>850</v>
      </c>
      <c r="AK852" s="14">
        <f t="shared" si="162"/>
        <v>1946.9414624305043</v>
      </c>
      <c r="AL852" s="14">
        <f t="shared" si="163"/>
        <v>1428.8246124319558</v>
      </c>
      <c r="AM852" s="14">
        <f t="shared" si="164"/>
        <v>2279.7617244517264</v>
      </c>
      <c r="AT852" s="53">
        <v>850</v>
      </c>
      <c r="AU852" s="8">
        <f t="shared" si="165"/>
        <v>-1.2599570924806579E-2</v>
      </c>
      <c r="AV852" s="8">
        <f t="shared" si="166"/>
        <v>1.0727730955544393E-2</v>
      </c>
      <c r="AW852" s="8">
        <f t="shared" si="167"/>
        <v>1.0750604018242352E-2</v>
      </c>
      <c r="AY852" s="8">
        <f t="shared" si="168"/>
        <v>3.7364023102484894E-3</v>
      </c>
      <c r="BA852" s="58">
        <v>850</v>
      </c>
      <c r="BB852" s="8">
        <f t="shared" si="158"/>
        <v>1.5309681299287649E-2</v>
      </c>
    </row>
    <row r="853" spans="17:54" x14ac:dyDescent="0.25">
      <c r="Q853" s="53">
        <v>851</v>
      </c>
      <c r="R853" s="54">
        <v>0.52869885733553179</v>
      </c>
      <c r="S853" s="54">
        <v>0.98013396306544742</v>
      </c>
      <c r="T853" s="54">
        <v>2.3348133785071594</v>
      </c>
      <c r="Z853" s="53">
        <v>850</v>
      </c>
      <c r="AA853" s="54">
        <f t="shared" si="159"/>
        <v>0.14503935180458385</v>
      </c>
      <c r="AB853" s="54">
        <f t="shared" si="160"/>
        <v>0.31605215528945096</v>
      </c>
      <c r="AC853" s="54">
        <f t="shared" si="161"/>
        <v>0.36762254129824157</v>
      </c>
      <c r="AJ853" s="53">
        <v>851</v>
      </c>
      <c r="AK853" s="14">
        <f t="shared" si="162"/>
        <v>1956.531753144583</v>
      </c>
      <c r="AL853" s="14">
        <f t="shared" si="163"/>
        <v>1443.522994152537</v>
      </c>
      <c r="AM853" s="14">
        <f t="shared" si="164"/>
        <v>2361.3554776325268</v>
      </c>
      <c r="AT853" s="53">
        <v>851</v>
      </c>
      <c r="AU853" s="8">
        <f t="shared" si="165"/>
        <v>4.91373168493979E-3</v>
      </c>
      <c r="AV853" s="8">
        <f t="shared" si="166"/>
        <v>1.0234492500115476E-2</v>
      </c>
      <c r="AW853" s="8">
        <f t="shared" si="167"/>
        <v>3.5164878402179696E-2</v>
      </c>
      <c r="AY853" s="8">
        <f t="shared" si="168"/>
        <v>1.6117380026182036E-2</v>
      </c>
      <c r="BA853" s="58">
        <v>851</v>
      </c>
      <c r="BB853" s="8">
        <f t="shared" si="158"/>
        <v>1.5356824298298363E-2</v>
      </c>
    </row>
    <row r="854" spans="17:54" x14ac:dyDescent="0.25">
      <c r="Q854" s="53">
        <v>852</v>
      </c>
      <c r="R854" s="54">
        <v>-0.24380295346695458</v>
      </c>
      <c r="S854" s="54">
        <v>-0.17104815318278049</v>
      </c>
      <c r="T854" s="54">
        <v>-1.633490227192828</v>
      </c>
      <c r="Z854" s="53">
        <v>851</v>
      </c>
      <c r="AA854" s="54">
        <f t="shared" si="159"/>
        <v>0.52869885733553179</v>
      </c>
      <c r="AB854" s="54">
        <f t="shared" si="160"/>
        <v>1.1136195847255819</v>
      </c>
      <c r="AC854" s="54">
        <f t="shared" si="161"/>
        <v>2.5236296303232124</v>
      </c>
      <c r="AJ854" s="53">
        <v>852</v>
      </c>
      <c r="AK854" s="14">
        <f t="shared" si="162"/>
        <v>1937.2691033690758</v>
      </c>
      <c r="AL854" s="14">
        <f t="shared" si="163"/>
        <v>1418.2001845243885</v>
      </c>
      <c r="AM854" s="14">
        <f t="shared" si="164"/>
        <v>2206.9406912316053</v>
      </c>
      <c r="AT854" s="53">
        <v>852</v>
      </c>
      <c r="AU854" s="8">
        <f t="shared" si="165"/>
        <v>-9.8940894128764518E-3</v>
      </c>
      <c r="AV854" s="8">
        <f t="shared" si="166"/>
        <v>-1.7698057438632033E-2</v>
      </c>
      <c r="AW854" s="8">
        <f t="shared" si="167"/>
        <v>-6.7628555200385382E-2</v>
      </c>
      <c r="AY854" s="8">
        <f t="shared" si="168"/>
        <v>-3.0336016359431364E-2</v>
      </c>
      <c r="BA854" s="58">
        <v>852</v>
      </c>
      <c r="BB854" s="8">
        <f t="shared" si="158"/>
        <v>1.5448143604572605E-2</v>
      </c>
    </row>
    <row r="855" spans="17:54" x14ac:dyDescent="0.25">
      <c r="Q855" s="53">
        <v>853</v>
      </c>
      <c r="R855" s="54">
        <v>0.56259618625403696</v>
      </c>
      <c r="S855" s="54">
        <v>-0.56085838951922362</v>
      </c>
      <c r="T855" s="54">
        <v>-1.7698415689803657</v>
      </c>
      <c r="Z855" s="53">
        <v>852</v>
      </c>
      <c r="AA855" s="54">
        <f t="shared" si="159"/>
        <v>-0.24380295346695458</v>
      </c>
      <c r="AB855" s="54">
        <f t="shared" si="160"/>
        <v>-0.26556115712591488</v>
      </c>
      <c r="AC855" s="54">
        <f t="shared" si="161"/>
        <v>-1.6227463210375548</v>
      </c>
      <c r="AJ855" s="53">
        <v>853</v>
      </c>
      <c r="AK855" s="14">
        <f t="shared" si="162"/>
        <v>1957.3810415985004</v>
      </c>
      <c r="AL855" s="14">
        <f t="shared" si="163"/>
        <v>1418.8354176366731</v>
      </c>
      <c r="AM855" s="14">
        <f t="shared" si="164"/>
        <v>2209.1703788101545</v>
      </c>
      <c r="AT855" s="53">
        <v>853</v>
      </c>
      <c r="AU855" s="8">
        <f t="shared" si="165"/>
        <v>1.0328073771642847E-2</v>
      </c>
      <c r="AV855" s="8">
        <f t="shared" si="166"/>
        <v>4.4781469955214624E-4</v>
      </c>
      <c r="AW855" s="8">
        <f t="shared" si="167"/>
        <v>1.0097969605613454E-3</v>
      </c>
      <c r="AY855" s="8">
        <f t="shared" si="168"/>
        <v>3.5804870994821159E-3</v>
      </c>
      <c r="BA855" s="58">
        <v>853</v>
      </c>
      <c r="BB855" s="8">
        <f t="shared" si="158"/>
        <v>1.546263352700894E-2</v>
      </c>
    </row>
    <row r="856" spans="17:54" x14ac:dyDescent="0.25">
      <c r="Q856" s="53">
        <v>854</v>
      </c>
      <c r="R856" s="54">
        <v>-0.21315747653569841</v>
      </c>
      <c r="S856" s="54">
        <v>-0.10225987923993025</v>
      </c>
      <c r="T856" s="54">
        <v>-1.8596348484076979</v>
      </c>
      <c r="Z856" s="53">
        <v>853</v>
      </c>
      <c r="AA856" s="54">
        <f t="shared" si="159"/>
        <v>0.56259618625403696</v>
      </c>
      <c r="AB856" s="54">
        <f t="shared" si="160"/>
        <v>-0.23065710973232117</v>
      </c>
      <c r="AC856" s="54">
        <f t="shared" si="161"/>
        <v>-1.560826358753689</v>
      </c>
      <c r="AJ856" s="53">
        <v>854</v>
      </c>
      <c r="AK856" s="14">
        <f t="shared" si="162"/>
        <v>1938.0293118578045</v>
      </c>
      <c r="AL856" s="14">
        <f t="shared" si="163"/>
        <v>1419.5677068376528</v>
      </c>
      <c r="AM856" s="14">
        <f t="shared" si="164"/>
        <v>2200.2805360387511</v>
      </c>
      <c r="AT856" s="53">
        <v>854</v>
      </c>
      <c r="AU856" s="8">
        <f t="shared" si="165"/>
        <v>-9.935738308911566E-3</v>
      </c>
      <c r="AV856" s="8">
        <f t="shared" si="166"/>
        <v>5.1598676094504782E-4</v>
      </c>
      <c r="AW856" s="8">
        <f t="shared" si="167"/>
        <v>-4.0321822320707797E-3</v>
      </c>
      <c r="AY856" s="8">
        <f t="shared" si="168"/>
        <v>-3.9839814579166848E-3</v>
      </c>
      <c r="BA856" s="58">
        <v>854</v>
      </c>
      <c r="BB856" s="8">
        <f t="shared" si="158"/>
        <v>1.5474993487950837E-2</v>
      </c>
    </row>
    <row r="857" spans="17:54" x14ac:dyDescent="0.25">
      <c r="Q857" s="53">
        <v>855</v>
      </c>
      <c r="R857" s="54">
        <v>-1.1948097143979275</v>
      </c>
      <c r="S857" s="54">
        <v>-0.91200679850705713</v>
      </c>
      <c r="T857" s="54">
        <v>0.46640247042662891</v>
      </c>
      <c r="Z857" s="53">
        <v>854</v>
      </c>
      <c r="AA857" s="54">
        <f t="shared" si="159"/>
        <v>-0.21315747653569841</v>
      </c>
      <c r="AB857" s="54">
        <f t="shared" si="160"/>
        <v>-0.19044050010235641</v>
      </c>
      <c r="AC857" s="54">
        <f t="shared" si="161"/>
        <v>-1.8080359102915251</v>
      </c>
      <c r="AJ857" s="53">
        <v>855</v>
      </c>
      <c r="AK857" s="14">
        <f t="shared" si="162"/>
        <v>1913.8153271451454</v>
      </c>
      <c r="AL857" s="14">
        <f t="shared" si="163"/>
        <v>1398.3044101842524</v>
      </c>
      <c r="AM857" s="14">
        <f t="shared" si="164"/>
        <v>2260.9208377833938</v>
      </c>
      <c r="AT857" s="53">
        <v>855</v>
      </c>
      <c r="AU857" s="8">
        <f t="shared" si="165"/>
        <v>-1.2572835071184951E-2</v>
      </c>
      <c r="AV857" s="8">
        <f t="shared" si="166"/>
        <v>-1.5092026438817433E-2</v>
      </c>
      <c r="AW857" s="8">
        <f t="shared" si="167"/>
        <v>2.718731202947932E-2</v>
      </c>
      <c r="AY857" s="8">
        <f t="shared" si="168"/>
        <v>-1.6524674880386628E-3</v>
      </c>
      <c r="BA857" s="58">
        <v>855</v>
      </c>
      <c r="BB857" s="8">
        <f t="shared" si="158"/>
        <v>1.5500291788337355E-2</v>
      </c>
    </row>
    <row r="858" spans="17:54" x14ac:dyDescent="0.25">
      <c r="Q858" s="53">
        <v>856</v>
      </c>
      <c r="R858" s="54">
        <v>-1.5597288413438148</v>
      </c>
      <c r="S858" s="54">
        <v>-9.8230480300912446E-3</v>
      </c>
      <c r="T858" s="54">
        <v>0.46550193697277953</v>
      </c>
      <c r="Z858" s="53">
        <v>855</v>
      </c>
      <c r="AA858" s="54">
        <f t="shared" si="159"/>
        <v>-1.1948097143979275</v>
      </c>
      <c r="AB858" s="54">
        <f t="shared" si="160"/>
        <v>-1.3665365531014246</v>
      </c>
      <c r="AC858" s="54">
        <f t="shared" si="161"/>
        <v>-0.14114254428167206</v>
      </c>
      <c r="AJ858" s="53">
        <v>856</v>
      </c>
      <c r="AK858" s="14">
        <f t="shared" si="162"/>
        <v>1904.8912672226988</v>
      </c>
      <c r="AL858" s="14">
        <f t="shared" si="163"/>
        <v>1409.5611240459882</v>
      </c>
      <c r="AM858" s="14">
        <f t="shared" si="164"/>
        <v>2263.0313474490636</v>
      </c>
      <c r="AT858" s="53">
        <v>856</v>
      </c>
      <c r="AU858" s="8">
        <f t="shared" si="165"/>
        <v>-4.673873704348454E-3</v>
      </c>
      <c r="AV858" s="8">
        <f t="shared" si="166"/>
        <v>8.0180293758056985E-3</v>
      </c>
      <c r="AW858" s="8">
        <f t="shared" si="167"/>
        <v>9.3303807483621065E-4</v>
      </c>
      <c r="AY858" s="8">
        <f t="shared" si="168"/>
        <v>2.0849610614686069E-3</v>
      </c>
      <c r="BA858" s="58">
        <v>856</v>
      </c>
      <c r="BB858" s="8">
        <f t="shared" si="158"/>
        <v>1.5762959519822883E-2</v>
      </c>
    </row>
    <row r="859" spans="17:54" x14ac:dyDescent="0.25">
      <c r="Q859" s="53">
        <v>857</v>
      </c>
      <c r="R859" s="54">
        <v>-0.98539560242126145</v>
      </c>
      <c r="S859" s="54">
        <v>0.72711159998783537</v>
      </c>
      <c r="T859" s="54">
        <v>0.74707401913163396</v>
      </c>
      <c r="Z859" s="53">
        <v>856</v>
      </c>
      <c r="AA859" s="54">
        <f t="shared" si="159"/>
        <v>-1.5597288413438148</v>
      </c>
      <c r="AB859" s="54">
        <f t="shared" si="160"/>
        <v>-0.7416952823277666</v>
      </c>
      <c r="AC859" s="54">
        <f t="shared" si="161"/>
        <v>-8.3928757116595254E-2</v>
      </c>
      <c r="AJ859" s="53">
        <v>857</v>
      </c>
      <c r="AK859" s="14">
        <f t="shared" si="162"/>
        <v>1918.9549901613973</v>
      </c>
      <c r="AL859" s="14">
        <f t="shared" si="163"/>
        <v>1426.3077131804246</v>
      </c>
      <c r="AM859" s="14">
        <f t="shared" si="164"/>
        <v>2285.05932944086</v>
      </c>
      <c r="AT859" s="53">
        <v>857</v>
      </c>
      <c r="AU859" s="8">
        <f t="shared" si="165"/>
        <v>7.3558325338677604E-3</v>
      </c>
      <c r="AV859" s="8">
        <f t="shared" si="166"/>
        <v>1.1810689960436676E-2</v>
      </c>
      <c r="AW859" s="8">
        <f t="shared" si="167"/>
        <v>9.6867700331351864E-3</v>
      </c>
      <c r="AY859" s="8">
        <f t="shared" si="168"/>
        <v>9.8370567542755537E-3</v>
      </c>
      <c r="BA859" s="58">
        <v>857</v>
      </c>
      <c r="BB859" s="8">
        <f t="shared" si="158"/>
        <v>1.585338860013798E-2</v>
      </c>
    </row>
    <row r="860" spans="17:54" x14ac:dyDescent="0.25">
      <c r="Q860" s="53">
        <v>858</v>
      </c>
      <c r="R860" s="54">
        <v>1.2882380938323481</v>
      </c>
      <c r="S860" s="54">
        <v>-1.3305440963226336</v>
      </c>
      <c r="T860" s="54">
        <v>-0.19328533958884322</v>
      </c>
      <c r="Z860" s="53">
        <v>857</v>
      </c>
      <c r="AA860" s="54">
        <f t="shared" si="159"/>
        <v>-0.98539560242126145</v>
      </c>
      <c r="AB860" s="54">
        <f t="shared" si="160"/>
        <v>0.17870321505118664</v>
      </c>
      <c r="AC860" s="54">
        <f t="shared" si="161"/>
        <v>0.50998635328057995</v>
      </c>
      <c r="AJ860" s="53">
        <v>858</v>
      </c>
      <c r="AK860" s="14">
        <f t="shared" si="162"/>
        <v>1975.6566102675313</v>
      </c>
      <c r="AL860" s="14">
        <f t="shared" si="163"/>
        <v>1412.6877466042017</v>
      </c>
      <c r="AM860" s="14">
        <f t="shared" si="164"/>
        <v>2265.4678162278551</v>
      </c>
      <c r="AT860" s="53">
        <v>858</v>
      </c>
      <c r="AU860" s="8">
        <f t="shared" si="165"/>
        <v>2.9120042085001466E-2</v>
      </c>
      <c r="AV860" s="8">
        <f t="shared" si="166"/>
        <v>-9.5949932018275803E-3</v>
      </c>
      <c r="AW860" s="8">
        <f t="shared" si="167"/>
        <v>-8.6107097642343904E-3</v>
      </c>
      <c r="AY860" s="8">
        <f t="shared" si="168"/>
        <v>2.3148024154990899E-3</v>
      </c>
      <c r="BA860" s="58">
        <v>858</v>
      </c>
      <c r="BB860" s="8">
        <f t="shared" si="158"/>
        <v>1.604758808847109E-2</v>
      </c>
    </row>
    <row r="861" spans="17:54" x14ac:dyDescent="0.25">
      <c r="Q861" s="53">
        <v>859</v>
      </c>
      <c r="R861" s="54">
        <v>2.2005229092457528</v>
      </c>
      <c r="S861" s="54">
        <v>1.7816362570393705</v>
      </c>
      <c r="T861" s="54">
        <v>0.30095941980542734</v>
      </c>
      <c r="Z861" s="53">
        <v>858</v>
      </c>
      <c r="AA861" s="54">
        <f t="shared" si="159"/>
        <v>1.2882380938323481</v>
      </c>
      <c r="AB861" s="54">
        <f t="shared" si="160"/>
        <v>-0.56901601333415619</v>
      </c>
      <c r="AC861" s="54">
        <f t="shared" si="161"/>
        <v>-1.7937960449281087E-2</v>
      </c>
      <c r="AJ861" s="53">
        <v>859</v>
      </c>
      <c r="AK861" s="14">
        <f t="shared" si="162"/>
        <v>1998.8760241552816</v>
      </c>
      <c r="AL861" s="14">
        <f t="shared" si="163"/>
        <v>1471.4477919501685</v>
      </c>
      <c r="AM861" s="14">
        <f t="shared" si="164"/>
        <v>2316.6414769566763</v>
      </c>
      <c r="AT861" s="53">
        <v>859</v>
      </c>
      <c r="AU861" s="8">
        <f t="shared" si="165"/>
        <v>1.168423066802418E-2</v>
      </c>
      <c r="AV861" s="8">
        <f t="shared" si="166"/>
        <v>4.07527154298407E-2</v>
      </c>
      <c r="AW861" s="8">
        <f t="shared" si="167"/>
        <v>2.2337218604151551E-2</v>
      </c>
      <c r="AY861" s="8">
        <f t="shared" si="168"/>
        <v>2.6507520953588999E-2</v>
      </c>
      <c r="BA861" s="58">
        <v>859</v>
      </c>
      <c r="BB861" s="8">
        <f t="shared" si="158"/>
        <v>1.6117380026182036E-2</v>
      </c>
    </row>
    <row r="862" spans="17:54" x14ac:dyDescent="0.25">
      <c r="Q862" s="53">
        <v>860</v>
      </c>
      <c r="R862" s="54">
        <v>-1.6382167421481393</v>
      </c>
      <c r="S862" s="54">
        <v>-1.8302421885946527</v>
      </c>
      <c r="T862" s="54">
        <v>-0.33249773407543382</v>
      </c>
      <c r="Z862" s="53">
        <v>859</v>
      </c>
      <c r="AA862" s="54">
        <f t="shared" si="159"/>
        <v>2.2005229092457528</v>
      </c>
      <c r="AB862" s="54">
        <f t="shared" si="160"/>
        <v>2.6067978024470113</v>
      </c>
      <c r="AC862" s="54">
        <f t="shared" si="161"/>
        <v>1.3515906277065923</v>
      </c>
      <c r="AJ862" s="53">
        <v>860</v>
      </c>
      <c r="AK862" s="14">
        <f t="shared" si="162"/>
        <v>1902.9767071288352</v>
      </c>
      <c r="AL862" s="14">
        <f t="shared" si="163"/>
        <v>1380.1403693839818</v>
      </c>
      <c r="AM862" s="14">
        <f t="shared" si="164"/>
        <v>2222.000791013867</v>
      </c>
      <c r="AT862" s="53">
        <v>860</v>
      </c>
      <c r="AU862" s="8">
        <f t="shared" si="165"/>
        <v>-4.9165686503517318E-2</v>
      </c>
      <c r="AV862" s="8">
        <f t="shared" si="166"/>
        <v>-6.4061597644158946E-2</v>
      </c>
      <c r="AW862" s="8">
        <f t="shared" si="167"/>
        <v>-4.1710450384151589E-2</v>
      </c>
      <c r="AY862" s="8">
        <f t="shared" si="168"/>
        <v>-5.2887480123964249E-2</v>
      </c>
      <c r="BA862" s="58">
        <v>860</v>
      </c>
      <c r="BB862" s="8">
        <f t="shared" si="158"/>
        <v>1.6169451724204444E-2</v>
      </c>
    </row>
    <row r="863" spans="17:54" x14ac:dyDescent="0.25">
      <c r="Q863" s="53">
        <v>861</v>
      </c>
      <c r="R863" s="54">
        <v>-0.8715634980001763</v>
      </c>
      <c r="S863" s="54">
        <v>-0.58495322032068364</v>
      </c>
      <c r="T863" s="54">
        <v>-0.46687969524372946</v>
      </c>
      <c r="Z863" s="53">
        <v>860</v>
      </c>
      <c r="AA863" s="54">
        <f t="shared" si="159"/>
        <v>-1.6382167421481393</v>
      </c>
      <c r="AB863" s="54">
        <f t="shared" si="160"/>
        <v>-2.3854347938936025</v>
      </c>
      <c r="AC863" s="54">
        <f t="shared" si="161"/>
        <v>-1.2057166593625956</v>
      </c>
      <c r="AJ863" s="53">
        <v>861</v>
      </c>
      <c r="AK863" s="14">
        <f t="shared" si="162"/>
        <v>1921.754107413974</v>
      </c>
      <c r="AL863" s="14">
        <f t="shared" si="163"/>
        <v>1406.231964237694</v>
      </c>
      <c r="AM863" s="14">
        <f t="shared" si="164"/>
        <v>2235.5598424073714</v>
      </c>
      <c r="AT863" s="53">
        <v>861</v>
      </c>
      <c r="AU863" s="8">
        <f t="shared" si="165"/>
        <v>9.8190184151773306E-3</v>
      </c>
      <c r="AV863" s="8">
        <f t="shared" si="166"/>
        <v>1.8728550516163546E-2</v>
      </c>
      <c r="AW863" s="8">
        <f t="shared" si="167"/>
        <v>6.0836382621163206E-3</v>
      </c>
      <c r="AY863" s="8">
        <f t="shared" si="168"/>
        <v>1.2262217209653514E-2</v>
      </c>
      <c r="BA863" s="58">
        <v>861</v>
      </c>
      <c r="BB863" s="8">
        <f t="shared" si="158"/>
        <v>1.6238740610274267E-2</v>
      </c>
    </row>
    <row r="864" spans="17:54" x14ac:dyDescent="0.25">
      <c r="Q864" s="53">
        <v>862</v>
      </c>
      <c r="R864" s="54">
        <v>1.8324080534237284</v>
      </c>
      <c r="S864" s="54">
        <v>1.1661266811121176</v>
      </c>
      <c r="T864" s="54">
        <v>2.4192778284262859</v>
      </c>
      <c r="Z864" s="53">
        <v>861</v>
      </c>
      <c r="AA864" s="54">
        <f t="shared" si="159"/>
        <v>-0.8715634980001763</v>
      </c>
      <c r="AB864" s="54">
        <f t="shared" si="160"/>
        <v>-0.92593620193242976</v>
      </c>
      <c r="AC864" s="54">
        <f t="shared" si="161"/>
        <v>-0.83271368089928721</v>
      </c>
      <c r="AJ864" s="53">
        <v>862</v>
      </c>
      <c r="AK864" s="14">
        <f t="shared" si="162"/>
        <v>1989.4735715583927</v>
      </c>
      <c r="AL864" s="14">
        <f t="shared" si="163"/>
        <v>1457.984203665347</v>
      </c>
      <c r="AM864" s="14">
        <f t="shared" si="164"/>
        <v>2382.3450155351538</v>
      </c>
      <c r="AT864" s="53">
        <v>862</v>
      </c>
      <c r="AU864" s="8">
        <f t="shared" si="165"/>
        <v>3.4631700260167236E-2</v>
      </c>
      <c r="AV864" s="8">
        <f t="shared" si="166"/>
        <v>3.6141037821668699E-2</v>
      </c>
      <c r="AW864" s="8">
        <f t="shared" si="167"/>
        <v>6.3593617767008406E-2</v>
      </c>
      <c r="AY864" s="8">
        <f t="shared" si="168"/>
        <v>4.3924010536820171E-2</v>
      </c>
      <c r="BA864" s="58">
        <v>862</v>
      </c>
      <c r="BB864" s="8">
        <f t="shared" si="158"/>
        <v>1.6267890978918918E-2</v>
      </c>
    </row>
    <row r="865" spans="17:54" x14ac:dyDescent="0.25">
      <c r="Q865" s="53">
        <v>863</v>
      </c>
      <c r="R865" s="54">
        <v>0.5146220922134751</v>
      </c>
      <c r="S865" s="54">
        <v>-0.7224064741238212</v>
      </c>
      <c r="T865" s="54">
        <v>-0.45909354209782088</v>
      </c>
      <c r="Z865" s="53">
        <v>862</v>
      </c>
      <c r="AA865" s="54">
        <f t="shared" si="159"/>
        <v>1.8324080534237284</v>
      </c>
      <c r="AB865" s="54">
        <f t="shared" si="160"/>
        <v>1.8904954299031329</v>
      </c>
      <c r="AC865" s="54">
        <f t="shared" si="161"/>
        <v>3.0662919495030332</v>
      </c>
      <c r="AJ865" s="53">
        <v>863</v>
      </c>
      <c r="AK865" s="14">
        <f t="shared" si="162"/>
        <v>1956.1771132936417</v>
      </c>
      <c r="AL865" s="14">
        <f t="shared" si="163"/>
        <v>1415.8307215282757</v>
      </c>
      <c r="AM865" s="14">
        <f t="shared" si="164"/>
        <v>2251.4821714286286</v>
      </c>
      <c r="AT865" s="53">
        <v>863</v>
      </c>
      <c r="AU865" s="8">
        <f t="shared" si="165"/>
        <v>-1.6877950603043018E-2</v>
      </c>
      <c r="AV865" s="8">
        <f t="shared" si="166"/>
        <v>-2.9338358097127815E-2</v>
      </c>
      <c r="AW865" s="8">
        <f t="shared" si="167"/>
        <v>-5.6496561040679447E-2</v>
      </c>
      <c r="AY865" s="8">
        <f t="shared" si="168"/>
        <v>-3.3747696731967869E-2</v>
      </c>
      <c r="BA865" s="58">
        <v>863</v>
      </c>
      <c r="BB865" s="8">
        <f t="shared" si="158"/>
        <v>1.6310253197017399E-2</v>
      </c>
    </row>
    <row r="866" spans="17:54" x14ac:dyDescent="0.25">
      <c r="Q866" s="53">
        <v>864</v>
      </c>
      <c r="R866" s="54">
        <v>1.2717853906320825E-2</v>
      </c>
      <c r="S866" s="54">
        <v>-0.69090302985825869</v>
      </c>
      <c r="T866" s="54">
        <v>-1.4073631074662896</v>
      </c>
      <c r="Z866" s="53">
        <v>863</v>
      </c>
      <c r="AA866" s="54">
        <f t="shared" si="159"/>
        <v>0.5146220922134751</v>
      </c>
      <c r="AB866" s="54">
        <f t="shared" si="160"/>
        <v>-0.39579917112634622</v>
      </c>
      <c r="AC866" s="54">
        <f t="shared" si="161"/>
        <v>-0.39756870161919466</v>
      </c>
      <c r="AJ866" s="53">
        <v>864</v>
      </c>
      <c r="AK866" s="14">
        <f t="shared" si="162"/>
        <v>1943.6424649987314</v>
      </c>
      <c r="AL866" s="14">
        <f t="shared" si="163"/>
        <v>1412.0553374410626</v>
      </c>
      <c r="AM866" s="14">
        <f t="shared" si="164"/>
        <v>2213.8096316071942</v>
      </c>
      <c r="AT866" s="53">
        <v>864</v>
      </c>
      <c r="AU866" s="8">
        <f t="shared" si="165"/>
        <v>-6.4283442902825531E-3</v>
      </c>
      <c r="AV866" s="8">
        <f t="shared" si="166"/>
        <v>-2.6701120565220749E-3</v>
      </c>
      <c r="AW866" s="8">
        <f t="shared" si="167"/>
        <v>-1.6873895525299679E-2</v>
      </c>
      <c r="AY866" s="8">
        <f t="shared" si="168"/>
        <v>-8.0587167672834994E-3</v>
      </c>
      <c r="BA866" s="58">
        <v>864</v>
      </c>
      <c r="BB866" s="8">
        <f t="shared" si="158"/>
        <v>1.6418011817472742E-2</v>
      </c>
    </row>
    <row r="867" spans="17:54" x14ac:dyDescent="0.25">
      <c r="Q867" s="53">
        <v>865</v>
      </c>
      <c r="R867" s="54">
        <v>0.42829643981113164</v>
      </c>
      <c r="S867" s="54">
        <v>-0.46528902526680982</v>
      </c>
      <c r="T867" s="54">
        <v>2.7379882019895785</v>
      </c>
      <c r="Z867" s="53">
        <v>864</v>
      </c>
      <c r="AA867" s="54">
        <f t="shared" si="159"/>
        <v>1.2717853906320825E-2</v>
      </c>
      <c r="AB867" s="54">
        <f t="shared" si="160"/>
        <v>-0.6038711992924839</v>
      </c>
      <c r="AC867" s="54">
        <f t="shared" si="161"/>
        <v>-1.4321183898982417</v>
      </c>
      <c r="AJ867" s="53">
        <v>865</v>
      </c>
      <c r="AK867" s="14">
        <f t="shared" si="162"/>
        <v>1954.0151660244264</v>
      </c>
      <c r="AL867" s="14">
        <f t="shared" si="163"/>
        <v>1419.2207935950084</v>
      </c>
      <c r="AM867" s="14">
        <f t="shared" si="164"/>
        <v>2363.4535701342375</v>
      </c>
      <c r="AT867" s="53">
        <v>865</v>
      </c>
      <c r="AU867" s="8">
        <f t="shared" si="165"/>
        <v>5.3225431761267372E-3</v>
      </c>
      <c r="AV867" s="8">
        <f t="shared" si="166"/>
        <v>5.0616549716579768E-3</v>
      </c>
      <c r="AW867" s="8">
        <f t="shared" si="167"/>
        <v>6.5409079847753362E-2</v>
      </c>
      <c r="AY867" s="8">
        <f t="shared" si="168"/>
        <v>2.3244148895827221E-2</v>
      </c>
      <c r="BA867" s="58">
        <v>865</v>
      </c>
      <c r="BB867" s="8">
        <f t="shared" si="158"/>
        <v>1.6531929288626346E-2</v>
      </c>
    </row>
    <row r="868" spans="17:54" x14ac:dyDescent="0.25">
      <c r="Q868" s="53">
        <v>866</v>
      </c>
      <c r="R868" s="54">
        <v>-0.46404142644105895</v>
      </c>
      <c r="S868" s="54">
        <v>-3.6786748678778371E-3</v>
      </c>
      <c r="T868" s="54">
        <v>-0.81631375070799561</v>
      </c>
      <c r="Z868" s="53">
        <v>865</v>
      </c>
      <c r="AA868" s="54">
        <f t="shared" si="159"/>
        <v>0.42829643981113164</v>
      </c>
      <c r="AB868" s="54">
        <f t="shared" si="160"/>
        <v>-0.20941643429727244</v>
      </c>
      <c r="AC868" s="54">
        <f t="shared" si="161"/>
        <v>2.5781952981022953</v>
      </c>
      <c r="AJ868" s="53">
        <v>866</v>
      </c>
      <c r="AK868" s="14">
        <f t="shared" si="162"/>
        <v>1931.8100166358436</v>
      </c>
      <c r="AL868" s="14">
        <f t="shared" si="163"/>
        <v>1419.0036838835867</v>
      </c>
      <c r="AM868" s="14">
        <f t="shared" si="164"/>
        <v>2232.8456293974086</v>
      </c>
      <c r="AT868" s="53">
        <v>866</v>
      </c>
      <c r="AU868" s="8">
        <f t="shared" si="165"/>
        <v>-1.1428919237311841E-2</v>
      </c>
      <c r="AV868" s="8">
        <f t="shared" si="166"/>
        <v>-1.5298981005062743E-4</v>
      </c>
      <c r="AW868" s="8">
        <f t="shared" si="167"/>
        <v>-5.6847087535254671E-2</v>
      </c>
      <c r="AY868" s="8">
        <f t="shared" si="168"/>
        <v>-2.0543997955790202E-2</v>
      </c>
      <c r="BA868" s="58">
        <v>866</v>
      </c>
      <c r="BB868" s="8">
        <f t="shared" si="158"/>
        <v>1.660485342929718E-2</v>
      </c>
    </row>
    <row r="869" spans="17:54" x14ac:dyDescent="0.25">
      <c r="Q869" s="53">
        <v>867</v>
      </c>
      <c r="R869" s="54">
        <v>0.5703073459253919</v>
      </c>
      <c r="S869" s="54">
        <v>1.0864232853113978</v>
      </c>
      <c r="T869" s="54">
        <v>-0.21804098303838093</v>
      </c>
      <c r="Z869" s="53">
        <v>866</v>
      </c>
      <c r="AA869" s="54">
        <f t="shared" si="159"/>
        <v>-0.46404142644105895</v>
      </c>
      <c r="AB869" s="54">
        <f t="shared" si="160"/>
        <v>-0.2213323199368884</v>
      </c>
      <c r="AC869" s="54">
        <f t="shared" si="161"/>
        <v>-0.90715653350874792</v>
      </c>
      <c r="AJ869" s="53">
        <v>867</v>
      </c>
      <c r="AK869" s="14">
        <f t="shared" si="162"/>
        <v>1957.5721193240774</v>
      </c>
      <c r="AL869" s="14">
        <f t="shared" si="163"/>
        <v>1445.6227248580808</v>
      </c>
      <c r="AM869" s="14">
        <f t="shared" si="164"/>
        <v>2273.5304254037069</v>
      </c>
      <c r="AT869" s="53">
        <v>867</v>
      </c>
      <c r="AU869" s="8">
        <f t="shared" si="165"/>
        <v>1.3247594890228189E-2</v>
      </c>
      <c r="AV869" s="8">
        <f t="shared" si="166"/>
        <v>1.8585185903365022E-2</v>
      </c>
      <c r="AW869" s="8">
        <f t="shared" si="167"/>
        <v>1.8057037836060802E-2</v>
      </c>
      <c r="AY869" s="8">
        <f t="shared" si="168"/>
        <v>1.6825464179232707E-2</v>
      </c>
      <c r="BA869" s="58">
        <v>867</v>
      </c>
      <c r="BB869" s="8">
        <f t="shared" si="158"/>
        <v>1.6640020288577591E-2</v>
      </c>
    </row>
    <row r="870" spans="17:54" x14ac:dyDescent="0.25">
      <c r="Q870" s="53">
        <v>868</v>
      </c>
      <c r="R870" s="54">
        <v>8.4797308024542467E-2</v>
      </c>
      <c r="S870" s="54">
        <v>-1.4709020392355148</v>
      </c>
      <c r="T870" s="54">
        <v>-0.55441064157279507</v>
      </c>
      <c r="Z870" s="53">
        <v>867</v>
      </c>
      <c r="AA870" s="54">
        <f t="shared" si="159"/>
        <v>0.5703073459253919</v>
      </c>
      <c r="AB870" s="54">
        <f t="shared" si="160"/>
        <v>1.2269940496736438</v>
      </c>
      <c r="AC870" s="54">
        <f t="shared" si="161"/>
        <v>0.19994927395770015</v>
      </c>
      <c r="AJ870" s="53">
        <v>868</v>
      </c>
      <c r="AK870" s="14">
        <f t="shared" si="162"/>
        <v>1945.4369781075739</v>
      </c>
      <c r="AL870" s="14">
        <f t="shared" si="163"/>
        <v>1400.2430161753364</v>
      </c>
      <c r="AM870" s="14">
        <f t="shared" si="164"/>
        <v>2237.6899709497375</v>
      </c>
      <c r="AT870" s="53">
        <v>868</v>
      </c>
      <c r="AU870" s="8">
        <f t="shared" si="165"/>
        <v>-6.2183715267689569E-3</v>
      </c>
      <c r="AV870" s="8">
        <f t="shared" si="166"/>
        <v>-3.1894375650551657E-2</v>
      </c>
      <c r="AW870" s="8">
        <f t="shared" si="167"/>
        <v>-1.5889806040360409E-2</v>
      </c>
      <c r="AY870" s="8">
        <f t="shared" si="168"/>
        <v>-1.9390203530359473E-2</v>
      </c>
      <c r="BA870" s="58">
        <v>868</v>
      </c>
      <c r="BB870" s="8">
        <f t="shared" si="158"/>
        <v>1.6717370517909204E-2</v>
      </c>
    </row>
    <row r="871" spans="17:54" x14ac:dyDescent="0.25">
      <c r="Q871" s="53">
        <v>869</v>
      </c>
      <c r="R871" s="54">
        <v>-0.47433169641824796</v>
      </c>
      <c r="S871" s="54">
        <v>0.57379279339331823</v>
      </c>
      <c r="T871" s="54">
        <v>0.64621443978441551</v>
      </c>
      <c r="Z871" s="53">
        <v>868</v>
      </c>
      <c r="AA871" s="54">
        <f t="shared" si="159"/>
        <v>8.4797308024542467E-2</v>
      </c>
      <c r="AB871" s="54">
        <f t="shared" si="160"/>
        <v>-1.2584877557963667</v>
      </c>
      <c r="AC871" s="54">
        <f t="shared" si="161"/>
        <v>-0.77426476190910609</v>
      </c>
      <c r="AJ871" s="53">
        <v>869</v>
      </c>
      <c r="AK871" s="14">
        <f t="shared" si="162"/>
        <v>1931.5549549101488</v>
      </c>
      <c r="AL871" s="14">
        <f t="shared" si="163"/>
        <v>1428.2266790746755</v>
      </c>
      <c r="AM871" s="14">
        <f t="shared" si="164"/>
        <v>2286.710072685873</v>
      </c>
      <c r="AT871" s="53">
        <v>869</v>
      </c>
      <c r="AU871" s="8">
        <f t="shared" si="165"/>
        <v>-7.1612645907023174E-3</v>
      </c>
      <c r="AV871" s="8">
        <f t="shared" si="166"/>
        <v>1.9787785627713557E-2</v>
      </c>
      <c r="AW871" s="8">
        <f t="shared" si="167"/>
        <v>2.1670064333107864E-2</v>
      </c>
      <c r="AY871" s="8">
        <f t="shared" si="168"/>
        <v>1.2267754173807086E-2</v>
      </c>
      <c r="BA871" s="58">
        <v>869</v>
      </c>
      <c r="BB871" s="8">
        <f t="shared" si="158"/>
        <v>1.6750671272758984E-2</v>
      </c>
    </row>
    <row r="872" spans="17:54" x14ac:dyDescent="0.25">
      <c r="Q872" s="53">
        <v>870</v>
      </c>
      <c r="R872" s="54">
        <v>-0.31879562844175269</v>
      </c>
      <c r="S872" s="54">
        <v>0.39782166788965162</v>
      </c>
      <c r="T872" s="54">
        <v>-0.61815852678621364</v>
      </c>
      <c r="Z872" s="53">
        <v>869</v>
      </c>
      <c r="AA872" s="54">
        <f t="shared" si="159"/>
        <v>-0.47433169641824796</v>
      </c>
      <c r="AB872" s="54">
        <f t="shared" si="160"/>
        <v>0.28355568427520983</v>
      </c>
      <c r="AC872" s="54">
        <f t="shared" si="161"/>
        <v>0.55435983446648884</v>
      </c>
      <c r="AJ872" s="53">
        <v>870</v>
      </c>
      <c r="AK872" s="14">
        <f t="shared" si="162"/>
        <v>1935.4064172274223</v>
      </c>
      <c r="AL872" s="14">
        <f t="shared" si="163"/>
        <v>1426.7203079780709</v>
      </c>
      <c r="AM872" s="14">
        <f t="shared" si="164"/>
        <v>2244.1581902674152</v>
      </c>
      <c r="AT872" s="53">
        <v>870</v>
      </c>
      <c r="AU872" s="8">
        <f t="shared" si="165"/>
        <v>1.9919845171327529E-3</v>
      </c>
      <c r="AV872" s="8">
        <f t="shared" si="166"/>
        <v>-1.0552708987080011E-3</v>
      </c>
      <c r="AW872" s="8">
        <f t="shared" si="167"/>
        <v>-1.8783655166281072E-2</v>
      </c>
      <c r="AY872" s="8">
        <f t="shared" si="168"/>
        <v>-5.4596095542276957E-3</v>
      </c>
      <c r="BA872" s="58">
        <v>870</v>
      </c>
      <c r="BB872" s="8">
        <f t="shared" si="158"/>
        <v>1.6818006110239349E-2</v>
      </c>
    </row>
    <row r="873" spans="17:54" x14ac:dyDescent="0.25">
      <c r="Q873" s="53">
        <v>871</v>
      </c>
      <c r="R873" s="54">
        <v>-1.0585587395508496</v>
      </c>
      <c r="S873" s="54">
        <v>0.81633269587384716</v>
      </c>
      <c r="T873" s="54">
        <v>1.8106153202123947</v>
      </c>
      <c r="Z873" s="53">
        <v>870</v>
      </c>
      <c r="AA873" s="54">
        <f t="shared" si="159"/>
        <v>-0.31879562844175269</v>
      </c>
      <c r="AB873" s="54">
        <f t="shared" si="160"/>
        <v>0.20132617835999167</v>
      </c>
      <c r="AC873" s="54">
        <f t="shared" si="161"/>
        <v>-0.5972794027332583</v>
      </c>
      <c r="AJ873" s="53">
        <v>871</v>
      </c>
      <c r="AK873" s="14">
        <f t="shared" si="162"/>
        <v>1917.1554647700682</v>
      </c>
      <c r="AL873" s="14">
        <f t="shared" si="163"/>
        <v>1427.1183818783327</v>
      </c>
      <c r="AM873" s="14">
        <f t="shared" si="164"/>
        <v>2321.7235418273463</v>
      </c>
      <c r="AT873" s="53">
        <v>871</v>
      </c>
      <c r="AU873" s="8">
        <f t="shared" si="165"/>
        <v>-9.4747804451866639E-3</v>
      </c>
      <c r="AV873" s="8">
        <f t="shared" si="166"/>
        <v>2.7897435426777899E-4</v>
      </c>
      <c r="AW873" s="8">
        <f t="shared" si="167"/>
        <v>3.397933587285927E-2</v>
      </c>
      <c r="AY873" s="8">
        <f t="shared" si="168"/>
        <v>7.4629563700088931E-3</v>
      </c>
      <c r="BA873" s="58">
        <v>871</v>
      </c>
      <c r="BB873" s="8">
        <f t="shared" si="158"/>
        <v>1.6820319747859878E-2</v>
      </c>
    </row>
    <row r="874" spans="17:54" x14ac:dyDescent="0.25">
      <c r="Q874" s="53">
        <v>872</v>
      </c>
      <c r="R874" s="54">
        <v>0.24420562134920967</v>
      </c>
      <c r="S874" s="54">
        <v>2.3634082201828339E-2</v>
      </c>
      <c r="T874" s="54">
        <v>0.29692162247592113</v>
      </c>
      <c r="Z874" s="53">
        <v>871</v>
      </c>
      <c r="AA874" s="54">
        <f t="shared" si="159"/>
        <v>-1.0585587395508496</v>
      </c>
      <c r="AB874" s="54">
        <f t="shared" si="160"/>
        <v>0.22307271189812805</v>
      </c>
      <c r="AC874" s="54">
        <f t="shared" si="161"/>
        <v>1.4860407172063881</v>
      </c>
      <c r="AJ874" s="53">
        <v>872</v>
      </c>
      <c r="AK874" s="14">
        <f t="shared" si="162"/>
        <v>1949.4123193102773</v>
      </c>
      <c r="AL874" s="14">
        <f t="shared" si="163"/>
        <v>1425.5178233684528</v>
      </c>
      <c r="AM874" s="14">
        <f t="shared" si="164"/>
        <v>2279.4388053026673</v>
      </c>
      <c r="AT874" s="53">
        <v>872</v>
      </c>
      <c r="AU874" s="8">
        <f t="shared" si="165"/>
        <v>1.6685393715288321E-2</v>
      </c>
      <c r="AV874" s="8">
        <f t="shared" si="166"/>
        <v>-1.122161090779124E-3</v>
      </c>
      <c r="AW874" s="8">
        <f t="shared" si="167"/>
        <v>-1.8380541175976796E-2</v>
      </c>
      <c r="AY874" s="8">
        <f t="shared" si="168"/>
        <v>-9.5740867451819117E-4</v>
      </c>
      <c r="BA874" s="58">
        <v>872</v>
      </c>
      <c r="BB874" s="8">
        <f t="shared" si="158"/>
        <v>1.6825464179232707E-2</v>
      </c>
    </row>
    <row r="875" spans="17:54" x14ac:dyDescent="0.25">
      <c r="Q875" s="53">
        <v>873</v>
      </c>
      <c r="R875" s="54">
        <v>-0.2127426398109995</v>
      </c>
      <c r="S875" s="54">
        <v>0.15261525482192193</v>
      </c>
      <c r="T875" s="54">
        <v>-0.55552847061337651</v>
      </c>
      <c r="Z875" s="53">
        <v>872</v>
      </c>
      <c r="AA875" s="54">
        <f t="shared" si="159"/>
        <v>0.24420562134920967</v>
      </c>
      <c r="AB875" s="54">
        <f t="shared" si="160"/>
        <v>0.13563053819613158</v>
      </c>
      <c r="AC875" s="54">
        <f t="shared" si="161"/>
        <v>0.35911686003430549</v>
      </c>
      <c r="AJ875" s="53">
        <v>873</v>
      </c>
      <c r="AK875" s="14">
        <f t="shared" si="162"/>
        <v>1938.0365887046539</v>
      </c>
      <c r="AL875" s="14">
        <f t="shared" si="163"/>
        <v>1423.6731388704786</v>
      </c>
      <c r="AM875" s="14">
        <f t="shared" si="164"/>
        <v>2245.7806989740975</v>
      </c>
      <c r="AT875" s="53">
        <v>873</v>
      </c>
      <c r="AU875" s="8">
        <f t="shared" si="165"/>
        <v>-5.8525595295708657E-3</v>
      </c>
      <c r="AV875" s="8">
        <f t="shared" si="166"/>
        <v>-1.2948832003009262E-3</v>
      </c>
      <c r="AW875" s="8">
        <f t="shared" si="167"/>
        <v>-1.4876063801281621E-2</v>
      </c>
      <c r="AY875" s="8">
        <f t="shared" si="168"/>
        <v>-6.7365402793761161E-3</v>
      </c>
      <c r="BA875" s="58">
        <v>873</v>
      </c>
      <c r="BB875" s="8">
        <f t="shared" si="158"/>
        <v>1.6888170210436107E-2</v>
      </c>
    </row>
    <row r="876" spans="17:54" x14ac:dyDescent="0.25">
      <c r="Q876" s="53">
        <v>874</v>
      </c>
      <c r="R876" s="54">
        <v>3.0244933755475674</v>
      </c>
      <c r="S876" s="54">
        <v>0.41938428095115138</v>
      </c>
      <c r="T876" s="54">
        <v>-0.46996093182385412</v>
      </c>
      <c r="Z876" s="53">
        <v>873</v>
      </c>
      <c r="AA876" s="54">
        <f t="shared" si="159"/>
        <v>-0.2127426398109995</v>
      </c>
      <c r="AB876" s="54">
        <f t="shared" si="160"/>
        <v>3.4728349677492693E-2</v>
      </c>
      <c r="AC876" s="54">
        <f t="shared" si="161"/>
        <v>-0.55294347913243791</v>
      </c>
      <c r="AJ876" s="53">
        <v>874</v>
      </c>
      <c r="AK876" s="14">
        <f t="shared" si="162"/>
        <v>2020.0797872333389</v>
      </c>
      <c r="AL876" s="14">
        <f t="shared" si="163"/>
        <v>1456.1337265102663</v>
      </c>
      <c r="AM876" s="14">
        <f t="shared" si="164"/>
        <v>2289.9566088705897</v>
      </c>
      <c r="AT876" s="53">
        <v>874</v>
      </c>
      <c r="AU876" s="8">
        <f t="shared" si="165"/>
        <v>4.1461616352507641E-2</v>
      </c>
      <c r="AV876" s="8">
        <f t="shared" si="166"/>
        <v>2.2544541355659198E-2</v>
      </c>
      <c r="AW876" s="8">
        <f t="shared" si="167"/>
        <v>1.9479658452198935E-2</v>
      </c>
      <c r="AY876" s="8">
        <f t="shared" si="168"/>
        <v>2.7300198983675653E-2</v>
      </c>
      <c r="BA876" s="58">
        <v>874</v>
      </c>
      <c r="BB876" s="8">
        <f t="shared" si="158"/>
        <v>1.7013166228108074E-2</v>
      </c>
    </row>
    <row r="877" spans="17:54" x14ac:dyDescent="0.25">
      <c r="Q877" s="53">
        <v>875</v>
      </c>
      <c r="R877" s="54">
        <v>0.14523435814727276</v>
      </c>
      <c r="S877" s="54">
        <v>-5.8080917569868246E-2</v>
      </c>
      <c r="T877" s="54">
        <v>-1.8662761173349562</v>
      </c>
      <c r="Z877" s="53">
        <v>874</v>
      </c>
      <c r="AA877" s="54">
        <f t="shared" si="159"/>
        <v>3.0244933755475674</v>
      </c>
      <c r="AB877" s="54">
        <f t="shared" si="160"/>
        <v>1.7916022654002772</v>
      </c>
      <c r="AC877" s="54">
        <f t="shared" si="161"/>
        <v>0.64138482620986403</v>
      </c>
      <c r="AJ877" s="53">
        <v>875</v>
      </c>
      <c r="AK877" s="14">
        <f t="shared" si="162"/>
        <v>1946.942332931917</v>
      </c>
      <c r="AL877" s="14">
        <f t="shared" si="163"/>
        <v>1423.3488565848777</v>
      </c>
      <c r="AM877" s="14">
        <f t="shared" si="164"/>
        <v>2204.593095683219</v>
      </c>
      <c r="AT877" s="53">
        <v>875</v>
      </c>
      <c r="AU877" s="8">
        <f t="shared" si="165"/>
        <v>-3.6876901734230909E-2</v>
      </c>
      <c r="AV877" s="8">
        <f t="shared" si="166"/>
        <v>-2.2772345908993248E-2</v>
      </c>
      <c r="AW877" s="8">
        <f t="shared" si="167"/>
        <v>-3.7989914530558798E-2</v>
      </c>
      <c r="AY877" s="8">
        <f t="shared" si="168"/>
        <v>-3.1568983243034213E-2</v>
      </c>
      <c r="BA877" s="58">
        <v>875</v>
      </c>
      <c r="BB877" s="8">
        <f t="shared" si="158"/>
        <v>1.7172193991222308E-2</v>
      </c>
    </row>
    <row r="878" spans="17:54" x14ac:dyDescent="0.25">
      <c r="Q878" s="53">
        <v>876</v>
      </c>
      <c r="R878" s="54">
        <v>-0.92214164864188086</v>
      </c>
      <c r="S878" s="54">
        <v>-0.16928148242722554</v>
      </c>
      <c r="T878" s="54">
        <v>-1.3004190839173115</v>
      </c>
      <c r="Z878" s="53">
        <v>875</v>
      </c>
      <c r="AA878" s="54">
        <f t="shared" si="159"/>
        <v>0.14523435814727276</v>
      </c>
      <c r="AB878" s="54">
        <f t="shared" si="160"/>
        <v>1.6988662149957687E-2</v>
      </c>
      <c r="AC878" s="54">
        <f t="shared" si="161"/>
        <v>-1.6878121502777399</v>
      </c>
      <c r="AJ878" s="53">
        <v>876</v>
      </c>
      <c r="AK878" s="14">
        <f t="shared" si="162"/>
        <v>1920.5072505722194</v>
      </c>
      <c r="AL878" s="14">
        <f t="shared" si="163"/>
        <v>1412.4357983416353</v>
      </c>
      <c r="AM878" s="14">
        <f t="shared" si="164"/>
        <v>2210.0081765405789</v>
      </c>
      <c r="AT878" s="53">
        <v>876</v>
      </c>
      <c r="AU878" s="8">
        <f t="shared" si="165"/>
        <v>-1.3670763375970259E-2</v>
      </c>
      <c r="AV878" s="8">
        <f t="shared" si="166"/>
        <v>-7.696714274707122E-3</v>
      </c>
      <c r="AW878" s="8">
        <f t="shared" si="167"/>
        <v>2.4532605503078588E-3</v>
      </c>
      <c r="AY878" s="8">
        <f t="shared" si="168"/>
        <v>-6.4439365575815694E-3</v>
      </c>
      <c r="BA878" s="58">
        <v>876</v>
      </c>
      <c r="BB878" s="8">
        <f t="shared" si="158"/>
        <v>1.7202665903656926E-2</v>
      </c>
    </row>
    <row r="879" spans="17:54" x14ac:dyDescent="0.25">
      <c r="Q879" s="53">
        <v>877</v>
      </c>
      <c r="R879" s="54">
        <v>1.4858797958974812</v>
      </c>
      <c r="S879" s="54">
        <v>-2.0422173002923452</v>
      </c>
      <c r="T879" s="54">
        <v>1.9694893933731485</v>
      </c>
      <c r="Z879" s="53">
        <v>876</v>
      </c>
      <c r="AA879" s="54">
        <f t="shared" si="159"/>
        <v>-0.92214164864188086</v>
      </c>
      <c r="AB879" s="54">
        <f t="shared" si="160"/>
        <v>-0.58280009829513157</v>
      </c>
      <c r="AC879" s="54">
        <f t="shared" si="161"/>
        <v>-1.5373917835555311</v>
      </c>
      <c r="AJ879" s="53">
        <v>877</v>
      </c>
      <c r="AK879" s="14">
        <f t="shared" si="162"/>
        <v>1980.660926869193</v>
      </c>
      <c r="AL879" s="14">
        <f t="shared" si="163"/>
        <v>1403.0149845794676</v>
      </c>
      <c r="AM879" s="14">
        <f t="shared" si="164"/>
        <v>2337.6257890138454</v>
      </c>
      <c r="AT879" s="53">
        <v>877</v>
      </c>
      <c r="AU879" s="8">
        <f t="shared" si="165"/>
        <v>3.0841246302994601E-2</v>
      </c>
      <c r="AV879" s="8">
        <f t="shared" si="166"/>
        <v>-6.6922490561665115E-3</v>
      </c>
      <c r="AW879" s="8">
        <f t="shared" si="167"/>
        <v>5.6139578899736198E-2</v>
      </c>
      <c r="AY879" s="8">
        <f t="shared" si="168"/>
        <v>2.3417347938352637E-2</v>
      </c>
      <c r="BA879" s="58">
        <v>877</v>
      </c>
      <c r="BB879" s="8">
        <f t="shared" si="158"/>
        <v>1.7315289851140368E-2</v>
      </c>
    </row>
    <row r="880" spans="17:54" x14ac:dyDescent="0.25">
      <c r="Q880" s="53">
        <v>878</v>
      </c>
      <c r="R880" s="54">
        <v>0.5209724068008238</v>
      </c>
      <c r="S880" s="54">
        <v>0.74190520383134351</v>
      </c>
      <c r="T880" s="54">
        <v>-1.135163121035202</v>
      </c>
      <c r="Z880" s="53">
        <v>877</v>
      </c>
      <c r="AA880" s="54">
        <f t="shared" si="159"/>
        <v>1.4858797958974812</v>
      </c>
      <c r="AB880" s="54">
        <f t="shared" si="160"/>
        <v>-1.1043121588909497</v>
      </c>
      <c r="AC880" s="54">
        <f t="shared" si="161"/>
        <v>1.9045981942603925</v>
      </c>
      <c r="AJ880" s="53">
        <v>878</v>
      </c>
      <c r="AK880" s="14">
        <f t="shared" si="162"/>
        <v>1956.3338150917698</v>
      </c>
      <c r="AL880" s="14">
        <f t="shared" si="163"/>
        <v>1439.562807729935</v>
      </c>
      <c r="AM880" s="14">
        <f t="shared" si="164"/>
        <v>2239.2526395152331</v>
      </c>
      <c r="AT880" s="53">
        <v>878</v>
      </c>
      <c r="AU880" s="8">
        <f t="shared" si="165"/>
        <v>-1.2358371292361506E-2</v>
      </c>
      <c r="AV880" s="8">
        <f t="shared" si="166"/>
        <v>2.571598029945522E-2</v>
      </c>
      <c r="AW880" s="8">
        <f t="shared" si="167"/>
        <v>-4.2993627092512227E-2</v>
      </c>
      <c r="AY880" s="8">
        <f t="shared" si="168"/>
        <v>-6.3192073956800307E-3</v>
      </c>
      <c r="BA880" s="58">
        <v>878</v>
      </c>
      <c r="BB880" s="8">
        <f t="shared" si="158"/>
        <v>1.7330349185894711E-2</v>
      </c>
    </row>
    <row r="881" spans="17:54" x14ac:dyDescent="0.25">
      <c r="Q881" s="53">
        <v>879</v>
      </c>
      <c r="R881" s="54">
        <v>-0.3662230511727011</v>
      </c>
      <c r="S881" s="54">
        <v>0.28503339980793219</v>
      </c>
      <c r="T881" s="54">
        <v>-0.93583692954615838</v>
      </c>
      <c r="Z881" s="53">
        <v>878</v>
      </c>
      <c r="AA881" s="54">
        <f t="shared" si="159"/>
        <v>0.5209724068008238</v>
      </c>
      <c r="AB881" s="54">
        <f t="shared" si="160"/>
        <v>0.89970796927563723</v>
      </c>
      <c r="AC881" s="54">
        <f t="shared" si="161"/>
        <v>-0.73138212513357781</v>
      </c>
      <c r="AJ881" s="53">
        <v>879</v>
      </c>
      <c r="AK881" s="14">
        <f t="shared" si="162"/>
        <v>1934.2297062281027</v>
      </c>
      <c r="AL881" s="14">
        <f t="shared" si="163"/>
        <v>1424.4902428104538</v>
      </c>
      <c r="AM881" s="14">
        <f t="shared" si="164"/>
        <v>2232.062856511865</v>
      </c>
      <c r="AT881" s="53">
        <v>879</v>
      </c>
      <c r="AU881" s="8">
        <f t="shared" si="165"/>
        <v>-1.1363056575478576E-2</v>
      </c>
      <c r="AV881" s="8">
        <f t="shared" si="166"/>
        <v>-1.0525436368797735E-2</v>
      </c>
      <c r="AW881" s="8">
        <f t="shared" si="167"/>
        <v>-3.2159614799692109E-3</v>
      </c>
      <c r="AY881" s="8">
        <f t="shared" si="168"/>
        <v>-8.5838799641534298E-3</v>
      </c>
      <c r="BA881" s="58">
        <v>879</v>
      </c>
      <c r="BB881" s="8">
        <f t="shared" si="158"/>
        <v>1.74568259747717E-2</v>
      </c>
    </row>
    <row r="882" spans="17:54" x14ac:dyDescent="0.25">
      <c r="Q882" s="53">
        <v>880</v>
      </c>
      <c r="R882" s="54">
        <v>-8.5248759350018202E-3</v>
      </c>
      <c r="S882" s="54">
        <v>1.2828309737417407</v>
      </c>
      <c r="T882" s="54">
        <v>-1.120437875137406</v>
      </c>
      <c r="Z882" s="53">
        <v>879</v>
      </c>
      <c r="AA882" s="54">
        <f t="shared" si="159"/>
        <v>-0.3662230511727011</v>
      </c>
      <c r="AB882" s="54">
        <f t="shared" si="160"/>
        <v>7.9480485588490551E-2</v>
      </c>
      <c r="AC882" s="54">
        <f t="shared" si="161"/>
        <v>-0.92854824836114658</v>
      </c>
      <c r="AJ882" s="53">
        <v>880</v>
      </c>
      <c r="AK882" s="14">
        <f t="shared" si="162"/>
        <v>1943.1111772490706</v>
      </c>
      <c r="AL882" s="14">
        <f t="shared" si="163"/>
        <v>1443.7919955673326</v>
      </c>
      <c r="AM882" s="14">
        <f t="shared" si="164"/>
        <v>2237.2956753652024</v>
      </c>
      <c r="AT882" s="53">
        <v>880</v>
      </c>
      <c r="AU882" s="8">
        <f t="shared" si="165"/>
        <v>4.5812255467282178E-3</v>
      </c>
      <c r="AV882" s="8">
        <f t="shared" si="166"/>
        <v>1.3458957325312144E-2</v>
      </c>
      <c r="AW882" s="8">
        <f t="shared" si="167"/>
        <v>2.3416430823816406E-3</v>
      </c>
      <c r="AY882" s="8">
        <f t="shared" si="168"/>
        <v>7.4604435188578158E-3</v>
      </c>
      <c r="BA882" s="58">
        <v>880</v>
      </c>
      <c r="BB882" s="8">
        <f t="shared" si="158"/>
        <v>1.7506906134615724E-2</v>
      </c>
    </row>
    <row r="883" spans="17:54" x14ac:dyDescent="0.25">
      <c r="Q883" s="53">
        <v>881</v>
      </c>
      <c r="R883" s="54">
        <v>-1.3696894308957357</v>
      </c>
      <c r="S883" s="54">
        <v>0.30758710783563864</v>
      </c>
      <c r="T883" s="54">
        <v>2.2139080313802837</v>
      </c>
      <c r="Z883" s="53">
        <v>880</v>
      </c>
      <c r="AA883" s="54">
        <f t="shared" si="159"/>
        <v>-8.5248759350018202E-3</v>
      </c>
      <c r="AB883" s="54">
        <f t="shared" si="160"/>
        <v>1.12832636711796</v>
      </c>
      <c r="AC883" s="54">
        <f t="shared" si="161"/>
        <v>-0.78497127632103247</v>
      </c>
      <c r="AJ883" s="53">
        <v>881</v>
      </c>
      <c r="AK883" s="14">
        <f t="shared" si="162"/>
        <v>1909.5294596393383</v>
      </c>
      <c r="AL883" s="14">
        <f t="shared" si="163"/>
        <v>1416.2572598883132</v>
      </c>
      <c r="AM883" s="14">
        <f t="shared" si="164"/>
        <v>2328.1720957374896</v>
      </c>
      <c r="AT883" s="53">
        <v>881</v>
      </c>
      <c r="AU883" s="8">
        <f t="shared" si="165"/>
        <v>-1.7433532637018218E-2</v>
      </c>
      <c r="AV883" s="8">
        <f t="shared" si="166"/>
        <v>-1.9255323222097002E-2</v>
      </c>
      <c r="AW883" s="8">
        <f t="shared" si="167"/>
        <v>3.9815602698218336E-2</v>
      </c>
      <c r="AY883" s="8">
        <f t="shared" si="168"/>
        <v>-9.8750827047876591E-4</v>
      </c>
      <c r="BA883" s="58">
        <v>881</v>
      </c>
      <c r="BB883" s="8">
        <f t="shared" si="158"/>
        <v>1.7634920103041882E-2</v>
      </c>
    </row>
    <row r="884" spans="17:54" x14ac:dyDescent="0.25">
      <c r="Q884" s="53">
        <v>882</v>
      </c>
      <c r="R884" s="54">
        <v>-0.6261796533695082</v>
      </c>
      <c r="S884" s="54">
        <v>-0.79977451734749716</v>
      </c>
      <c r="T884" s="54">
        <v>-4.8402144415293398E-2</v>
      </c>
      <c r="Z884" s="53">
        <v>881</v>
      </c>
      <c r="AA884" s="54">
        <f t="shared" si="159"/>
        <v>-1.3696894308957357</v>
      </c>
      <c r="AB884" s="54">
        <f t="shared" si="160"/>
        <v>-0.37221012112258978</v>
      </c>
      <c r="AC884" s="54">
        <f t="shared" si="161"/>
        <v>1.656177041103692</v>
      </c>
      <c r="AJ884" s="53">
        <v>882</v>
      </c>
      <c r="AK884" s="14">
        <f t="shared" si="162"/>
        <v>1927.8000036454953</v>
      </c>
      <c r="AL884" s="14">
        <f t="shared" si="163"/>
        <v>1404.8894917326161</v>
      </c>
      <c r="AM884" s="14">
        <f t="shared" si="164"/>
        <v>2251.0962898685561</v>
      </c>
      <c r="AT884" s="53">
        <v>882</v>
      </c>
      <c r="AU884" s="8">
        <f t="shared" si="165"/>
        <v>9.522602760651951E-3</v>
      </c>
      <c r="AV884" s="8">
        <f t="shared" si="166"/>
        <v>-8.0590133604087413E-3</v>
      </c>
      <c r="AW884" s="8">
        <f t="shared" si="167"/>
        <v>-3.3666113927717081E-2</v>
      </c>
      <c r="AY884" s="8">
        <f t="shared" si="168"/>
        <v>-1.0466658694283034E-2</v>
      </c>
      <c r="BA884" s="58">
        <v>882</v>
      </c>
      <c r="BB884" s="8">
        <f t="shared" si="158"/>
        <v>1.7641058524452646E-2</v>
      </c>
    </row>
    <row r="885" spans="17:54" x14ac:dyDescent="0.25">
      <c r="Q885" s="53">
        <v>883</v>
      </c>
      <c r="R885" s="54">
        <v>0.18372698424159573</v>
      </c>
      <c r="S885" s="54">
        <v>1.0123976220803228</v>
      </c>
      <c r="T885" s="54">
        <v>0.35405945458946025</v>
      </c>
      <c r="Z885" s="53">
        <v>882</v>
      </c>
      <c r="AA885" s="54">
        <f t="shared" si="159"/>
        <v>-0.6261796533695082</v>
      </c>
      <c r="AB885" s="54">
        <f t="shared" si="160"/>
        <v>-1.0002323895714256</v>
      </c>
      <c r="AC885" s="54">
        <f t="shared" si="161"/>
        <v>-0.40792277271184402</v>
      </c>
      <c r="AJ885" s="53">
        <v>883</v>
      </c>
      <c r="AK885" s="14">
        <f t="shared" si="162"/>
        <v>1947.9011414189642</v>
      </c>
      <c r="AL885" s="14">
        <f t="shared" si="163"/>
        <v>1441.0456802532242</v>
      </c>
      <c r="AM885" s="14">
        <f t="shared" si="164"/>
        <v>2287.9217135182334</v>
      </c>
      <c r="AT885" s="53">
        <v>883</v>
      </c>
      <c r="AU885" s="8">
        <f t="shared" si="165"/>
        <v>1.0372996915605634E-2</v>
      </c>
      <c r="AV885" s="8">
        <f t="shared" si="166"/>
        <v>2.5410370777592301E-2</v>
      </c>
      <c r="AW885" s="8">
        <f t="shared" si="167"/>
        <v>1.6226519317441158E-2</v>
      </c>
      <c r="AY885" s="8">
        <f t="shared" si="168"/>
        <v>1.8144003180950961E-2</v>
      </c>
      <c r="BA885" s="58">
        <v>883</v>
      </c>
      <c r="BB885" s="8">
        <f t="shared" si="158"/>
        <v>1.7695141975369918E-2</v>
      </c>
    </row>
    <row r="886" spans="17:54" x14ac:dyDescent="0.25">
      <c r="Q886" s="53">
        <v>884</v>
      </c>
      <c r="R886" s="54">
        <v>0.47172567163777701</v>
      </c>
      <c r="S886" s="54">
        <v>0.48336970168465565</v>
      </c>
      <c r="T886" s="54">
        <v>-0.31755781074074918</v>
      </c>
      <c r="Z886" s="53">
        <v>883</v>
      </c>
      <c r="AA886" s="54">
        <f t="shared" si="159"/>
        <v>0.18372698424159573</v>
      </c>
      <c r="AB886" s="54">
        <f t="shared" si="160"/>
        <v>0.97997197636430944</v>
      </c>
      <c r="AC886" s="54">
        <f t="shared" si="161"/>
        <v>0.58695184972129111</v>
      </c>
      <c r="AJ886" s="53">
        <v>884</v>
      </c>
      <c r="AK886" s="14">
        <f t="shared" si="162"/>
        <v>1955.0993046152328</v>
      </c>
      <c r="AL886" s="14">
        <f t="shared" si="163"/>
        <v>1434.9264506073525</v>
      </c>
      <c r="AM886" s="14">
        <f t="shared" si="164"/>
        <v>2264.5260431821075</v>
      </c>
      <c r="AT886" s="53">
        <v>884</v>
      </c>
      <c r="AU886" s="8">
        <f t="shared" si="165"/>
        <v>3.6885321725544881E-3</v>
      </c>
      <c r="AV886" s="8">
        <f t="shared" si="166"/>
        <v>-4.2554229329570736E-3</v>
      </c>
      <c r="AW886" s="8">
        <f t="shared" si="167"/>
        <v>-1.0278372232097077E-2</v>
      </c>
      <c r="AY886" s="8">
        <f t="shared" si="168"/>
        <v>-3.679121191045606E-3</v>
      </c>
      <c r="BA886" s="58">
        <v>884</v>
      </c>
      <c r="BB886" s="8">
        <f t="shared" si="158"/>
        <v>1.7711777838729237E-2</v>
      </c>
    </row>
    <row r="887" spans="17:54" x14ac:dyDescent="0.25">
      <c r="Q887" s="53">
        <v>885</v>
      </c>
      <c r="R887" s="54">
        <v>0.12237141578455726</v>
      </c>
      <c r="S887" s="54">
        <v>0.8421384531341366</v>
      </c>
      <c r="T887" s="54">
        <v>0.67721307294596778</v>
      </c>
      <c r="Z887" s="53">
        <v>884</v>
      </c>
      <c r="AA887" s="54">
        <f t="shared" si="159"/>
        <v>0.47172567163777701</v>
      </c>
      <c r="AB887" s="54">
        <f t="shared" si="160"/>
        <v>0.64835868330218593</v>
      </c>
      <c r="AC887" s="54">
        <f t="shared" si="161"/>
        <v>-4.3218758214320807E-2</v>
      </c>
      <c r="AJ887" s="53">
        <v>885</v>
      </c>
      <c r="AK887" s="14">
        <f t="shared" si="162"/>
        <v>1946.3707109474171</v>
      </c>
      <c r="AL887" s="14">
        <f t="shared" si="163"/>
        <v>1437.736987472126</v>
      </c>
      <c r="AM887" s="14">
        <f t="shared" si="164"/>
        <v>2297.0752803296687</v>
      </c>
      <c r="AT887" s="53">
        <v>885</v>
      </c>
      <c r="AU887" s="8">
        <f t="shared" si="165"/>
        <v>-4.4745227804810451E-3</v>
      </c>
      <c r="AV887" s="8">
        <f t="shared" si="166"/>
        <v>1.9567469855881724E-3</v>
      </c>
      <c r="AW887" s="8">
        <f t="shared" si="167"/>
        <v>1.4271211915444237E-2</v>
      </c>
      <c r="AY887" s="8">
        <f t="shared" si="168"/>
        <v>3.7217055347242259E-3</v>
      </c>
      <c r="BA887" s="58">
        <v>885</v>
      </c>
      <c r="BB887" s="8">
        <f t="shared" si="158"/>
        <v>1.7891001123031137E-2</v>
      </c>
    </row>
    <row r="888" spans="17:54" x14ac:dyDescent="0.25">
      <c r="Q888" s="53">
        <v>886</v>
      </c>
      <c r="R888" s="54">
        <v>-1.0661052064023882</v>
      </c>
      <c r="S888" s="54">
        <v>2.7571627036632167E-2</v>
      </c>
      <c r="T888" s="54">
        <v>0.45626712574966943</v>
      </c>
      <c r="Z888" s="53">
        <v>885</v>
      </c>
      <c r="AA888" s="54">
        <f t="shared" si="159"/>
        <v>0.12237141578455726</v>
      </c>
      <c r="AB888" s="54">
        <f t="shared" si="160"/>
        <v>0.80085190896374103</v>
      </c>
      <c r="AC888" s="54">
        <f t="shared" si="161"/>
        <v>0.83177372995007404</v>
      </c>
      <c r="AJ888" s="53">
        <v>886</v>
      </c>
      <c r="AK888" s="14">
        <f t="shared" si="162"/>
        <v>1916.9678160240346</v>
      </c>
      <c r="AL888" s="14">
        <f t="shared" si="163"/>
        <v>1414.3589827033986</v>
      </c>
      <c r="AM888" s="14">
        <f t="shared" si="164"/>
        <v>2268.9683980771952</v>
      </c>
      <c r="AT888" s="53">
        <v>886</v>
      </c>
      <c r="AU888" s="8">
        <f t="shared" si="165"/>
        <v>-1.5221789363704538E-2</v>
      </c>
      <c r="AV888" s="8">
        <f t="shared" si="166"/>
        <v>-1.6393928256239483E-2</v>
      </c>
      <c r="AW888" s="8">
        <f t="shared" si="167"/>
        <v>-1.2311418482588687E-2</v>
      </c>
      <c r="AY888" s="8">
        <f t="shared" si="168"/>
        <v>-1.4817533656383761E-2</v>
      </c>
      <c r="BA888" s="58">
        <v>886</v>
      </c>
      <c r="BB888" s="8">
        <f t="shared" si="158"/>
        <v>1.7924121696952677E-2</v>
      </c>
    </row>
    <row r="889" spans="17:54" x14ac:dyDescent="0.25">
      <c r="Q889" s="53">
        <v>887</v>
      </c>
      <c r="R889" s="54">
        <v>8.2244638638682394E-2</v>
      </c>
      <c r="S889" s="54">
        <v>0.82478361681975276</v>
      </c>
      <c r="T889" s="54">
        <v>1.4480858848972327</v>
      </c>
      <c r="Z889" s="53">
        <v>886</v>
      </c>
      <c r="AA889" s="54">
        <f t="shared" si="159"/>
        <v>-1.0661052064023882</v>
      </c>
      <c r="AB889" s="54">
        <f t="shared" si="160"/>
        <v>-0.47669970059870148</v>
      </c>
      <c r="AC889" s="54">
        <f t="shared" si="161"/>
        <v>7.6954729988211013E-2</v>
      </c>
      <c r="AJ889" s="53">
        <v>887</v>
      </c>
      <c r="AK889" s="14">
        <f t="shared" si="162"/>
        <v>1945.3703435441114</v>
      </c>
      <c r="AL889" s="14">
        <f t="shared" si="163"/>
        <v>1437.1063414292307</v>
      </c>
      <c r="AM889" s="14">
        <f t="shared" si="164"/>
        <v>2323.2815898334661</v>
      </c>
      <c r="AT889" s="53">
        <v>887</v>
      </c>
      <c r="AU889" s="8">
        <f t="shared" si="165"/>
        <v>1.4707691734221229E-2</v>
      </c>
      <c r="AV889" s="8">
        <f t="shared" si="166"/>
        <v>1.5955194049981192E-2</v>
      </c>
      <c r="AW889" s="8">
        <f t="shared" si="167"/>
        <v>2.3655386609240971E-2</v>
      </c>
      <c r="AY889" s="8">
        <f t="shared" si="168"/>
        <v>1.7891001123031137E-2</v>
      </c>
      <c r="BA889" s="58">
        <v>887</v>
      </c>
      <c r="BB889" s="8">
        <f t="shared" si="158"/>
        <v>1.7934364983734394E-2</v>
      </c>
    </row>
    <row r="890" spans="17:54" x14ac:dyDescent="0.25">
      <c r="Q890" s="53">
        <v>888</v>
      </c>
      <c r="R890" s="54">
        <v>-0.23356602664374748</v>
      </c>
      <c r="S890" s="54">
        <v>0.27113286722997237</v>
      </c>
      <c r="T890" s="54">
        <v>-1.2577370649221626</v>
      </c>
      <c r="Z890" s="53">
        <v>887</v>
      </c>
      <c r="AA890" s="54">
        <f t="shared" si="159"/>
        <v>8.2244638638682394E-2</v>
      </c>
      <c r="AB890" s="54">
        <f t="shared" si="160"/>
        <v>0.76667474124626545</v>
      </c>
      <c r="AC890" s="54">
        <f t="shared" si="161"/>
        <v>1.5273017069117645</v>
      </c>
      <c r="AJ890" s="53">
        <v>888</v>
      </c>
      <c r="AK890" s="14">
        <f t="shared" si="162"/>
        <v>1937.5173982800609</v>
      </c>
      <c r="AL890" s="14">
        <f t="shared" si="163"/>
        <v>1425.404820944842</v>
      </c>
      <c r="AM890" s="14">
        <f t="shared" si="164"/>
        <v>2222.7395441881536</v>
      </c>
      <c r="AT890" s="53">
        <v>888</v>
      </c>
      <c r="AU890" s="8">
        <f t="shared" si="165"/>
        <v>-4.0449049744417038E-3</v>
      </c>
      <c r="AV890" s="8">
        <f t="shared" si="166"/>
        <v>-8.1757484955080617E-3</v>
      </c>
      <c r="AW890" s="8">
        <f t="shared" si="167"/>
        <v>-4.4240200612596807E-2</v>
      </c>
      <c r="AY890" s="8">
        <f t="shared" si="168"/>
        <v>-1.7755831074314776E-2</v>
      </c>
      <c r="BA890" s="58">
        <v>888</v>
      </c>
      <c r="BB890" s="8">
        <f t="shared" si="158"/>
        <v>1.8098357102885525E-2</v>
      </c>
    </row>
    <row r="891" spans="17:54" x14ac:dyDescent="0.25">
      <c r="Q891" s="53">
        <v>889</v>
      </c>
      <c r="R891" s="54">
        <v>-0.53787159177439414</v>
      </c>
      <c r="S891" s="54">
        <v>-0.63103926088348627</v>
      </c>
      <c r="T891" s="54">
        <v>-0.52930430463400868</v>
      </c>
      <c r="Z891" s="53">
        <v>888</v>
      </c>
      <c r="AA891" s="54">
        <f t="shared" si="159"/>
        <v>-0.23356602664374748</v>
      </c>
      <c r="AB891" s="54">
        <f t="shared" si="160"/>
        <v>0.12955545185197345</v>
      </c>
      <c r="AC891" s="54">
        <f t="shared" si="161"/>
        <v>-1.1851074614488837</v>
      </c>
      <c r="AJ891" s="53">
        <v>889</v>
      </c>
      <c r="AK891" s="14">
        <f t="shared" si="162"/>
        <v>1929.9805234606445</v>
      </c>
      <c r="AL891" s="14">
        <f t="shared" si="163"/>
        <v>1408.3261393548742</v>
      </c>
      <c r="AM891" s="14">
        <f t="shared" si="164"/>
        <v>2237.1123058804105</v>
      </c>
      <c r="AT891" s="53">
        <v>889</v>
      </c>
      <c r="AU891" s="8">
        <f t="shared" si="165"/>
        <v>-3.8975505677917234E-3</v>
      </c>
      <c r="AV891" s="8">
        <f t="shared" si="166"/>
        <v>-1.2053994272124488E-2</v>
      </c>
      <c r="AW891" s="8">
        <f t="shared" si="167"/>
        <v>6.4454210288831162E-3</v>
      </c>
      <c r="AY891" s="8">
        <f t="shared" si="168"/>
        <v>-4.0572365705223773E-3</v>
      </c>
      <c r="BA891" s="58">
        <v>889</v>
      </c>
      <c r="BB891" s="8">
        <f t="shared" si="158"/>
        <v>1.8144003180950961E-2</v>
      </c>
    </row>
    <row r="892" spans="17:54" x14ac:dyDescent="0.25">
      <c r="Q892" s="53">
        <v>890</v>
      </c>
      <c r="R892" s="54">
        <v>-0.43057972714427328</v>
      </c>
      <c r="S892" s="54">
        <v>0.16978201381218858</v>
      </c>
      <c r="T892" s="54">
        <v>2.3786435272241055</v>
      </c>
      <c r="Z892" s="53">
        <v>889</v>
      </c>
      <c r="AA892" s="54">
        <f t="shared" si="159"/>
        <v>-0.53787159177439414</v>
      </c>
      <c r="AB892" s="54">
        <f t="shared" si="160"/>
        <v>-0.80979060955435944</v>
      </c>
      <c r="AC892" s="54">
        <f t="shared" si="161"/>
        <v>-0.78992316756819148</v>
      </c>
      <c r="AJ892" s="53">
        <v>890</v>
      </c>
      <c r="AK892" s="14">
        <f t="shared" si="162"/>
        <v>1932.6343035685591</v>
      </c>
      <c r="AL892" s="14">
        <f t="shared" si="163"/>
        <v>1422.0785534307572</v>
      </c>
      <c r="AM892" s="14">
        <f t="shared" si="164"/>
        <v>2344.6813103292843</v>
      </c>
      <c r="AT892" s="53">
        <v>890</v>
      </c>
      <c r="AU892" s="8">
        <f t="shared" si="165"/>
        <v>1.3740849886954756E-3</v>
      </c>
      <c r="AV892" s="8">
        <f t="shared" si="166"/>
        <v>9.7177073901847395E-3</v>
      </c>
      <c r="AW892" s="8">
        <f t="shared" si="167"/>
        <v>4.6963605845403163E-2</v>
      </c>
      <c r="AY892" s="8">
        <f t="shared" si="168"/>
        <v>1.8388390206303486E-2</v>
      </c>
      <c r="BA892" s="58">
        <v>890</v>
      </c>
      <c r="BB892" s="8">
        <f t="shared" si="158"/>
        <v>1.8207717958161732E-2</v>
      </c>
    </row>
    <row r="893" spans="17:54" x14ac:dyDescent="0.25">
      <c r="Q893" s="53">
        <v>891</v>
      </c>
      <c r="R893" s="54">
        <v>0.42493132373151987</v>
      </c>
      <c r="S893" s="54">
        <v>-1.1047105973290987</v>
      </c>
      <c r="T893" s="54">
        <v>-1.8064122133171265</v>
      </c>
      <c r="Z893" s="53">
        <v>890</v>
      </c>
      <c r="AA893" s="54">
        <f t="shared" si="159"/>
        <v>-0.43057972714427328</v>
      </c>
      <c r="AB893" s="54">
        <f t="shared" si="160"/>
        <v>-5.249558795270412E-2</v>
      </c>
      <c r="AC893" s="54">
        <f t="shared" si="161"/>
        <v>2.0894774022486362</v>
      </c>
      <c r="AJ893" s="53">
        <v>891</v>
      </c>
      <c r="AK893" s="14">
        <f t="shared" si="162"/>
        <v>1953.9267839064246</v>
      </c>
      <c r="AL893" s="14">
        <f t="shared" si="163"/>
        <v>1408.9474723074989</v>
      </c>
      <c r="AM893" s="14">
        <f t="shared" si="164"/>
        <v>2202.460984145328</v>
      </c>
      <c r="AT893" s="53">
        <v>891</v>
      </c>
      <c r="AU893" s="8">
        <f t="shared" si="165"/>
        <v>1.095708668176038E-2</v>
      </c>
      <c r="AV893" s="8">
        <f t="shared" si="166"/>
        <v>-9.276619268586429E-3</v>
      </c>
      <c r="AW893" s="8">
        <f t="shared" si="167"/>
        <v>-6.2574126562359708E-2</v>
      </c>
      <c r="AY893" s="8">
        <f t="shared" si="168"/>
        <v>-1.9195759671614371E-2</v>
      </c>
      <c r="BA893" s="58">
        <v>891</v>
      </c>
      <c r="BB893" s="8">
        <f t="shared" si="158"/>
        <v>1.8210048698787729E-2</v>
      </c>
    </row>
    <row r="894" spans="17:54" x14ac:dyDescent="0.25">
      <c r="Q894" s="53">
        <v>892</v>
      </c>
      <c r="R894" s="54">
        <v>-0.15550280488793419</v>
      </c>
      <c r="S894" s="54">
        <v>0.65505532093535979</v>
      </c>
      <c r="T894" s="54">
        <v>1.3167814101140647</v>
      </c>
      <c r="Z894" s="53">
        <v>891</v>
      </c>
      <c r="AA894" s="54">
        <f t="shared" si="159"/>
        <v>0.42493132373151987</v>
      </c>
      <c r="AB894" s="54">
        <f t="shared" si="160"/>
        <v>-0.77540433972605594</v>
      </c>
      <c r="AC894" s="54">
        <f t="shared" si="161"/>
        <v>-1.7470057455475103</v>
      </c>
      <c r="AJ894" s="53">
        <v>892</v>
      </c>
      <c r="AK894" s="14">
        <f t="shared" si="162"/>
        <v>1939.4548876501942</v>
      </c>
      <c r="AL894" s="14">
        <f t="shared" si="163"/>
        <v>1432.2905131210259</v>
      </c>
      <c r="AM894" s="14">
        <f t="shared" si="164"/>
        <v>2314.4752113181453</v>
      </c>
      <c r="AT894" s="53">
        <v>892</v>
      </c>
      <c r="AU894" s="8">
        <f t="shared" si="165"/>
        <v>-7.4341352211395499E-3</v>
      </c>
      <c r="AV894" s="8">
        <f t="shared" si="166"/>
        <v>1.6431968154678643E-2</v>
      </c>
      <c r="AW894" s="8">
        <f t="shared" si="167"/>
        <v>4.9607606942847278E-2</v>
      </c>
      <c r="AY894" s="8">
        <f t="shared" si="168"/>
        <v>1.9224828778383773E-2</v>
      </c>
      <c r="BA894" s="58">
        <v>892</v>
      </c>
      <c r="BB894" s="8">
        <f t="shared" si="158"/>
        <v>1.8211942420357976E-2</v>
      </c>
    </row>
    <row r="895" spans="17:54" x14ac:dyDescent="0.25">
      <c r="Q895" s="53">
        <v>893</v>
      </c>
      <c r="R895" s="54">
        <v>-0.30240127714414755</v>
      </c>
      <c r="S895" s="54">
        <v>-1.7027726173405688</v>
      </c>
      <c r="T895" s="54">
        <v>-3.6439586209760594E-2</v>
      </c>
      <c r="Z895" s="53">
        <v>892</v>
      </c>
      <c r="AA895" s="54">
        <f t="shared" si="159"/>
        <v>-0.15550280488793419</v>
      </c>
      <c r="AB895" s="54">
        <f t="shared" si="160"/>
        <v>0.50512450308812229</v>
      </c>
      <c r="AC895" s="54">
        <f t="shared" si="161"/>
        <v>1.294501557075981</v>
      </c>
      <c r="AJ895" s="53">
        <v>893</v>
      </c>
      <c r="AK895" s="14">
        <f t="shared" si="162"/>
        <v>1935.8091944763046</v>
      </c>
      <c r="AL895" s="14">
        <f t="shared" si="163"/>
        <v>1393.3101164346374</v>
      </c>
      <c r="AM895" s="14">
        <f t="shared" si="164"/>
        <v>2248.8668841167728</v>
      </c>
      <c r="AT895" s="53">
        <v>893</v>
      </c>
      <c r="AU895" s="8">
        <f t="shared" si="165"/>
        <v>-1.8815204188122202E-3</v>
      </c>
      <c r="AV895" s="8">
        <f t="shared" si="166"/>
        <v>-2.7592625370098132E-2</v>
      </c>
      <c r="AW895" s="8">
        <f t="shared" si="167"/>
        <v>-2.8756488960199382E-2</v>
      </c>
      <c r="AY895" s="8">
        <f t="shared" si="168"/>
        <v>-2.0228452961742735E-2</v>
      </c>
      <c r="BA895" s="58">
        <v>893</v>
      </c>
      <c r="BB895" s="8">
        <f t="shared" si="158"/>
        <v>1.8263012339626943E-2</v>
      </c>
    </row>
    <row r="896" spans="17:54" x14ac:dyDescent="0.25">
      <c r="Q896" s="53">
        <v>894</v>
      </c>
      <c r="R896" s="54">
        <v>1.0825578355741219</v>
      </c>
      <c r="S896" s="54">
        <v>0.94941573409132141</v>
      </c>
      <c r="T896" s="54">
        <v>-0.44761860741377929</v>
      </c>
      <c r="Z896" s="53">
        <v>893</v>
      </c>
      <c r="AA896" s="54">
        <f t="shared" si="159"/>
        <v>-0.30240127714414755</v>
      </c>
      <c r="AB896" s="54">
        <f t="shared" si="160"/>
        <v>-1.645127361798334</v>
      </c>
      <c r="AC896" s="54">
        <f t="shared" si="161"/>
        <v>-0.46858353191216184</v>
      </c>
      <c r="AJ896" s="53">
        <v>894</v>
      </c>
      <c r="AK896" s="14">
        <f t="shared" si="162"/>
        <v>1970.4531677533842</v>
      </c>
      <c r="AL896" s="14">
        <f t="shared" si="163"/>
        <v>1447.8437189676424</v>
      </c>
      <c r="AM896" s="14">
        <f t="shared" si="164"/>
        <v>2270.8935886188806</v>
      </c>
      <c r="AT896" s="53">
        <v>894</v>
      </c>
      <c r="AU896" s="8">
        <f t="shared" si="165"/>
        <v>1.7738123263413338E-2</v>
      </c>
      <c r="AV896" s="8">
        <f t="shared" si="166"/>
        <v>3.839306436525871E-2</v>
      </c>
      <c r="AW896" s="8">
        <f t="shared" si="167"/>
        <v>9.7469231024024262E-3</v>
      </c>
      <c r="AY896" s="8">
        <f t="shared" si="168"/>
        <v>2.3602739655848214E-2</v>
      </c>
      <c r="BA896" s="58">
        <v>894</v>
      </c>
      <c r="BB896" s="8">
        <f t="shared" si="158"/>
        <v>1.8277592678406441E-2</v>
      </c>
    </row>
    <row r="897" spans="17:54" x14ac:dyDescent="0.25">
      <c r="Q897" s="53">
        <v>895</v>
      </c>
      <c r="R897" s="54">
        <v>0.48479137241705567</v>
      </c>
      <c r="S897" s="54">
        <v>1.2404892032823247</v>
      </c>
      <c r="T897" s="54">
        <v>0.36966669801957086</v>
      </c>
      <c r="Z897" s="53">
        <v>894</v>
      </c>
      <c r="AA897" s="54">
        <f t="shared" si="159"/>
        <v>1.0825578355741219</v>
      </c>
      <c r="AB897" s="54">
        <f t="shared" si="160"/>
        <v>1.3468018408354574</v>
      </c>
      <c r="AC897" s="54">
        <f t="shared" si="161"/>
        <v>0.12901963199475786</v>
      </c>
      <c r="AJ897" s="53">
        <v>895</v>
      </c>
      <c r="AK897" s="14">
        <f t="shared" si="162"/>
        <v>1955.4247383723375</v>
      </c>
      <c r="AL897" s="14">
        <f t="shared" si="163"/>
        <v>1447.3976528897763</v>
      </c>
      <c r="AM897" s="14">
        <f t="shared" si="164"/>
        <v>2293.8295491970102</v>
      </c>
      <c r="AT897" s="53">
        <v>895</v>
      </c>
      <c r="AU897" s="8">
        <f t="shared" si="165"/>
        <v>-7.6561233688266636E-3</v>
      </c>
      <c r="AV897" s="8">
        <f t="shared" si="166"/>
        <v>-3.0813740486817831E-4</v>
      </c>
      <c r="AW897" s="8">
        <f t="shared" si="167"/>
        <v>1.00493076613165E-2</v>
      </c>
      <c r="AY897" s="8">
        <f t="shared" si="168"/>
        <v>5.9470032579967986E-4</v>
      </c>
      <c r="BA897" s="58">
        <v>895</v>
      </c>
      <c r="BB897" s="8">
        <f t="shared" si="158"/>
        <v>1.8349441090785405E-2</v>
      </c>
    </row>
    <row r="898" spans="17:54" x14ac:dyDescent="0.25">
      <c r="Q898" s="53">
        <v>896</v>
      </c>
      <c r="R898" s="54">
        <v>-1.4050054942194345</v>
      </c>
      <c r="S898" s="54">
        <v>1.1672586512292862</v>
      </c>
      <c r="T898" s="54">
        <v>-1.8764419535999277</v>
      </c>
      <c r="Z898" s="53">
        <v>895</v>
      </c>
      <c r="AA898" s="54">
        <f t="shared" si="159"/>
        <v>0.48479137241705567</v>
      </c>
      <c r="AB898" s="54">
        <f t="shared" si="160"/>
        <v>1.3227955000086324</v>
      </c>
      <c r="AC898" s="54">
        <f t="shared" si="161"/>
        <v>0.74516233922642194</v>
      </c>
      <c r="AJ898" s="53">
        <v>896</v>
      </c>
      <c r="AK898" s="14">
        <f t="shared" si="162"/>
        <v>1908.6635899265127</v>
      </c>
      <c r="AL898" s="14">
        <f t="shared" si="163"/>
        <v>1429.8088518512518</v>
      </c>
      <c r="AM898" s="14">
        <f t="shared" si="164"/>
        <v>2194.6580421890958</v>
      </c>
      <c r="AT898" s="53">
        <v>896</v>
      </c>
      <c r="AU898" s="8">
        <f t="shared" si="165"/>
        <v>-2.4204121297296325E-2</v>
      </c>
      <c r="AV898" s="8">
        <f t="shared" si="166"/>
        <v>-1.2226456541073991E-2</v>
      </c>
      <c r="AW898" s="8">
        <f t="shared" si="167"/>
        <v>-4.4196468113001014E-2</v>
      </c>
      <c r="AY898" s="8">
        <f t="shared" si="168"/>
        <v>-2.5410759439518794E-2</v>
      </c>
      <c r="BA898" s="58">
        <v>896</v>
      </c>
      <c r="BB898" s="8">
        <f t="shared" si="158"/>
        <v>1.8388390206303486E-2</v>
      </c>
    </row>
    <row r="899" spans="17:54" x14ac:dyDescent="0.25">
      <c r="Q899" s="53">
        <v>897</v>
      </c>
      <c r="R899" s="54">
        <v>-0.77844014251297078</v>
      </c>
      <c r="S899" s="54">
        <v>-1.0814416203562545</v>
      </c>
      <c r="T899" s="54">
        <v>-0.72591166773959415</v>
      </c>
      <c r="Z899" s="53">
        <v>896</v>
      </c>
      <c r="AA899" s="54">
        <f t="shared" si="159"/>
        <v>-1.4050054942194345</v>
      </c>
      <c r="AB899" s="54">
        <f t="shared" si="160"/>
        <v>0.37000967283170805</v>
      </c>
      <c r="AC899" s="54">
        <f t="shared" si="161"/>
        <v>-1.9645655395410402</v>
      </c>
      <c r="AJ899" s="53">
        <v>897</v>
      </c>
      <c r="AK899" s="14">
        <f t="shared" si="162"/>
        <v>1924.0418704946965</v>
      </c>
      <c r="AL899" s="14">
        <f t="shared" si="163"/>
        <v>1399.1274320094942</v>
      </c>
      <c r="AM899" s="14">
        <f t="shared" si="164"/>
        <v>2224.3981123403923</v>
      </c>
      <c r="AT899" s="53">
        <v>897</v>
      </c>
      <c r="AU899" s="8">
        <f t="shared" si="165"/>
        <v>8.0248081956011911E-3</v>
      </c>
      <c r="AV899" s="8">
        <f t="shared" si="166"/>
        <v>-2.1691985841270946E-2</v>
      </c>
      <c r="AW899" s="8">
        <f t="shared" si="167"/>
        <v>1.3460122760522879E-2</v>
      </c>
      <c r="AY899" s="8">
        <f t="shared" si="168"/>
        <v>-2.231315049671158E-3</v>
      </c>
      <c r="BA899" s="58">
        <v>897</v>
      </c>
      <c r="BB899" s="8">
        <f t="shared" si="158"/>
        <v>1.8466597636279385E-2</v>
      </c>
    </row>
    <row r="900" spans="17:54" x14ac:dyDescent="0.25">
      <c r="Q900" s="53">
        <v>898</v>
      </c>
      <c r="R900" s="54">
        <v>0.29815945723044179</v>
      </c>
      <c r="S900" s="54">
        <v>0.13156288655681081</v>
      </c>
      <c r="T900" s="54">
        <v>-0.1581313595540389</v>
      </c>
      <c r="Z900" s="53">
        <v>897</v>
      </c>
      <c r="AA900" s="54">
        <f t="shared" si="159"/>
        <v>-0.77844014251297078</v>
      </c>
      <c r="AB900" s="54">
        <f t="shared" si="160"/>
        <v>-1.320412841280558</v>
      </c>
      <c r="AC900" s="54">
        <f t="shared" si="161"/>
        <v>-1.1393018555917327</v>
      </c>
      <c r="AJ900" s="53">
        <v>898</v>
      </c>
      <c r="AK900" s="14">
        <f t="shared" si="162"/>
        <v>1950.7557215224513</v>
      </c>
      <c r="AL900" s="14">
        <f t="shared" si="163"/>
        <v>1427.7229918865607</v>
      </c>
      <c r="AM900" s="14">
        <f t="shared" si="164"/>
        <v>2265.2957666242705</v>
      </c>
      <c r="AT900" s="53">
        <v>898</v>
      </c>
      <c r="AU900" s="8">
        <f t="shared" si="165"/>
        <v>1.3788732778336379E-2</v>
      </c>
      <c r="AV900" s="8">
        <f t="shared" si="166"/>
        <v>2.0232082365667425E-2</v>
      </c>
      <c r="AW900" s="8">
        <f t="shared" si="167"/>
        <v>1.8218963985340113E-2</v>
      </c>
      <c r="AY900" s="8">
        <f t="shared" si="168"/>
        <v>1.7695141975369918E-2</v>
      </c>
      <c r="BA900" s="58">
        <v>898</v>
      </c>
      <c r="BB900" s="8">
        <f t="shared" ref="BB900:BB963" si="169">SMALL($AY$4:$AY$1002,$BA$3:$BA$1001)</f>
        <v>1.8479743580492172E-2</v>
      </c>
    </row>
    <row r="901" spans="17:54" x14ac:dyDescent="0.25">
      <c r="Q901" s="53">
        <v>899</v>
      </c>
      <c r="R901" s="54">
        <v>0.10291364916221124</v>
      </c>
      <c r="S901" s="54">
        <v>1.3425654761975025</v>
      </c>
      <c r="T901" s="54">
        <v>-0.11929875692951876</v>
      </c>
      <c r="Z901" s="53">
        <v>898</v>
      </c>
      <c r="AA901" s="54">
        <f t="shared" ref="AA901:AA964" si="170">SUMPRODUCT(R900:T900,$W$16:$Y$16)</f>
        <v>0.29815945723044179</v>
      </c>
      <c r="AB901" s="54">
        <f t="shared" ref="AB901:AB964" si="171">SUMPRODUCT(R900:T900,$W$17:$Y$17)</f>
        <v>0.25625407978258169</v>
      </c>
      <c r="AC901" s="54">
        <f t="shared" ref="AC901:AC964" si="172">SUMPRODUCT(R900:T900,$W$18:$Y$18)</f>
        <v>-2.2268170621362299E-2</v>
      </c>
      <c r="AJ901" s="53">
        <v>899</v>
      </c>
      <c r="AK901" s="14">
        <f t="shared" ref="AK901:AK964" si="173">$AF$5*EXP(($AF$3-(($AF$4^2/2))*(AJ901/1000)+$AF$4*AA902))</f>
        <v>1945.8834816611375</v>
      </c>
      <c r="AL901" s="14">
        <f t="shared" ref="AL901:AL964" si="174">$AG$5*EXP(($AG$3-(($AG$4^2/2))*(AJ901/1000)+$AG$4*AB902))</f>
        <v>1445.7382309432924</v>
      </c>
      <c r="AM901" s="14">
        <f t="shared" ref="AM901:AM964" si="175">$AH$5*EXP(($AH$3-(($AH$4^2/2))*(AJ901/1000)+$AH$4*AC902))</f>
        <v>2273.0860018307408</v>
      </c>
      <c r="AT901" s="53">
        <v>899</v>
      </c>
      <c r="AU901" s="8">
        <f t="shared" ref="AU901:AU964" si="176">LN(AK901/AK900)</f>
        <v>-2.500740841729427E-3</v>
      </c>
      <c r="AV901" s="8">
        <f t="shared" ref="AV901:AV964" si="177">LN(AL901/AL900)</f>
        <v>1.2539215744794684E-2</v>
      </c>
      <c r="AW901" s="8">
        <f t="shared" ref="AW901:AW964" si="178">LN(AM901/AM900)</f>
        <v>3.4330487187355773E-3</v>
      </c>
      <c r="AY901" s="8">
        <f t="shared" ref="AY901:AY964" si="179">SUMPRODUCT($AP$3:$AR$3,AU901:AW901)</f>
        <v>5.2953786610197189E-3</v>
      </c>
      <c r="BA901" s="58">
        <v>899</v>
      </c>
      <c r="BB901" s="8">
        <f t="shared" si="169"/>
        <v>1.8508748276544574E-2</v>
      </c>
    </row>
    <row r="902" spans="17:54" x14ac:dyDescent="0.25">
      <c r="Q902" s="53">
        <v>900</v>
      </c>
      <c r="R902" s="54">
        <v>1.5643427206944165</v>
      </c>
      <c r="S902" s="54">
        <v>5.7948535312706079E-2</v>
      </c>
      <c r="T902" s="54">
        <v>-0.53406302421867724</v>
      </c>
      <c r="Z902" s="53">
        <v>899</v>
      </c>
      <c r="AA902" s="54">
        <f t="shared" si="170"/>
        <v>0.10291364916221124</v>
      </c>
      <c r="AB902" s="54">
        <f t="shared" si="171"/>
        <v>1.2334256670625714</v>
      </c>
      <c r="AC902" s="54">
        <f t="shared" si="172"/>
        <v>0.18822412987574913</v>
      </c>
      <c r="AJ902" s="53">
        <v>900</v>
      </c>
      <c r="AK902" s="14">
        <f t="shared" si="173"/>
        <v>1982.6486192055925</v>
      </c>
      <c r="AL902" s="14">
        <f t="shared" si="174"/>
        <v>1437.4675604361501</v>
      </c>
      <c r="AM902" s="14">
        <f t="shared" si="175"/>
        <v>2267.2861163649536</v>
      </c>
      <c r="AT902" s="53">
        <v>900</v>
      </c>
      <c r="AU902" s="8">
        <f t="shared" si="176"/>
        <v>1.8717531113751219E-2</v>
      </c>
      <c r="AV902" s="8">
        <f t="shared" si="177"/>
        <v>-5.7371507906575072E-3</v>
      </c>
      <c r="AW902" s="8">
        <f t="shared" si="178"/>
        <v>-2.5548076102476815E-3</v>
      </c>
      <c r="AY902" s="8">
        <f t="shared" si="179"/>
        <v>2.5539567347880581E-3</v>
      </c>
      <c r="BA902" s="58">
        <v>900</v>
      </c>
      <c r="BB902" s="8">
        <f t="shared" si="169"/>
        <v>1.866368240889052E-2</v>
      </c>
    </row>
    <row r="903" spans="17:54" x14ac:dyDescent="0.25">
      <c r="Q903" s="53">
        <v>901</v>
      </c>
      <c r="R903" s="54">
        <v>-1.925396628228633</v>
      </c>
      <c r="S903" s="54">
        <v>-1.1837844340819703</v>
      </c>
      <c r="T903" s="54">
        <v>-0.83013592269334968</v>
      </c>
      <c r="Z903" s="53">
        <v>900</v>
      </c>
      <c r="AA903" s="54">
        <f t="shared" si="170"/>
        <v>1.5643427206944165</v>
      </c>
      <c r="AB903" s="54">
        <f t="shared" si="171"/>
        <v>0.78634320231123933</v>
      </c>
      <c r="AC903" s="54">
        <f t="shared" si="172"/>
        <v>3.1594106957165302E-2</v>
      </c>
      <c r="AJ903" s="53">
        <v>901</v>
      </c>
      <c r="AK903" s="14">
        <f t="shared" si="173"/>
        <v>1895.9837975134178</v>
      </c>
      <c r="AL903" s="14">
        <f t="shared" si="174"/>
        <v>1387.8728032069462</v>
      </c>
      <c r="AM903" s="14">
        <f t="shared" si="175"/>
        <v>2206.5834789892851</v>
      </c>
      <c r="AT903" s="53">
        <v>901</v>
      </c>
      <c r="AU903" s="8">
        <f t="shared" si="176"/>
        <v>-4.469577908743011E-2</v>
      </c>
      <c r="AV903" s="8">
        <f t="shared" si="177"/>
        <v>-3.5110709237061395E-2</v>
      </c>
      <c r="AW903" s="8">
        <f t="shared" si="178"/>
        <v>-2.7138190582576681E-2</v>
      </c>
      <c r="AY903" s="8">
        <f t="shared" si="179"/>
        <v>-3.5594474595826597E-2</v>
      </c>
      <c r="BA903" s="58">
        <v>901</v>
      </c>
      <c r="BB903" s="8">
        <f t="shared" si="169"/>
        <v>1.8784665129865735E-2</v>
      </c>
    </row>
    <row r="904" spans="17:54" x14ac:dyDescent="0.25">
      <c r="Q904" s="53">
        <v>902</v>
      </c>
      <c r="R904" s="54">
        <v>-0.35049603597502493</v>
      </c>
      <c r="S904" s="54">
        <v>-4.9234967193191641E-2</v>
      </c>
      <c r="T904" s="54">
        <v>-1.0298791145722381</v>
      </c>
      <c r="Z904" s="53">
        <v>901</v>
      </c>
      <c r="AA904" s="54">
        <f t="shared" si="170"/>
        <v>-1.925396628228633</v>
      </c>
      <c r="AB904" s="54">
        <f t="shared" si="171"/>
        <v>-1.9497833981394779</v>
      </c>
      <c r="AC904" s="54">
        <f t="shared" si="172"/>
        <v>-1.6322712566850544</v>
      </c>
      <c r="AJ904" s="53">
        <v>902</v>
      </c>
      <c r="AK904" s="14">
        <f t="shared" si="173"/>
        <v>1934.6157032221238</v>
      </c>
      <c r="AL904" s="14">
        <f t="shared" si="174"/>
        <v>1419.2389655980253</v>
      </c>
      <c r="AM904" s="14">
        <f t="shared" si="175"/>
        <v>2226.6889400711007</v>
      </c>
      <c r="AT904" s="53">
        <v>902</v>
      </c>
      <c r="AU904" s="8">
        <f t="shared" si="176"/>
        <v>2.0170845590547971E-2</v>
      </c>
      <c r="AV904" s="8">
        <f t="shared" si="177"/>
        <v>2.2348570681880418E-2</v>
      </c>
      <c r="AW904" s="8">
        <f t="shared" si="178"/>
        <v>9.0703196293756005E-3</v>
      </c>
      <c r="AY904" s="8">
        <f t="shared" si="179"/>
        <v>1.7711777838729237E-2</v>
      </c>
      <c r="BA904" s="58">
        <v>902</v>
      </c>
      <c r="BB904" s="8">
        <f t="shared" si="169"/>
        <v>1.8984252105846471E-2</v>
      </c>
    </row>
    <row r="905" spans="17:54" x14ac:dyDescent="0.25">
      <c r="Q905" s="53">
        <v>903</v>
      </c>
      <c r="R905" s="54">
        <v>-0.12299732040675423</v>
      </c>
      <c r="S905" s="54">
        <v>-0.1500175144479948</v>
      </c>
      <c r="T905" s="54">
        <v>0.42655507118329361</v>
      </c>
      <c r="Z905" s="53">
        <v>902</v>
      </c>
      <c r="AA905" s="54">
        <f t="shared" si="170"/>
        <v>-0.35049603597502493</v>
      </c>
      <c r="AB905" s="54">
        <f t="shared" si="171"/>
        <v>-0.20818122834426173</v>
      </c>
      <c r="AC905" s="54">
        <f t="shared" si="172"/>
        <v>-1.0761514259446954</v>
      </c>
      <c r="AJ905" s="53">
        <v>903</v>
      </c>
      <c r="AK905" s="14">
        <f t="shared" si="173"/>
        <v>1940.2607429751929</v>
      </c>
      <c r="AL905" s="14">
        <f t="shared" si="174"/>
        <v>1419.5659448282343</v>
      </c>
      <c r="AM905" s="14">
        <f t="shared" si="175"/>
        <v>2278.1278232988652</v>
      </c>
      <c r="AT905" s="53">
        <v>903</v>
      </c>
      <c r="AU905" s="8">
        <f t="shared" si="176"/>
        <v>2.9136638677650074E-3</v>
      </c>
      <c r="AV905" s="8">
        <f t="shared" si="177"/>
        <v>2.3036400314366216E-4</v>
      </c>
      <c r="AW905" s="8">
        <f t="shared" si="178"/>
        <v>2.2838273665903706E-2</v>
      </c>
      <c r="AY905" s="8">
        <f t="shared" si="179"/>
        <v>7.8177268613580791E-3</v>
      </c>
      <c r="BA905" s="58">
        <v>903</v>
      </c>
      <c r="BB905" s="8">
        <f t="shared" si="169"/>
        <v>1.9063867610383405E-2</v>
      </c>
    </row>
    <row r="906" spans="17:54" x14ac:dyDescent="0.25">
      <c r="Q906" s="53">
        <v>904</v>
      </c>
      <c r="R906" s="54">
        <v>-0.34947986496150518</v>
      </c>
      <c r="S906" s="54">
        <v>-1.6683175260772396</v>
      </c>
      <c r="T906" s="54">
        <v>1.8129162359168836</v>
      </c>
      <c r="Z906" s="53">
        <v>903</v>
      </c>
      <c r="AA906" s="54">
        <f t="shared" si="170"/>
        <v>-0.12299732040675423</v>
      </c>
      <c r="AB906" s="54">
        <f t="shared" si="171"/>
        <v>-0.19022283778438473</v>
      </c>
      <c r="AC906" s="54">
        <f t="shared" si="172"/>
        <v>0.32409742140300063</v>
      </c>
      <c r="AJ906" s="53">
        <v>904</v>
      </c>
      <c r="AK906" s="14">
        <f t="shared" si="173"/>
        <v>1934.6405647847034</v>
      </c>
      <c r="AL906" s="14">
        <f t="shared" si="174"/>
        <v>1393.4570355579863</v>
      </c>
      <c r="AM906" s="14">
        <f t="shared" si="175"/>
        <v>2312.0817321721975</v>
      </c>
      <c r="AT906" s="53">
        <v>904</v>
      </c>
      <c r="AU906" s="8">
        <f t="shared" si="176"/>
        <v>-2.9008130453547832E-3</v>
      </c>
      <c r="AV906" s="8">
        <f t="shared" si="177"/>
        <v>-1.8563416800929367E-2</v>
      </c>
      <c r="AW906" s="8">
        <f t="shared" si="178"/>
        <v>1.4794325948579712E-2</v>
      </c>
      <c r="AY906" s="8">
        <f t="shared" si="179"/>
        <v>-3.857312849404269E-3</v>
      </c>
      <c r="BA906" s="58">
        <v>904</v>
      </c>
      <c r="BB906" s="8">
        <f t="shared" si="169"/>
        <v>1.9076677459735632E-2</v>
      </c>
    </row>
    <row r="907" spans="17:54" x14ac:dyDescent="0.25">
      <c r="Q907" s="53">
        <v>905</v>
      </c>
      <c r="R907" s="54">
        <v>-0.61362754105340855</v>
      </c>
      <c r="S907" s="54">
        <v>0.8792124186311544</v>
      </c>
      <c r="T907" s="54">
        <v>0.55671115272706695</v>
      </c>
      <c r="Z907" s="53">
        <v>904</v>
      </c>
      <c r="AA907" s="54">
        <f t="shared" si="170"/>
        <v>-0.34947986496150518</v>
      </c>
      <c r="AB907" s="54">
        <f t="shared" si="171"/>
        <v>-1.6368399366286259</v>
      </c>
      <c r="AC907" s="54">
        <f t="shared" si="172"/>
        <v>1.231162629536724</v>
      </c>
      <c r="AJ907" s="53">
        <v>905</v>
      </c>
      <c r="AK907" s="14">
        <f t="shared" si="173"/>
        <v>1928.1063126624358</v>
      </c>
      <c r="AL907" s="14">
        <f t="shared" si="174"/>
        <v>1431.9683870651247</v>
      </c>
      <c r="AM907" s="14">
        <f t="shared" si="175"/>
        <v>2284.1567385800849</v>
      </c>
      <c r="AT907" s="53">
        <v>905</v>
      </c>
      <c r="AU907" s="8">
        <f t="shared" si="176"/>
        <v>-3.3832185034414811E-3</v>
      </c>
      <c r="AV907" s="8">
        <f t="shared" si="177"/>
        <v>2.7262256794275352E-2</v>
      </c>
      <c r="AW907" s="8">
        <f t="shared" si="178"/>
        <v>-1.2151387434402717E-2</v>
      </c>
      <c r="AY907" s="8">
        <f t="shared" si="179"/>
        <v>6.2445209363568826E-3</v>
      </c>
      <c r="BA907" s="58">
        <v>905</v>
      </c>
      <c r="BB907" s="8">
        <f t="shared" si="169"/>
        <v>1.9132689748097127E-2</v>
      </c>
    </row>
    <row r="908" spans="17:54" x14ac:dyDescent="0.25">
      <c r="Q908" s="53">
        <v>906</v>
      </c>
      <c r="R908" s="54">
        <v>0.20845073383849438</v>
      </c>
      <c r="S908" s="54">
        <v>0.77072391007713503</v>
      </c>
      <c r="T908" s="54">
        <v>0.45866291016278582</v>
      </c>
      <c r="Z908" s="53">
        <v>905</v>
      </c>
      <c r="AA908" s="54">
        <f t="shared" si="170"/>
        <v>-0.61362754105340855</v>
      </c>
      <c r="AB908" s="54">
        <f t="shared" si="171"/>
        <v>0.48767955660794776</v>
      </c>
      <c r="AC908" s="54">
        <f t="shared" si="172"/>
        <v>0.48615531626219538</v>
      </c>
      <c r="AJ908" s="53">
        <v>906</v>
      </c>
      <c r="AK908" s="14">
        <f t="shared" si="173"/>
        <v>1948.5143769721842</v>
      </c>
      <c r="AL908" s="14">
        <f t="shared" si="174"/>
        <v>1437.3179433384332</v>
      </c>
      <c r="AM908" s="14">
        <f t="shared" si="175"/>
        <v>2290.046795709512</v>
      </c>
      <c r="AT908" s="53">
        <v>906</v>
      </c>
      <c r="AU908" s="8">
        <f t="shared" si="176"/>
        <v>1.0528888160863056E-2</v>
      </c>
      <c r="AV908" s="8">
        <f t="shared" si="177"/>
        <v>3.728845333491181E-3</v>
      </c>
      <c r="AW908" s="8">
        <f t="shared" si="178"/>
        <v>2.5753381285687754E-3</v>
      </c>
      <c r="AY908" s="8">
        <f t="shared" si="179"/>
        <v>5.422806020226021E-3</v>
      </c>
      <c r="BA908" s="58">
        <v>906</v>
      </c>
      <c r="BB908" s="8">
        <f t="shared" si="169"/>
        <v>1.9143211438212602E-2</v>
      </c>
    </row>
    <row r="909" spans="17:54" x14ac:dyDescent="0.25">
      <c r="Q909" s="53">
        <v>907</v>
      </c>
      <c r="R909" s="54">
        <v>-1.3433375297913965</v>
      </c>
      <c r="S909" s="54">
        <v>4.3541039211361571E-2</v>
      </c>
      <c r="T909" s="54">
        <v>-0.17694998551387717</v>
      </c>
      <c r="Z909" s="53">
        <v>906</v>
      </c>
      <c r="AA909" s="54">
        <f t="shared" si="170"/>
        <v>0.20845073383849438</v>
      </c>
      <c r="AB909" s="54">
        <f t="shared" si="171"/>
        <v>0.77827015779010611</v>
      </c>
      <c r="AC909" s="54">
        <f t="shared" si="172"/>
        <v>0.64406039900055334</v>
      </c>
      <c r="AJ909" s="53">
        <v>907</v>
      </c>
      <c r="AK909" s="14">
        <f t="shared" si="173"/>
        <v>1910.1699773377811</v>
      </c>
      <c r="AL909" s="14">
        <f t="shared" si="174"/>
        <v>1412.2492484063137</v>
      </c>
      <c r="AM909" s="14">
        <f t="shared" si="175"/>
        <v>2244.1990158366193</v>
      </c>
      <c r="AT909" s="53">
        <v>907</v>
      </c>
      <c r="AU909" s="8">
        <f t="shared" si="176"/>
        <v>-1.9874992781980245E-2</v>
      </c>
      <c r="AV909" s="8">
        <f t="shared" si="177"/>
        <v>-1.759519252925074E-2</v>
      </c>
      <c r="AW909" s="8">
        <f t="shared" si="178"/>
        <v>-2.0223580452871325E-2</v>
      </c>
      <c r="AY909" s="8">
        <f t="shared" si="179"/>
        <v>-1.9067648982155766E-2</v>
      </c>
      <c r="BA909" s="58">
        <v>907</v>
      </c>
      <c r="BB909" s="8">
        <f t="shared" si="169"/>
        <v>1.9224828778383773E-2</v>
      </c>
    </row>
    <row r="910" spans="17:54" x14ac:dyDescent="0.25">
      <c r="Q910" s="53">
        <v>908</v>
      </c>
      <c r="R910" s="54">
        <v>-1.1288097551215532</v>
      </c>
      <c r="S910" s="54">
        <v>0.32263142744246431</v>
      </c>
      <c r="T910" s="54">
        <v>-0.14132988854349529</v>
      </c>
      <c r="Z910" s="53">
        <v>907</v>
      </c>
      <c r="AA910" s="54">
        <f t="shared" si="170"/>
        <v>-1.3433375297913965</v>
      </c>
      <c r="AB910" s="54">
        <f t="shared" si="171"/>
        <v>-0.59289445220531189</v>
      </c>
      <c r="AC910" s="54">
        <f t="shared" si="172"/>
        <v>-0.59586230522214356</v>
      </c>
      <c r="AJ910" s="53">
        <v>908</v>
      </c>
      <c r="AK910" s="14">
        <f t="shared" si="173"/>
        <v>1915.4254533612143</v>
      </c>
      <c r="AL910" s="14">
        <f t="shared" si="174"/>
        <v>1418.5546871684462</v>
      </c>
      <c r="AM910" s="14">
        <f t="shared" si="175"/>
        <v>2250.0021197172327</v>
      </c>
      <c r="AT910" s="53">
        <v>908</v>
      </c>
      <c r="AU910" s="8">
        <f t="shared" si="176"/>
        <v>2.7475353443650098E-3</v>
      </c>
      <c r="AV910" s="8">
        <f t="shared" si="177"/>
        <v>4.4548823117141374E-3</v>
      </c>
      <c r="AW910" s="8">
        <f t="shared" si="178"/>
        <v>2.5824866002966363E-3</v>
      </c>
      <c r="AY910" s="8">
        <f t="shared" si="179"/>
        <v>3.3809595080841488E-3</v>
      </c>
      <c r="BA910" s="58">
        <v>908</v>
      </c>
      <c r="BB910" s="8">
        <f t="shared" si="169"/>
        <v>1.9270044751199294E-2</v>
      </c>
    </row>
    <row r="911" spans="17:54" x14ac:dyDescent="0.25">
      <c r="Q911" s="53">
        <v>909</v>
      </c>
      <c r="R911" s="54">
        <v>0.45835907724453495</v>
      </c>
      <c r="S911" s="54">
        <v>-2.0771719510701971</v>
      </c>
      <c r="T911" s="54">
        <v>-0.33176539756793982</v>
      </c>
      <c r="Z911" s="53">
        <v>908</v>
      </c>
      <c r="AA911" s="54">
        <f t="shared" si="170"/>
        <v>-1.1288097551215532</v>
      </c>
      <c r="AB911" s="54">
        <f t="shared" si="171"/>
        <v>-0.24572471062600437</v>
      </c>
      <c r="AC911" s="54">
        <f t="shared" si="172"/>
        <v>-0.43751894150217541</v>
      </c>
      <c r="AJ911" s="53">
        <v>909</v>
      </c>
      <c r="AK911" s="14">
        <f t="shared" si="173"/>
        <v>1954.760619973893</v>
      </c>
      <c r="AL911" s="14">
        <f t="shared" si="174"/>
        <v>1393.7921449138382</v>
      </c>
      <c r="AM911" s="14">
        <f t="shared" si="175"/>
        <v>2245.3112991405355</v>
      </c>
      <c r="AT911" s="53">
        <v>909</v>
      </c>
      <c r="AU911" s="8">
        <f t="shared" si="176"/>
        <v>2.0327974100388627E-2</v>
      </c>
      <c r="AV911" s="8">
        <f t="shared" si="177"/>
        <v>-1.7610333066568395E-2</v>
      </c>
      <c r="AW911" s="8">
        <f t="shared" si="178"/>
        <v>-2.0869834168143115E-3</v>
      </c>
      <c r="AY911" s="8">
        <f t="shared" si="179"/>
        <v>-1.5718360215550647E-3</v>
      </c>
      <c r="BA911" s="58">
        <v>909</v>
      </c>
      <c r="BB911" s="8">
        <f t="shared" si="169"/>
        <v>1.9282800171827593E-2</v>
      </c>
    </row>
    <row r="912" spans="17:54" x14ac:dyDescent="0.25">
      <c r="Q912" s="53">
        <v>910</v>
      </c>
      <c r="R912" s="54">
        <v>0.27045186515692765</v>
      </c>
      <c r="S912" s="54">
        <v>0.22322042921151472</v>
      </c>
      <c r="T912" s="54">
        <v>5.7955728895738773E-2</v>
      </c>
      <c r="Z912" s="53">
        <v>909</v>
      </c>
      <c r="AA912" s="54">
        <f t="shared" si="170"/>
        <v>0.45835907724453495</v>
      </c>
      <c r="AB912" s="54">
        <f t="shared" si="171"/>
        <v>-1.6180692034817845</v>
      </c>
      <c r="AC912" s="54">
        <f t="shared" si="172"/>
        <v>-0.56546612779155558</v>
      </c>
      <c r="AJ912" s="53">
        <v>910</v>
      </c>
      <c r="AK912" s="14">
        <f t="shared" si="173"/>
        <v>1950.061656804176</v>
      </c>
      <c r="AL912" s="14">
        <f t="shared" si="174"/>
        <v>1428.965794889885</v>
      </c>
      <c r="AM912" s="14">
        <f t="shared" si="175"/>
        <v>2273.012155180938</v>
      </c>
      <c r="AT912" s="53">
        <v>910</v>
      </c>
      <c r="AU912" s="8">
        <f t="shared" si="176"/>
        <v>-2.4067499644573852E-3</v>
      </c>
      <c r="AV912" s="8">
        <f t="shared" si="177"/>
        <v>2.492276799276881E-2</v>
      </c>
      <c r="AW912" s="8">
        <f t="shared" si="178"/>
        <v>1.2261717598385038E-2</v>
      </c>
      <c r="AY912" s="8">
        <f t="shared" si="179"/>
        <v>1.292559748728582E-2</v>
      </c>
      <c r="BA912" s="58">
        <v>910</v>
      </c>
      <c r="BB912" s="8">
        <f t="shared" si="169"/>
        <v>1.928550060234039E-2</v>
      </c>
    </row>
    <row r="913" spans="17:54" x14ac:dyDescent="0.25">
      <c r="Q913" s="53">
        <v>911</v>
      </c>
      <c r="R913" s="54">
        <v>-0.25561147646234494</v>
      </c>
      <c r="S913" s="54">
        <v>-8.2334305899637597E-2</v>
      </c>
      <c r="T913" s="54">
        <v>1.0826765584267306</v>
      </c>
      <c r="Z913" s="53">
        <v>910</v>
      </c>
      <c r="AA913" s="54">
        <f t="shared" si="170"/>
        <v>0.27045186515692765</v>
      </c>
      <c r="AB913" s="54">
        <f t="shared" si="171"/>
        <v>0.32413689618368169</v>
      </c>
      <c r="AC913" s="54">
        <f t="shared" si="172"/>
        <v>0.1863219643357403</v>
      </c>
      <c r="AJ913" s="53">
        <v>911</v>
      </c>
      <c r="AK913" s="14">
        <f t="shared" si="173"/>
        <v>1936.9667585812881</v>
      </c>
      <c r="AL913" s="14">
        <f t="shared" si="174"/>
        <v>1419.5179804154509</v>
      </c>
      <c r="AM913" s="14">
        <f t="shared" si="175"/>
        <v>2299.6257080134155</v>
      </c>
      <c r="AT913" s="53">
        <v>911</v>
      </c>
      <c r="AU913" s="8">
        <f t="shared" si="176"/>
        <v>-6.7377679621142784E-3</v>
      </c>
      <c r="AV913" s="8">
        <f t="shared" si="177"/>
        <v>-6.6335986899057498E-3</v>
      </c>
      <c r="AW913" s="8">
        <f t="shared" si="178"/>
        <v>1.1640481551877142E-2</v>
      </c>
      <c r="AY913" s="8">
        <f t="shared" si="179"/>
        <v>-1.1826253990334414E-3</v>
      </c>
      <c r="BA913" s="58">
        <v>911</v>
      </c>
      <c r="BB913" s="8">
        <f t="shared" si="169"/>
        <v>1.9437584798874644E-2</v>
      </c>
    </row>
    <row r="914" spans="17:54" x14ac:dyDescent="0.25">
      <c r="Q914" s="53">
        <v>912</v>
      </c>
      <c r="R914" s="54">
        <v>0.50490543695382428</v>
      </c>
      <c r="S914" s="54">
        <v>0.98620155326204373</v>
      </c>
      <c r="T914" s="54">
        <v>2.1822439530146243</v>
      </c>
      <c r="Z914" s="53">
        <v>911</v>
      </c>
      <c r="AA914" s="54">
        <f t="shared" si="170"/>
        <v>-0.25561147646234494</v>
      </c>
      <c r="AB914" s="54">
        <f t="shared" si="171"/>
        <v>-0.19280461579471714</v>
      </c>
      <c r="AC914" s="54">
        <f t="shared" si="172"/>
        <v>0.90002136357310103</v>
      </c>
      <c r="AJ914" s="53">
        <v>912</v>
      </c>
      <c r="AK914" s="14">
        <f t="shared" si="173"/>
        <v>1955.9258244516775</v>
      </c>
      <c r="AL914" s="14">
        <f t="shared" si="174"/>
        <v>1443.4078224699924</v>
      </c>
      <c r="AM914" s="14">
        <f t="shared" si="175"/>
        <v>2355.6601750793179</v>
      </c>
      <c r="AT914" s="53">
        <v>912</v>
      </c>
      <c r="AU914" s="8">
        <f t="shared" si="176"/>
        <v>9.740425846484952E-3</v>
      </c>
      <c r="AV914" s="8">
        <f t="shared" si="177"/>
        <v>1.6689497541013461E-2</v>
      </c>
      <c r="AW914" s="8">
        <f t="shared" si="178"/>
        <v>2.4074643258363358E-2</v>
      </c>
      <c r="AY914" s="8">
        <f t="shared" si="179"/>
        <v>1.6820319747859878E-2</v>
      </c>
      <c r="BA914" s="58">
        <v>912</v>
      </c>
      <c r="BB914" s="8">
        <f t="shared" si="169"/>
        <v>1.9544945777912964E-2</v>
      </c>
    </row>
    <row r="915" spans="17:54" x14ac:dyDescent="0.25">
      <c r="Q915" s="53">
        <v>913</v>
      </c>
      <c r="R915" s="54">
        <v>-0.61317286690093253</v>
      </c>
      <c r="S915" s="54">
        <v>0.41104444522863964</v>
      </c>
      <c r="T915" s="54">
        <v>0.77945064292438804</v>
      </c>
      <c r="Z915" s="53">
        <v>912</v>
      </c>
      <c r="AA915" s="54">
        <f t="shared" si="170"/>
        <v>0.50490543695382428</v>
      </c>
      <c r="AB915" s="54">
        <f t="shared" si="171"/>
        <v>1.1077931653006639</v>
      </c>
      <c r="AC915" s="54">
        <f t="shared" si="172"/>
        <v>2.3760734454084416</v>
      </c>
      <c r="AJ915" s="53">
        <v>913</v>
      </c>
      <c r="AK915" s="14">
        <f t="shared" si="173"/>
        <v>1928.1162755949058</v>
      </c>
      <c r="AL915" s="14">
        <f t="shared" si="174"/>
        <v>1424.397949511314</v>
      </c>
      <c r="AM915" s="14">
        <f t="shared" si="175"/>
        <v>2288.3914386483857</v>
      </c>
      <c r="AT915" s="53">
        <v>913</v>
      </c>
      <c r="AU915" s="8">
        <f t="shared" si="176"/>
        <v>-1.4320145545732759E-2</v>
      </c>
      <c r="AV915" s="8">
        <f t="shared" si="177"/>
        <v>-1.3257628241300088E-2</v>
      </c>
      <c r="AW915" s="8">
        <f t="shared" si="178"/>
        <v>-2.8971875094432456E-2</v>
      </c>
      <c r="AY915" s="8">
        <f t="shared" si="179"/>
        <v>-1.8290657488569596E-2</v>
      </c>
      <c r="BA915" s="58">
        <v>913</v>
      </c>
      <c r="BB915" s="8">
        <f t="shared" si="169"/>
        <v>1.9799091713164657E-2</v>
      </c>
    </row>
    <row r="916" spans="17:54" x14ac:dyDescent="0.25">
      <c r="Q916" s="53">
        <v>914</v>
      </c>
      <c r="R916" s="54">
        <v>-0.27619621327859417</v>
      </c>
      <c r="S916" s="54">
        <v>1.3889551515650999E-2</v>
      </c>
      <c r="T916" s="54">
        <v>-0.85791259294615541</v>
      </c>
      <c r="Z916" s="53">
        <v>913</v>
      </c>
      <c r="AA916" s="54">
        <f t="shared" si="170"/>
        <v>-0.61317286690093253</v>
      </c>
      <c r="AB916" s="54">
        <f t="shared" si="171"/>
        <v>7.4649436046311579E-2</v>
      </c>
      <c r="AC916" s="54">
        <f t="shared" si="172"/>
        <v>0.59978278606476132</v>
      </c>
      <c r="AJ916" s="53">
        <v>914</v>
      </c>
      <c r="AK916" s="14">
        <f t="shared" si="173"/>
        <v>1936.455679571555</v>
      </c>
      <c r="AL916" s="14">
        <f t="shared" si="174"/>
        <v>1420.8892143787612</v>
      </c>
      <c r="AM916" s="14">
        <f t="shared" si="175"/>
        <v>2233.8039143673313</v>
      </c>
      <c r="AT916" s="53">
        <v>914</v>
      </c>
      <c r="AU916" s="8">
        <f t="shared" si="176"/>
        <v>4.3158295499756347E-3</v>
      </c>
      <c r="AV916" s="8">
        <f t="shared" si="177"/>
        <v>-2.4663499387227203E-3</v>
      </c>
      <c r="AW916" s="8">
        <f t="shared" si="178"/>
        <v>-2.414321875112747E-2</v>
      </c>
      <c r="AY916" s="8">
        <f t="shared" si="179"/>
        <v>-6.9347567358346383E-3</v>
      </c>
      <c r="BA916" s="58">
        <v>914</v>
      </c>
      <c r="BB916" s="8">
        <f t="shared" si="169"/>
        <v>2.0142157762867451E-2</v>
      </c>
    </row>
    <row r="917" spans="17:54" x14ac:dyDescent="0.25">
      <c r="Q917" s="53">
        <v>915</v>
      </c>
      <c r="R917" s="54">
        <v>-1.2127238644971361</v>
      </c>
      <c r="S917" s="54">
        <v>0.22888825716216854</v>
      </c>
      <c r="T917" s="54">
        <v>0.4651865317509728</v>
      </c>
      <c r="Z917" s="53">
        <v>914</v>
      </c>
      <c r="AA917" s="54">
        <f t="shared" si="170"/>
        <v>-0.27619621327859417</v>
      </c>
      <c r="AB917" s="54">
        <f t="shared" si="171"/>
        <v>-0.11754366884682904</v>
      </c>
      <c r="AC917" s="54">
        <f t="shared" si="172"/>
        <v>-0.88045742745415589</v>
      </c>
      <c r="AJ917" s="53">
        <v>915</v>
      </c>
      <c r="AK917" s="14">
        <f t="shared" si="173"/>
        <v>1913.3668559391381</v>
      </c>
      <c r="AL917" s="14">
        <f t="shared" si="174"/>
        <v>1416.3314966468649</v>
      </c>
      <c r="AM917" s="14">
        <f t="shared" si="175"/>
        <v>2268.9519592193819</v>
      </c>
      <c r="AT917" s="53">
        <v>915</v>
      </c>
      <c r="AU917" s="8">
        <f t="shared" si="176"/>
        <v>-1.1994890802774872E-2</v>
      </c>
      <c r="AV917" s="8">
        <f t="shared" si="177"/>
        <v>-3.2128072621424508E-3</v>
      </c>
      <c r="AW917" s="8">
        <f t="shared" si="178"/>
        <v>1.5612109448231033E-2</v>
      </c>
      <c r="AY917" s="8">
        <f t="shared" si="179"/>
        <v>-1.9995731122013187E-4</v>
      </c>
      <c r="BA917" s="58">
        <v>915</v>
      </c>
      <c r="BB917" s="8">
        <f t="shared" si="169"/>
        <v>2.0169775353375132E-2</v>
      </c>
    </row>
    <row r="918" spans="17:54" x14ac:dyDescent="0.25">
      <c r="Q918" s="53">
        <v>916</v>
      </c>
      <c r="R918" s="54">
        <v>-0.64437392422612494</v>
      </c>
      <c r="S918" s="54">
        <v>1.3327826770595483</v>
      </c>
      <c r="T918" s="54">
        <v>-0.52781552197681447</v>
      </c>
      <c r="Z918" s="53">
        <v>915</v>
      </c>
      <c r="AA918" s="54">
        <f t="shared" si="170"/>
        <v>-1.2127238644971361</v>
      </c>
      <c r="AB918" s="54">
        <f t="shared" si="171"/>
        <v>-0.36790724572552602</v>
      </c>
      <c r="AC918" s="54">
        <f t="shared" si="172"/>
        <v>7.6747022830354228E-2</v>
      </c>
      <c r="AJ918" s="53">
        <v>916</v>
      </c>
      <c r="AK918" s="14">
        <f t="shared" si="173"/>
        <v>1927.3454506525304</v>
      </c>
      <c r="AL918" s="14">
        <f t="shared" si="174"/>
        <v>1439.0758834289365</v>
      </c>
      <c r="AM918" s="14">
        <f t="shared" si="175"/>
        <v>2250.0407695722488</v>
      </c>
      <c r="AT918" s="53">
        <v>916</v>
      </c>
      <c r="AU918" s="8">
        <f t="shared" si="176"/>
        <v>7.2791999612716492E-3</v>
      </c>
      <c r="AV918" s="8">
        <f t="shared" si="177"/>
        <v>1.593108428693947E-2</v>
      </c>
      <c r="AW918" s="8">
        <f t="shared" si="178"/>
        <v>-8.369697044859974E-3</v>
      </c>
      <c r="AY918" s="8">
        <f t="shared" si="179"/>
        <v>6.0452845896992909E-3</v>
      </c>
      <c r="BA918" s="58">
        <v>916</v>
      </c>
      <c r="BB918" s="8">
        <f t="shared" si="169"/>
        <v>2.0236639046492619E-2</v>
      </c>
    </row>
    <row r="919" spans="17:54" x14ac:dyDescent="0.25">
      <c r="Q919" s="53">
        <v>917</v>
      </c>
      <c r="R919" s="54">
        <v>-0.70620271387701461</v>
      </c>
      <c r="S919" s="54">
        <v>-2.0945444502808783</v>
      </c>
      <c r="T919" s="54">
        <v>0.71282094881641078</v>
      </c>
      <c r="Z919" s="53">
        <v>916</v>
      </c>
      <c r="AA919" s="54">
        <f t="shared" si="170"/>
        <v>-0.64437392422612494</v>
      </c>
      <c r="AB919" s="54">
        <f t="shared" si="171"/>
        <v>0.87358835288002346</v>
      </c>
      <c r="AC919" s="54">
        <f t="shared" si="172"/>
        <v>-0.43640052528455653</v>
      </c>
      <c r="AJ919" s="53">
        <v>917</v>
      </c>
      <c r="AK919" s="14">
        <f t="shared" si="173"/>
        <v>1925.8196561380232</v>
      </c>
      <c r="AL919" s="14">
        <f t="shared" si="174"/>
        <v>1383.7643440212996</v>
      </c>
      <c r="AM919" s="14">
        <f t="shared" si="175"/>
        <v>2266.6226771170664</v>
      </c>
      <c r="AT919" s="53">
        <v>917</v>
      </c>
      <c r="AU919" s="8">
        <f t="shared" si="176"/>
        <v>-7.9196948584859747E-4</v>
      </c>
      <c r="AV919" s="8">
        <f t="shared" si="177"/>
        <v>-3.9193588924268337E-2</v>
      </c>
      <c r="AW919" s="8">
        <f t="shared" si="178"/>
        <v>7.3425803093392595E-3</v>
      </c>
      <c r="AY919" s="8">
        <f t="shared" si="179"/>
        <v>-1.3712252322660139E-2</v>
      </c>
      <c r="BA919" s="58">
        <v>917</v>
      </c>
      <c r="BB919" s="8">
        <f t="shared" si="169"/>
        <v>2.0255589894112719E-2</v>
      </c>
    </row>
    <row r="920" spans="17:54" x14ac:dyDescent="0.25">
      <c r="Q920" s="53">
        <v>918</v>
      </c>
      <c r="R920" s="54">
        <v>-1.6956154102015624</v>
      </c>
      <c r="S920" s="54">
        <v>0.66119184498045691</v>
      </c>
      <c r="T920" s="54">
        <v>0.56056452750956143</v>
      </c>
      <c r="Z920" s="53">
        <v>917</v>
      </c>
      <c r="AA920" s="54">
        <f t="shared" si="170"/>
        <v>-0.70620271387701461</v>
      </c>
      <c r="AB920" s="54">
        <f t="shared" si="171"/>
        <v>-2.1807118805617467</v>
      </c>
      <c r="AC920" s="54">
        <f t="shared" si="172"/>
        <v>1.3789630697534694E-2</v>
      </c>
      <c r="AJ920" s="53">
        <v>918</v>
      </c>
      <c r="AK920" s="14">
        <f t="shared" si="173"/>
        <v>1901.5692064823479</v>
      </c>
      <c r="AL920" s="14">
        <f t="shared" si="174"/>
        <v>1419.1445223200965</v>
      </c>
      <c r="AM920" s="14">
        <f t="shared" si="175"/>
        <v>2269.4989920339913</v>
      </c>
      <c r="AT920" s="53">
        <v>918</v>
      </c>
      <c r="AU920" s="8">
        <f t="shared" si="176"/>
        <v>-1.267222905619713E-2</v>
      </c>
      <c r="AV920" s="8">
        <f t="shared" si="177"/>
        <v>2.5246669960753119E-2</v>
      </c>
      <c r="AW920" s="8">
        <f t="shared" si="178"/>
        <v>1.2681826071733878E-3</v>
      </c>
      <c r="AY920" s="8">
        <f t="shared" si="179"/>
        <v>6.6774540495941259E-3</v>
      </c>
      <c r="BA920" s="58">
        <v>918</v>
      </c>
      <c r="BB920" s="8">
        <f t="shared" si="169"/>
        <v>2.0326873234177669E-2</v>
      </c>
    </row>
    <row r="921" spans="17:54" x14ac:dyDescent="0.25">
      <c r="Q921" s="53">
        <v>919</v>
      </c>
      <c r="R921" s="54">
        <v>1.092847192399991</v>
      </c>
      <c r="S921" s="54">
        <v>-0.42663554650410873</v>
      </c>
      <c r="T921" s="54">
        <v>-0.28798259109789676</v>
      </c>
      <c r="Z921" s="53">
        <v>918</v>
      </c>
      <c r="AA921" s="54">
        <f t="shared" si="170"/>
        <v>-1.6956154102015624</v>
      </c>
      <c r="AB921" s="54">
        <f t="shared" si="171"/>
        <v>-0.21326451155162729</v>
      </c>
      <c r="AC921" s="54">
        <f t="shared" si="172"/>
        <v>9.1551512645084043E-2</v>
      </c>
      <c r="AJ921" s="53">
        <v>919</v>
      </c>
      <c r="AK921" s="14">
        <f t="shared" si="173"/>
        <v>1970.708817126341</v>
      </c>
      <c r="AL921" s="14">
        <f t="shared" si="174"/>
        <v>1425.5377381148116</v>
      </c>
      <c r="AM921" s="14">
        <f t="shared" si="175"/>
        <v>2266.4309370217916</v>
      </c>
      <c r="AT921" s="53">
        <v>919</v>
      </c>
      <c r="AU921" s="8">
        <f t="shared" si="176"/>
        <v>3.5713840228465972E-2</v>
      </c>
      <c r="AV921" s="8">
        <f t="shared" si="177"/>
        <v>4.4948616213197866E-3</v>
      </c>
      <c r="AW921" s="8">
        <f t="shared" si="178"/>
        <v>-1.3527790455614933E-3</v>
      </c>
      <c r="AY921" s="8">
        <f t="shared" si="179"/>
        <v>1.2106263003399257E-2</v>
      </c>
      <c r="BA921" s="58">
        <v>919</v>
      </c>
      <c r="BB921" s="8">
        <f t="shared" si="169"/>
        <v>2.056360595935805E-2</v>
      </c>
    </row>
    <row r="922" spans="17:54" x14ac:dyDescent="0.25">
      <c r="Q922" s="53">
        <v>920</v>
      </c>
      <c r="R922" s="54">
        <v>-0.51633271898488919</v>
      </c>
      <c r="S922" s="54">
        <v>-2.0113011033302501</v>
      </c>
      <c r="T922" s="54">
        <v>1.4340908565540813</v>
      </c>
      <c r="Z922" s="53">
        <v>919</v>
      </c>
      <c r="AA922" s="54">
        <f t="shared" si="170"/>
        <v>1.092847192399991</v>
      </c>
      <c r="AB922" s="54">
        <f t="shared" si="171"/>
        <v>0.13702076689286524</v>
      </c>
      <c r="AC922" s="54">
        <f t="shared" si="172"/>
        <v>8.6192365050406505E-3</v>
      </c>
      <c r="AJ922" s="53">
        <v>920</v>
      </c>
      <c r="AK922" s="14">
        <f t="shared" si="173"/>
        <v>1930.5081013626029</v>
      </c>
      <c r="AL922" s="14">
        <f t="shared" si="174"/>
        <v>1386.6562371357836</v>
      </c>
      <c r="AM922" s="14">
        <f t="shared" si="175"/>
        <v>2294.3332033474544</v>
      </c>
      <c r="AT922" s="53">
        <v>920</v>
      </c>
      <c r="AU922" s="8">
        <f t="shared" si="176"/>
        <v>-2.061005045988305E-2</v>
      </c>
      <c r="AV922" s="8">
        <f t="shared" si="177"/>
        <v>-2.7653838338307989E-2</v>
      </c>
      <c r="AW922" s="8">
        <f t="shared" si="178"/>
        <v>1.2235938359924543E-2</v>
      </c>
      <c r="AY922" s="8">
        <f t="shared" si="179"/>
        <v>-1.3573768965310748E-2</v>
      </c>
      <c r="BA922" s="58">
        <v>920</v>
      </c>
      <c r="BB922" s="8">
        <f t="shared" si="169"/>
        <v>2.0775886693282383E-2</v>
      </c>
    </row>
    <row r="923" spans="17:54" x14ac:dyDescent="0.25">
      <c r="Q923" s="53">
        <v>921</v>
      </c>
      <c r="R923" s="54">
        <v>0.14290406032973041</v>
      </c>
      <c r="S923" s="54">
        <v>-0.50193956698094644</v>
      </c>
      <c r="T923" s="54">
        <v>3.9615215748091169E-3</v>
      </c>
      <c r="Z923" s="53">
        <v>920</v>
      </c>
      <c r="AA923" s="54">
        <f t="shared" si="170"/>
        <v>-0.51633271898488919</v>
      </c>
      <c r="AB923" s="54">
        <f t="shared" si="171"/>
        <v>-2.0180013469290454</v>
      </c>
      <c r="AC923" s="54">
        <f t="shared" si="172"/>
        <v>0.75882677402320053</v>
      </c>
      <c r="AJ923" s="53">
        <v>921</v>
      </c>
      <c r="AK923" s="14">
        <f t="shared" si="173"/>
        <v>1946.8768802716929</v>
      </c>
      <c r="AL923" s="14">
        <f t="shared" si="174"/>
        <v>1416.1856678117231</v>
      </c>
      <c r="AM923" s="14">
        <f t="shared" si="175"/>
        <v>2264.3245963541181</v>
      </c>
      <c r="AT923" s="53">
        <v>921</v>
      </c>
      <c r="AU923" s="8">
        <f t="shared" si="176"/>
        <v>8.4432555594746803E-3</v>
      </c>
      <c r="AV923" s="8">
        <f t="shared" si="177"/>
        <v>2.1071843731372338E-2</v>
      </c>
      <c r="AW923" s="8">
        <f t="shared" si="178"/>
        <v>-1.3165735080981365E-2</v>
      </c>
      <c r="AY923" s="8">
        <f t="shared" si="179"/>
        <v>7.0119936360969306E-3</v>
      </c>
      <c r="BA923" s="58">
        <v>921</v>
      </c>
      <c r="BB923" s="8">
        <f t="shared" si="169"/>
        <v>2.080020463866469E-2</v>
      </c>
    </row>
    <row r="924" spans="17:54" x14ac:dyDescent="0.25">
      <c r="Q924" s="53">
        <v>922</v>
      </c>
      <c r="R924" s="54">
        <v>0.2357550880877653</v>
      </c>
      <c r="S924" s="54">
        <v>1.3328869257728997</v>
      </c>
      <c r="T924" s="54">
        <v>-1.4309706280163621</v>
      </c>
      <c r="Z924" s="53">
        <v>921</v>
      </c>
      <c r="AA924" s="54">
        <f t="shared" si="170"/>
        <v>0.14290406032973041</v>
      </c>
      <c r="AB924" s="54">
        <f t="shared" si="171"/>
        <v>-0.37589288826460943</v>
      </c>
      <c r="AC924" s="54">
        <f t="shared" si="172"/>
        <v>-4.8371354178011999E-2</v>
      </c>
      <c r="AJ924" s="53">
        <v>922</v>
      </c>
      <c r="AK924" s="14">
        <f t="shared" si="173"/>
        <v>1949.1933477930149</v>
      </c>
      <c r="AL924" s="14">
        <f t="shared" si="174"/>
        <v>1446.7355759639811</v>
      </c>
      <c r="AM924" s="14">
        <f t="shared" si="175"/>
        <v>2230.1130297376844</v>
      </c>
      <c r="AT924" s="53">
        <v>922</v>
      </c>
      <c r="AU924" s="8">
        <f t="shared" si="176"/>
        <v>1.1891304102266353E-3</v>
      </c>
      <c r="AV924" s="8">
        <f t="shared" si="177"/>
        <v>2.1342583452767107E-2</v>
      </c>
      <c r="AW924" s="8">
        <f t="shared" si="178"/>
        <v>-1.5224252843388766E-2</v>
      </c>
      <c r="AY924" s="8">
        <f t="shared" si="179"/>
        <v>4.3264966511582037E-3</v>
      </c>
      <c r="BA924" s="58">
        <v>922</v>
      </c>
      <c r="BB924" s="8">
        <f t="shared" si="169"/>
        <v>2.0898811395939125E-2</v>
      </c>
    </row>
    <row r="925" spans="17:54" x14ac:dyDescent="0.25">
      <c r="Q925" s="53">
        <v>923</v>
      </c>
      <c r="R925" s="54">
        <v>5.48044578415691E-3</v>
      </c>
      <c r="S925" s="54">
        <v>-0.63469935251649701</v>
      </c>
      <c r="T925" s="54">
        <v>-1.2058800021246925</v>
      </c>
      <c r="Z925" s="53">
        <v>922</v>
      </c>
      <c r="AA925" s="54">
        <f t="shared" si="170"/>
        <v>0.2357550880877653</v>
      </c>
      <c r="AB925" s="54">
        <f t="shared" si="171"/>
        <v>1.2873139733287653</v>
      </c>
      <c r="AC925" s="54">
        <f t="shared" si="172"/>
        <v>-0.9817795619479921</v>
      </c>
      <c r="AJ925" s="53">
        <v>923</v>
      </c>
      <c r="AK925" s="14">
        <f t="shared" si="173"/>
        <v>1943.4529029786754</v>
      </c>
      <c r="AL925" s="14">
        <f t="shared" si="174"/>
        <v>1412.8860154155414</v>
      </c>
      <c r="AM925" s="14">
        <f t="shared" si="175"/>
        <v>2220.8382833394744</v>
      </c>
      <c r="AT925" s="53">
        <v>923</v>
      </c>
      <c r="AU925" s="8">
        <f t="shared" si="176"/>
        <v>-2.9493812721735411E-3</v>
      </c>
      <c r="AV925" s="8">
        <f t="shared" si="177"/>
        <v>-2.36752595118189E-2</v>
      </c>
      <c r="AW925" s="8">
        <f t="shared" si="178"/>
        <v>-4.1675404513682561E-3</v>
      </c>
      <c r="AY925" s="8">
        <f t="shared" si="179"/>
        <v>-1.1605180321790099E-2</v>
      </c>
      <c r="BA925" s="58">
        <v>923</v>
      </c>
      <c r="BB925" s="8">
        <f t="shared" si="169"/>
        <v>2.0932815306277115E-2</v>
      </c>
    </row>
    <row r="926" spans="17:54" x14ac:dyDescent="0.25">
      <c r="Q926" s="53">
        <v>924</v>
      </c>
      <c r="R926" s="54">
        <v>1.7775918668002666</v>
      </c>
      <c r="S926" s="54">
        <v>0.10421272758564377</v>
      </c>
      <c r="T926" s="54">
        <v>-1.1006135661143046</v>
      </c>
      <c r="Z926" s="53">
        <v>923</v>
      </c>
      <c r="AA926" s="54">
        <f t="shared" si="170"/>
        <v>5.48044578415691E-3</v>
      </c>
      <c r="AB926" s="54">
        <f t="shared" si="171"/>
        <v>-0.55766254122366377</v>
      </c>
      <c r="AC926" s="54">
        <f t="shared" si="172"/>
        <v>-1.2372880808009565</v>
      </c>
      <c r="AJ926" s="53">
        <v>924</v>
      </c>
      <c r="AK926" s="14">
        <f t="shared" si="173"/>
        <v>1988.0671986898792</v>
      </c>
      <c r="AL926" s="14">
        <f t="shared" si="174"/>
        <v>1440.0690008741128</v>
      </c>
      <c r="AM926" s="14">
        <f t="shared" si="175"/>
        <v>2250.9100165707155</v>
      </c>
      <c r="AT926" s="53">
        <v>924</v>
      </c>
      <c r="AU926" s="8">
        <f t="shared" si="176"/>
        <v>2.2696671900087846E-2</v>
      </c>
      <c r="AV926" s="8">
        <f t="shared" si="177"/>
        <v>1.9056597760814871E-2</v>
      </c>
      <c r="AW926" s="8">
        <f t="shared" si="178"/>
        <v>1.3449856539756945E-2</v>
      </c>
      <c r="AY926" s="8">
        <f t="shared" si="179"/>
        <v>1.8466597636279385E-2</v>
      </c>
      <c r="BA926" s="58">
        <v>924</v>
      </c>
      <c r="BB926" s="8">
        <f t="shared" si="169"/>
        <v>2.1136447768947113E-2</v>
      </c>
    </row>
    <row r="927" spans="17:54" x14ac:dyDescent="0.25">
      <c r="Q927" s="53">
        <v>925</v>
      </c>
      <c r="R927" s="54">
        <v>-0.56147196258228138</v>
      </c>
      <c r="S927" s="54">
        <v>-0.53407499034852657</v>
      </c>
      <c r="T927" s="54">
        <v>-0.80988196887924679</v>
      </c>
      <c r="Z927" s="53">
        <v>924</v>
      </c>
      <c r="AA927" s="54">
        <f t="shared" si="170"/>
        <v>1.7775918668002666</v>
      </c>
      <c r="AB927" s="54">
        <f t="shared" si="171"/>
        <v>0.92740035623260075</v>
      </c>
      <c r="AC927" s="54">
        <f t="shared" si="172"/>
        <v>-0.41265383059439165</v>
      </c>
      <c r="AJ927" s="53">
        <v>925</v>
      </c>
      <c r="AK927" s="14">
        <f t="shared" si="173"/>
        <v>1929.391544195689</v>
      </c>
      <c r="AL927" s="14">
        <f t="shared" si="174"/>
        <v>1409.6689171620944</v>
      </c>
      <c r="AM927" s="14">
        <f t="shared" si="175"/>
        <v>2228.0771954365368</v>
      </c>
      <c r="AT927" s="53">
        <v>925</v>
      </c>
      <c r="AU927" s="8">
        <f t="shared" si="176"/>
        <v>-2.9958218684502495E-2</v>
      </c>
      <c r="AV927" s="8">
        <f t="shared" si="177"/>
        <v>-2.1336163419170336E-2</v>
      </c>
      <c r="AW927" s="8">
        <f t="shared" si="178"/>
        <v>-1.0195616930134899E-2</v>
      </c>
      <c r="AY927" s="8">
        <f t="shared" si="179"/>
        <v>-2.0580616052059356E-2</v>
      </c>
      <c r="BA927" s="58">
        <v>925</v>
      </c>
      <c r="BB927" s="8">
        <f t="shared" si="169"/>
        <v>2.1184826625481178E-2</v>
      </c>
    </row>
    <row r="928" spans="17:54" x14ac:dyDescent="0.25">
      <c r="Q928" s="53">
        <v>926</v>
      </c>
      <c r="R928" s="54">
        <v>-0.74980179330207652</v>
      </c>
      <c r="S928" s="54">
        <v>-1.6718756088816611</v>
      </c>
      <c r="T928" s="54">
        <v>0.73211988686221041</v>
      </c>
      <c r="Z928" s="53">
        <v>925</v>
      </c>
      <c r="AA928" s="54">
        <f t="shared" si="170"/>
        <v>-0.56147196258228138</v>
      </c>
      <c r="AB928" s="54">
        <f t="shared" si="171"/>
        <v>-0.73529336805168566</v>
      </c>
      <c r="AC928" s="54">
        <f t="shared" si="172"/>
        <v>-1.0377506162700585</v>
      </c>
      <c r="AJ928" s="53">
        <v>926</v>
      </c>
      <c r="AK928" s="14">
        <f t="shared" si="173"/>
        <v>1924.7431463694925</v>
      </c>
      <c r="AL928" s="14">
        <f t="shared" si="174"/>
        <v>1390.0384073203434</v>
      </c>
      <c r="AM928" s="14">
        <f t="shared" si="175"/>
        <v>2269.8323529606132</v>
      </c>
      <c r="AT928" s="53">
        <v>926</v>
      </c>
      <c r="AU928" s="8">
        <f t="shared" si="176"/>
        <v>-2.4121627567809593E-3</v>
      </c>
      <c r="AV928" s="8">
        <f t="shared" si="177"/>
        <v>-1.4023488367851019E-2</v>
      </c>
      <c r="AW928" s="8">
        <f t="shared" si="178"/>
        <v>1.8567006117889959E-2</v>
      </c>
      <c r="AY928" s="8">
        <f t="shared" si="179"/>
        <v>-7.6294233880770841E-4</v>
      </c>
      <c r="BA928" s="58">
        <v>926</v>
      </c>
      <c r="BB928" s="8">
        <f t="shared" si="169"/>
        <v>2.1301127609838821E-2</v>
      </c>
    </row>
    <row r="929" spans="17:54" x14ac:dyDescent="0.25">
      <c r="Q929" s="53">
        <v>927</v>
      </c>
      <c r="R929" s="54">
        <v>1.062519278939132</v>
      </c>
      <c r="S929" s="54">
        <v>2.3562351318589921E-2</v>
      </c>
      <c r="T929" s="54">
        <v>-0.15684469787202152</v>
      </c>
      <c r="Z929" s="53">
        <v>926</v>
      </c>
      <c r="AA929" s="54">
        <f t="shared" si="170"/>
        <v>-0.74980179330207652</v>
      </c>
      <c r="AB929" s="54">
        <f t="shared" si="171"/>
        <v>-1.8281196051181632</v>
      </c>
      <c r="AC929" s="54">
        <f t="shared" si="172"/>
        <v>0.10062193011048248</v>
      </c>
      <c r="AJ929" s="53">
        <v>927</v>
      </c>
      <c r="AK929" s="14">
        <f t="shared" si="173"/>
        <v>1969.9421863742286</v>
      </c>
      <c r="AL929" s="14">
        <f t="shared" si="174"/>
        <v>1432.5625635135327</v>
      </c>
      <c r="AM929" s="14">
        <f t="shared" si="175"/>
        <v>2273.8312277381815</v>
      </c>
      <c r="AT929" s="53">
        <v>927</v>
      </c>
      <c r="AU929" s="8">
        <f t="shared" si="176"/>
        <v>2.321166692140135E-2</v>
      </c>
      <c r="AV929" s="8">
        <f t="shared" si="177"/>
        <v>3.0133465081475897E-2</v>
      </c>
      <c r="AW929" s="8">
        <f t="shared" si="178"/>
        <v>1.7601988963406609E-3</v>
      </c>
      <c r="AY929" s="8">
        <f t="shared" si="179"/>
        <v>1.9544945777912964E-2</v>
      </c>
      <c r="BA929" s="58">
        <v>927</v>
      </c>
      <c r="BB929" s="8">
        <f t="shared" si="169"/>
        <v>2.14046194816629E-2</v>
      </c>
    </row>
    <row r="930" spans="17:54" x14ac:dyDescent="0.25">
      <c r="Q930" s="53">
        <v>928</v>
      </c>
      <c r="R930" s="54">
        <v>-0.24967999895723961</v>
      </c>
      <c r="S930" s="54">
        <v>0.26639833527535606</v>
      </c>
      <c r="T930" s="54">
        <v>5.5096942188677327E-2</v>
      </c>
      <c r="Z930" s="53">
        <v>927</v>
      </c>
      <c r="AA930" s="54">
        <f t="shared" si="170"/>
        <v>1.062519278939132</v>
      </c>
      <c r="AB930" s="54">
        <f t="shared" si="171"/>
        <v>0.52014950647601377</v>
      </c>
      <c r="AC930" s="54">
        <f t="shared" si="172"/>
        <v>0.20854989375960734</v>
      </c>
      <c r="AJ930" s="53">
        <v>928</v>
      </c>
      <c r="AK930" s="14">
        <f t="shared" si="173"/>
        <v>1937.1112123615424</v>
      </c>
      <c r="AL930" s="14">
        <f t="shared" si="174"/>
        <v>1425.1851831845613</v>
      </c>
      <c r="AM930" s="14">
        <f t="shared" si="175"/>
        <v>2266.9024698495632</v>
      </c>
      <c r="AT930" s="53">
        <v>928</v>
      </c>
      <c r="AU930" s="8">
        <f t="shared" si="176"/>
        <v>-1.6806397779165087E-2</v>
      </c>
      <c r="AV930" s="8">
        <f t="shared" si="177"/>
        <v>-5.163084618644901E-3</v>
      </c>
      <c r="AW930" s="8">
        <f t="shared" si="178"/>
        <v>-3.0518254219403088E-3</v>
      </c>
      <c r="AY930" s="8">
        <f t="shared" si="179"/>
        <v>-8.0227008077895789E-3</v>
      </c>
      <c r="BA930" s="58">
        <v>928</v>
      </c>
      <c r="BB930" s="8">
        <f t="shared" si="169"/>
        <v>2.1431817623695629E-2</v>
      </c>
    </row>
    <row r="931" spans="17:54" x14ac:dyDescent="0.25">
      <c r="Q931" s="53">
        <v>929</v>
      </c>
      <c r="R931" s="54">
        <v>-0.97258145116019745</v>
      </c>
      <c r="S931" s="54">
        <v>-0.33503762261323294</v>
      </c>
      <c r="T931" s="54">
        <v>-0.10157931219154123</v>
      </c>
      <c r="Z931" s="53">
        <v>928</v>
      </c>
      <c r="AA931" s="54">
        <f t="shared" si="170"/>
        <v>-0.24967999895723961</v>
      </c>
      <c r="AB931" s="54">
        <f t="shared" si="171"/>
        <v>0.11780329003952726</v>
      </c>
      <c r="AC931" s="54">
        <f t="shared" si="172"/>
        <v>2.1447140070201959E-2</v>
      </c>
      <c r="AJ931" s="53">
        <v>929</v>
      </c>
      <c r="AK931" s="14">
        <f t="shared" si="173"/>
        <v>1919.2586216826248</v>
      </c>
      <c r="AL931" s="14">
        <f t="shared" si="174"/>
        <v>1409.3515299842891</v>
      </c>
      <c r="AM931" s="14">
        <f t="shared" si="175"/>
        <v>2248.468492093466</v>
      </c>
      <c r="AT931" s="53">
        <v>929</v>
      </c>
      <c r="AU931" s="8">
        <f t="shared" si="176"/>
        <v>-9.2588205916892454E-3</v>
      </c>
      <c r="AV931" s="8">
        <f t="shared" si="177"/>
        <v>-1.1172067601931578E-2</v>
      </c>
      <c r="AW931" s="8">
        <f t="shared" si="178"/>
        <v>-8.165034644580035E-3</v>
      </c>
      <c r="AY931" s="8">
        <f t="shared" si="179"/>
        <v>-9.6959836116534154E-3</v>
      </c>
      <c r="BA931" s="58">
        <v>929</v>
      </c>
      <c r="BB931" s="8">
        <f t="shared" si="169"/>
        <v>2.1460523817796763E-2</v>
      </c>
    </row>
    <row r="932" spans="17:54" x14ac:dyDescent="0.25">
      <c r="Q932" s="53">
        <v>930</v>
      </c>
      <c r="R932" s="54">
        <v>-0.32930682328258681</v>
      </c>
      <c r="S932" s="54">
        <v>0.11565032650703551</v>
      </c>
      <c r="T932" s="54">
        <v>-0.74433986674626174</v>
      </c>
      <c r="Z932" s="53">
        <v>929</v>
      </c>
      <c r="AA932" s="54">
        <f t="shared" si="170"/>
        <v>-0.97258145116019745</v>
      </c>
      <c r="AB932" s="54">
        <f t="shared" si="171"/>
        <v>-0.75281534509309944</v>
      </c>
      <c r="AC932" s="54">
        <f t="shared" si="172"/>
        <v>-0.47915232208898734</v>
      </c>
      <c r="AJ932" s="53">
        <v>930</v>
      </c>
      <c r="AK932" s="14">
        <f t="shared" si="173"/>
        <v>1935.1363580974423</v>
      </c>
      <c r="AL932" s="14">
        <f t="shared" si="174"/>
        <v>1422.0704767207735</v>
      </c>
      <c r="AM932" s="14">
        <f t="shared" si="175"/>
        <v>2237.7207366296138</v>
      </c>
      <c r="AT932" s="53">
        <v>930</v>
      </c>
      <c r="AU932" s="8">
        <f t="shared" si="176"/>
        <v>8.2388163696518538E-3</v>
      </c>
      <c r="AV932" s="8">
        <f t="shared" si="177"/>
        <v>8.9842010537360458E-3</v>
      </c>
      <c r="AW932" s="8">
        <f t="shared" si="178"/>
        <v>-4.7914947312771511E-3</v>
      </c>
      <c r="AY932" s="8">
        <f t="shared" si="179"/>
        <v>4.6278769130068294E-3</v>
      </c>
      <c r="BA932" s="58">
        <v>930</v>
      </c>
      <c r="BB932" s="8">
        <f t="shared" si="169"/>
        <v>2.1466334873264919E-2</v>
      </c>
    </row>
    <row r="933" spans="17:54" x14ac:dyDescent="0.25">
      <c r="Q933" s="53">
        <v>931</v>
      </c>
      <c r="R933" s="54">
        <v>7.4859356753000234E-2</v>
      </c>
      <c r="S933" s="54">
        <v>1.2859822658359514</v>
      </c>
      <c r="T933" s="54">
        <v>0.86620360543453023</v>
      </c>
      <c r="Z933" s="53">
        <v>930</v>
      </c>
      <c r="AA933" s="54">
        <f t="shared" si="170"/>
        <v>-0.32930682328258681</v>
      </c>
      <c r="AB933" s="54">
        <f t="shared" si="171"/>
        <v>-5.2681541496739245E-2</v>
      </c>
      <c r="AC933" s="54">
        <f t="shared" si="172"/>
        <v>-0.77291619183213656</v>
      </c>
      <c r="AJ933" s="53">
        <v>931</v>
      </c>
      <c r="AK933" s="14">
        <f t="shared" si="173"/>
        <v>1945.1793221024077</v>
      </c>
      <c r="AL933" s="14">
        <f t="shared" si="174"/>
        <v>1444.5637138514453</v>
      </c>
      <c r="AM933" s="14">
        <f t="shared" si="175"/>
        <v>2306.3143624762397</v>
      </c>
      <c r="AT933" s="53">
        <v>931</v>
      </c>
      <c r="AU933" s="8">
        <f t="shared" si="176"/>
        <v>5.1763759743535835E-3</v>
      </c>
      <c r="AV933" s="8">
        <f t="shared" si="177"/>
        <v>1.5693456003216248E-2</v>
      </c>
      <c r="AW933" s="8">
        <f t="shared" si="178"/>
        <v>3.0192916722811779E-2</v>
      </c>
      <c r="AY933" s="8">
        <f t="shared" si="179"/>
        <v>1.6888170210436107E-2</v>
      </c>
      <c r="BA933" s="58">
        <v>931</v>
      </c>
      <c r="BB933" s="8">
        <f t="shared" si="169"/>
        <v>2.1688666843730758E-2</v>
      </c>
    </row>
    <row r="934" spans="17:54" x14ac:dyDescent="0.25">
      <c r="Q934" s="53">
        <v>932</v>
      </c>
      <c r="R934" s="54">
        <v>-3.7946131873248592E-2</v>
      </c>
      <c r="S934" s="54">
        <v>3.7813673076387919E-3</v>
      </c>
      <c r="T934" s="54">
        <v>-1.2531277564391423</v>
      </c>
      <c r="Z934" s="53">
        <v>931</v>
      </c>
      <c r="AA934" s="54">
        <f t="shared" si="170"/>
        <v>7.4859356753000234E-2</v>
      </c>
      <c r="AB934" s="54">
        <f t="shared" si="171"/>
        <v>1.1702959865003257</v>
      </c>
      <c r="AC934" s="54">
        <f t="shared" si="172"/>
        <v>1.0782542372301962</v>
      </c>
      <c r="AJ934" s="53">
        <v>932</v>
      </c>
      <c r="AK934" s="14">
        <f t="shared" si="173"/>
        <v>1942.3708278291622</v>
      </c>
      <c r="AL934" s="14">
        <f t="shared" si="174"/>
        <v>1422.767240401899</v>
      </c>
      <c r="AM934" s="14">
        <f t="shared" si="175"/>
        <v>2223.2984785608387</v>
      </c>
      <c r="AT934" s="53">
        <v>932</v>
      </c>
      <c r="AU934" s="8">
        <f t="shared" si="176"/>
        <v>-1.4448661257209765E-3</v>
      </c>
      <c r="AV934" s="8">
        <f t="shared" si="177"/>
        <v>-1.5203611755958106E-2</v>
      </c>
      <c r="AW934" s="8">
        <f t="shared" si="178"/>
        <v>-3.6658841938737294E-2</v>
      </c>
      <c r="AY934" s="8">
        <f t="shared" si="179"/>
        <v>-1.7512557121720722E-2</v>
      </c>
      <c r="BA934" s="58">
        <v>932</v>
      </c>
      <c r="BB934" s="8">
        <f t="shared" si="169"/>
        <v>2.1905691291258893E-2</v>
      </c>
    </row>
    <row r="935" spans="17:54" x14ac:dyDescent="0.25">
      <c r="Q935" s="53">
        <v>933</v>
      </c>
      <c r="R935" s="54">
        <v>7.7120293308318585E-2</v>
      </c>
      <c r="S935" s="54">
        <v>2.1586511467600582</v>
      </c>
      <c r="T935" s="54">
        <v>0.67480782242971959</v>
      </c>
      <c r="Z935" s="53">
        <v>932</v>
      </c>
      <c r="AA935" s="54">
        <f t="shared" si="170"/>
        <v>-3.7946131873248592E-2</v>
      </c>
      <c r="AB935" s="54">
        <f t="shared" si="171"/>
        <v>-1.4495768665619661E-2</v>
      </c>
      <c r="AC935" s="54">
        <f t="shared" si="172"/>
        <v>-1.1693331555105233</v>
      </c>
      <c r="AJ935" s="53">
        <v>933</v>
      </c>
      <c r="AK935" s="14">
        <f t="shared" si="173"/>
        <v>1945.2353313594797</v>
      </c>
      <c r="AL935" s="14">
        <f t="shared" si="174"/>
        <v>1458.9330194483282</v>
      </c>
      <c r="AM935" s="14">
        <f t="shared" si="175"/>
        <v>2306.1615650914509</v>
      </c>
      <c r="AT935" s="53">
        <v>933</v>
      </c>
      <c r="AU935" s="8">
        <f t="shared" si="176"/>
        <v>1.4736595896906967E-3</v>
      </c>
      <c r="AV935" s="8">
        <f t="shared" si="177"/>
        <v>2.5101623863956774E-2</v>
      </c>
      <c r="AW935" s="8">
        <f t="shared" si="178"/>
        <v>3.6592587984356148E-2</v>
      </c>
      <c r="AY935" s="8">
        <f t="shared" si="179"/>
        <v>2.1460523817796763E-2</v>
      </c>
      <c r="BA935" s="58">
        <v>933</v>
      </c>
      <c r="BB935" s="8">
        <f t="shared" si="169"/>
        <v>2.2076515039182835E-2</v>
      </c>
    </row>
    <row r="936" spans="17:54" x14ac:dyDescent="0.25">
      <c r="Q936" s="53">
        <v>934</v>
      </c>
      <c r="R936" s="54">
        <v>0.96152078282583686</v>
      </c>
      <c r="S936" s="54">
        <v>1.4000043009319727</v>
      </c>
      <c r="T936" s="54">
        <v>0.58255901875266947</v>
      </c>
      <c r="Z936" s="53">
        <v>933</v>
      </c>
      <c r="AA936" s="54">
        <f t="shared" si="170"/>
        <v>7.7120293308318585E-2</v>
      </c>
      <c r="AB936" s="54">
        <f t="shared" si="171"/>
        <v>1.9416483420796109</v>
      </c>
      <c r="AC936" s="54">
        <f t="shared" si="172"/>
        <v>1.0742084417214017</v>
      </c>
      <c r="AJ936" s="53">
        <v>934</v>
      </c>
      <c r="AK936" s="14">
        <f t="shared" si="173"/>
        <v>1967.394459674133</v>
      </c>
      <c r="AL936" s="14">
        <f t="shared" si="174"/>
        <v>1454.1853474721645</v>
      </c>
      <c r="AM936" s="14">
        <f t="shared" si="175"/>
        <v>2308.2521111622086</v>
      </c>
      <c r="AT936" s="53">
        <v>934</v>
      </c>
      <c r="AU936" s="8">
        <f t="shared" si="176"/>
        <v>1.1327095289538215E-2</v>
      </c>
      <c r="AV936" s="8">
        <f t="shared" si="177"/>
        <v>-3.2595147753139825E-3</v>
      </c>
      <c r="AW936" s="8">
        <f t="shared" si="178"/>
        <v>9.0609397442844143E-4</v>
      </c>
      <c r="AY936" s="8">
        <f t="shared" si="179"/>
        <v>2.3661508690644038E-3</v>
      </c>
      <c r="BA936" s="58">
        <v>934</v>
      </c>
      <c r="BB936" s="8">
        <f t="shared" si="169"/>
        <v>2.2176203387186528E-2</v>
      </c>
    </row>
    <row r="937" spans="17:54" x14ac:dyDescent="0.25">
      <c r="Q937" s="53">
        <v>935</v>
      </c>
      <c r="R937" s="54">
        <v>-0.16551244022667427</v>
      </c>
      <c r="S937" s="54">
        <v>-8.6811521493546831E-2</v>
      </c>
      <c r="T937" s="54">
        <v>-0.60596045763175366</v>
      </c>
      <c r="Z937" s="53">
        <v>934</v>
      </c>
      <c r="AA937" s="54">
        <f t="shared" si="170"/>
        <v>0.96152078282583686</v>
      </c>
      <c r="AB937" s="54">
        <f t="shared" si="171"/>
        <v>1.6876449079696558</v>
      </c>
      <c r="AC937" s="54">
        <f t="shared" si="172"/>
        <v>1.1297702552584332</v>
      </c>
      <c r="AJ937" s="53">
        <v>935</v>
      </c>
      <c r="AK937" s="14">
        <f t="shared" si="173"/>
        <v>1939.199424549879</v>
      </c>
      <c r="AL937" s="14">
        <f t="shared" si="174"/>
        <v>1420.2146760733617</v>
      </c>
      <c r="AM937" s="14">
        <f t="shared" si="175"/>
        <v>2242.8967005662739</v>
      </c>
      <c r="AT937" s="53">
        <v>935</v>
      </c>
      <c r="AU937" s="8">
        <f t="shared" si="176"/>
        <v>-1.443483788109488E-2</v>
      </c>
      <c r="AV937" s="8">
        <f t="shared" si="177"/>
        <v>-2.3637804657190023E-2</v>
      </c>
      <c r="AW937" s="8">
        <f t="shared" si="178"/>
        <v>-2.8722375947537345E-2</v>
      </c>
      <c r="AY937" s="8">
        <f t="shared" si="179"/>
        <v>-2.2402286011465676E-2</v>
      </c>
      <c r="BA937" s="58">
        <v>935</v>
      </c>
      <c r="BB937" s="8">
        <f t="shared" si="169"/>
        <v>2.2238368067445193E-2</v>
      </c>
    </row>
    <row r="938" spans="17:54" x14ac:dyDescent="0.25">
      <c r="Q938" s="53">
        <v>936</v>
      </c>
      <c r="R938" s="54">
        <v>-0.4662633524828465</v>
      </c>
      <c r="S938" s="54">
        <v>-7.2574562370278442E-2</v>
      </c>
      <c r="T938" s="54">
        <v>0.18404368372835186</v>
      </c>
      <c r="Z938" s="53">
        <v>935</v>
      </c>
      <c r="AA938" s="54">
        <f t="shared" si="170"/>
        <v>-0.16551244022667427</v>
      </c>
      <c r="AB938" s="54">
        <f t="shared" si="171"/>
        <v>-0.15441279729045018</v>
      </c>
      <c r="AC938" s="54">
        <f t="shared" si="172"/>
        <v>-0.63122332588799379</v>
      </c>
      <c r="AJ938" s="53">
        <v>936</v>
      </c>
      <c r="AK938" s="14">
        <f t="shared" si="173"/>
        <v>1931.7439513918612</v>
      </c>
      <c r="AL938" s="14">
        <f t="shared" si="174"/>
        <v>1417.869597296228</v>
      </c>
      <c r="AM938" s="14">
        <f t="shared" si="175"/>
        <v>2266.20514458345</v>
      </c>
      <c r="AT938" s="53">
        <v>936</v>
      </c>
      <c r="AU938" s="8">
        <f t="shared" si="176"/>
        <v>-3.8520234747412563E-3</v>
      </c>
      <c r="AV938" s="8">
        <f t="shared" si="177"/>
        <v>-1.6525790533018707E-3</v>
      </c>
      <c r="AW938" s="8">
        <f t="shared" si="178"/>
        <v>1.0338489759732988E-2</v>
      </c>
      <c r="AY938" s="8">
        <f t="shared" si="179"/>
        <v>1.2849082641767707E-3</v>
      </c>
      <c r="BA938" s="58">
        <v>936</v>
      </c>
      <c r="BB938" s="8">
        <f t="shared" si="169"/>
        <v>2.2252350903581845E-2</v>
      </c>
    </row>
    <row r="939" spans="17:54" x14ac:dyDescent="0.25">
      <c r="Q939" s="53">
        <v>937</v>
      </c>
      <c r="R939" s="54">
        <v>-1.0014196985197652</v>
      </c>
      <c r="S939" s="54">
        <v>0.25213353524074433</v>
      </c>
      <c r="T939" s="54">
        <v>-1.1836728823013445</v>
      </c>
      <c r="Z939" s="53">
        <v>936</v>
      </c>
      <c r="AA939" s="54">
        <f t="shared" si="170"/>
        <v>-0.4662633524828465</v>
      </c>
      <c r="AB939" s="54">
        <f t="shared" si="171"/>
        <v>-0.2831897697297901</v>
      </c>
      <c r="AC939" s="54">
        <f t="shared" si="172"/>
        <v>2.6494667077827938E-3</v>
      </c>
      <c r="AJ939" s="53">
        <v>937</v>
      </c>
      <c r="AK939" s="14">
        <f t="shared" si="173"/>
        <v>1918.5486098595959</v>
      </c>
      <c r="AL939" s="14">
        <f t="shared" si="174"/>
        <v>1418.5083802066858</v>
      </c>
      <c r="AM939" s="14">
        <f t="shared" si="175"/>
        <v>2215.9418984295003</v>
      </c>
      <c r="AT939" s="53">
        <v>937</v>
      </c>
      <c r="AU939" s="8">
        <f t="shared" si="176"/>
        <v>-6.8542288579735667E-3</v>
      </c>
      <c r="AV939" s="8">
        <f t="shared" si="177"/>
        <v>4.5042157732444395E-4</v>
      </c>
      <c r="AW939" s="8">
        <f t="shared" si="178"/>
        <v>-2.2429140677253948E-2</v>
      </c>
      <c r="AY939" s="8">
        <f t="shared" si="179"/>
        <v>-8.6048422296384763E-3</v>
      </c>
      <c r="BA939" s="58">
        <v>937</v>
      </c>
      <c r="BB939" s="8">
        <f t="shared" si="169"/>
        <v>2.2270217704172895E-2</v>
      </c>
    </row>
    <row r="940" spans="17:54" x14ac:dyDescent="0.25">
      <c r="Q940" s="53">
        <v>938</v>
      </c>
      <c r="R940" s="54">
        <v>0.24946961172409127</v>
      </c>
      <c r="S940" s="54">
        <v>-0.32383927413702818</v>
      </c>
      <c r="T940" s="54">
        <v>-1.1101376155473237</v>
      </c>
      <c r="Z940" s="53">
        <v>937</v>
      </c>
      <c r="AA940" s="54">
        <f t="shared" si="170"/>
        <v>-1.0014196985197652</v>
      </c>
      <c r="AB940" s="54">
        <f t="shared" si="171"/>
        <v>-0.2480825716594541</v>
      </c>
      <c r="AC940" s="54">
        <f t="shared" si="172"/>
        <v>-1.3724986586876433</v>
      </c>
      <c r="AJ940" s="53">
        <v>938</v>
      </c>
      <c r="AK940" s="14">
        <f t="shared" si="173"/>
        <v>1949.5331994649321</v>
      </c>
      <c r="AL940" s="14">
        <f t="shared" si="174"/>
        <v>1419.9557155288096</v>
      </c>
      <c r="AM940" s="14">
        <f t="shared" si="175"/>
        <v>2229.1739973639928</v>
      </c>
      <c r="AT940" s="53">
        <v>938</v>
      </c>
      <c r="AU940" s="8">
        <f t="shared" si="176"/>
        <v>1.6020991214784581E-2</v>
      </c>
      <c r="AV940" s="8">
        <f t="shared" si="177"/>
        <v>1.0198018356007079E-3</v>
      </c>
      <c r="AW940" s="8">
        <f t="shared" si="178"/>
        <v>5.9535626646775707E-3</v>
      </c>
      <c r="AY940" s="8">
        <f t="shared" si="179"/>
        <v>7.0002868980789286E-3</v>
      </c>
      <c r="BA940" s="58">
        <v>938</v>
      </c>
      <c r="BB940" s="8">
        <f t="shared" si="169"/>
        <v>2.2373667346057353E-2</v>
      </c>
    </row>
    <row r="941" spans="17:54" x14ac:dyDescent="0.25">
      <c r="Q941" s="53">
        <v>939</v>
      </c>
      <c r="R941" s="54">
        <v>0.5292257029038151</v>
      </c>
      <c r="S941" s="54">
        <v>0.28776559303528015</v>
      </c>
      <c r="T941" s="54">
        <v>0.17194810782567338</v>
      </c>
      <c r="Z941" s="53">
        <v>938</v>
      </c>
      <c r="AA941" s="54">
        <f t="shared" si="170"/>
        <v>0.24946961172409127</v>
      </c>
      <c r="AB941" s="54">
        <f t="shared" si="171"/>
        <v>-0.16860429258546117</v>
      </c>
      <c r="AC941" s="54">
        <f t="shared" si="172"/>
        <v>-1.0074707639484006</v>
      </c>
      <c r="AJ941" s="53">
        <v>939</v>
      </c>
      <c r="AK941" s="14">
        <f t="shared" si="173"/>
        <v>1956.5308336064961</v>
      </c>
      <c r="AL941" s="14">
        <f t="shared" si="174"/>
        <v>1432.240880065993</v>
      </c>
      <c r="AM941" s="14">
        <f t="shared" si="175"/>
        <v>2280.540842537896</v>
      </c>
      <c r="AT941" s="53">
        <v>939</v>
      </c>
      <c r="AU941" s="8">
        <f t="shared" si="176"/>
        <v>3.5829630893906318E-3</v>
      </c>
      <c r="AV941" s="8">
        <f t="shared" si="177"/>
        <v>8.61458184938136E-3</v>
      </c>
      <c r="AW941" s="8">
        <f t="shared" si="178"/>
        <v>2.2781514389818604E-2</v>
      </c>
      <c r="AY941" s="8">
        <f t="shared" si="179"/>
        <v>1.1355175983515315E-2</v>
      </c>
      <c r="BA941" s="58">
        <v>939</v>
      </c>
      <c r="BB941" s="8">
        <f t="shared" si="169"/>
        <v>2.2448571615573037E-2</v>
      </c>
    </row>
    <row r="942" spans="17:54" x14ac:dyDescent="0.25">
      <c r="Q942" s="53">
        <v>940</v>
      </c>
      <c r="R942" s="54">
        <v>-1.3973119199395909</v>
      </c>
      <c r="S942" s="54">
        <v>0.12493429503560548</v>
      </c>
      <c r="T942" s="54">
        <v>-1.3633420544566093</v>
      </c>
      <c r="Z942" s="53">
        <v>939</v>
      </c>
      <c r="AA942" s="54">
        <f t="shared" si="170"/>
        <v>0.5292257029038151</v>
      </c>
      <c r="AB942" s="54">
        <f t="shared" si="171"/>
        <v>0.50272555544951114</v>
      </c>
      <c r="AC942" s="54">
        <f t="shared" si="172"/>
        <v>0.38929810723304359</v>
      </c>
      <c r="AJ942" s="53">
        <v>940</v>
      </c>
      <c r="AK942" s="14">
        <f t="shared" si="173"/>
        <v>1908.8447851081617</v>
      </c>
      <c r="AL942" s="14">
        <f t="shared" si="174"/>
        <v>1413.0879515322147</v>
      </c>
      <c r="AM942" s="14">
        <f t="shared" si="175"/>
        <v>2204.3692119975458</v>
      </c>
      <c r="AT942" s="53">
        <v>940</v>
      </c>
      <c r="AU942" s="8">
        <f t="shared" si="176"/>
        <v>-2.4674687590446571E-2</v>
      </c>
      <c r="AV942" s="8">
        <f t="shared" si="177"/>
        <v>-1.3462920425638288E-2</v>
      </c>
      <c r="AW942" s="8">
        <f t="shared" si="178"/>
        <v>-3.3971230159479233E-2</v>
      </c>
      <c r="AY942" s="8">
        <f t="shared" si="179"/>
        <v>-2.2978943495233058E-2</v>
      </c>
      <c r="BA942" s="58">
        <v>940</v>
      </c>
      <c r="BB942" s="8">
        <f t="shared" si="169"/>
        <v>2.2501820718220288E-2</v>
      </c>
    </row>
    <row r="943" spans="17:54" x14ac:dyDescent="0.25">
      <c r="Q943" s="53">
        <v>941</v>
      </c>
      <c r="R943" s="54">
        <v>-0.22437083848856856</v>
      </c>
      <c r="S943" s="54">
        <v>0.88113406962102991</v>
      </c>
      <c r="T943" s="54">
        <v>0.13970650744136698</v>
      </c>
      <c r="Z943" s="53">
        <v>940</v>
      </c>
      <c r="AA943" s="54">
        <f t="shared" si="170"/>
        <v>-1.3973119199395909</v>
      </c>
      <c r="AB943" s="54">
        <f t="shared" si="171"/>
        <v>-0.54641633322164662</v>
      </c>
      <c r="AC943" s="54">
        <f t="shared" si="172"/>
        <v>-1.6935087318953976</v>
      </c>
      <c r="AJ943" s="53">
        <v>941</v>
      </c>
      <c r="AK943" s="14">
        <f t="shared" si="173"/>
        <v>1937.7371690476261</v>
      </c>
      <c r="AL943" s="14">
        <f t="shared" si="174"/>
        <v>1435.3608875563395</v>
      </c>
      <c r="AM943" s="14">
        <f t="shared" si="175"/>
        <v>2274.5890140876804</v>
      </c>
      <c r="AT943" s="53">
        <v>941</v>
      </c>
      <c r="AU943" s="8">
        <f t="shared" si="176"/>
        <v>1.5022650057240971E-2</v>
      </c>
      <c r="AV943" s="8">
        <f t="shared" si="177"/>
        <v>1.5638960876384531E-2</v>
      </c>
      <c r="AW943" s="8">
        <f t="shared" si="178"/>
        <v>3.1357986618830089E-2</v>
      </c>
      <c r="AY943" s="8">
        <f t="shared" si="179"/>
        <v>2.0169775353375132E-2</v>
      </c>
      <c r="BA943" s="58">
        <v>941</v>
      </c>
      <c r="BB943" s="8">
        <f t="shared" si="169"/>
        <v>2.2614650366391077E-2</v>
      </c>
    </row>
    <row r="944" spans="17:54" x14ac:dyDescent="0.25">
      <c r="Q944" s="53">
        <v>942</v>
      </c>
      <c r="R944" s="54">
        <v>-1.5293309414243561</v>
      </c>
      <c r="S944" s="54">
        <v>-0.20041800159500861</v>
      </c>
      <c r="T944" s="54">
        <v>-8.1197746717731251E-2</v>
      </c>
      <c r="Z944" s="53">
        <v>941</v>
      </c>
      <c r="AA944" s="54">
        <f t="shared" si="170"/>
        <v>-0.22437083848856856</v>
      </c>
      <c r="AB944" s="54">
        <f t="shared" si="171"/>
        <v>0.67231445869385509</v>
      </c>
      <c r="AC944" s="54">
        <f t="shared" si="172"/>
        <v>0.22909346567774416</v>
      </c>
      <c r="AJ944" s="53">
        <v>942</v>
      </c>
      <c r="AK944" s="14">
        <f t="shared" si="173"/>
        <v>1905.6195986344574</v>
      </c>
      <c r="AL944" s="14">
        <f t="shared" si="174"/>
        <v>1406.7693131084159</v>
      </c>
      <c r="AM944" s="14">
        <f t="shared" si="175"/>
        <v>2243.4313272248924</v>
      </c>
      <c r="AT944" s="53">
        <v>942</v>
      </c>
      <c r="AU944" s="8">
        <f t="shared" si="176"/>
        <v>-1.6713680261118285E-2</v>
      </c>
      <c r="AV944" s="8">
        <f t="shared" si="177"/>
        <v>-2.0120499058064283E-2</v>
      </c>
      <c r="AW944" s="8">
        <f t="shared" si="178"/>
        <v>-1.3792846630771738E-2</v>
      </c>
      <c r="AY944" s="8">
        <f t="shared" si="179"/>
        <v>-1.7200157690792719E-2</v>
      </c>
      <c r="BA944" s="58">
        <v>942</v>
      </c>
      <c r="BB944" s="8">
        <f t="shared" si="169"/>
        <v>2.2635383768958538E-2</v>
      </c>
    </row>
    <row r="945" spans="17:54" x14ac:dyDescent="0.25">
      <c r="Q945" s="53">
        <v>943</v>
      </c>
      <c r="R945" s="54">
        <v>-1.9252418075697937</v>
      </c>
      <c r="S945" s="54">
        <v>0.39237513604831681</v>
      </c>
      <c r="T945" s="54">
        <v>0.22004221546820982</v>
      </c>
      <c r="Z945" s="53">
        <v>942</v>
      </c>
      <c r="AA945" s="54">
        <f t="shared" si="170"/>
        <v>-1.5293309414243561</v>
      </c>
      <c r="AB945" s="54">
        <f t="shared" si="171"/>
        <v>-0.89564408456541778</v>
      </c>
      <c r="AC945" s="54">
        <f t="shared" si="172"/>
        <v>-0.61655358924293413</v>
      </c>
      <c r="AJ945" s="53">
        <v>943</v>
      </c>
      <c r="AK945" s="14">
        <f t="shared" si="173"/>
        <v>1895.9810257728582</v>
      </c>
      <c r="AL945" s="14">
        <f t="shared" si="174"/>
        <v>1412.8691990610591</v>
      </c>
      <c r="AM945" s="14">
        <f t="shared" si="175"/>
        <v>2253.1547090661343</v>
      </c>
      <c r="AT945" s="53">
        <v>943</v>
      </c>
      <c r="AU945" s="8">
        <f t="shared" si="176"/>
        <v>-5.0708080448196736E-3</v>
      </c>
      <c r="AV945" s="8">
        <f t="shared" si="177"/>
        <v>4.3267216293151421E-3</v>
      </c>
      <c r="AW945" s="8">
        <f t="shared" si="178"/>
        <v>4.3247908160206723E-3</v>
      </c>
      <c r="AY945" s="8">
        <f t="shared" si="179"/>
        <v>1.5068834830863566E-3</v>
      </c>
      <c r="BA945" s="58">
        <v>943</v>
      </c>
      <c r="BB945" s="8">
        <f t="shared" si="169"/>
        <v>2.3031269989083482E-2</v>
      </c>
    </row>
    <row r="946" spans="17:54" x14ac:dyDescent="0.25">
      <c r="Q946" s="53">
        <v>944</v>
      </c>
      <c r="R946" s="54">
        <v>1.2268216390102225</v>
      </c>
      <c r="S946" s="54">
        <v>-1.8177679073546467</v>
      </c>
      <c r="T946" s="54">
        <v>0.31158022403923225</v>
      </c>
      <c r="Z946" s="53">
        <v>943</v>
      </c>
      <c r="AA946" s="54">
        <f t="shared" si="170"/>
        <v>-1.9252418075697937</v>
      </c>
      <c r="AB946" s="54">
        <f t="shared" si="171"/>
        <v>-0.55846174233402834</v>
      </c>
      <c r="AC946" s="54">
        <f t="shared" si="172"/>
        <v>-0.3513875603435167</v>
      </c>
      <c r="AJ946" s="53">
        <v>944</v>
      </c>
      <c r="AK946" s="14">
        <f t="shared" si="173"/>
        <v>1974.0892326345725</v>
      </c>
      <c r="AL946" s="14">
        <f t="shared" si="174"/>
        <v>1404.3828315412068</v>
      </c>
      <c r="AM946" s="14">
        <f t="shared" si="175"/>
        <v>2278.4182200997939</v>
      </c>
      <c r="AT946" s="53">
        <v>944</v>
      </c>
      <c r="AU946" s="8">
        <f t="shared" si="176"/>
        <v>4.0370747679515061E-2</v>
      </c>
      <c r="AV946" s="8">
        <f t="shared" si="177"/>
        <v>-6.024589277677443E-3</v>
      </c>
      <c r="AW946" s="8">
        <f t="shared" si="178"/>
        <v>1.1150111967087534E-2</v>
      </c>
      <c r="AY946" s="8">
        <f t="shared" si="179"/>
        <v>1.30464221829098E-2</v>
      </c>
      <c r="BA946" s="58">
        <v>944</v>
      </c>
      <c r="BB946" s="8">
        <f t="shared" si="169"/>
        <v>2.3222804970391083E-2</v>
      </c>
    </row>
    <row r="947" spans="17:54" x14ac:dyDescent="0.25">
      <c r="Q947" s="53">
        <v>945</v>
      </c>
      <c r="R947" s="54">
        <v>1.3974697797578679</v>
      </c>
      <c r="S947" s="54">
        <v>0.30614050032060419</v>
      </c>
      <c r="T947" s="54">
        <v>-0.61672546965326247</v>
      </c>
      <c r="Z947" s="53">
        <v>944</v>
      </c>
      <c r="AA947" s="54">
        <f t="shared" si="170"/>
        <v>1.2268216390102225</v>
      </c>
      <c r="AB947" s="54">
        <f t="shared" si="171"/>
        <v>-1.0279439236293222</v>
      </c>
      <c r="AC947" s="54">
        <f t="shared" si="172"/>
        <v>0.33224671852198173</v>
      </c>
      <c r="AJ947" s="53">
        <v>945</v>
      </c>
      <c r="AK947" s="14">
        <f t="shared" si="173"/>
        <v>1978.4083940688806</v>
      </c>
      <c r="AL947" s="14">
        <f t="shared" si="174"/>
        <v>1440.0589799882741</v>
      </c>
      <c r="AM947" s="14">
        <f t="shared" si="175"/>
        <v>2264.2341579452923</v>
      </c>
      <c r="AT947" s="53">
        <v>945</v>
      </c>
      <c r="AU947" s="8">
        <f t="shared" si="176"/>
        <v>2.185536114864712E-3</v>
      </c>
      <c r="AV947" s="8">
        <f t="shared" si="177"/>
        <v>2.5086130601078175E-2</v>
      </c>
      <c r="AW947" s="8">
        <f t="shared" si="178"/>
        <v>-6.2448574401823631E-3</v>
      </c>
      <c r="AY947" s="8">
        <f t="shared" si="179"/>
        <v>8.816655842835976E-3</v>
      </c>
      <c r="BA947" s="58">
        <v>945</v>
      </c>
      <c r="BB947" s="8">
        <f t="shared" si="169"/>
        <v>2.3236219904445458E-2</v>
      </c>
    </row>
    <row r="948" spans="17:54" x14ac:dyDescent="0.25">
      <c r="Q948" s="53">
        <v>946</v>
      </c>
      <c r="R948" s="54">
        <v>-0.25113663753808474</v>
      </c>
      <c r="S948" s="54">
        <v>-3.674468671473767E-2</v>
      </c>
      <c r="T948" s="54">
        <v>-0.82194643996725691</v>
      </c>
      <c r="Z948" s="53">
        <v>945</v>
      </c>
      <c r="AA948" s="54">
        <f t="shared" si="170"/>
        <v>1.3974697797578679</v>
      </c>
      <c r="AB948" s="54">
        <f t="shared" si="171"/>
        <v>0.92699281680017975</v>
      </c>
      <c r="AC948" s="54">
        <f t="shared" si="172"/>
        <v>-5.0624481982658787E-2</v>
      </c>
      <c r="AJ948" s="53">
        <v>946</v>
      </c>
      <c r="AK948" s="14">
        <f t="shared" si="173"/>
        <v>1937.0722136629463</v>
      </c>
      <c r="AL948" s="14">
        <f t="shared" si="174"/>
        <v>1420.2854220502195</v>
      </c>
      <c r="AM948" s="14">
        <f t="shared" si="175"/>
        <v>2234.9412841101935</v>
      </c>
      <c r="AT948" s="53">
        <v>946</v>
      </c>
      <c r="AU948" s="8">
        <f t="shared" si="176"/>
        <v>-2.111501515451078E-2</v>
      </c>
      <c r="AV948" s="8">
        <f t="shared" si="177"/>
        <v>-1.3826218215428078E-2</v>
      </c>
      <c r="AW948" s="8">
        <f t="shared" si="178"/>
        <v>-1.3021625018244906E-2</v>
      </c>
      <c r="AY948" s="8">
        <f t="shared" si="179"/>
        <v>-1.5771479337997937E-2</v>
      </c>
      <c r="BA948" s="58">
        <v>946</v>
      </c>
      <c r="BB948" s="8">
        <f t="shared" si="169"/>
        <v>2.3244148895827221E-2</v>
      </c>
    </row>
    <row r="949" spans="17:54" x14ac:dyDescent="0.25">
      <c r="Q949" s="53">
        <v>947</v>
      </c>
      <c r="R949" s="54">
        <v>0.26078979761571736</v>
      </c>
      <c r="S949" s="54">
        <v>6.6554443883743472E-2</v>
      </c>
      <c r="T949" s="54">
        <v>-0.91386129602875676</v>
      </c>
      <c r="Z949" s="53">
        <v>946</v>
      </c>
      <c r="AA949" s="54">
        <f t="shared" si="170"/>
        <v>-0.25113663753808474</v>
      </c>
      <c r="AB949" s="54">
        <f t="shared" si="171"/>
        <v>-0.15046040761696858</v>
      </c>
      <c r="AC949" s="54">
        <f t="shared" si="172"/>
        <v>-0.8489870573327819</v>
      </c>
      <c r="AJ949" s="53">
        <v>947</v>
      </c>
      <c r="AK949" s="14">
        <f t="shared" si="173"/>
        <v>1949.8144358163809</v>
      </c>
      <c r="AL949" s="14">
        <f t="shared" si="174"/>
        <v>1426.3448496920269</v>
      </c>
      <c r="AM949" s="14">
        <f t="shared" si="175"/>
        <v>2238.7171556900503</v>
      </c>
      <c r="AT949" s="53">
        <v>947</v>
      </c>
      <c r="AU949" s="8">
        <f t="shared" si="176"/>
        <v>6.5565420088872861E-3</v>
      </c>
      <c r="AV949" s="8">
        <f t="shared" si="177"/>
        <v>4.2572699755819921E-3</v>
      </c>
      <c r="AW949" s="8">
        <f t="shared" si="178"/>
        <v>1.6880468311471196E-3</v>
      </c>
      <c r="AY949" s="8">
        <f t="shared" si="179"/>
        <v>4.1762846422431187E-3</v>
      </c>
      <c r="BA949" s="58">
        <v>947</v>
      </c>
      <c r="BB949" s="8">
        <f t="shared" si="169"/>
        <v>2.3417347938352637E-2</v>
      </c>
    </row>
    <row r="950" spans="17:54" x14ac:dyDescent="0.25">
      <c r="Q950" s="53">
        <v>948</v>
      </c>
      <c r="R950" s="54">
        <v>0.70815067513951313</v>
      </c>
      <c r="S950" s="54">
        <v>8.0237728084327026E-2</v>
      </c>
      <c r="T950" s="54">
        <v>-0.12713312965890577</v>
      </c>
      <c r="Z950" s="53">
        <v>947</v>
      </c>
      <c r="AA950" s="54">
        <f t="shared" si="170"/>
        <v>0.26078979761571736</v>
      </c>
      <c r="AB950" s="54">
        <f t="shared" si="171"/>
        <v>0.18130965537076843</v>
      </c>
      <c r="AC950" s="54">
        <f t="shared" si="172"/>
        <v>-0.74548281936405691</v>
      </c>
      <c r="AJ950" s="53">
        <v>948</v>
      </c>
      <c r="AK950" s="14">
        <f t="shared" si="173"/>
        <v>1961.0181636998325</v>
      </c>
      <c r="AL950" s="14">
        <f t="shared" si="174"/>
        <v>1430.4197794462007</v>
      </c>
      <c r="AM950" s="14">
        <f t="shared" si="175"/>
        <v>2270.9446767839968</v>
      </c>
      <c r="AT950" s="53">
        <v>948</v>
      </c>
      <c r="AU950" s="8">
        <f t="shared" si="176"/>
        <v>5.7296027116118418E-3</v>
      </c>
      <c r="AV950" s="8">
        <f t="shared" si="177"/>
        <v>2.8528304196359724E-3</v>
      </c>
      <c r="AW950" s="8">
        <f t="shared" si="178"/>
        <v>1.4292898637546297E-2</v>
      </c>
      <c r="AY950" s="8">
        <f t="shared" si="179"/>
        <v>7.1478825726018309E-3</v>
      </c>
      <c r="BA950" s="58">
        <v>948</v>
      </c>
      <c r="BB950" s="8">
        <f t="shared" si="169"/>
        <v>2.3448849262470831E-2</v>
      </c>
    </row>
    <row r="951" spans="17:54" x14ac:dyDescent="0.25">
      <c r="Q951" s="53">
        <v>949</v>
      </c>
      <c r="R951" s="54">
        <v>0.88924900660212158</v>
      </c>
      <c r="S951" s="54">
        <v>-0.99773565458626423</v>
      </c>
      <c r="T951" s="54">
        <v>1.21649477104749</v>
      </c>
      <c r="Z951" s="53">
        <v>948</v>
      </c>
      <c r="AA951" s="54">
        <f t="shared" si="170"/>
        <v>0.70815067513951313</v>
      </c>
      <c r="AB951" s="54">
        <f t="shared" si="171"/>
        <v>0.40363352594878971</v>
      </c>
      <c r="AC951" s="54">
        <f t="shared" si="172"/>
        <v>0.13083930654847134</v>
      </c>
      <c r="AJ951" s="53">
        <v>949</v>
      </c>
      <c r="AK951" s="14">
        <f t="shared" si="173"/>
        <v>1965.571787795003</v>
      </c>
      <c r="AL951" s="14">
        <f t="shared" si="174"/>
        <v>1414.6045858475802</v>
      </c>
      <c r="AM951" s="14">
        <f t="shared" si="175"/>
        <v>2311.6101543345399</v>
      </c>
      <c r="AT951" s="53">
        <v>949</v>
      </c>
      <c r="AU951" s="8">
        <f t="shared" si="176"/>
        <v>2.3193795088261955E-3</v>
      </c>
      <c r="AV951" s="8">
        <f t="shared" si="177"/>
        <v>-1.1117905841530849E-2</v>
      </c>
      <c r="AW951" s="8">
        <f t="shared" si="178"/>
        <v>1.7748416127543874E-2</v>
      </c>
      <c r="AY951" s="8">
        <f t="shared" si="179"/>
        <v>1.5731763542986806E-3</v>
      </c>
      <c r="BA951" s="58">
        <v>949</v>
      </c>
      <c r="BB951" s="8">
        <f t="shared" si="169"/>
        <v>2.3459775134569028E-2</v>
      </c>
    </row>
    <row r="952" spans="17:54" x14ac:dyDescent="0.25">
      <c r="Q952" s="53">
        <v>950</v>
      </c>
      <c r="R952" s="54">
        <v>0.17076860665691054</v>
      </c>
      <c r="S952" s="54">
        <v>0.38894553405361337</v>
      </c>
      <c r="T952" s="54">
        <v>0.11488716869521234</v>
      </c>
      <c r="Z952" s="53">
        <v>949</v>
      </c>
      <c r="AA952" s="54">
        <f t="shared" si="170"/>
        <v>0.88924900660212158</v>
      </c>
      <c r="AB952" s="54">
        <f t="shared" si="171"/>
        <v>-0.46276435192521903</v>
      </c>
      <c r="AC952" s="54">
        <f t="shared" si="172"/>
        <v>1.2190231639108726</v>
      </c>
      <c r="AJ952" s="53">
        <v>950</v>
      </c>
      <c r="AK952" s="14">
        <f t="shared" si="173"/>
        <v>1947.5671772702426</v>
      </c>
      <c r="AL952" s="14">
        <f t="shared" si="174"/>
        <v>1430.7855622677152</v>
      </c>
      <c r="AM952" s="14">
        <f t="shared" si="175"/>
        <v>2274.9486087305377</v>
      </c>
      <c r="AT952" s="53">
        <v>950</v>
      </c>
      <c r="AU952" s="8">
        <f t="shared" si="176"/>
        <v>-9.2021968749361836E-3</v>
      </c>
      <c r="AV952" s="8">
        <f t="shared" si="177"/>
        <v>1.1373590268072714E-2</v>
      </c>
      <c r="AW952" s="8">
        <f t="shared" si="178"/>
        <v>-1.5986855646271177E-2</v>
      </c>
      <c r="AY952" s="8">
        <f t="shared" si="179"/>
        <v>-3.0072796491331212E-3</v>
      </c>
      <c r="BA952" s="58">
        <v>950</v>
      </c>
      <c r="BB952" s="8">
        <f t="shared" si="169"/>
        <v>2.3602739655848214E-2</v>
      </c>
    </row>
    <row r="953" spans="17:54" x14ac:dyDescent="0.25">
      <c r="Q953" s="53">
        <v>951</v>
      </c>
      <c r="R953" s="54">
        <v>-9.1203661344934378E-2</v>
      </c>
      <c r="S953" s="54">
        <v>1.1496088127079003</v>
      </c>
      <c r="T953" s="54">
        <v>0.1439323435880937</v>
      </c>
      <c r="Z953" s="53">
        <v>950</v>
      </c>
      <c r="AA953" s="54">
        <f t="shared" si="170"/>
        <v>0.17076860665691054</v>
      </c>
      <c r="AB953" s="54">
        <f t="shared" si="171"/>
        <v>0.42357152109220764</v>
      </c>
      <c r="AC953" s="54">
        <f t="shared" si="172"/>
        <v>0.23885890565210169</v>
      </c>
      <c r="AJ953" s="53">
        <v>951</v>
      </c>
      <c r="AK953" s="14">
        <f t="shared" si="173"/>
        <v>1941.0433462328865</v>
      </c>
      <c r="AL953" s="14">
        <f t="shared" si="174"/>
        <v>1440.8879294290623</v>
      </c>
      <c r="AM953" s="14">
        <f t="shared" si="175"/>
        <v>2278.319016273229</v>
      </c>
      <c r="AT953" s="53">
        <v>951</v>
      </c>
      <c r="AU953" s="8">
        <f t="shared" si="176"/>
        <v>-3.3553564280051564E-3</v>
      </c>
      <c r="AV953" s="8">
        <f t="shared" si="177"/>
        <v>7.0359035357629119E-3</v>
      </c>
      <c r="AW953" s="8">
        <f t="shared" si="178"/>
        <v>1.4804349033895508E-3</v>
      </c>
      <c r="AY953" s="8">
        <f t="shared" si="179"/>
        <v>2.2518849569204834E-3</v>
      </c>
      <c r="BA953" s="58">
        <v>951</v>
      </c>
      <c r="BB953" s="8">
        <f t="shared" si="169"/>
        <v>2.3728013835459898E-2</v>
      </c>
    </row>
    <row r="954" spans="17:54" x14ac:dyDescent="0.25">
      <c r="Q954" s="53">
        <v>952</v>
      </c>
      <c r="R954" s="54">
        <v>0.14730536048121748</v>
      </c>
      <c r="S954" s="54">
        <v>1.3546708816591286</v>
      </c>
      <c r="T954" s="54">
        <v>3.8593105139369407E-2</v>
      </c>
      <c r="Z954" s="53">
        <v>951</v>
      </c>
      <c r="AA954" s="54">
        <f t="shared" si="170"/>
        <v>-9.1203661344934378E-2</v>
      </c>
      <c r="AB954" s="54">
        <f t="shared" si="171"/>
        <v>0.97187697143502261</v>
      </c>
      <c r="AC954" s="54">
        <f t="shared" si="172"/>
        <v>0.32963421876031718</v>
      </c>
      <c r="AJ954" s="53">
        <v>952</v>
      </c>
      <c r="AK954" s="14">
        <f t="shared" si="173"/>
        <v>1946.9816798574684</v>
      </c>
      <c r="AL954" s="14">
        <f t="shared" si="174"/>
        <v>1446.3173179746043</v>
      </c>
      <c r="AM954" s="14">
        <f t="shared" si="175"/>
        <v>2279.1143355582135</v>
      </c>
      <c r="AT954" s="53">
        <v>952</v>
      </c>
      <c r="AU954" s="8">
        <f t="shared" si="176"/>
        <v>3.0546810796327614E-3</v>
      </c>
      <c r="AV954" s="8">
        <f t="shared" si="177"/>
        <v>3.7610037945049221E-3</v>
      </c>
      <c r="AW954" s="8">
        <f t="shared" si="178"/>
        <v>3.4902070163603249E-4</v>
      </c>
      <c r="AY954" s="8">
        <f t="shared" si="179"/>
        <v>2.5255120521826069E-3</v>
      </c>
      <c r="BA954" s="58">
        <v>952</v>
      </c>
      <c r="BB954" s="8">
        <f t="shared" si="169"/>
        <v>2.3831755187703134E-2</v>
      </c>
    </row>
    <row r="955" spans="17:54" x14ac:dyDescent="0.25">
      <c r="Q955" s="53">
        <v>953</v>
      </c>
      <c r="R955" s="54">
        <v>-0.55803543068758266</v>
      </c>
      <c r="S955" s="54">
        <v>-4.5084621458611328E-2</v>
      </c>
      <c r="T955" s="54">
        <v>0.49231456289809439</v>
      </c>
      <c r="Z955" s="53">
        <v>952</v>
      </c>
      <c r="AA955" s="54">
        <f t="shared" si="170"/>
        <v>0.14730536048121748</v>
      </c>
      <c r="AB955" s="54">
        <f t="shared" si="171"/>
        <v>1.2649736406760212</v>
      </c>
      <c r="AC955" s="54">
        <f t="shared" si="172"/>
        <v>0.35104123248521313</v>
      </c>
      <c r="AJ955" s="53">
        <v>953</v>
      </c>
      <c r="AK955" s="14">
        <f t="shared" si="173"/>
        <v>1929.4720356373659</v>
      </c>
      <c r="AL955" s="14">
        <f t="shared" si="174"/>
        <v>1417.5244137511834</v>
      </c>
      <c r="AM955" s="14">
        <f t="shared" si="175"/>
        <v>2275.833176232155</v>
      </c>
      <c r="AT955" s="53">
        <v>953</v>
      </c>
      <c r="AU955" s="8">
        <f t="shared" si="176"/>
        <v>-9.0339080961061354E-3</v>
      </c>
      <c r="AV955" s="8">
        <f t="shared" si="177"/>
        <v>-2.0108565434584551E-2</v>
      </c>
      <c r="AW955" s="8">
        <f t="shared" si="178"/>
        <v>-1.4407015163631588E-3</v>
      </c>
      <c r="AY955" s="8">
        <f t="shared" si="179"/>
        <v>-1.1185809057574608E-2</v>
      </c>
      <c r="BA955" s="58">
        <v>953</v>
      </c>
      <c r="BB955" s="8">
        <f t="shared" si="169"/>
        <v>2.4192639758917302E-2</v>
      </c>
    </row>
    <row r="956" spans="17:54" x14ac:dyDescent="0.25">
      <c r="Q956" s="53">
        <v>954</v>
      </c>
      <c r="R956" s="54">
        <v>0.31820278935817142</v>
      </c>
      <c r="S956" s="54">
        <v>0.26708039001939149</v>
      </c>
      <c r="T956" s="54">
        <v>-0.39050684145140641</v>
      </c>
      <c r="Z956" s="53">
        <v>953</v>
      </c>
      <c r="AA956" s="54">
        <f t="shared" si="170"/>
        <v>-0.55803543068758266</v>
      </c>
      <c r="AB956" s="54">
        <f t="shared" si="171"/>
        <v>-0.3020549304488504</v>
      </c>
      <c r="AC956" s="54">
        <f t="shared" si="172"/>
        <v>0.26271832905087605</v>
      </c>
      <c r="AJ956" s="53">
        <v>954</v>
      </c>
      <c r="AK956" s="14">
        <f t="shared" si="173"/>
        <v>1951.2476019000494</v>
      </c>
      <c r="AL956" s="14">
        <f t="shared" si="174"/>
        <v>1430.0824595681033</v>
      </c>
      <c r="AM956" s="14">
        <f t="shared" si="175"/>
        <v>2258.5875861407399</v>
      </c>
      <c r="AT956" s="53">
        <v>954</v>
      </c>
      <c r="AU956" s="8">
        <f t="shared" si="176"/>
        <v>1.1222555010960582E-2</v>
      </c>
      <c r="AV956" s="8">
        <f t="shared" si="177"/>
        <v>8.8201270666028401E-3</v>
      </c>
      <c r="AW956" s="8">
        <f t="shared" si="178"/>
        <v>-7.6065606379496706E-3</v>
      </c>
      <c r="AY956" s="8">
        <f t="shared" si="179"/>
        <v>4.612849138544409E-3</v>
      </c>
      <c r="BA956" s="58">
        <v>954</v>
      </c>
      <c r="BB956" s="8">
        <f t="shared" si="169"/>
        <v>2.4473321790809105E-2</v>
      </c>
    </row>
    <row r="957" spans="17:54" x14ac:dyDescent="0.25">
      <c r="Q957" s="53">
        <v>955</v>
      </c>
      <c r="R957" s="54">
        <v>-1.4335596980026939</v>
      </c>
      <c r="S957" s="54">
        <v>-0.53808727200756634</v>
      </c>
      <c r="T957" s="54">
        <v>-0.69377037697154031</v>
      </c>
      <c r="Z957" s="53">
        <v>954</v>
      </c>
      <c r="AA957" s="54">
        <f t="shared" si="170"/>
        <v>0.31820278935817142</v>
      </c>
      <c r="AB957" s="54">
        <f t="shared" si="171"/>
        <v>0.38529279553442453</v>
      </c>
      <c r="AC957" s="54">
        <f t="shared" si="172"/>
        <v>-0.20364045270168971</v>
      </c>
      <c r="AJ957" s="53">
        <v>955</v>
      </c>
      <c r="AK957" s="14">
        <f t="shared" si="173"/>
        <v>1907.9564577612848</v>
      </c>
      <c r="AL957" s="14">
        <f t="shared" si="174"/>
        <v>1402.2072473023561</v>
      </c>
      <c r="AM957" s="14">
        <f t="shared" si="175"/>
        <v>2221.5434702480929</v>
      </c>
      <c r="AT957" s="53">
        <v>955</v>
      </c>
      <c r="AU957" s="8">
        <f t="shared" si="176"/>
        <v>-2.243621195386334E-2</v>
      </c>
      <c r="AV957" s="8">
        <f t="shared" si="177"/>
        <v>-1.9684506342998651E-2</v>
      </c>
      <c r="AW957" s="8">
        <f t="shared" si="178"/>
        <v>-1.6537444855875744E-2</v>
      </c>
      <c r="AY957" s="8">
        <f t="shared" si="179"/>
        <v>-1.9565899580121185E-2</v>
      </c>
      <c r="BA957" s="58">
        <v>955</v>
      </c>
      <c r="BB957" s="8">
        <f t="shared" si="169"/>
        <v>2.4594362617760421E-2</v>
      </c>
    </row>
    <row r="958" spans="17:54" x14ac:dyDescent="0.25">
      <c r="Q958" s="53">
        <v>956</v>
      </c>
      <c r="R958" s="54">
        <v>-0.66427588261602766</v>
      </c>
      <c r="S958" s="54">
        <v>-0.8257763292661785</v>
      </c>
      <c r="T958" s="54">
        <v>0.59544991419648186</v>
      </c>
      <c r="Z958" s="53">
        <v>955</v>
      </c>
      <c r="AA958" s="54">
        <f t="shared" si="170"/>
        <v>-1.4335596980026939</v>
      </c>
      <c r="AB958" s="54">
        <f t="shared" si="171"/>
        <v>-1.1486893886994616</v>
      </c>
      <c r="AC958" s="54">
        <f t="shared" si="172"/>
        <v>-1.2175619654388692</v>
      </c>
      <c r="AJ958" s="53">
        <v>956</v>
      </c>
      <c r="AK958" s="14">
        <f t="shared" si="173"/>
        <v>1926.8479128222166</v>
      </c>
      <c r="AL958" s="14">
        <f t="shared" si="174"/>
        <v>1404.1445935340241</v>
      </c>
      <c r="AM958" s="14">
        <f t="shared" si="175"/>
        <v>2272.3645823899465</v>
      </c>
      <c r="AT958" s="53">
        <v>956</v>
      </c>
      <c r="AU958" s="8">
        <f t="shared" si="176"/>
        <v>9.8527101048552692E-3</v>
      </c>
      <c r="AV958" s="8">
        <f t="shared" si="177"/>
        <v>1.3806868484842094E-3</v>
      </c>
      <c r="AW958" s="8">
        <f t="shared" si="178"/>
        <v>2.2618744412957126E-2</v>
      </c>
      <c r="AY958" s="8">
        <f t="shared" si="179"/>
        <v>1.0293711094737402E-2</v>
      </c>
      <c r="BA958" s="58">
        <v>956</v>
      </c>
      <c r="BB958" s="8">
        <f t="shared" si="169"/>
        <v>2.46473932879019E-2</v>
      </c>
    </row>
    <row r="959" spans="17:54" x14ac:dyDescent="0.25">
      <c r="Q959" s="53">
        <v>957</v>
      </c>
      <c r="R959" s="54">
        <v>0.99094599546277917</v>
      </c>
      <c r="S959" s="54">
        <v>0.2981224988825627</v>
      </c>
      <c r="T959" s="54">
        <v>0.14959720692541606</v>
      </c>
      <c r="Z959" s="53">
        <v>956</v>
      </c>
      <c r="AA959" s="54">
        <f t="shared" si="170"/>
        <v>-0.66427588261602766</v>
      </c>
      <c r="AB959" s="54">
        <f t="shared" si="171"/>
        <v>-1.041087798522069</v>
      </c>
      <c r="AC959" s="54">
        <f t="shared" si="172"/>
        <v>0.16922729220401567</v>
      </c>
      <c r="AJ959" s="53">
        <v>957</v>
      </c>
      <c r="AK959" s="14">
        <f t="shared" si="173"/>
        <v>1968.1323398970485</v>
      </c>
      <c r="AL959" s="14">
        <f t="shared" si="174"/>
        <v>1436.4009122001821</v>
      </c>
      <c r="AM959" s="14">
        <f t="shared" si="175"/>
        <v>2285.486503701487</v>
      </c>
      <c r="AT959" s="53">
        <v>957</v>
      </c>
      <c r="AU959" s="8">
        <f t="shared" si="176"/>
        <v>2.1199580261085066E-2</v>
      </c>
      <c r="AV959" s="8">
        <f t="shared" si="177"/>
        <v>2.2712331281154186E-2</v>
      </c>
      <c r="AW959" s="8">
        <f t="shared" si="178"/>
        <v>5.7579580014503846E-3</v>
      </c>
      <c r="AY959" s="8">
        <f t="shared" si="179"/>
        <v>1.7172193991222308E-2</v>
      </c>
      <c r="BA959" s="58">
        <v>957</v>
      </c>
      <c r="BB959" s="8">
        <f t="shared" si="169"/>
        <v>2.475677483967851E-2</v>
      </c>
    </row>
    <row r="960" spans="17:54" x14ac:dyDescent="0.25">
      <c r="Q960" s="53">
        <v>958</v>
      </c>
      <c r="R960" s="54">
        <v>1.1253971392265802</v>
      </c>
      <c r="S960" s="54">
        <v>0.55540652774883426</v>
      </c>
      <c r="T960" s="54">
        <v>0.74805013871537096</v>
      </c>
      <c r="Z960" s="53">
        <v>957</v>
      </c>
      <c r="AA960" s="54">
        <f t="shared" si="170"/>
        <v>0.99094599546277917</v>
      </c>
      <c r="AB960" s="54">
        <f t="shared" si="171"/>
        <v>0.72886177317493384</v>
      </c>
      <c r="AC960" s="54">
        <f t="shared" si="172"/>
        <v>0.52226244121097776</v>
      </c>
      <c r="AJ960" s="53">
        <v>958</v>
      </c>
      <c r="AK960" s="14">
        <f t="shared" si="173"/>
        <v>1971.5242536768042</v>
      </c>
      <c r="AL960" s="14">
        <f t="shared" si="174"/>
        <v>1441.7614306944613</v>
      </c>
      <c r="AM960" s="14">
        <f t="shared" si="175"/>
        <v>2309.7582071041061</v>
      </c>
      <c r="AT960" s="53">
        <v>958</v>
      </c>
      <c r="AU960" s="8">
        <f t="shared" si="176"/>
        <v>1.7219341520221122E-3</v>
      </c>
      <c r="AV960" s="8">
        <f t="shared" si="177"/>
        <v>3.7249633994887233E-3</v>
      </c>
      <c r="AW960" s="8">
        <f t="shared" si="178"/>
        <v>1.0563933217859383E-2</v>
      </c>
      <c r="AY960" s="8">
        <f t="shared" si="179"/>
        <v>5.1757455707599383E-3</v>
      </c>
      <c r="BA960" s="58">
        <v>958</v>
      </c>
      <c r="BB960" s="8">
        <f t="shared" si="169"/>
        <v>2.4921652489210779E-2</v>
      </c>
    </row>
    <row r="961" spans="17:54" x14ac:dyDescent="0.25">
      <c r="Q961" s="53">
        <v>959</v>
      </c>
      <c r="R961" s="54">
        <v>0.75749734776617028</v>
      </c>
      <c r="S961" s="54">
        <v>0.96471012658551725</v>
      </c>
      <c r="T961" s="54">
        <v>-0.4219940122043348</v>
      </c>
      <c r="Z961" s="53">
        <v>958</v>
      </c>
      <c r="AA961" s="54">
        <f t="shared" si="170"/>
        <v>1.1253971392265802</v>
      </c>
      <c r="AB961" s="54">
        <f t="shared" si="171"/>
        <v>1.0191498601663402</v>
      </c>
      <c r="AC961" s="54">
        <f t="shared" si="172"/>
        <v>1.1699574301987474</v>
      </c>
      <c r="AJ961" s="53">
        <v>959</v>
      </c>
      <c r="AK961" s="14">
        <f t="shared" si="173"/>
        <v>1962.2561871391654</v>
      </c>
      <c r="AL961" s="14">
        <f t="shared" si="174"/>
        <v>1445.2508181091298</v>
      </c>
      <c r="AM961" s="14">
        <f t="shared" si="175"/>
        <v>2267.9119902643647</v>
      </c>
      <c r="AT961" s="53">
        <v>959</v>
      </c>
      <c r="AU961" s="8">
        <f t="shared" si="176"/>
        <v>-4.7120492999684358E-3</v>
      </c>
      <c r="AV961" s="8">
        <f t="shared" si="177"/>
        <v>2.4173012187639828E-3</v>
      </c>
      <c r="AW961" s="8">
        <f t="shared" si="178"/>
        <v>-1.8283266691378558E-2</v>
      </c>
      <c r="AY961" s="8">
        <f t="shared" si="179"/>
        <v>-5.9316743098985049E-3</v>
      </c>
      <c r="BA961" s="58">
        <v>959</v>
      </c>
      <c r="BB961" s="8">
        <f t="shared" si="169"/>
        <v>2.5045183732621108E-2</v>
      </c>
    </row>
    <row r="962" spans="17:54" x14ac:dyDescent="0.25">
      <c r="Q962" s="53">
        <v>960</v>
      </c>
      <c r="R962" s="54">
        <v>-1.2300650594111449</v>
      </c>
      <c r="S962" s="54">
        <v>1.054943307970039</v>
      </c>
      <c r="T962" s="54">
        <v>-0.18340360380285117</v>
      </c>
      <c r="Z962" s="53">
        <v>959</v>
      </c>
      <c r="AA962" s="54">
        <f t="shared" si="170"/>
        <v>0.75749734776617028</v>
      </c>
      <c r="AB962" s="54">
        <f t="shared" si="171"/>
        <v>1.2075334927918826</v>
      </c>
      <c r="AC962" s="54">
        <f t="shared" si="172"/>
        <v>4.8997582988272781E-2</v>
      </c>
      <c r="AJ962" s="53">
        <v>960</v>
      </c>
      <c r="AK962" s="14">
        <f t="shared" si="173"/>
        <v>1912.9348808378734</v>
      </c>
      <c r="AL962" s="14">
        <f t="shared" si="174"/>
        <v>1429.4908707705822</v>
      </c>
      <c r="AM962" s="14">
        <f t="shared" si="175"/>
        <v>2252.6394309521302</v>
      </c>
      <c r="AT962" s="53">
        <v>960</v>
      </c>
      <c r="AU962" s="8">
        <f t="shared" si="176"/>
        <v>-2.545627756079339E-2</v>
      </c>
      <c r="AV962" s="8">
        <f t="shared" si="177"/>
        <v>-1.0964536597494761E-2</v>
      </c>
      <c r="AW962" s="8">
        <f t="shared" si="178"/>
        <v>-6.7569709962126707E-3</v>
      </c>
      <c r="AY962" s="8">
        <f t="shared" si="179"/>
        <v>-1.4049789206099722E-2</v>
      </c>
      <c r="BA962" s="58">
        <v>960</v>
      </c>
      <c r="BB962" s="8">
        <f t="shared" si="169"/>
        <v>2.5217651768108661E-2</v>
      </c>
    </row>
    <row r="963" spans="17:54" x14ac:dyDescent="0.25">
      <c r="Q963" s="53">
        <v>961</v>
      </c>
      <c r="R963" s="54">
        <v>2.3217688942388279</v>
      </c>
      <c r="S963" s="54">
        <v>-2.5504055600537856</v>
      </c>
      <c r="T963" s="54">
        <v>-0.98546991999916211</v>
      </c>
      <c r="Z963" s="53">
        <v>960</v>
      </c>
      <c r="AA963" s="54">
        <f t="shared" si="170"/>
        <v>-1.2300650594111449</v>
      </c>
      <c r="AB963" s="54">
        <f t="shared" si="171"/>
        <v>0.3530874854853524</v>
      </c>
      <c r="AC963" s="54">
        <f t="shared" si="172"/>
        <v>-0.36527188564656116</v>
      </c>
      <c r="AJ963" s="53">
        <v>961</v>
      </c>
      <c r="AK963" s="14">
        <f t="shared" si="173"/>
        <v>2001.9657173606076</v>
      </c>
      <c r="AL963" s="14">
        <f t="shared" si="174"/>
        <v>1402.0023512352222</v>
      </c>
      <c r="AM963" s="14">
        <f t="shared" si="175"/>
        <v>2242.168282733498</v>
      </c>
      <c r="AT963" s="53">
        <v>961</v>
      </c>
      <c r="AU963" s="8">
        <f t="shared" si="176"/>
        <v>4.549090700784178E-2</v>
      </c>
      <c r="AV963" s="8">
        <f t="shared" si="177"/>
        <v>-1.9416880781420388E-2</v>
      </c>
      <c r="AW963" s="8">
        <f t="shared" si="178"/>
        <v>-4.6592280819509578E-3</v>
      </c>
      <c r="AY963" s="8">
        <f t="shared" si="179"/>
        <v>4.4827513651990898E-3</v>
      </c>
      <c r="BA963" s="58">
        <v>961</v>
      </c>
      <c r="BB963" s="8">
        <f t="shared" si="169"/>
        <v>2.5370793330091356E-2</v>
      </c>
    </row>
    <row r="964" spans="17:54" x14ac:dyDescent="0.25">
      <c r="Q964" s="53">
        <v>962</v>
      </c>
      <c r="R964" s="54">
        <v>0.22093023048183008</v>
      </c>
      <c r="S964" s="54">
        <v>-0.25879832663761232</v>
      </c>
      <c r="T964" s="54">
        <v>-0.70951793676278552</v>
      </c>
      <c r="Z964" s="53">
        <v>961</v>
      </c>
      <c r="AA964" s="54">
        <f t="shared" si="170"/>
        <v>2.3217688942388279</v>
      </c>
      <c r="AB964" s="54">
        <f t="shared" si="171"/>
        <v>-1.1600389783423148</v>
      </c>
      <c r="AC964" s="54">
        <f t="shared" si="172"/>
        <v>-0.65092633576720016</v>
      </c>
      <c r="AJ964" s="53">
        <v>962</v>
      </c>
      <c r="AK964" s="14">
        <f t="shared" si="173"/>
        <v>1948.8168900762921</v>
      </c>
      <c r="AL964" s="14">
        <f t="shared" si="174"/>
        <v>1420.7548292588053</v>
      </c>
      <c r="AM964" s="14">
        <f t="shared" si="175"/>
        <v>2242.7895686363217</v>
      </c>
      <c r="AT964" s="53">
        <v>962</v>
      </c>
      <c r="AU964" s="8">
        <f t="shared" si="176"/>
        <v>-2.6907091143954696E-2</v>
      </c>
      <c r="AV964" s="8">
        <f t="shared" si="177"/>
        <v>1.3286834611579633E-2</v>
      </c>
      <c r="AW964" s="8">
        <f t="shared" si="178"/>
        <v>2.770531752525639E-4</v>
      </c>
      <c r="AY964" s="8">
        <f t="shared" si="179"/>
        <v>-2.6742775459787857E-3</v>
      </c>
      <c r="BA964" s="58">
        <v>962</v>
      </c>
      <c r="BB964" s="8">
        <f t="shared" ref="BB964:BB1001" si="180">SMALL($AY$4:$AY$1002,$BA$3:$BA$1001)</f>
        <v>2.550181419995818E-2</v>
      </c>
    </row>
    <row r="965" spans="17:54" x14ac:dyDescent="0.25">
      <c r="Q965" s="53">
        <v>963</v>
      </c>
      <c r="R965" s="54">
        <v>0.50539573342118305</v>
      </c>
      <c r="S965" s="54">
        <v>0.37042704825242573</v>
      </c>
      <c r="T965" s="54">
        <v>1.903912126388281</v>
      </c>
      <c r="Z965" s="53">
        <v>962</v>
      </c>
      <c r="AA965" s="54">
        <f t="shared" ref="AA965:AA1003" si="181">SUMPRODUCT(R964:T964,$W$16:$Y$16)</f>
        <v>0.22093023048183008</v>
      </c>
      <c r="AB965" s="54">
        <f t="shared" ref="AB965:AB1003" si="182">SUMPRODUCT(R964:T964,$W$17:$Y$17)</f>
        <v>-0.12460640147623264</v>
      </c>
      <c r="AC965" s="54">
        <f t="shared" ref="AC965:AC1003" si="183">SUMPRODUCT(R964:T964,$W$18:$Y$18)</f>
        <v>-0.63393173343710918</v>
      </c>
      <c r="AJ965" s="53">
        <v>963</v>
      </c>
      <c r="AK965" s="14">
        <f t="shared" ref="AK965:AK1002" si="184">$AF$5*EXP(($AF$3-(($AF$4^2/2))*(AJ965/1000)+$AF$4*AA966))</f>
        <v>1955.9299252782487</v>
      </c>
      <c r="AL965" s="14">
        <f t="shared" ref="AL965:AL1002" si="185">$AG$5*EXP(($AG$3-(($AG$4^2/2))*(AJ965/1000)+$AG$4*AB966))</f>
        <v>1433.3736582968709</v>
      </c>
      <c r="AM965" s="14">
        <f t="shared" ref="AM965:AM1002" si="186">$AH$5*EXP(($AH$3-(($AH$4^2/2))*(AJ965/1000)+$AH$4*AC966))</f>
        <v>2341.1527085098983</v>
      </c>
      <c r="AT965" s="53">
        <v>963</v>
      </c>
      <c r="AU965" s="8">
        <f t="shared" ref="AU965:AU1002" si="187">LN(AK965/AK964)</f>
        <v>3.6432800415555988E-3</v>
      </c>
      <c r="AV965" s="8">
        <f t="shared" ref="AV965:AV1002" si="188">LN(AL965/AL964)</f>
        <v>8.8425670506485626E-3</v>
      </c>
      <c r="AW965" s="8">
        <f t="shared" ref="AW965:AW1002" si="189">LN(AM965/AM964)</f>
        <v>4.292298433963207E-2</v>
      </c>
      <c r="AY965" s="8">
        <f t="shared" ref="AY965:AY1002" si="190">SUMPRODUCT($AP$3:$AR$3,AU965:AW965)</f>
        <v>1.7506906134615724E-2</v>
      </c>
      <c r="BA965" s="58">
        <v>963</v>
      </c>
      <c r="BB965" s="8">
        <f t="shared" si="180"/>
        <v>2.5979530908951942E-2</v>
      </c>
    </row>
    <row r="966" spans="17:54" x14ac:dyDescent="0.25">
      <c r="Q966" s="53">
        <v>964</v>
      </c>
      <c r="R966" s="54">
        <v>-0.23384268762657831</v>
      </c>
      <c r="S966" s="54">
        <v>-0.17188168381966859</v>
      </c>
      <c r="T966" s="54">
        <v>-0.12159613393634634</v>
      </c>
      <c r="Z966" s="53">
        <v>963</v>
      </c>
      <c r="AA966" s="54">
        <f t="shared" si="181"/>
        <v>0.50539573342118305</v>
      </c>
      <c r="AB966" s="54">
        <f t="shared" si="182"/>
        <v>0.56449004398813474</v>
      </c>
      <c r="AC966" s="54">
        <f t="shared" si="183"/>
        <v>1.997733708190023</v>
      </c>
      <c r="AJ966" s="53">
        <v>964</v>
      </c>
      <c r="AK966" s="14">
        <f t="shared" si="184"/>
        <v>1937.4984555327092</v>
      </c>
      <c r="AL966" s="14">
        <f t="shared" si="185"/>
        <v>1418.2589068912005</v>
      </c>
      <c r="AM966" s="14">
        <f t="shared" si="186"/>
        <v>2257.8724698540509</v>
      </c>
      <c r="AT966" s="53">
        <v>964</v>
      </c>
      <c r="AU966" s="8">
        <f t="shared" si="187"/>
        <v>-9.4680603478693309E-3</v>
      </c>
      <c r="AV966" s="8">
        <f t="shared" si="188"/>
        <v>-1.0600869928061363E-2</v>
      </c>
      <c r="AW966" s="8">
        <f t="shared" si="189"/>
        <v>-3.6220433668516266E-2</v>
      </c>
      <c r="AY966" s="8">
        <f t="shared" si="190"/>
        <v>-1.7946896176140224E-2</v>
      </c>
      <c r="BA966" s="58">
        <v>964</v>
      </c>
      <c r="BB966" s="8">
        <f t="shared" si="180"/>
        <v>2.5982155563528155E-2</v>
      </c>
    </row>
    <row r="967" spans="17:54" x14ac:dyDescent="0.25">
      <c r="Q967" s="53">
        <v>965</v>
      </c>
      <c r="R967" s="54">
        <v>1.6538717609829989</v>
      </c>
      <c r="S967" s="54">
        <v>0.34257209815034223</v>
      </c>
      <c r="T967" s="54">
        <v>-1.0406662152175601</v>
      </c>
      <c r="Z967" s="53">
        <v>964</v>
      </c>
      <c r="AA967" s="54">
        <f t="shared" si="181"/>
        <v>-0.23384268762657831</v>
      </c>
      <c r="AB967" s="54">
        <f t="shared" si="182"/>
        <v>-0.26161588124984042</v>
      </c>
      <c r="AC967" s="54">
        <f t="shared" si="183"/>
        <v>-0.22297437183419649</v>
      </c>
      <c r="AJ967" s="53">
        <v>965</v>
      </c>
      <c r="AK967" s="14">
        <f t="shared" si="184"/>
        <v>1984.9127753356597</v>
      </c>
      <c r="AL967" s="14">
        <f t="shared" si="185"/>
        <v>1442.8803745609225</v>
      </c>
      <c r="AM967" s="14">
        <f t="shared" si="186"/>
        <v>2253.1658941132669</v>
      </c>
      <c r="AT967" s="53">
        <v>965</v>
      </c>
      <c r="AU967" s="8">
        <f t="shared" si="187"/>
        <v>2.4177286176648164E-2</v>
      </c>
      <c r="AV967" s="8">
        <f t="shared" si="188"/>
        <v>1.7211378440023135E-2</v>
      </c>
      <c r="AW967" s="8">
        <f t="shared" si="189"/>
        <v>-2.0866936030493563E-3</v>
      </c>
      <c r="AY967" s="8">
        <f t="shared" si="190"/>
        <v>1.3511729148088895E-2</v>
      </c>
      <c r="BA967" s="58">
        <v>965</v>
      </c>
      <c r="BB967" s="8">
        <f t="shared" si="180"/>
        <v>2.6023404705332175E-2</v>
      </c>
    </row>
    <row r="968" spans="17:54" x14ac:dyDescent="0.25">
      <c r="Q968" s="53">
        <v>966</v>
      </c>
      <c r="R968" s="54">
        <v>-0.47547814151151485</v>
      </c>
      <c r="S968" s="54">
        <v>1.0239922078226262</v>
      </c>
      <c r="T968" s="54">
        <v>1.1235264975670491</v>
      </c>
      <c r="Z968" s="53">
        <v>965</v>
      </c>
      <c r="AA968" s="54">
        <f t="shared" si="181"/>
        <v>1.6538717609829989</v>
      </c>
      <c r="AB968" s="54">
        <f t="shared" si="182"/>
        <v>1.0796514160565525</v>
      </c>
      <c r="AC968" s="54">
        <f t="shared" si="183"/>
        <v>-0.35090378931002986</v>
      </c>
      <c r="AJ968" s="53">
        <v>966</v>
      </c>
      <c r="AK968" s="14">
        <f t="shared" si="184"/>
        <v>1931.5112264705094</v>
      </c>
      <c r="AL968" s="14">
        <f t="shared" si="185"/>
        <v>1435.5068701267833</v>
      </c>
      <c r="AM968" s="14">
        <f t="shared" si="186"/>
        <v>2306.5070217803486</v>
      </c>
      <c r="AT968" s="53">
        <v>966</v>
      </c>
      <c r="AU968" s="8">
        <f t="shared" si="187"/>
        <v>-2.7272255863218357E-2</v>
      </c>
      <c r="AV968" s="8">
        <f t="shared" si="188"/>
        <v>-5.1233693983422238E-3</v>
      </c>
      <c r="AW968" s="8">
        <f t="shared" si="189"/>
        <v>2.3397977075847676E-2</v>
      </c>
      <c r="AY968" s="8">
        <f t="shared" si="190"/>
        <v>-3.2116313955480947E-3</v>
      </c>
      <c r="BA968" s="58">
        <v>966</v>
      </c>
      <c r="BB968" s="8">
        <f t="shared" si="180"/>
        <v>2.6084805833016367E-2</v>
      </c>
    </row>
    <row r="969" spans="17:54" x14ac:dyDescent="0.25">
      <c r="Q969" s="53">
        <v>967</v>
      </c>
      <c r="R969" s="54">
        <v>0.17516833976878807</v>
      </c>
      <c r="S969" s="54">
        <v>0.54713643216166152</v>
      </c>
      <c r="T969" s="54">
        <v>0.38444682912322281</v>
      </c>
      <c r="Z969" s="53">
        <v>966</v>
      </c>
      <c r="AA969" s="54">
        <f t="shared" si="181"/>
        <v>-0.47547814151151485</v>
      </c>
      <c r="AB969" s="54">
        <f t="shared" si="182"/>
        <v>0.68040015634100204</v>
      </c>
      <c r="AC969" s="54">
        <f t="shared" si="183"/>
        <v>1.0836611145682418</v>
      </c>
      <c r="AJ969" s="53">
        <v>967</v>
      </c>
      <c r="AK969" s="14">
        <f t="shared" si="184"/>
        <v>1947.6742113760226</v>
      </c>
      <c r="AL969" s="14">
        <f t="shared" si="185"/>
        <v>1433.3875625199737</v>
      </c>
      <c r="AM969" s="14">
        <f t="shared" si="186"/>
        <v>2285.4178145768656</v>
      </c>
      <c r="AT969" s="53">
        <v>967</v>
      </c>
      <c r="AU969" s="8">
        <f t="shared" si="187"/>
        <v>8.3332331995564449E-3</v>
      </c>
      <c r="AV969" s="8">
        <f t="shared" si="188"/>
        <v>-1.477438812804918E-3</v>
      </c>
      <c r="AW969" s="8">
        <f t="shared" si="189"/>
        <v>-9.1854097062198364E-3</v>
      </c>
      <c r="AY969" s="8">
        <f t="shared" si="190"/>
        <v>-8.4662847712098496E-4</v>
      </c>
      <c r="BA969" s="58">
        <v>967</v>
      </c>
      <c r="BB969" s="8">
        <f t="shared" si="180"/>
        <v>2.61453629087437E-2</v>
      </c>
    </row>
    <row r="970" spans="17:54" x14ac:dyDescent="0.25">
      <c r="Q970" s="53">
        <v>968</v>
      </c>
      <c r="R970" s="54">
        <v>0.14242365423306289</v>
      </c>
      <c r="S970" s="54">
        <v>-1.2888409650190225</v>
      </c>
      <c r="T970" s="54">
        <v>-0.64890635556056986</v>
      </c>
      <c r="Z970" s="53">
        <v>967</v>
      </c>
      <c r="AA970" s="54">
        <f t="shared" si="181"/>
        <v>0.17516833976878807</v>
      </c>
      <c r="AB970" s="54">
        <f t="shared" si="182"/>
        <v>0.565271640596682</v>
      </c>
      <c r="AC970" s="54">
        <f t="shared" si="183"/>
        <v>0.52050128976785226</v>
      </c>
      <c r="AJ970" s="53">
        <v>968</v>
      </c>
      <c r="AK970" s="14">
        <f t="shared" si="184"/>
        <v>1946.8573963733752</v>
      </c>
      <c r="AL970" s="14">
        <f t="shared" si="185"/>
        <v>1403.6096926007797</v>
      </c>
      <c r="AM970" s="14">
        <f t="shared" si="186"/>
        <v>2236.4747871164468</v>
      </c>
      <c r="AT970" s="53">
        <v>968</v>
      </c>
      <c r="AU970" s="8">
        <f t="shared" si="187"/>
        <v>-4.19467652027236E-4</v>
      </c>
      <c r="AV970" s="8">
        <f t="shared" si="188"/>
        <v>-2.099329739969201E-2</v>
      </c>
      <c r="AW970" s="8">
        <f t="shared" si="189"/>
        <v>-2.1647988188280086E-2</v>
      </c>
      <c r="AY970" s="8">
        <f t="shared" si="190"/>
        <v>-1.5017555711969E-2</v>
      </c>
      <c r="BA970" s="58">
        <v>968</v>
      </c>
      <c r="BB970" s="8">
        <f t="shared" si="180"/>
        <v>2.6200313014505296E-2</v>
      </c>
    </row>
    <row r="971" spans="17:54" x14ac:dyDescent="0.25">
      <c r="Q971" s="53">
        <v>969</v>
      </c>
      <c r="R971" s="54">
        <v>0.43726794367378963</v>
      </c>
      <c r="S971" s="54">
        <v>9.2558550376711818E-2</v>
      </c>
      <c r="T971" s="54">
        <v>1.871441874125445</v>
      </c>
      <c r="Z971" s="53">
        <v>968</v>
      </c>
      <c r="AA971" s="54">
        <f t="shared" si="181"/>
        <v>0.14242365423306289</v>
      </c>
      <c r="AB971" s="54">
        <f t="shared" si="182"/>
        <v>-1.0707029698747663</v>
      </c>
      <c r="AC971" s="54">
        <f t="shared" si="183"/>
        <v>-0.80675348265817437</v>
      </c>
      <c r="AJ971" s="53">
        <v>969</v>
      </c>
      <c r="AK971" s="14">
        <f t="shared" si="184"/>
        <v>1954.2230349593801</v>
      </c>
      <c r="AL971" s="14">
        <f t="shared" si="185"/>
        <v>1428.2817546111025</v>
      </c>
      <c r="AM971" s="14">
        <f t="shared" si="186"/>
        <v>2337.0635427976913</v>
      </c>
      <c r="AT971" s="53">
        <v>969</v>
      </c>
      <c r="AU971" s="8">
        <f t="shared" si="187"/>
        <v>3.776208908448043E-3</v>
      </c>
      <c r="AV971" s="8">
        <f t="shared" si="188"/>
        <v>1.7424881373252682E-2</v>
      </c>
      <c r="AW971" s="8">
        <f t="shared" si="189"/>
        <v>4.3994374626677782E-2</v>
      </c>
      <c r="AY971" s="8">
        <f t="shared" si="190"/>
        <v>2.1301127609838821E-2</v>
      </c>
      <c r="BA971" s="58">
        <v>969</v>
      </c>
      <c r="BB971" s="8">
        <f t="shared" si="180"/>
        <v>2.6253586797171879E-2</v>
      </c>
    </row>
    <row r="972" spans="17:54" x14ac:dyDescent="0.25">
      <c r="Q972" s="53">
        <v>970</v>
      </c>
      <c r="R972" s="54">
        <v>0.79537590647647072</v>
      </c>
      <c r="S972" s="54">
        <v>-0.54167440491013463</v>
      </c>
      <c r="T972" s="54">
        <v>-0.68114335952416161</v>
      </c>
      <c r="Z972" s="53">
        <v>969</v>
      </c>
      <c r="AA972" s="54">
        <f t="shared" si="181"/>
        <v>0.43726794367378963</v>
      </c>
      <c r="AB972" s="54">
        <f t="shared" si="182"/>
        <v>0.2872023400903726</v>
      </c>
      <c r="AC972" s="54">
        <f t="shared" si="183"/>
        <v>1.8906001234563452</v>
      </c>
      <c r="AJ972" s="53">
        <v>970</v>
      </c>
      <c r="AK972" s="14">
        <f t="shared" si="184"/>
        <v>1963.2066138307744</v>
      </c>
      <c r="AL972" s="14">
        <f t="shared" si="185"/>
        <v>1421.1237115710967</v>
      </c>
      <c r="AM972" s="14">
        <f t="shared" si="186"/>
        <v>2248.6119822304854</v>
      </c>
      <c r="AT972" s="53">
        <v>970</v>
      </c>
      <c r="AU972" s="8">
        <f t="shared" si="187"/>
        <v>4.5864740019952071E-3</v>
      </c>
      <c r="AV972" s="8">
        <f t="shared" si="188"/>
        <v>-5.0242467648267388E-3</v>
      </c>
      <c r="AW972" s="8">
        <f t="shared" si="189"/>
        <v>-3.8582116016914331E-2</v>
      </c>
      <c r="AY972" s="8">
        <f t="shared" si="190"/>
        <v>-1.2208391310406432E-2</v>
      </c>
      <c r="BA972" s="58">
        <v>970</v>
      </c>
      <c r="BB972" s="8">
        <f t="shared" si="180"/>
        <v>2.6300006544157963E-2</v>
      </c>
    </row>
    <row r="973" spans="17:54" x14ac:dyDescent="0.25">
      <c r="Q973" s="53">
        <v>971</v>
      </c>
      <c r="R973" s="54">
        <v>-0.36289481236109306</v>
      </c>
      <c r="S973" s="54">
        <v>0.87053853361115441</v>
      </c>
      <c r="T973" s="54">
        <v>-1.1919856967816249</v>
      </c>
      <c r="Z973" s="53">
        <v>970</v>
      </c>
      <c r="AA973" s="54">
        <f t="shared" si="181"/>
        <v>0.79537590647647072</v>
      </c>
      <c r="AB973" s="54">
        <f t="shared" si="182"/>
        <v>-0.10432441857847724</v>
      </c>
      <c r="AC973" s="54">
        <f t="shared" si="183"/>
        <v>-0.47490540381405705</v>
      </c>
      <c r="AJ973" s="53">
        <v>971</v>
      </c>
      <c r="AK973" s="14">
        <f t="shared" si="184"/>
        <v>1934.2975630475723</v>
      </c>
      <c r="AL973" s="14">
        <f t="shared" si="185"/>
        <v>1433.9866309356805</v>
      </c>
      <c r="AM973" s="14">
        <f t="shared" si="186"/>
        <v>2227.6668801237765</v>
      </c>
      <c r="AT973" s="53">
        <v>971</v>
      </c>
      <c r="AU973" s="8">
        <f t="shared" si="187"/>
        <v>-1.4834919809623665E-2</v>
      </c>
      <c r="AV973" s="8">
        <f t="shared" si="188"/>
        <v>9.0105143753322122E-3</v>
      </c>
      <c r="AW973" s="8">
        <f t="shared" si="189"/>
        <v>-9.3583333890063444E-3</v>
      </c>
      <c r="AY973" s="8">
        <f t="shared" si="190"/>
        <v>-3.653770209456118E-3</v>
      </c>
      <c r="BA973" s="58">
        <v>971</v>
      </c>
      <c r="BB973" s="8">
        <f t="shared" si="180"/>
        <v>2.6351827248874572E-2</v>
      </c>
    </row>
    <row r="974" spans="17:54" x14ac:dyDescent="0.25">
      <c r="Q974" s="53">
        <v>972</v>
      </c>
      <c r="R974" s="54">
        <v>-0.40374213216839705</v>
      </c>
      <c r="S974" s="54">
        <v>1.6553307937591808</v>
      </c>
      <c r="T974" s="54">
        <v>-0.28310486101497839</v>
      </c>
      <c r="Z974" s="53">
        <v>971</v>
      </c>
      <c r="AA974" s="54">
        <f t="shared" si="181"/>
        <v>-0.36289481236109306</v>
      </c>
      <c r="AB974" s="54">
        <f t="shared" si="182"/>
        <v>0.5978599487791737</v>
      </c>
      <c r="AC974" s="54">
        <f t="shared" si="183"/>
        <v>-1.0486673774821256</v>
      </c>
      <c r="AJ974" s="53">
        <v>972</v>
      </c>
      <c r="AK974" s="14">
        <f t="shared" si="184"/>
        <v>1933.2857179305122</v>
      </c>
      <c r="AL974" s="14">
        <f t="shared" si="185"/>
        <v>1446.4339431823173</v>
      </c>
      <c r="AM974" s="14">
        <f t="shared" si="186"/>
        <v>2263.5930552737791</v>
      </c>
      <c r="AT974" s="53">
        <v>972</v>
      </c>
      <c r="AU974" s="8">
        <f t="shared" si="187"/>
        <v>-5.2324413807571272E-4</v>
      </c>
      <c r="AV974" s="8">
        <f t="shared" si="188"/>
        <v>8.6427585194177592E-3</v>
      </c>
      <c r="AW974" s="8">
        <f t="shared" si="189"/>
        <v>1.5998602599140838E-2</v>
      </c>
      <c r="AY974" s="8">
        <f t="shared" si="190"/>
        <v>8.0997109460866409E-3</v>
      </c>
      <c r="BA974" s="58">
        <v>972</v>
      </c>
      <c r="BB974" s="8">
        <f t="shared" si="180"/>
        <v>2.6359667031463252E-2</v>
      </c>
    </row>
    <row r="975" spans="17:54" x14ac:dyDescent="0.25">
      <c r="Q975" s="53">
        <v>973</v>
      </c>
      <c r="R975" s="54">
        <v>-0.61973542963655381</v>
      </c>
      <c r="S975" s="54">
        <v>0.63440119527337402</v>
      </c>
      <c r="T975" s="54">
        <v>0.80309552157326336</v>
      </c>
      <c r="Z975" s="53">
        <v>972</v>
      </c>
      <c r="AA975" s="54">
        <f t="shared" si="181"/>
        <v>-0.40374213216839705</v>
      </c>
      <c r="AB975" s="54">
        <f t="shared" si="182"/>
        <v>1.2713855689548692</v>
      </c>
      <c r="AC975" s="54">
        <f t="shared" si="183"/>
        <v>-6.776658985240791E-2</v>
      </c>
      <c r="AJ975" s="53">
        <v>973</v>
      </c>
      <c r="AK975" s="14">
        <f t="shared" si="184"/>
        <v>1927.9447333393127</v>
      </c>
      <c r="AL975" s="14">
        <f t="shared" si="185"/>
        <v>1427.9425496988306</v>
      </c>
      <c r="AM975" s="14">
        <f t="shared" si="186"/>
        <v>2290.752567726895</v>
      </c>
      <c r="AT975" s="53">
        <v>973</v>
      </c>
      <c r="AU975" s="8">
        <f t="shared" si="187"/>
        <v>-2.7664694272846015E-3</v>
      </c>
      <c r="AV975" s="8">
        <f t="shared" si="188"/>
        <v>-1.2866545930700088E-2</v>
      </c>
      <c r="AW975" s="8">
        <f t="shared" si="189"/>
        <v>1.1926997492669185E-2</v>
      </c>
      <c r="AY975" s="8">
        <f t="shared" si="190"/>
        <v>-2.3984599526646611E-3</v>
      </c>
      <c r="BA975" s="58">
        <v>973</v>
      </c>
      <c r="BB975" s="8">
        <f t="shared" si="180"/>
        <v>2.6507520953588999E-2</v>
      </c>
    </row>
    <row r="976" spans="17:54" x14ac:dyDescent="0.25">
      <c r="Q976" s="53">
        <v>974</v>
      </c>
      <c r="R976" s="54">
        <v>9.337234110637789E-2</v>
      </c>
      <c r="S976" s="54">
        <v>1.6259197012234801</v>
      </c>
      <c r="T976" s="54">
        <v>-2.8045230633260022E-2</v>
      </c>
      <c r="Z976" s="53">
        <v>973</v>
      </c>
      <c r="AA976" s="54">
        <f t="shared" si="181"/>
        <v>-0.61973542963655381</v>
      </c>
      <c r="AB976" s="54">
        <f t="shared" si="182"/>
        <v>0.268718387895649</v>
      </c>
      <c r="AC976" s="54">
        <f t="shared" si="183"/>
        <v>0.66349942957423858</v>
      </c>
      <c r="AJ976" s="53">
        <v>974</v>
      </c>
      <c r="AK976" s="14">
        <f t="shared" si="184"/>
        <v>1945.6337355778214</v>
      </c>
      <c r="AL976" s="14">
        <f t="shared" si="185"/>
        <v>1450.2933647999514</v>
      </c>
      <c r="AM976" s="14">
        <f t="shared" si="186"/>
        <v>2278.1489707465507</v>
      </c>
      <c r="AT976" s="53">
        <v>974</v>
      </c>
      <c r="AU976" s="8">
        <f t="shared" si="187"/>
        <v>9.1332215634937364E-3</v>
      </c>
      <c r="AV976" s="8">
        <f t="shared" si="188"/>
        <v>1.553122471537886E-2</v>
      </c>
      <c r="AW976" s="8">
        <f t="shared" si="189"/>
        <v>-5.5171374756346533E-3</v>
      </c>
      <c r="AY976" s="8">
        <f t="shared" si="190"/>
        <v>7.2973151125092697E-3</v>
      </c>
      <c r="BA976" s="58">
        <v>974</v>
      </c>
      <c r="BB976" s="8">
        <f t="shared" si="180"/>
        <v>2.6529298643240586E-2</v>
      </c>
    </row>
    <row r="977" spans="17:54" x14ac:dyDescent="0.25">
      <c r="Q977" s="53">
        <v>975</v>
      </c>
      <c r="R977" s="54">
        <v>-0.34680724652550332</v>
      </c>
      <c r="S977" s="54">
        <v>-0.1988276282971862</v>
      </c>
      <c r="T977" s="54">
        <v>-0.40584372037592603</v>
      </c>
      <c r="Z977" s="53">
        <v>974</v>
      </c>
      <c r="AA977" s="54">
        <f t="shared" si="181"/>
        <v>9.337234110637789E-2</v>
      </c>
      <c r="AB977" s="54">
        <f t="shared" si="182"/>
        <v>1.479053437497436</v>
      </c>
      <c r="AC977" s="54">
        <f t="shared" si="183"/>
        <v>0.32524557282374728</v>
      </c>
      <c r="AJ977" s="53">
        <v>975</v>
      </c>
      <c r="AK977" s="14">
        <f t="shared" si="184"/>
        <v>1934.6955226238151</v>
      </c>
      <c r="AL977" s="14">
        <f t="shared" si="185"/>
        <v>1416.8592393346032</v>
      </c>
      <c r="AM977" s="14">
        <f t="shared" si="186"/>
        <v>2246.6657830998179</v>
      </c>
      <c r="AT977" s="53">
        <v>975</v>
      </c>
      <c r="AU977" s="8">
        <f t="shared" si="187"/>
        <v>-5.6377906092242216E-3</v>
      </c>
      <c r="AV977" s="8">
        <f t="shared" si="188"/>
        <v>-2.3323237842101212E-2</v>
      </c>
      <c r="AW977" s="8">
        <f t="shared" si="189"/>
        <v>-1.3916015320916447E-2</v>
      </c>
      <c r="AY977" s="8">
        <f t="shared" si="190"/>
        <v>-1.5195436915882685E-2</v>
      </c>
      <c r="BA977" s="58">
        <v>975</v>
      </c>
      <c r="BB977" s="8">
        <f t="shared" si="180"/>
        <v>2.6987365099292962E-2</v>
      </c>
    </row>
    <row r="978" spans="17:54" x14ac:dyDescent="0.25">
      <c r="Q978" s="53">
        <v>976</v>
      </c>
      <c r="R978" s="54">
        <v>-0.46634712242131304</v>
      </c>
      <c r="S978" s="54">
        <v>-1.5449471455641668</v>
      </c>
      <c r="T978" s="54">
        <v>2.0011608333076376</v>
      </c>
      <c r="Z978" s="53">
        <v>975</v>
      </c>
      <c r="AA978" s="54">
        <f t="shared" si="181"/>
        <v>-0.34680724652550332</v>
      </c>
      <c r="AB978" s="54">
        <f t="shared" si="182"/>
        <v>-0.33849047503718643</v>
      </c>
      <c r="AC978" s="54">
        <f t="shared" si="183"/>
        <v>-0.52795309543124525</v>
      </c>
      <c r="AJ978" s="53">
        <v>976</v>
      </c>
      <c r="AK978" s="14">
        <f t="shared" si="184"/>
        <v>1931.7355412314514</v>
      </c>
      <c r="AL978" s="14">
        <f t="shared" si="185"/>
        <v>1394.4142022359893</v>
      </c>
      <c r="AM978" s="14">
        <f t="shared" si="186"/>
        <v>2318.0955231911439</v>
      </c>
      <c r="AT978" s="53">
        <v>976</v>
      </c>
      <c r="AU978" s="8">
        <f t="shared" si="187"/>
        <v>-1.5311184509649777E-3</v>
      </c>
      <c r="AV978" s="8">
        <f t="shared" si="188"/>
        <v>-1.5968218311166189E-2</v>
      </c>
      <c r="AW978" s="8">
        <f t="shared" si="189"/>
        <v>3.1298710406021099E-2</v>
      </c>
      <c r="AY978" s="8">
        <f t="shared" si="190"/>
        <v>2.542990262050359E-3</v>
      </c>
      <c r="BA978" s="58">
        <v>976</v>
      </c>
      <c r="BB978" s="8">
        <f t="shared" si="180"/>
        <v>2.7300198983675653E-2</v>
      </c>
    </row>
    <row r="979" spans="17:54" x14ac:dyDescent="0.25">
      <c r="Q979" s="53">
        <v>977</v>
      </c>
      <c r="R979" s="54">
        <v>-1.6703634978256521</v>
      </c>
      <c r="S979" s="54">
        <v>0.77114618398820522</v>
      </c>
      <c r="T979" s="54">
        <v>0.46294104177339729</v>
      </c>
      <c r="Z979" s="53">
        <v>976</v>
      </c>
      <c r="AA979" s="54">
        <f t="shared" si="181"/>
        <v>-0.46634712242131304</v>
      </c>
      <c r="AB979" s="54">
        <f t="shared" si="182"/>
        <v>-1.5828670487912417</v>
      </c>
      <c r="AC979" s="54">
        <f t="shared" si="183"/>
        <v>1.3910148097049762</v>
      </c>
      <c r="AJ979" s="53">
        <v>977</v>
      </c>
      <c r="AK979" s="14">
        <f t="shared" si="184"/>
        <v>1902.1751067372975</v>
      </c>
      <c r="AL979" s="14">
        <f t="shared" si="185"/>
        <v>1421.1225703115663</v>
      </c>
      <c r="AM979" s="14">
        <f t="shared" si="186"/>
        <v>2267.2532044488462</v>
      </c>
      <c r="AT979" s="53">
        <v>977</v>
      </c>
      <c r="AU979" s="8">
        <f t="shared" si="187"/>
        <v>-1.5420818584191675E-2</v>
      </c>
      <c r="AV979" s="8">
        <f t="shared" si="188"/>
        <v>1.8972701405126462E-2</v>
      </c>
      <c r="AW979" s="8">
        <f t="shared" si="189"/>
        <v>-2.2176896674796727E-2</v>
      </c>
      <c r="AY979" s="8">
        <f t="shared" si="190"/>
        <v>-3.6902340156459356E-3</v>
      </c>
      <c r="BA979" s="58">
        <v>977</v>
      </c>
      <c r="BB979" s="8">
        <f t="shared" si="180"/>
        <v>2.7777274137037837E-2</v>
      </c>
    </row>
    <row r="980" spans="17:54" x14ac:dyDescent="0.25">
      <c r="Q980" s="53">
        <v>978</v>
      </c>
      <c r="R980" s="54">
        <v>-2.2427559797769079</v>
      </c>
      <c r="S980" s="54">
        <v>-0.13530642114671323</v>
      </c>
      <c r="T980" s="54">
        <v>-2.043730873199848</v>
      </c>
      <c r="Z980" s="53">
        <v>977</v>
      </c>
      <c r="AA980" s="54">
        <f t="shared" si="181"/>
        <v>-1.6703634978256521</v>
      </c>
      <c r="AB980" s="54">
        <f t="shared" si="182"/>
        <v>-0.10434208787221755</v>
      </c>
      <c r="AC980" s="54">
        <f t="shared" si="183"/>
        <v>3.1332052742233663E-2</v>
      </c>
      <c r="AJ980" s="53">
        <v>978</v>
      </c>
      <c r="AK980" s="14">
        <f t="shared" si="184"/>
        <v>1888.2809871087693</v>
      </c>
      <c r="AL980" s="14">
        <f t="shared" si="185"/>
        <v>1401.75897149567</v>
      </c>
      <c r="AM980" s="14">
        <f t="shared" si="186"/>
        <v>2170.2045386983982</v>
      </c>
      <c r="AT980" s="53">
        <v>978</v>
      </c>
      <c r="AU980" s="8">
        <f t="shared" si="187"/>
        <v>-7.3311398488569469E-3</v>
      </c>
      <c r="AV980" s="8">
        <f t="shared" si="188"/>
        <v>-1.3719245559897309E-2</v>
      </c>
      <c r="AW980" s="8">
        <f t="shared" si="189"/>
        <v>-4.3747636133127953E-2</v>
      </c>
      <c r="AY980" s="8">
        <f t="shared" si="190"/>
        <v>-2.0811331018554393E-2</v>
      </c>
      <c r="BA980" s="58">
        <v>978</v>
      </c>
      <c r="BB980" s="8">
        <f t="shared" si="180"/>
        <v>2.7829879685673756E-2</v>
      </c>
    </row>
    <row r="981" spans="17:54" x14ac:dyDescent="0.25">
      <c r="Q981" s="53">
        <v>979</v>
      </c>
      <c r="R981" s="54">
        <v>-1.0437080935786434</v>
      </c>
      <c r="S981" s="54">
        <v>0.16526407627704007</v>
      </c>
      <c r="T981" s="54">
        <v>-0.36536136800930208</v>
      </c>
      <c r="Z981" s="53">
        <v>978</v>
      </c>
      <c r="AA981" s="54">
        <f t="shared" si="181"/>
        <v>-2.2427559797769079</v>
      </c>
      <c r="AB981" s="54">
        <f t="shared" si="182"/>
        <v>-1.173459068988453</v>
      </c>
      <c r="AC981" s="54">
        <f t="shared" si="183"/>
        <v>-2.6508774237421298</v>
      </c>
      <c r="AJ981" s="53">
        <v>979</v>
      </c>
      <c r="AK981" s="14">
        <f t="shared" si="184"/>
        <v>1917.5031633089293</v>
      </c>
      <c r="AL981" s="14">
        <f t="shared" si="185"/>
        <v>1416.7470607597443</v>
      </c>
      <c r="AM981" s="14">
        <f t="shared" si="186"/>
        <v>2242.2860322827892</v>
      </c>
      <c r="AT981" s="53">
        <v>979</v>
      </c>
      <c r="AU981" s="8">
        <f t="shared" si="187"/>
        <v>1.5357019395387179E-2</v>
      </c>
      <c r="AV981" s="8">
        <f t="shared" si="188"/>
        <v>1.0635585217556554E-2</v>
      </c>
      <c r="AW981" s="8">
        <f t="shared" si="189"/>
        <v>3.267447501083915E-2</v>
      </c>
      <c r="AY981" s="8">
        <f t="shared" si="190"/>
        <v>1.866368240889052E-2</v>
      </c>
      <c r="BA981" s="58">
        <v>979</v>
      </c>
      <c r="BB981" s="8">
        <f t="shared" si="180"/>
        <v>2.8066409111849842E-2</v>
      </c>
    </row>
    <row r="982" spans="17:54" x14ac:dyDescent="0.25">
      <c r="Q982" s="53">
        <v>980</v>
      </c>
      <c r="R982" s="54">
        <v>-0.51420339671307502</v>
      </c>
      <c r="S982" s="54">
        <v>1.7300563643977671</v>
      </c>
      <c r="T982" s="54">
        <v>-0.87958925090608286</v>
      </c>
      <c r="Z982" s="53">
        <v>979</v>
      </c>
      <c r="AA982" s="54">
        <f t="shared" si="181"/>
        <v>-1.0437080935786434</v>
      </c>
      <c r="AB982" s="54">
        <f t="shared" si="182"/>
        <v>-0.34463499305490997</v>
      </c>
      <c r="AC982" s="54">
        <f t="shared" si="183"/>
        <v>-0.64755981640125171</v>
      </c>
      <c r="AJ982" s="53">
        <v>980</v>
      </c>
      <c r="AK982" s="14">
        <f t="shared" si="184"/>
        <v>1930.5512499920201</v>
      </c>
      <c r="AL982" s="14">
        <f t="shared" si="185"/>
        <v>1446.6937134340596</v>
      </c>
      <c r="AM982" s="14">
        <f t="shared" si="186"/>
        <v>2242.5504522944661</v>
      </c>
      <c r="AT982" s="53">
        <v>980</v>
      </c>
      <c r="AU982" s="8">
        <f t="shared" si="187"/>
        <v>6.7816799294881788E-3</v>
      </c>
      <c r="AV982" s="8">
        <f t="shared" si="188"/>
        <v>2.091731376194891E-2</v>
      </c>
      <c r="AW982" s="8">
        <f t="shared" si="189"/>
        <v>1.1791734788661672E-4</v>
      </c>
      <c r="AY982" s="8">
        <f t="shared" si="190"/>
        <v>1.0436804687992003E-2</v>
      </c>
      <c r="BA982" s="58">
        <v>980</v>
      </c>
      <c r="BB982" s="8">
        <f t="shared" si="180"/>
        <v>2.8148437997848545E-2</v>
      </c>
    </row>
    <row r="983" spans="17:54" x14ac:dyDescent="0.25">
      <c r="Q983" s="53">
        <v>981</v>
      </c>
      <c r="R983" s="54">
        <v>0.83391372946457976</v>
      </c>
      <c r="S983" s="54">
        <v>-1.5359192714173338</v>
      </c>
      <c r="T983" s="54">
        <v>-1.7255087137968637</v>
      </c>
      <c r="Z983" s="53">
        <v>980</v>
      </c>
      <c r="AA983" s="54">
        <f t="shared" si="181"/>
        <v>-0.51420339671307502</v>
      </c>
      <c r="AB983" s="54">
        <f t="shared" si="182"/>
        <v>1.2854311411855319</v>
      </c>
      <c r="AC983" s="54">
        <f t="shared" si="183"/>
        <v>-0.64032201374561915</v>
      </c>
      <c r="AJ983" s="53">
        <v>981</v>
      </c>
      <c r="AK983" s="14">
        <f t="shared" si="184"/>
        <v>1964.174085672001</v>
      </c>
      <c r="AL983" s="14">
        <f t="shared" si="185"/>
        <v>1405.5347052955494</v>
      </c>
      <c r="AM983" s="14">
        <f t="shared" si="186"/>
        <v>2206.8933183151016</v>
      </c>
      <c r="AT983" s="53">
        <v>981</v>
      </c>
      <c r="AU983" s="8">
        <f t="shared" si="187"/>
        <v>1.726626043780722E-2</v>
      </c>
      <c r="AV983" s="8">
        <f t="shared" si="188"/>
        <v>-2.8862951641395396E-2</v>
      </c>
      <c r="AW983" s="8">
        <f t="shared" si="189"/>
        <v>-1.602802470018299E-2</v>
      </c>
      <c r="AY983" s="8">
        <f t="shared" si="190"/>
        <v>-1.1173709935270889E-2</v>
      </c>
      <c r="BA983" s="58">
        <v>981</v>
      </c>
      <c r="BB983" s="8">
        <f t="shared" si="180"/>
        <v>2.8329320666290236E-2</v>
      </c>
    </row>
    <row r="984" spans="17:54" x14ac:dyDescent="0.25">
      <c r="Q984" s="53">
        <v>982</v>
      </c>
      <c r="R984" s="54">
        <v>0.68537420368844559</v>
      </c>
      <c r="S984" s="54">
        <v>0.2633566585284457</v>
      </c>
      <c r="T984" s="54">
        <v>-0.23696712259496336</v>
      </c>
      <c r="Z984" s="53">
        <v>981</v>
      </c>
      <c r="AA984" s="54">
        <f t="shared" si="181"/>
        <v>0.83391372946457976</v>
      </c>
      <c r="AB984" s="54">
        <f t="shared" si="182"/>
        <v>-0.96381563802304093</v>
      </c>
      <c r="AC984" s="54">
        <f t="shared" si="183"/>
        <v>-1.6230103938093468</v>
      </c>
      <c r="AJ984" s="53">
        <v>982</v>
      </c>
      <c r="AK984" s="14">
        <f t="shared" si="184"/>
        <v>1960.4407211859468</v>
      </c>
      <c r="AL984" s="14">
        <f t="shared" si="185"/>
        <v>1433.1888765574058</v>
      </c>
      <c r="AM984" s="14">
        <f t="shared" si="186"/>
        <v>2268.2379200682417</v>
      </c>
      <c r="AT984" s="53">
        <v>982</v>
      </c>
      <c r="AU984" s="8">
        <f t="shared" si="187"/>
        <v>-1.9025386163523924E-3</v>
      </c>
      <c r="AV984" s="8">
        <f t="shared" si="188"/>
        <v>1.9484141605017311E-2</v>
      </c>
      <c r="AW984" s="8">
        <f t="shared" si="189"/>
        <v>2.7417495158237996E-2</v>
      </c>
      <c r="AY984" s="8">
        <f t="shared" si="190"/>
        <v>1.5448143604572605E-2</v>
      </c>
      <c r="BA984" s="58">
        <v>982</v>
      </c>
      <c r="BB984" s="8">
        <f t="shared" si="180"/>
        <v>2.8725678152454498E-2</v>
      </c>
    </row>
    <row r="985" spans="17:54" x14ac:dyDescent="0.25">
      <c r="Q985" s="53">
        <v>983</v>
      </c>
      <c r="R985" s="54">
        <v>0.26999396718061935</v>
      </c>
      <c r="S985" s="54">
        <v>-0.18939913266376604</v>
      </c>
      <c r="T985" s="54">
        <v>1.3110631219829121</v>
      </c>
      <c r="Z985" s="53">
        <v>982</v>
      </c>
      <c r="AA985" s="54">
        <f t="shared" si="181"/>
        <v>0.68537420368844559</v>
      </c>
      <c r="AB985" s="54">
        <f t="shared" si="182"/>
        <v>0.55456520867357606</v>
      </c>
      <c r="AC985" s="54">
        <f t="shared" si="183"/>
        <v>5.7995763222558838E-2</v>
      </c>
      <c r="AJ985" s="53">
        <v>983</v>
      </c>
      <c r="AK985" s="14">
        <f t="shared" si="184"/>
        <v>1950.0385447289134</v>
      </c>
      <c r="AL985" s="14">
        <f t="shared" si="185"/>
        <v>1422.2904046878323</v>
      </c>
      <c r="AM985" s="14">
        <f t="shared" si="186"/>
        <v>2313.2371773186778</v>
      </c>
      <c r="AT985" s="53">
        <v>983</v>
      </c>
      <c r="AU985" s="8">
        <f t="shared" si="187"/>
        <v>-5.3201668056954057E-3</v>
      </c>
      <c r="AV985" s="8">
        <f t="shared" si="188"/>
        <v>-7.6334119188592037E-3</v>
      </c>
      <c r="AW985" s="8">
        <f t="shared" si="189"/>
        <v>1.9644635594248862E-2</v>
      </c>
      <c r="AY985" s="8">
        <f t="shared" si="190"/>
        <v>1.2439758690223554E-3</v>
      </c>
      <c r="BA985" s="58">
        <v>983</v>
      </c>
      <c r="BB985" s="8">
        <f t="shared" si="180"/>
        <v>2.99184268859021E-2</v>
      </c>
    </row>
    <row r="986" spans="17:54" x14ac:dyDescent="0.25">
      <c r="Q986" s="53">
        <v>984</v>
      </c>
      <c r="R986" s="54">
        <v>-0.87747030432761119</v>
      </c>
      <c r="S986" s="54">
        <v>1.7916236480015857</v>
      </c>
      <c r="T986" s="54">
        <v>0.47096169943768107</v>
      </c>
      <c r="Z986" s="53">
        <v>983</v>
      </c>
      <c r="AA986" s="54">
        <f t="shared" si="181"/>
        <v>0.26999396718061935</v>
      </c>
      <c r="AB986" s="54">
        <f t="shared" si="182"/>
        <v>-4.0290479508808541E-2</v>
      </c>
      <c r="AC986" s="54">
        <f t="shared" si="183"/>
        <v>1.2624390059267867</v>
      </c>
      <c r="AJ986" s="53">
        <v>984</v>
      </c>
      <c r="AK986" s="14">
        <f t="shared" si="184"/>
        <v>1921.5893409011501</v>
      </c>
      <c r="AL986" s="14">
        <f t="shared" si="185"/>
        <v>1444.5343365929793</v>
      </c>
      <c r="AM986" s="14">
        <f t="shared" si="186"/>
        <v>2284.6554145218097</v>
      </c>
      <c r="AT986" s="53">
        <v>984</v>
      </c>
      <c r="AU986" s="8">
        <f t="shared" si="187"/>
        <v>-1.4696513571242088E-2</v>
      </c>
      <c r="AV986" s="8">
        <f t="shared" si="188"/>
        <v>1.551847797847075E-2</v>
      </c>
      <c r="AW986" s="8">
        <f t="shared" si="189"/>
        <v>-1.2432709284661588E-2</v>
      </c>
      <c r="AY986" s="8">
        <f t="shared" si="190"/>
        <v>-1.9313756653828017E-3</v>
      </c>
      <c r="BA986" s="58">
        <v>984</v>
      </c>
      <c r="BB986" s="8">
        <f t="shared" si="180"/>
        <v>3.0320511990425472E-2</v>
      </c>
    </row>
    <row r="987" spans="17:54" x14ac:dyDescent="0.25">
      <c r="Q987" s="53">
        <v>985</v>
      </c>
      <c r="R987" s="54">
        <v>-0.64854200993093258</v>
      </c>
      <c r="S987" s="54">
        <v>0.17172601119076436</v>
      </c>
      <c r="T987" s="54">
        <v>-0.38588240868451629</v>
      </c>
      <c r="Z987" s="53">
        <v>984</v>
      </c>
      <c r="AA987" s="54">
        <f t="shared" si="181"/>
        <v>-0.87747030432761119</v>
      </c>
      <c r="AB987" s="54">
        <f t="shared" si="182"/>
        <v>1.1690512330609202</v>
      </c>
      <c r="AC987" s="54">
        <f t="shared" si="183"/>
        <v>0.5001835280971223</v>
      </c>
      <c r="AJ987" s="53">
        <v>985</v>
      </c>
      <c r="AK987" s="14">
        <f t="shared" si="184"/>
        <v>1927.2316575442474</v>
      </c>
      <c r="AL987" s="14">
        <f t="shared" si="185"/>
        <v>1420.2306546744041</v>
      </c>
      <c r="AM987" s="14">
        <f t="shared" si="186"/>
        <v>2246.3855037437629</v>
      </c>
      <c r="AT987" s="53">
        <v>985</v>
      </c>
      <c r="AU987" s="8">
        <f t="shared" si="187"/>
        <v>2.9319735510567367E-3</v>
      </c>
      <c r="AV987" s="8">
        <f t="shared" si="188"/>
        <v>-1.6967719923153764E-2</v>
      </c>
      <c r="AW987" s="8">
        <f t="shared" si="189"/>
        <v>-1.6892727978465277E-2</v>
      </c>
      <c r="AY987" s="8">
        <f t="shared" si="190"/>
        <v>-1.0975314297484069E-2</v>
      </c>
      <c r="BA987" s="58">
        <v>985</v>
      </c>
      <c r="BB987" s="8">
        <f t="shared" si="180"/>
        <v>3.0325592122800182E-2</v>
      </c>
    </row>
    <row r="988" spans="17:54" x14ac:dyDescent="0.25">
      <c r="Q988" s="53">
        <v>986</v>
      </c>
      <c r="R988" s="54">
        <v>-0.31516930373582414</v>
      </c>
      <c r="S988" s="54">
        <v>2.0893304811492976</v>
      </c>
      <c r="T988" s="54">
        <v>-0.2479221126087402</v>
      </c>
      <c r="Z988" s="53">
        <v>985</v>
      </c>
      <c r="AA988" s="54">
        <f t="shared" si="181"/>
        <v>-0.64854200993093258</v>
      </c>
      <c r="AB988" s="54">
        <f t="shared" si="182"/>
        <v>-0.15321523298239653</v>
      </c>
      <c r="AC988" s="54">
        <f t="shared" si="183"/>
        <v>-0.53552079943540898</v>
      </c>
      <c r="AJ988" s="53">
        <v>986</v>
      </c>
      <c r="AK988" s="14">
        <f t="shared" si="184"/>
        <v>1935.4778946974768</v>
      </c>
      <c r="AL988" s="14">
        <f t="shared" si="185"/>
        <v>1454.3368330311216</v>
      </c>
      <c r="AM988" s="14">
        <f t="shared" si="186"/>
        <v>2269.0272663603869</v>
      </c>
      <c r="AT988" s="53">
        <v>986</v>
      </c>
      <c r="AU988" s="8">
        <f t="shared" si="187"/>
        <v>4.2696711047876664E-3</v>
      </c>
      <c r="AV988" s="8">
        <f t="shared" si="188"/>
        <v>2.3730720571951278E-2</v>
      </c>
      <c r="AW988" s="8">
        <f t="shared" si="189"/>
        <v>1.002874090878378E-2</v>
      </c>
      <c r="AY988" s="8">
        <f t="shared" si="190"/>
        <v>1.3781811832851945E-2</v>
      </c>
      <c r="BA988" s="58">
        <v>986</v>
      </c>
      <c r="BB988" s="8">
        <f t="shared" si="180"/>
        <v>3.0562716898128423E-2</v>
      </c>
    </row>
    <row r="989" spans="17:54" x14ac:dyDescent="0.25">
      <c r="Q989" s="53">
        <v>987</v>
      </c>
      <c r="R989" s="54">
        <v>0.32076512180128541</v>
      </c>
      <c r="S989" s="54">
        <v>1.0035752009763357</v>
      </c>
      <c r="T989" s="54">
        <v>-1.734170876132916</v>
      </c>
      <c r="Z989" s="53">
        <v>986</v>
      </c>
      <c r="AA989" s="54">
        <f t="shared" si="181"/>
        <v>-0.31516930373582414</v>
      </c>
      <c r="AB989" s="54">
        <f t="shared" si="182"/>
        <v>1.6960961238456724</v>
      </c>
      <c r="AC989" s="54">
        <f t="shared" si="183"/>
        <v>7.9360936664009729E-2</v>
      </c>
      <c r="AJ989" s="53">
        <v>987</v>
      </c>
      <c r="AK989" s="14">
        <f t="shared" si="184"/>
        <v>1951.3063569403998</v>
      </c>
      <c r="AL989" s="14">
        <f t="shared" si="185"/>
        <v>1442.0806524728789</v>
      </c>
      <c r="AM989" s="14">
        <f t="shared" si="186"/>
        <v>2218.5895360468598</v>
      </c>
      <c r="AT989" s="53">
        <v>987</v>
      </c>
      <c r="AU989" s="8">
        <f t="shared" si="187"/>
        <v>8.1448049185297577E-3</v>
      </c>
      <c r="AV989" s="8">
        <f t="shared" si="188"/>
        <v>-8.4630435851457651E-3</v>
      </c>
      <c r="AW989" s="8">
        <f t="shared" si="189"/>
        <v>-2.2479572787253054E-2</v>
      </c>
      <c r="AY989" s="8">
        <f t="shared" si="190"/>
        <v>-7.6856477946752946E-3</v>
      </c>
      <c r="BA989" s="58">
        <v>987</v>
      </c>
      <c r="BB989" s="8">
        <f t="shared" si="180"/>
        <v>3.1609412394668787E-2</v>
      </c>
    </row>
    <row r="990" spans="17:54" x14ac:dyDescent="0.25">
      <c r="Q990" s="53">
        <v>988</v>
      </c>
      <c r="R990" s="54">
        <v>-0.31260389533340449</v>
      </c>
      <c r="S990" s="54">
        <v>-0.14263561238218239</v>
      </c>
      <c r="T990" s="54">
        <v>0.22707902631673393</v>
      </c>
      <c r="Z990" s="53">
        <v>987</v>
      </c>
      <c r="AA990" s="54">
        <f t="shared" si="181"/>
        <v>0.32076512180128541</v>
      </c>
      <c r="AB990" s="54">
        <f t="shared" si="182"/>
        <v>1.0365882926834613</v>
      </c>
      <c r="AC990" s="54">
        <f t="shared" si="183"/>
        <v>-1.2988792391047705</v>
      </c>
      <c r="AJ990" s="53">
        <v>988</v>
      </c>
      <c r="AK990" s="14">
        <f t="shared" si="184"/>
        <v>1935.5411724310716</v>
      </c>
      <c r="AL990" s="14">
        <f t="shared" si="185"/>
        <v>1418.0522795141374</v>
      </c>
      <c r="AM990" s="14">
        <f t="shared" si="186"/>
        <v>2269.0146626788492</v>
      </c>
      <c r="AT990" s="53">
        <v>988</v>
      </c>
      <c r="AU990" s="8">
        <f t="shared" si="187"/>
        <v>-8.1121118563137855E-3</v>
      </c>
      <c r="AV990" s="8">
        <f t="shared" si="188"/>
        <v>-1.680267236147592E-2</v>
      </c>
      <c r="AW990" s="8">
        <f t="shared" si="189"/>
        <v>2.2474018108942603E-2</v>
      </c>
      <c r="AY990" s="8">
        <f t="shared" si="190"/>
        <v>-2.4124970688017234E-3</v>
      </c>
      <c r="BA990" s="58">
        <v>988</v>
      </c>
      <c r="BB990" s="8">
        <f t="shared" si="180"/>
        <v>3.1646924645984287E-2</v>
      </c>
    </row>
    <row r="991" spans="17:54" x14ac:dyDescent="0.25">
      <c r="Q991" s="53">
        <v>989</v>
      </c>
      <c r="R991" s="54">
        <v>-0.67064130374952835</v>
      </c>
      <c r="S991" s="54">
        <v>1.0563757071787383</v>
      </c>
      <c r="T991" s="54">
        <v>0.30404688689628651</v>
      </c>
      <c r="Z991" s="53">
        <v>988</v>
      </c>
      <c r="AA991" s="54">
        <f t="shared" si="181"/>
        <v>-0.31260389533340449</v>
      </c>
      <c r="AB991" s="54">
        <f t="shared" si="182"/>
        <v>-0.27281622631791835</v>
      </c>
      <c r="AC991" s="54">
        <f t="shared" si="183"/>
        <v>7.9036683229105342E-2</v>
      </c>
      <c r="AJ991" s="53">
        <v>989</v>
      </c>
      <c r="AK991" s="14">
        <f t="shared" si="184"/>
        <v>1926.6856148346867</v>
      </c>
      <c r="AL991" s="14">
        <f t="shared" si="185"/>
        <v>1434.3416053567344</v>
      </c>
      <c r="AM991" s="14">
        <f t="shared" si="186"/>
        <v>2276.053754325867</v>
      </c>
      <c r="AT991" s="53">
        <v>989</v>
      </c>
      <c r="AU991" s="8">
        <f t="shared" si="187"/>
        <v>-4.5857343976664191E-3</v>
      </c>
      <c r="AV991" s="8">
        <f t="shared" si="188"/>
        <v>1.142163641023553E-2</v>
      </c>
      <c r="AW991" s="8">
        <f t="shared" si="189"/>
        <v>3.0974659253129081E-3</v>
      </c>
      <c r="AY991" s="8">
        <f t="shared" si="190"/>
        <v>4.1221740223881592E-3</v>
      </c>
      <c r="BA991" s="58">
        <v>989</v>
      </c>
      <c r="BB991" s="8">
        <f t="shared" si="180"/>
        <v>3.2622990162266753E-2</v>
      </c>
    </row>
    <row r="992" spans="17:54" x14ac:dyDescent="0.25">
      <c r="Q992" s="53">
        <v>990</v>
      </c>
      <c r="R992" s="54">
        <v>-1.1510291947404352</v>
      </c>
      <c r="S992" s="54">
        <v>-1.0179649184082109</v>
      </c>
      <c r="T992" s="54">
        <v>-0.49004712707524906</v>
      </c>
      <c r="Z992" s="53">
        <v>989</v>
      </c>
      <c r="AA992" s="54">
        <f t="shared" si="181"/>
        <v>-0.67064130374952835</v>
      </c>
      <c r="AB992" s="54">
        <f t="shared" si="182"/>
        <v>0.61726382158936499</v>
      </c>
      <c r="AC992" s="54">
        <f t="shared" si="183"/>
        <v>0.26895401865508739</v>
      </c>
      <c r="AJ992" s="53">
        <v>990</v>
      </c>
      <c r="AK992" s="14">
        <f t="shared" si="184"/>
        <v>1914.8675586933364</v>
      </c>
      <c r="AL992" s="14">
        <f t="shared" si="185"/>
        <v>1396.980491806577</v>
      </c>
      <c r="AM992" s="14">
        <f t="shared" si="186"/>
        <v>2228.2955658961823</v>
      </c>
      <c r="AT992" s="53">
        <v>990</v>
      </c>
      <c r="AU992" s="8">
        <f t="shared" si="187"/>
        <v>-6.1527683674107289E-3</v>
      </c>
      <c r="AV992" s="8">
        <f t="shared" si="188"/>
        <v>-2.6392816497395971E-2</v>
      </c>
      <c r="AW992" s="8">
        <f t="shared" si="189"/>
        <v>-2.1206160874325045E-2</v>
      </c>
      <c r="AY992" s="8">
        <f t="shared" si="190"/>
        <v>-1.8764805371479121E-2</v>
      </c>
      <c r="BA992" s="58">
        <v>990</v>
      </c>
      <c r="BB992" s="8">
        <f t="shared" si="180"/>
        <v>3.3513675629619821E-2</v>
      </c>
    </row>
    <row r="993" spans="17:54" x14ac:dyDescent="0.25">
      <c r="Q993" s="53">
        <v>991</v>
      </c>
      <c r="R993" s="54">
        <v>0.48999600776162727</v>
      </c>
      <c r="S993" s="54">
        <v>-0.80246719988482829</v>
      </c>
      <c r="T993" s="54">
        <v>0.35950090686860264</v>
      </c>
      <c r="Z993" s="53">
        <v>990</v>
      </c>
      <c r="AA993" s="54">
        <f t="shared" si="181"/>
        <v>-1.1510291947404352</v>
      </c>
      <c r="AB993" s="54">
        <f t="shared" si="182"/>
        <v>-1.4394884603633604</v>
      </c>
      <c r="AC993" s="54">
        <f t="shared" si="183"/>
        <v>-1.0312118155707164</v>
      </c>
      <c r="AJ993" s="53">
        <v>991</v>
      </c>
      <c r="AK993" s="14">
        <f t="shared" si="184"/>
        <v>1955.5396929753476</v>
      </c>
      <c r="AL993" s="14">
        <f t="shared" si="185"/>
        <v>1414.3224141604405</v>
      </c>
      <c r="AM993" s="14">
        <f t="shared" si="186"/>
        <v>2278.4978103636508</v>
      </c>
      <c r="AT993" s="53">
        <v>991</v>
      </c>
      <c r="AU993" s="8">
        <f t="shared" si="187"/>
        <v>2.1017752838601456E-2</v>
      </c>
      <c r="AV993" s="8">
        <f t="shared" si="188"/>
        <v>1.2337441325075884E-2</v>
      </c>
      <c r="AW993" s="8">
        <f t="shared" si="189"/>
        <v>2.2279397717806289E-2</v>
      </c>
      <c r="AY993" s="8">
        <f t="shared" si="190"/>
        <v>1.7924121696952677E-2</v>
      </c>
      <c r="BA993" s="58">
        <v>991</v>
      </c>
      <c r="BB993" s="8">
        <f t="shared" si="180"/>
        <v>3.539393596628717E-2</v>
      </c>
    </row>
    <row r="994" spans="17:54" x14ac:dyDescent="0.25">
      <c r="Q994" s="53">
        <v>992</v>
      </c>
      <c r="R994" s="54">
        <v>-1.2683418419490649</v>
      </c>
      <c r="S994" s="54">
        <v>-0.31441477796729755</v>
      </c>
      <c r="T994" s="54">
        <v>0.20331100040232042</v>
      </c>
      <c r="Z994" s="53">
        <v>991</v>
      </c>
      <c r="AA994" s="54">
        <f t="shared" si="181"/>
        <v>0.48999600776162727</v>
      </c>
      <c r="AB994" s="54">
        <f t="shared" si="182"/>
        <v>-0.4780408975672984</v>
      </c>
      <c r="AC994" s="54">
        <f t="shared" si="183"/>
        <v>0.33477170787908955</v>
      </c>
      <c r="AJ994" s="53">
        <v>992</v>
      </c>
      <c r="AK994" s="14">
        <f t="shared" si="184"/>
        <v>1911.9922965117628</v>
      </c>
      <c r="AL994" s="14">
        <f t="shared" si="185"/>
        <v>1407.1613319121059</v>
      </c>
      <c r="AM994" s="14">
        <f t="shared" si="186"/>
        <v>2255.3778318868608</v>
      </c>
      <c r="AT994" s="53">
        <v>992</v>
      </c>
      <c r="AU994" s="8">
        <f t="shared" si="187"/>
        <v>-2.2520427528242314E-2</v>
      </c>
      <c r="AV994" s="8">
        <f t="shared" si="188"/>
        <v>-5.0761218347883377E-3</v>
      </c>
      <c r="AW994" s="8">
        <f t="shared" si="189"/>
        <v>-1.0198858859891774E-2</v>
      </c>
      <c r="AY994" s="8">
        <f t="shared" si="190"/>
        <v>-1.184623465035556E-2</v>
      </c>
      <c r="BA994" s="58">
        <v>992</v>
      </c>
      <c r="BB994" s="8">
        <f t="shared" si="180"/>
        <v>3.5529595617592315E-2</v>
      </c>
    </row>
    <row r="995" spans="17:54" x14ac:dyDescent="0.25">
      <c r="Q995" s="53">
        <v>993</v>
      </c>
      <c r="R995" s="54">
        <v>-0.29276056960205243</v>
      </c>
      <c r="S995" s="54">
        <v>0.55429020274417951</v>
      </c>
      <c r="T995" s="54">
        <v>-0.44737668722898993</v>
      </c>
      <c r="Z995" s="53">
        <v>992</v>
      </c>
      <c r="AA995" s="54">
        <f t="shared" si="181"/>
        <v>-1.2683418419490649</v>
      </c>
      <c r="AB995" s="54">
        <f t="shared" si="182"/>
        <v>-0.87361021461061839</v>
      </c>
      <c r="AC995" s="54">
        <f t="shared" si="183"/>
        <v>-0.29052384421969568</v>
      </c>
      <c r="AJ995" s="53">
        <v>993</v>
      </c>
      <c r="AK995" s="14">
        <f t="shared" si="184"/>
        <v>1936.032355459171</v>
      </c>
      <c r="AL995" s="14">
        <f t="shared" si="185"/>
        <v>1429.4610576244581</v>
      </c>
      <c r="AM995" s="14">
        <f t="shared" si="186"/>
        <v>2251.3494144568863</v>
      </c>
      <c r="AT995" s="53">
        <v>993</v>
      </c>
      <c r="AU995" s="8">
        <f t="shared" si="187"/>
        <v>1.2494915645247465E-2</v>
      </c>
      <c r="AV995" s="8">
        <f t="shared" si="188"/>
        <v>1.5723055133417718E-2</v>
      </c>
      <c r="AW995" s="8">
        <f t="shared" si="189"/>
        <v>-1.7877356594606852E-3</v>
      </c>
      <c r="AY995" s="8">
        <f t="shared" si="190"/>
        <v>9.5013760491031215E-3</v>
      </c>
      <c r="BA995" s="58">
        <v>993</v>
      </c>
      <c r="BB995" s="8">
        <f t="shared" si="180"/>
        <v>3.6179556194899695E-2</v>
      </c>
    </row>
    <row r="996" spans="17:54" x14ac:dyDescent="0.25">
      <c r="Q996" s="53">
        <v>994</v>
      </c>
      <c r="R996" s="54">
        <v>-0.3774997028890697</v>
      </c>
      <c r="S996" s="54">
        <v>1.1097450408440248</v>
      </c>
      <c r="T996" s="54">
        <v>0.24630022710860239</v>
      </c>
      <c r="Z996" s="53">
        <v>993</v>
      </c>
      <c r="AA996" s="54">
        <f t="shared" si="181"/>
        <v>-0.29276056960205243</v>
      </c>
      <c r="AB996" s="54">
        <f t="shared" si="182"/>
        <v>0.35167393604278707</v>
      </c>
      <c r="AC996" s="54">
        <f t="shared" si="183"/>
        <v>-0.40012380807743209</v>
      </c>
      <c r="AJ996" s="53">
        <v>994</v>
      </c>
      <c r="AK996" s="14">
        <f t="shared" si="184"/>
        <v>1933.9321271785138</v>
      </c>
      <c r="AL996" s="14">
        <f t="shared" si="185"/>
        <v>1437.7478411973138</v>
      </c>
      <c r="AM996" s="14">
        <f t="shared" si="186"/>
        <v>2278.0356586541538</v>
      </c>
      <c r="AT996" s="53">
        <v>994</v>
      </c>
      <c r="AU996" s="8">
        <f t="shared" si="187"/>
        <v>-1.085399360261912E-3</v>
      </c>
      <c r="AV996" s="8">
        <f t="shared" si="188"/>
        <v>5.7803996423980821E-3</v>
      </c>
      <c r="AW996" s="8">
        <f t="shared" si="189"/>
        <v>1.1783742191272864E-2</v>
      </c>
      <c r="AY996" s="8">
        <f t="shared" si="190"/>
        <v>5.5216627062625182E-3</v>
      </c>
      <c r="BA996" s="58">
        <v>994</v>
      </c>
      <c r="BB996" s="8">
        <f t="shared" si="180"/>
        <v>3.675455994987694E-2</v>
      </c>
    </row>
    <row r="997" spans="17:54" x14ac:dyDescent="0.25">
      <c r="Q997" s="53">
        <v>995</v>
      </c>
      <c r="R997" s="54">
        <v>-0.34857490556721171</v>
      </c>
      <c r="S997" s="54">
        <v>-2.5267276331876842</v>
      </c>
      <c r="T997" s="54">
        <v>0.69840453783799339</v>
      </c>
      <c r="Z997" s="53">
        <v>994</v>
      </c>
      <c r="AA997" s="54">
        <f t="shared" si="181"/>
        <v>-0.3774997028890697</v>
      </c>
      <c r="AB997" s="54">
        <f t="shared" si="182"/>
        <v>0.80213956116666529</v>
      </c>
      <c r="AC997" s="54">
        <f t="shared" si="183"/>
        <v>0.32235906489398408</v>
      </c>
      <c r="AJ997" s="53">
        <v>995</v>
      </c>
      <c r="AK997" s="14">
        <f t="shared" si="184"/>
        <v>1934.6485485687792</v>
      </c>
      <c r="AL997" s="14">
        <f t="shared" si="185"/>
        <v>1379.9712495560454</v>
      </c>
      <c r="AM997" s="14">
        <f t="shared" si="186"/>
        <v>2267.2975996848791</v>
      </c>
      <c r="AT997" s="53">
        <v>995</v>
      </c>
      <c r="AU997" s="8">
        <f t="shared" si="187"/>
        <v>3.7037945360515935E-4</v>
      </c>
      <c r="AV997" s="8">
        <f t="shared" si="188"/>
        <v>-4.1015224798900317E-2</v>
      </c>
      <c r="AW997" s="8">
        <f t="shared" si="189"/>
        <v>-4.7248808110526312E-3</v>
      </c>
      <c r="AY997" s="8">
        <f t="shared" si="190"/>
        <v>-1.7712440326794369E-2</v>
      </c>
      <c r="BA997" s="58">
        <v>995</v>
      </c>
      <c r="BB997" s="8">
        <f t="shared" si="180"/>
        <v>3.7221428234577011E-2</v>
      </c>
    </row>
    <row r="998" spans="17:54" x14ac:dyDescent="0.25">
      <c r="Q998" s="53">
        <v>996</v>
      </c>
      <c r="R998" s="54">
        <v>1.325979910650456</v>
      </c>
      <c r="S998" s="54">
        <v>-1.0503638652853571</v>
      </c>
      <c r="T998" s="54">
        <v>0.25796143688598572</v>
      </c>
      <c r="Z998" s="53">
        <v>995</v>
      </c>
      <c r="AA998" s="54">
        <f t="shared" si="181"/>
        <v>-0.34857490556721171</v>
      </c>
      <c r="AB998" s="54">
        <f t="shared" si="182"/>
        <v>-2.3941184443923103</v>
      </c>
      <c r="AC998" s="54">
        <f t="shared" si="183"/>
        <v>3.2679370825905329E-2</v>
      </c>
      <c r="AJ998" s="53">
        <v>996</v>
      </c>
      <c r="AK998" s="14">
        <f t="shared" si="184"/>
        <v>1976.5894766319786</v>
      </c>
      <c r="AL998" s="14">
        <f t="shared" si="185"/>
        <v>1417.4845923942785</v>
      </c>
      <c r="AM998" s="14">
        <f t="shared" si="186"/>
        <v>2283.3983074628104</v>
      </c>
      <c r="AT998" s="53">
        <v>996</v>
      </c>
      <c r="AU998" s="8">
        <f t="shared" si="187"/>
        <v>2.1447191632622275E-2</v>
      </c>
      <c r="AV998" s="8">
        <f t="shared" si="188"/>
        <v>2.6821221700526563E-2</v>
      </c>
      <c r="AW998" s="8">
        <f t="shared" si="189"/>
        <v>7.0761814411436069E-3</v>
      </c>
      <c r="AY998" s="8">
        <f t="shared" si="190"/>
        <v>1.928550060234039E-2</v>
      </c>
      <c r="BA998" s="58">
        <v>996</v>
      </c>
      <c r="BB998" s="8">
        <f t="shared" si="180"/>
        <v>3.7924750496132476E-2</v>
      </c>
    </row>
    <row r="999" spans="17:54" x14ac:dyDescent="0.25">
      <c r="Q999" s="53">
        <v>997</v>
      </c>
      <c r="R999" s="54">
        <v>-0.33041448666864509</v>
      </c>
      <c r="S999" s="54">
        <v>0.78073415879103369</v>
      </c>
      <c r="T999" s="54">
        <v>-0.90512151525960194</v>
      </c>
      <c r="Z999" s="53">
        <v>996</v>
      </c>
      <c r="AA999" s="54">
        <f t="shared" si="181"/>
        <v>1.325979910650456</v>
      </c>
      <c r="AB999" s="54">
        <f t="shared" si="182"/>
        <v>-0.30396825635331459</v>
      </c>
      <c r="AC999" s="54">
        <f t="shared" si="183"/>
        <v>0.46653630735951906</v>
      </c>
      <c r="AJ999" s="53">
        <v>997</v>
      </c>
      <c r="AK999" s="14">
        <f t="shared" si="184"/>
        <v>1935.0982712010064</v>
      </c>
      <c r="AL999" s="14">
        <f t="shared" si="185"/>
        <v>1432.8062928795168</v>
      </c>
      <c r="AM999" s="14">
        <f t="shared" si="186"/>
        <v>2237.0516015097273</v>
      </c>
      <c r="AT999" s="53">
        <v>997</v>
      </c>
      <c r="AU999" s="8">
        <f t="shared" si="187"/>
        <v>-2.1214761628698463E-2</v>
      </c>
      <c r="AV999" s="8">
        <f t="shared" si="188"/>
        <v>1.0751076772439822E-2</v>
      </c>
      <c r="AW999" s="8">
        <f t="shared" si="189"/>
        <v>-2.0506069500394439E-2</v>
      </c>
      <c r="AY999" s="8">
        <f t="shared" si="190"/>
        <v>-8.2158186297519413E-3</v>
      </c>
      <c r="BA999" s="58">
        <v>997</v>
      </c>
      <c r="BB999" s="8">
        <f t="shared" si="180"/>
        <v>3.855235465456975E-2</v>
      </c>
    </row>
    <row r="1000" spans="17:54" x14ac:dyDescent="0.25">
      <c r="Q1000" s="53">
        <v>998</v>
      </c>
      <c r="R1000" s="54">
        <v>-0.41445094652266523</v>
      </c>
      <c r="S1000" s="54">
        <v>7.1152453030036145E-2</v>
      </c>
      <c r="T1000" s="54">
        <v>6.370164733775846E-2</v>
      </c>
      <c r="Z1000" s="53">
        <v>997</v>
      </c>
      <c r="AA1000" s="54">
        <f t="shared" si="181"/>
        <v>-0.33041448666864509</v>
      </c>
      <c r="AB1000" s="54">
        <f t="shared" si="182"/>
        <v>0.53385592989750763</v>
      </c>
      <c r="AC1000" s="54">
        <f t="shared" si="183"/>
        <v>-0.7907061236181695</v>
      </c>
      <c r="AJ1000" s="53">
        <v>998</v>
      </c>
      <c r="AK1000" s="14">
        <f t="shared" si="184"/>
        <v>1933.0164526435958</v>
      </c>
      <c r="AL1000" s="14">
        <f t="shared" si="185"/>
        <v>1420.6162996936052</v>
      </c>
      <c r="AM1000" s="14">
        <f t="shared" si="186"/>
        <v>2263.7545426556599</v>
      </c>
      <c r="AT1000" s="53">
        <v>998</v>
      </c>
      <c r="AU1000" s="8">
        <f t="shared" si="187"/>
        <v>-1.0763996970323884E-3</v>
      </c>
      <c r="AV1000" s="8">
        <f t="shared" si="188"/>
        <v>-8.5441724448876658E-3</v>
      </c>
      <c r="AW1000" s="8">
        <f t="shared" si="189"/>
        <v>1.1865987384508832E-2</v>
      </c>
      <c r="AY1000" s="8">
        <f t="shared" si="190"/>
        <v>-1.8079267171213333E-4</v>
      </c>
      <c r="BA1000" s="58">
        <v>998</v>
      </c>
      <c r="BB1000" s="8">
        <f t="shared" si="180"/>
        <v>4.1913022189418288E-2</v>
      </c>
    </row>
    <row r="1001" spans="17:54" x14ac:dyDescent="0.25">
      <c r="Q1001" s="53">
        <v>999</v>
      </c>
      <c r="R1001" s="54">
        <v>1.3862637802498137</v>
      </c>
      <c r="S1001" s="54">
        <v>-0.80379348409628637</v>
      </c>
      <c r="T1001" s="54">
        <v>-0.95638807050066754</v>
      </c>
      <c r="Z1001" s="53">
        <v>998</v>
      </c>
      <c r="AA1001" s="54">
        <f t="shared" si="181"/>
        <v>-0.41445094652266523</v>
      </c>
      <c r="AB1001" s="54">
        <f t="shared" si="182"/>
        <v>-0.13197417035467701</v>
      </c>
      <c r="AC1001" s="54">
        <f t="shared" si="183"/>
        <v>-6.3180703736524998E-2</v>
      </c>
      <c r="AJ1001" s="53">
        <v>999</v>
      </c>
      <c r="AK1001" s="14">
        <f t="shared" si="184"/>
        <v>1978.1157049816327</v>
      </c>
      <c r="AL1001" s="14">
        <f t="shared" si="185"/>
        <v>1421.9654717107694</v>
      </c>
      <c r="AM1001" s="14">
        <f t="shared" si="186"/>
        <v>2244.5007535313198</v>
      </c>
      <c r="AT1001" s="53">
        <v>999</v>
      </c>
      <c r="AU1001" s="8">
        <f t="shared" si="187"/>
        <v>2.3063015790393233E-2</v>
      </c>
      <c r="AV1001" s="8">
        <f t="shared" si="188"/>
        <v>9.4925826377075277E-4</v>
      </c>
      <c r="AW1001" s="8">
        <f t="shared" si="189"/>
        <v>-8.5416219451484171E-3</v>
      </c>
      <c r="AY1001" s="8">
        <f t="shared" si="190"/>
        <v>4.736121459081746E-3</v>
      </c>
      <c r="BA1001" s="58">
        <v>999</v>
      </c>
      <c r="BB1001" s="8">
        <f t="shared" si="180"/>
        <v>4.3924010536820171E-2</v>
      </c>
    </row>
    <row r="1002" spans="17:54" x14ac:dyDescent="0.25">
      <c r="Q1002" s="53">
        <v>1000</v>
      </c>
      <c r="R1002" s="54">
        <v>-0.89572016267993493</v>
      </c>
      <c r="S1002" s="54">
        <v>-0.30968269518108132</v>
      </c>
      <c r="T1002" s="54">
        <v>-0.51101773771052283</v>
      </c>
      <c r="Z1002" s="53">
        <v>999</v>
      </c>
      <c r="AA1002" s="54">
        <f t="shared" si="181"/>
        <v>1.3862637802498137</v>
      </c>
      <c r="AB1002" s="54">
        <f t="shared" si="182"/>
        <v>-5.79932623160615E-2</v>
      </c>
      <c r="AC1002" s="54">
        <f t="shared" si="183"/>
        <v>-0.58686916422125102</v>
      </c>
      <c r="AJ1002" s="53">
        <v>1000</v>
      </c>
      <c r="AK1002" s="14">
        <f t="shared" si="184"/>
        <v>1921.1377208178831</v>
      </c>
      <c r="AL1002" s="14">
        <f t="shared" si="185"/>
        <v>1410.4017134909941</v>
      </c>
      <c r="AM1002" s="14">
        <f t="shared" si="186"/>
        <v>2235.7211497952785</v>
      </c>
      <c r="AT1002" s="53">
        <v>1000</v>
      </c>
      <c r="AU1002" s="8">
        <f t="shared" si="187"/>
        <v>-2.9227153966338845E-2</v>
      </c>
      <c r="AV1002" s="8">
        <f t="shared" si="188"/>
        <v>-8.165482590926065E-3</v>
      </c>
      <c r="AW1002" s="8">
        <f t="shared" si="189"/>
        <v>-3.9192768411525037E-3</v>
      </c>
      <c r="AY1002" s="8">
        <f t="shared" si="190"/>
        <v>-1.321012227861783E-2</v>
      </c>
      <c r="BB1002" s="8"/>
    </row>
    <row r="1003" spans="17:54" x14ac:dyDescent="0.25">
      <c r="Z1003" s="53">
        <v>1000</v>
      </c>
      <c r="AA1003" s="54">
        <f t="shared" si="181"/>
        <v>-0.89572016267993493</v>
      </c>
      <c r="AB1003" s="54">
        <f t="shared" si="182"/>
        <v>-0.69431254279331456</v>
      </c>
      <c r="AC1003" s="54">
        <f t="shared" si="183"/>
        <v>-0.8271563570445889</v>
      </c>
      <c r="BA1003" s="53"/>
    </row>
  </sheetData>
  <sheetProtection algorithmName="SHA-512" hashValue="Her41KUbQQ038Fbpdx3J9LII4BZIllU1nux2pNoZpuerYxAtfj0isarHghwf6o93/mgJUQxR4+VrCLPBoTAT9g==" saltValue="ywB0tI16OLFJuuCPet+Vcw==" spinCount="100000" sheet="1" objects="1" scenarios="1"/>
  <sortState ref="BI3:BI22">
    <sortCondition ref="BI2"/>
  </sortState>
  <mergeCells count="13">
    <mergeCell ref="BD1:BG1"/>
    <mergeCell ref="AU1:AW1"/>
    <mergeCell ref="BA1:BB1"/>
    <mergeCell ref="G1:I1"/>
    <mergeCell ref="B1:D1"/>
    <mergeCell ref="K2:P2"/>
    <mergeCell ref="AK1:AM1"/>
    <mergeCell ref="AO1:AR1"/>
    <mergeCell ref="R1:T1"/>
    <mergeCell ref="L9:O9"/>
    <mergeCell ref="V7:Y7"/>
    <mergeCell ref="AA1:AC1"/>
    <mergeCell ref="AA2:A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U1" zoomScaleNormal="100" workbookViewId="0"/>
  </sheetViews>
  <sheetFormatPr defaultRowHeight="15" x14ac:dyDescent="0.25"/>
  <cols>
    <col min="1" max="1" width="11.85546875" style="2" customWidth="1"/>
    <col min="2" max="2" width="13.5703125" style="2" customWidth="1"/>
    <col min="3" max="3" width="14.28515625" style="2" customWidth="1"/>
    <col min="4" max="4" width="13.140625" style="2" customWidth="1"/>
    <col min="5" max="5" width="7" style="2" customWidth="1"/>
    <col min="6" max="6" width="12.140625" style="2" customWidth="1"/>
    <col min="7" max="7" width="9.28515625" style="2" customWidth="1"/>
    <col min="8" max="9" width="9.140625" style="2"/>
    <col min="10" max="10" width="6.140625" style="2" customWidth="1"/>
    <col min="11" max="11" width="22.7109375" style="2" customWidth="1"/>
    <col min="12" max="12" width="7.5703125" style="2" customWidth="1"/>
    <col min="13" max="13" width="6.5703125" style="2" customWidth="1"/>
    <col min="14" max="14" width="7.5703125" style="2" customWidth="1"/>
    <col min="15" max="15" width="7.7109375" style="2" customWidth="1"/>
    <col min="16" max="16" width="13" style="2" customWidth="1"/>
    <col min="17" max="17" width="16.85546875" style="2" customWidth="1"/>
    <col min="18" max="18" width="17.5703125" style="2" customWidth="1"/>
    <col min="19" max="19" width="26.85546875" style="2" bestFit="1" customWidth="1"/>
    <col min="20" max="20" width="27.28515625" style="2" bestFit="1" customWidth="1"/>
    <col min="21" max="21" width="30" style="2" bestFit="1" customWidth="1"/>
    <col min="22" max="22" width="9.140625" style="2"/>
    <col min="23" max="23" width="53.85546875" style="2" bestFit="1" customWidth="1"/>
    <col min="24" max="24" width="13.42578125" style="2" customWidth="1"/>
    <col min="25" max="25" width="12.140625" style="2" customWidth="1"/>
    <col min="26" max="26" width="16.140625" style="2" customWidth="1"/>
    <col min="27" max="27" width="16.85546875" style="2" customWidth="1"/>
    <col min="28" max="28" width="19.5703125" style="2" customWidth="1"/>
    <col min="29" max="16384" width="9.140625" style="2"/>
  </cols>
  <sheetData>
    <row r="1" spans="1:28" x14ac:dyDescent="0.25">
      <c r="S1" s="105" t="s">
        <v>73</v>
      </c>
      <c r="T1" s="105"/>
      <c r="U1" s="105"/>
    </row>
    <row r="2" spans="1:28" x14ac:dyDescent="0.25">
      <c r="B2" s="90" t="s">
        <v>27</v>
      </c>
      <c r="C2" s="90"/>
      <c r="D2" s="90"/>
      <c r="G2" s="90" t="s">
        <v>28</v>
      </c>
      <c r="H2" s="90"/>
      <c r="I2" s="90"/>
      <c r="K2" s="61"/>
      <c r="S2" s="62" t="s">
        <v>74</v>
      </c>
      <c r="T2" s="62" t="s">
        <v>74</v>
      </c>
      <c r="U2" s="62" t="s">
        <v>74</v>
      </c>
      <c r="W2" s="22" t="s">
        <v>75</v>
      </c>
      <c r="X2" s="70"/>
      <c r="Z2" s="94" t="s">
        <v>84</v>
      </c>
      <c r="AA2" s="106"/>
      <c r="AB2" s="95"/>
    </row>
    <row r="3" spans="1:28" x14ac:dyDescent="0.25">
      <c r="A3" s="3" t="s">
        <v>15</v>
      </c>
      <c r="B3" s="3" t="s">
        <v>16</v>
      </c>
      <c r="C3" s="3" t="s">
        <v>17</v>
      </c>
      <c r="D3" s="3" t="s">
        <v>18</v>
      </c>
      <c r="F3" s="3" t="s">
        <v>15</v>
      </c>
      <c r="G3" s="3" t="s">
        <v>16</v>
      </c>
      <c r="H3" s="3" t="s">
        <v>17</v>
      </c>
      <c r="I3" s="3" t="s">
        <v>19</v>
      </c>
      <c r="K3" s="22" t="s">
        <v>21</v>
      </c>
      <c r="L3" s="19" t="s">
        <v>16</v>
      </c>
      <c r="M3" s="19" t="s">
        <v>17</v>
      </c>
      <c r="N3" s="60" t="s">
        <v>19</v>
      </c>
      <c r="P3" s="3" t="s">
        <v>15</v>
      </c>
      <c r="Q3" s="3" t="s">
        <v>66</v>
      </c>
      <c r="R3" s="3" t="s">
        <v>35</v>
      </c>
      <c r="S3" s="3" t="s">
        <v>70</v>
      </c>
      <c r="T3" s="3" t="s">
        <v>71</v>
      </c>
      <c r="U3" s="3" t="s">
        <v>72</v>
      </c>
      <c r="W3" s="81" t="s">
        <v>76</v>
      </c>
      <c r="X3" s="74" t="s">
        <v>74</v>
      </c>
      <c r="Z3" s="79" t="s">
        <v>85</v>
      </c>
      <c r="AA3" s="78" t="s">
        <v>86</v>
      </c>
      <c r="AB3" s="80" t="s">
        <v>87</v>
      </c>
    </row>
    <row r="4" spans="1:28" x14ac:dyDescent="0.25">
      <c r="A4" s="4">
        <v>45744</v>
      </c>
      <c r="B4" s="14">
        <v>1828.2</v>
      </c>
      <c r="C4" s="14">
        <v>1348.35</v>
      </c>
      <c r="D4" s="14">
        <v>2171.1999999999998</v>
      </c>
      <c r="F4" s="4">
        <v>45744</v>
      </c>
      <c r="G4" s="8">
        <f>(B4/B5)-1</f>
        <v>1.5613443997042342E-3</v>
      </c>
      <c r="H4" s="8">
        <f t="shared" ref="H4:I19" si="0">(C4/C5)-1</f>
        <v>8.7532263494556339E-3</v>
      </c>
      <c r="I4" s="8">
        <f t="shared" si="0"/>
        <v>1.9989195029713525E-2</v>
      </c>
      <c r="K4" s="81" t="s">
        <v>22</v>
      </c>
      <c r="L4" s="26">
        <v>0.3</v>
      </c>
      <c r="M4" s="27">
        <v>0.4</v>
      </c>
      <c r="N4" s="28">
        <v>0.3</v>
      </c>
      <c r="P4" s="4">
        <v>45744</v>
      </c>
      <c r="Q4" s="8">
        <f t="shared" ref="Q4:Q35" si="1">SUMPRODUCT(G4:I4,$L$4:$N$4)</f>
        <v>9.9664523686075826E-3</v>
      </c>
      <c r="R4" s="14">
        <f>$L$5*Q4</f>
        <v>9966.4523686075827</v>
      </c>
      <c r="S4" s="2" t="b">
        <f>$X$4&gt;R4</f>
        <v>0</v>
      </c>
      <c r="T4" s="2" t="b">
        <f>$X$5&gt;R4</f>
        <v>0</v>
      </c>
      <c r="U4" s="2" t="b">
        <f>$X$6&gt;R4</f>
        <v>0</v>
      </c>
      <c r="W4" s="81" t="s">
        <v>77</v>
      </c>
      <c r="X4" s="77">
        <f>'Variance Covariance'!$Y$9</f>
        <v>-23934.802877359762</v>
      </c>
      <c r="Z4" s="75" t="s">
        <v>88</v>
      </c>
      <c r="AA4" s="75" t="s">
        <v>89</v>
      </c>
      <c r="AB4" s="75" t="s">
        <v>90</v>
      </c>
    </row>
    <row r="5" spans="1:28" x14ac:dyDescent="0.25">
      <c r="A5" s="4">
        <v>45743</v>
      </c>
      <c r="B5" s="14">
        <v>1825.35</v>
      </c>
      <c r="C5" s="14">
        <v>1336.65</v>
      </c>
      <c r="D5" s="14">
        <v>2128.65</v>
      </c>
      <c r="F5" s="4">
        <v>45743</v>
      </c>
      <c r="G5" s="8">
        <f t="shared" ref="G5:I68" si="2">(B5/B6)-1</f>
        <v>1.04065760704104E-2</v>
      </c>
      <c r="H5" s="8">
        <f t="shared" si="0"/>
        <v>5.6141926790931329E-4</v>
      </c>
      <c r="I5" s="8">
        <f t="shared" si="0"/>
        <v>-7.5761107743951284E-3</v>
      </c>
      <c r="K5" s="23" t="s">
        <v>25</v>
      </c>
      <c r="L5" s="107">
        <v>1000000</v>
      </c>
      <c r="M5" s="108"/>
      <c r="N5" s="109"/>
      <c r="P5" s="4">
        <v>45743</v>
      </c>
      <c r="Q5" s="8">
        <f t="shared" si="1"/>
        <v>1.0737072959683073E-3</v>
      </c>
      <c r="R5" s="14">
        <f t="shared" ref="R5:R68" si="3">$L$5*Q5</f>
        <v>1073.7072959683073</v>
      </c>
      <c r="S5" s="2" t="b">
        <f t="shared" ref="S5:S68" si="4">$X$4&gt;R5</f>
        <v>0</v>
      </c>
      <c r="T5" s="2" t="b">
        <f>$X$5&gt;R5</f>
        <v>0</v>
      </c>
      <c r="U5" s="2" t="b">
        <f t="shared" ref="U5:U68" si="5">$X$6&gt;R5</f>
        <v>0</v>
      </c>
      <c r="W5" s="81" t="s">
        <v>78</v>
      </c>
      <c r="X5" s="77">
        <f>'Historical Simulation'!$V$10</f>
        <v>-22381.822304883393</v>
      </c>
    </row>
    <row r="6" spans="1:28" x14ac:dyDescent="0.25">
      <c r="A6" s="4">
        <v>45742</v>
      </c>
      <c r="B6" s="14">
        <v>1806.55</v>
      </c>
      <c r="C6" s="14">
        <v>1335.9</v>
      </c>
      <c r="D6" s="14">
        <v>2144.9</v>
      </c>
      <c r="F6" s="4">
        <v>45742</v>
      </c>
      <c r="G6" s="8">
        <f t="shared" si="2"/>
        <v>-8.1802959180873325E-3</v>
      </c>
      <c r="H6" s="8">
        <f t="shared" si="0"/>
        <v>-5.8048671578476707E-3</v>
      </c>
      <c r="I6" s="8">
        <f t="shared" si="0"/>
        <v>-1.1566820276497691E-2</v>
      </c>
      <c r="K6" s="1"/>
      <c r="L6" s="1"/>
      <c r="M6" s="1"/>
      <c r="N6" s="1"/>
      <c r="P6" s="4">
        <v>45742</v>
      </c>
      <c r="Q6" s="8">
        <f t="shared" si="1"/>
        <v>-8.2460817215145761E-3</v>
      </c>
      <c r="R6" s="14">
        <f t="shared" si="3"/>
        <v>-8246.0817215145762</v>
      </c>
      <c r="S6" s="2" t="b">
        <f t="shared" si="4"/>
        <v>0</v>
      </c>
      <c r="T6" s="2" t="b">
        <f t="shared" ref="T6:T68" si="6">$X$5&gt;R6</f>
        <v>0</v>
      </c>
      <c r="U6" s="2" t="b">
        <f t="shared" si="5"/>
        <v>0</v>
      </c>
      <c r="W6" s="23" t="s">
        <v>79</v>
      </c>
      <c r="X6" s="77">
        <f>'Monte Carlo Simulation'!$BE$10</f>
        <v>-36360.170407822741</v>
      </c>
    </row>
    <row r="7" spans="1:28" x14ac:dyDescent="0.25">
      <c r="A7" s="4">
        <v>45741</v>
      </c>
      <c r="B7" s="14">
        <v>1821.45</v>
      </c>
      <c r="C7" s="14">
        <v>1343.7</v>
      </c>
      <c r="D7" s="14">
        <v>2170</v>
      </c>
      <c r="F7" s="4">
        <v>45741</v>
      </c>
      <c r="G7" s="8">
        <f t="shared" si="2"/>
        <v>1.1916666666666798E-2</v>
      </c>
      <c r="H7" s="8">
        <f t="shared" si="0"/>
        <v>-1.0639472812281392E-2</v>
      </c>
      <c r="I7" s="8">
        <f t="shared" si="0"/>
        <v>-2.8260919513820593E-3</v>
      </c>
      <c r="P7" s="4">
        <v>45741</v>
      </c>
      <c r="Q7" s="8">
        <f t="shared" si="1"/>
        <v>-1.5286167103271357E-3</v>
      </c>
      <c r="R7" s="14">
        <f t="shared" si="3"/>
        <v>-1528.6167103271357</v>
      </c>
      <c r="S7" s="2" t="b">
        <f t="shared" si="4"/>
        <v>0</v>
      </c>
      <c r="T7" s="2" t="b">
        <f t="shared" si="6"/>
        <v>0</v>
      </c>
      <c r="U7" s="2" t="b">
        <f t="shared" si="5"/>
        <v>0</v>
      </c>
      <c r="W7" s="72" t="s">
        <v>80</v>
      </c>
    </row>
    <row r="8" spans="1:28" x14ac:dyDescent="0.25">
      <c r="A8" s="4">
        <v>45740</v>
      </c>
      <c r="B8" s="14">
        <v>1800</v>
      </c>
      <c r="C8" s="14">
        <v>1358.15</v>
      </c>
      <c r="D8" s="14">
        <v>2176.15</v>
      </c>
      <c r="F8" s="4">
        <v>45740</v>
      </c>
      <c r="G8" s="8">
        <f t="shared" si="2"/>
        <v>1.6748100658062093E-2</v>
      </c>
      <c r="H8" s="8">
        <f t="shared" si="0"/>
        <v>1.1205420296329427E-2</v>
      </c>
      <c r="I8" s="8">
        <f t="shared" si="0"/>
        <v>4.6729196729196731E-2</v>
      </c>
      <c r="P8" s="4">
        <v>45740</v>
      </c>
      <c r="Q8" s="8">
        <f t="shared" si="1"/>
        <v>2.3525357334709417E-2</v>
      </c>
      <c r="R8" s="14">
        <f t="shared" si="3"/>
        <v>23525.357334709417</v>
      </c>
      <c r="S8" s="2" t="b">
        <f t="shared" si="4"/>
        <v>0</v>
      </c>
      <c r="T8" s="2" t="b">
        <f t="shared" si="6"/>
        <v>0</v>
      </c>
      <c r="U8" s="2" t="b">
        <f t="shared" si="5"/>
        <v>0</v>
      </c>
    </row>
    <row r="9" spans="1:28" x14ac:dyDescent="0.25">
      <c r="A9" s="4">
        <v>45737</v>
      </c>
      <c r="B9" s="14">
        <v>1770.35</v>
      </c>
      <c r="C9" s="14">
        <v>1343.1</v>
      </c>
      <c r="D9" s="14">
        <v>2079</v>
      </c>
      <c r="F9" s="4">
        <v>45737</v>
      </c>
      <c r="G9" s="8">
        <f t="shared" si="2"/>
        <v>9.0459363957595684E-4</v>
      </c>
      <c r="H9" s="8">
        <f t="shared" si="0"/>
        <v>1.6191268820458404E-2</v>
      </c>
      <c r="I9" s="8">
        <f t="shared" si="0"/>
        <v>2.1295409328715653E-2</v>
      </c>
      <c r="P9" s="4">
        <v>45737</v>
      </c>
      <c r="Q9" s="8">
        <f t="shared" si="1"/>
        <v>1.3136508418670846E-2</v>
      </c>
      <c r="R9" s="14">
        <f t="shared" si="3"/>
        <v>13136.508418670846</v>
      </c>
      <c r="S9" s="2" t="b">
        <f>$X$4&gt;R9</f>
        <v>0</v>
      </c>
      <c r="T9" s="2" t="b">
        <f t="shared" si="6"/>
        <v>0</v>
      </c>
      <c r="U9" s="2" t="b">
        <f t="shared" si="5"/>
        <v>0</v>
      </c>
    </row>
    <row r="10" spans="1:28" x14ac:dyDescent="0.25">
      <c r="A10" s="4">
        <v>45736</v>
      </c>
      <c r="B10" s="14">
        <v>1768.75</v>
      </c>
      <c r="C10" s="14">
        <v>1321.7</v>
      </c>
      <c r="D10" s="14">
        <v>2035.65</v>
      </c>
      <c r="F10" s="4">
        <v>45736</v>
      </c>
      <c r="G10" s="8">
        <f t="shared" si="2"/>
        <v>1.4133363912619767E-2</v>
      </c>
      <c r="H10" s="8">
        <f t="shared" si="0"/>
        <v>6.5493869469195332E-3</v>
      </c>
      <c r="I10" s="8">
        <f t="shared" si="0"/>
        <v>6.9748460339837948E-3</v>
      </c>
      <c r="P10" s="4">
        <v>45736</v>
      </c>
      <c r="Q10" s="8">
        <f t="shared" si="1"/>
        <v>8.9522177627488816E-3</v>
      </c>
      <c r="R10" s="14">
        <f t="shared" si="3"/>
        <v>8952.2177627488818</v>
      </c>
      <c r="S10" s="2" t="b">
        <f t="shared" si="4"/>
        <v>0</v>
      </c>
      <c r="T10" s="2" t="b">
        <f t="shared" si="6"/>
        <v>0</v>
      </c>
      <c r="U10" s="2" t="b">
        <f t="shared" si="5"/>
        <v>0</v>
      </c>
      <c r="W10" s="94" t="s">
        <v>81</v>
      </c>
      <c r="X10" s="106"/>
      <c r="Y10" s="95"/>
    </row>
    <row r="11" spans="1:28" x14ac:dyDescent="0.25">
      <c r="A11" s="4">
        <v>45735</v>
      </c>
      <c r="B11" s="14">
        <v>1744.1</v>
      </c>
      <c r="C11" s="14">
        <v>1313.1</v>
      </c>
      <c r="D11" s="14">
        <v>2021.55</v>
      </c>
      <c r="F11" s="4">
        <v>45735</v>
      </c>
      <c r="G11" s="8">
        <f t="shared" si="2"/>
        <v>6.8698764576837767E-3</v>
      </c>
      <c r="H11" s="8">
        <f t="shared" si="0"/>
        <v>2.4812001374203696E-3</v>
      </c>
      <c r="I11" s="8">
        <f t="shared" si="0"/>
        <v>-6.1209439528023823E-3</v>
      </c>
      <c r="P11" s="4">
        <v>45735</v>
      </c>
      <c r="Q11" s="8">
        <f t="shared" si="1"/>
        <v>1.2171598064325663E-3</v>
      </c>
      <c r="R11" s="14">
        <f t="shared" si="3"/>
        <v>1217.1598064325663</v>
      </c>
      <c r="S11" s="2" t="b">
        <f t="shared" si="4"/>
        <v>0</v>
      </c>
      <c r="T11" s="2" t="b">
        <f t="shared" si="6"/>
        <v>0</v>
      </c>
      <c r="U11" s="2" t="b">
        <f t="shared" si="5"/>
        <v>0</v>
      </c>
      <c r="W11" s="81" t="s">
        <v>82</v>
      </c>
      <c r="X11" s="74" t="s">
        <v>74</v>
      </c>
      <c r="Y11" s="75" t="s">
        <v>83</v>
      </c>
    </row>
    <row r="12" spans="1:28" x14ac:dyDescent="0.25">
      <c r="A12" s="4">
        <v>45734</v>
      </c>
      <c r="B12" s="14">
        <v>1732.2</v>
      </c>
      <c r="C12" s="14">
        <v>1309.8499999999999</v>
      </c>
      <c r="D12" s="14">
        <v>2034</v>
      </c>
      <c r="F12" s="4">
        <v>45734</v>
      </c>
      <c r="G12" s="8">
        <f t="shared" si="2"/>
        <v>1.2745556594948582E-2</v>
      </c>
      <c r="H12" s="8">
        <f t="shared" si="0"/>
        <v>3.2190701339637418E-2</v>
      </c>
      <c r="I12" s="8">
        <f t="shared" si="0"/>
        <v>2.0520796748783265E-2</v>
      </c>
      <c r="P12" s="4">
        <v>45734</v>
      </c>
      <c r="Q12" s="8">
        <f t="shared" si="1"/>
        <v>2.2856186538974522E-2</v>
      </c>
      <c r="R12" s="14">
        <f t="shared" si="3"/>
        <v>22856.186538974522</v>
      </c>
      <c r="S12" s="2" t="b">
        <f t="shared" si="4"/>
        <v>0</v>
      </c>
      <c r="T12" s="2" t="b">
        <f t="shared" si="6"/>
        <v>0</v>
      </c>
      <c r="U12" s="2" t="b">
        <f t="shared" si="5"/>
        <v>0</v>
      </c>
      <c r="W12" s="81" t="s">
        <v>77</v>
      </c>
      <c r="X12" s="76">
        <f>COUNTIF(S4:S251, TRUE)</f>
        <v>2</v>
      </c>
      <c r="Y12" s="79" t="s">
        <v>85</v>
      </c>
    </row>
    <row r="13" spans="1:28" x14ac:dyDescent="0.25">
      <c r="A13" s="4">
        <v>45733</v>
      </c>
      <c r="B13" s="14">
        <v>1710.4</v>
      </c>
      <c r="C13" s="14">
        <v>1269</v>
      </c>
      <c r="D13" s="14">
        <v>1993.1</v>
      </c>
      <c r="F13" s="4">
        <v>45733</v>
      </c>
      <c r="G13" s="8">
        <f t="shared" si="2"/>
        <v>2.2266494784952684E-3</v>
      </c>
      <c r="H13" s="8">
        <f t="shared" si="0"/>
        <v>1.5159393624255113E-2</v>
      </c>
      <c r="I13" s="8">
        <f t="shared" si="0"/>
        <v>4.0300236763890496E-3</v>
      </c>
      <c r="P13" s="4">
        <v>45733</v>
      </c>
      <c r="Q13" s="8">
        <f t="shared" si="1"/>
        <v>7.9407593961673406E-3</v>
      </c>
      <c r="R13" s="14">
        <f t="shared" si="3"/>
        <v>7940.759396167341</v>
      </c>
      <c r="S13" s="2" t="b">
        <f t="shared" si="4"/>
        <v>0</v>
      </c>
      <c r="T13" s="2" t="b">
        <f t="shared" si="6"/>
        <v>0</v>
      </c>
      <c r="U13" s="2" t="b">
        <f t="shared" si="5"/>
        <v>0</v>
      </c>
      <c r="W13" s="81" t="s">
        <v>78</v>
      </c>
      <c r="X13" s="76">
        <f>COUNTIF(T4:T251, TRUE)</f>
        <v>2</v>
      </c>
      <c r="Y13" s="79" t="s">
        <v>85</v>
      </c>
    </row>
    <row r="14" spans="1:28" x14ac:dyDescent="0.25">
      <c r="A14" s="4">
        <v>45729</v>
      </c>
      <c r="B14" s="14">
        <v>1706.6</v>
      </c>
      <c r="C14" s="14">
        <v>1250.05</v>
      </c>
      <c r="D14" s="14">
        <v>1985.1</v>
      </c>
      <c r="F14" s="4">
        <v>45729</v>
      </c>
      <c r="G14" s="8">
        <f t="shared" si="2"/>
        <v>-2.6590304765802264E-3</v>
      </c>
      <c r="H14" s="8">
        <f t="shared" si="0"/>
        <v>4.9037340729127799E-3</v>
      </c>
      <c r="I14" s="8">
        <f t="shared" si="0"/>
        <v>1.2862222894756137E-3</v>
      </c>
      <c r="P14" s="4">
        <v>45729</v>
      </c>
      <c r="Q14" s="8">
        <f t="shared" si="1"/>
        <v>1.549651173033728E-3</v>
      </c>
      <c r="R14" s="14">
        <f t="shared" si="3"/>
        <v>1549.6511730337279</v>
      </c>
      <c r="S14" s="2" t="b">
        <f t="shared" si="4"/>
        <v>0</v>
      </c>
      <c r="T14" s="2" t="b">
        <f t="shared" si="6"/>
        <v>0</v>
      </c>
      <c r="U14" s="2" t="b">
        <f t="shared" si="5"/>
        <v>0</v>
      </c>
      <c r="W14" s="23" t="s">
        <v>79</v>
      </c>
      <c r="X14" s="76">
        <f>COUNTIF(U4:U251, TRUE)</f>
        <v>1</v>
      </c>
      <c r="Y14" s="79" t="s">
        <v>85</v>
      </c>
    </row>
    <row r="15" spans="1:28" x14ac:dyDescent="0.25">
      <c r="A15" s="4">
        <v>45728</v>
      </c>
      <c r="B15" s="14">
        <v>1711.15</v>
      </c>
      <c r="C15" s="14">
        <v>1243.95</v>
      </c>
      <c r="D15" s="14">
        <v>1982.55</v>
      </c>
      <c r="F15" s="4">
        <v>45728</v>
      </c>
      <c r="G15" s="8">
        <f t="shared" si="2"/>
        <v>1.5218036191041229E-2</v>
      </c>
      <c r="H15" s="8">
        <f t="shared" si="0"/>
        <v>-1.1642845672074076E-3</v>
      </c>
      <c r="I15" s="8">
        <f t="shared" si="0"/>
        <v>2.4467755270773051E-2</v>
      </c>
      <c r="P15" s="4">
        <v>45728</v>
      </c>
      <c r="Q15" s="8">
        <f t="shared" si="1"/>
        <v>1.1440023611661319E-2</v>
      </c>
      <c r="R15" s="14">
        <f t="shared" si="3"/>
        <v>11440.02361166132</v>
      </c>
      <c r="S15" s="2" t="b">
        <f t="shared" si="4"/>
        <v>0</v>
      </c>
      <c r="T15" s="2" t="b">
        <f t="shared" si="6"/>
        <v>0</v>
      </c>
      <c r="U15" s="2" t="b">
        <f t="shared" si="5"/>
        <v>0</v>
      </c>
    </row>
    <row r="16" spans="1:28" x14ac:dyDescent="0.25">
      <c r="A16" s="4">
        <v>45727</v>
      </c>
      <c r="B16" s="14">
        <v>1685.5</v>
      </c>
      <c r="C16" s="14">
        <v>1245.4000000000001</v>
      </c>
      <c r="D16" s="14">
        <v>1935.2</v>
      </c>
      <c r="F16" s="4">
        <v>45727</v>
      </c>
      <c r="G16" s="8">
        <f t="shared" si="2"/>
        <v>-1.185185185185178E-3</v>
      </c>
      <c r="H16" s="8">
        <f t="shared" si="0"/>
        <v>2.5147137506688289E-2</v>
      </c>
      <c r="I16" s="8">
        <f t="shared" si="0"/>
        <v>6.9988291921425638E-3</v>
      </c>
      <c r="P16" s="4">
        <v>45727</v>
      </c>
      <c r="Q16" s="8">
        <f t="shared" si="1"/>
        <v>1.1802948204762532E-2</v>
      </c>
      <c r="R16" s="14">
        <f t="shared" si="3"/>
        <v>11802.948204762532</v>
      </c>
      <c r="S16" s="2" t="b">
        <f t="shared" si="4"/>
        <v>0</v>
      </c>
      <c r="T16" s="2" t="b">
        <f t="shared" si="6"/>
        <v>0</v>
      </c>
      <c r="U16" s="2" t="b">
        <f t="shared" si="5"/>
        <v>0</v>
      </c>
    </row>
    <row r="17" spans="1:23" x14ac:dyDescent="0.25">
      <c r="A17" s="4">
        <v>45726</v>
      </c>
      <c r="B17" s="14">
        <v>1687.5</v>
      </c>
      <c r="C17" s="14">
        <v>1214.8499999999999</v>
      </c>
      <c r="D17" s="14">
        <v>1921.75</v>
      </c>
      <c r="F17" s="4">
        <v>45726</v>
      </c>
      <c r="G17" s="8">
        <f t="shared" si="2"/>
        <v>-1.0359627053425635E-3</v>
      </c>
      <c r="H17" s="8">
        <f t="shared" si="0"/>
        <v>2.4700506360386676E-4</v>
      </c>
      <c r="I17" s="8">
        <f t="shared" si="0"/>
        <v>-7.0528056215769519E-3</v>
      </c>
      <c r="P17" s="4">
        <v>45726</v>
      </c>
      <c r="Q17" s="8">
        <f t="shared" si="1"/>
        <v>-2.3278284726343081E-3</v>
      </c>
      <c r="R17" s="14">
        <f t="shared" si="3"/>
        <v>-2327.8284726343081</v>
      </c>
      <c r="S17" s="2" t="b">
        <f t="shared" si="4"/>
        <v>0</v>
      </c>
      <c r="T17" s="2" t="b">
        <f t="shared" si="6"/>
        <v>0</v>
      </c>
      <c r="U17" s="2" t="b">
        <f t="shared" si="5"/>
        <v>0</v>
      </c>
      <c r="W17" s="64" t="s">
        <v>91</v>
      </c>
    </row>
    <row r="18" spans="1:23" x14ac:dyDescent="0.25">
      <c r="A18" s="4">
        <v>45723</v>
      </c>
      <c r="B18" s="14">
        <v>1689.25</v>
      </c>
      <c r="C18" s="14">
        <v>1214.55</v>
      </c>
      <c r="D18" s="14">
        <v>1935.4</v>
      </c>
      <c r="F18" s="4">
        <v>45723</v>
      </c>
      <c r="G18" s="8">
        <f t="shared" si="2"/>
        <v>-1.1530274361400972E-3</v>
      </c>
      <c r="H18" s="8">
        <f t="shared" si="0"/>
        <v>-2.8734452608677463E-3</v>
      </c>
      <c r="I18" s="8">
        <f t="shared" si="0"/>
        <v>7.1291044387782332E-3</v>
      </c>
      <c r="P18" s="4">
        <v>45723</v>
      </c>
      <c r="Q18" s="8">
        <f t="shared" si="1"/>
        <v>6.4344499644434215E-4</v>
      </c>
      <c r="R18" s="14">
        <f t="shared" si="3"/>
        <v>643.44499644434211</v>
      </c>
      <c r="S18" s="2" t="b">
        <f t="shared" si="4"/>
        <v>0</v>
      </c>
      <c r="T18" s="2" t="b">
        <f t="shared" si="6"/>
        <v>0</v>
      </c>
      <c r="U18" s="2" t="b">
        <f t="shared" si="5"/>
        <v>0</v>
      </c>
      <c r="W18" s="71" t="s">
        <v>92</v>
      </c>
    </row>
    <row r="19" spans="1:23" x14ac:dyDescent="0.25">
      <c r="A19" s="4">
        <v>45722</v>
      </c>
      <c r="B19" s="14">
        <v>1691.2</v>
      </c>
      <c r="C19" s="14">
        <v>1218.05</v>
      </c>
      <c r="D19" s="14">
        <v>1921.7</v>
      </c>
      <c r="F19" s="4">
        <v>45722</v>
      </c>
      <c r="G19" s="8">
        <f t="shared" si="2"/>
        <v>7.1005917159761012E-4</v>
      </c>
      <c r="H19" s="8">
        <f t="shared" si="0"/>
        <v>1.933042691453446E-3</v>
      </c>
      <c r="I19" s="8">
        <f t="shared" si="0"/>
        <v>-5.8972634628317033E-3</v>
      </c>
      <c r="P19" s="4">
        <v>45722</v>
      </c>
      <c r="Q19" s="8">
        <f t="shared" si="1"/>
        <v>-7.8294421078884931E-4</v>
      </c>
      <c r="R19" s="14">
        <f t="shared" si="3"/>
        <v>-782.94421078884932</v>
      </c>
      <c r="S19" s="2" t="b">
        <f t="shared" si="4"/>
        <v>0</v>
      </c>
      <c r="T19" s="2" t="b">
        <f t="shared" si="6"/>
        <v>0</v>
      </c>
      <c r="U19" s="2" t="b">
        <f t="shared" si="5"/>
        <v>0</v>
      </c>
    </row>
    <row r="20" spans="1:23" x14ac:dyDescent="0.25">
      <c r="A20" s="4">
        <v>45721</v>
      </c>
      <c r="B20" s="14">
        <v>1690</v>
      </c>
      <c r="C20" s="14">
        <v>1215.7</v>
      </c>
      <c r="D20" s="14">
        <v>1933.1</v>
      </c>
      <c r="F20" s="4">
        <v>45721</v>
      </c>
      <c r="G20" s="8">
        <f t="shared" si="2"/>
        <v>-1.1695906432748537E-2</v>
      </c>
      <c r="H20" s="8">
        <f t="shared" si="2"/>
        <v>4.3787177792464771E-3</v>
      </c>
      <c r="I20" s="8">
        <f t="shared" si="2"/>
        <v>1.3261348149701258E-2</v>
      </c>
      <c r="P20" s="4">
        <v>45721</v>
      </c>
      <c r="Q20" s="8">
        <f t="shared" si="1"/>
        <v>2.2211196267844071E-3</v>
      </c>
      <c r="R20" s="14">
        <f t="shared" si="3"/>
        <v>2221.119626784407</v>
      </c>
      <c r="S20" s="2" t="b">
        <f t="shared" si="4"/>
        <v>0</v>
      </c>
      <c r="T20" s="2" t="b">
        <f t="shared" si="6"/>
        <v>0</v>
      </c>
      <c r="U20" s="2" t="b">
        <f t="shared" si="5"/>
        <v>0</v>
      </c>
    </row>
    <row r="21" spans="1:23" x14ac:dyDescent="0.25">
      <c r="A21" s="4">
        <v>45720</v>
      </c>
      <c r="B21" s="14">
        <v>1710</v>
      </c>
      <c r="C21" s="14">
        <v>1210.4000000000001</v>
      </c>
      <c r="D21" s="14">
        <v>1907.8</v>
      </c>
      <c r="F21" s="4">
        <v>45720</v>
      </c>
      <c r="G21" s="8">
        <f t="shared" si="2"/>
        <v>4.966060356733637E-3</v>
      </c>
      <c r="H21" s="8">
        <f t="shared" si="2"/>
        <v>3.482009616978976E-3</v>
      </c>
      <c r="I21" s="8">
        <f t="shared" si="2"/>
        <v>-3.551655698318168E-3</v>
      </c>
      <c r="P21" s="4">
        <v>45720</v>
      </c>
      <c r="Q21" s="8">
        <f t="shared" si="1"/>
        <v>1.8171252443162313E-3</v>
      </c>
      <c r="R21" s="14">
        <f t="shared" si="3"/>
        <v>1817.1252443162311</v>
      </c>
      <c r="S21" s="2" t="b">
        <f t="shared" si="4"/>
        <v>0</v>
      </c>
      <c r="T21" s="2" t="b">
        <f t="shared" si="6"/>
        <v>0</v>
      </c>
      <c r="U21" s="2" t="b">
        <f t="shared" si="5"/>
        <v>0</v>
      </c>
    </row>
    <row r="22" spans="1:23" x14ac:dyDescent="0.25">
      <c r="A22" s="4">
        <v>45719</v>
      </c>
      <c r="B22" s="14">
        <v>1701.55</v>
      </c>
      <c r="C22" s="14">
        <v>1206.2</v>
      </c>
      <c r="D22" s="14">
        <v>1914.6</v>
      </c>
      <c r="F22" s="4">
        <v>45719</v>
      </c>
      <c r="G22" s="8">
        <f t="shared" si="2"/>
        <v>-1.7807665666128014E-2</v>
      </c>
      <c r="H22" s="8">
        <f t="shared" si="2"/>
        <v>1.7440411925921939E-3</v>
      </c>
      <c r="I22" s="8">
        <f t="shared" si="2"/>
        <v>6.1220736225333638E-3</v>
      </c>
      <c r="P22" s="4">
        <v>45719</v>
      </c>
      <c r="Q22" s="8">
        <f t="shared" si="1"/>
        <v>-2.8080611360415172E-3</v>
      </c>
      <c r="R22" s="14">
        <f t="shared" si="3"/>
        <v>-2808.0611360415173</v>
      </c>
      <c r="S22" s="2" t="b">
        <f t="shared" si="4"/>
        <v>0</v>
      </c>
      <c r="T22" s="2" t="b">
        <f t="shared" si="6"/>
        <v>0</v>
      </c>
      <c r="U22" s="2" t="b">
        <f t="shared" si="5"/>
        <v>0</v>
      </c>
    </row>
    <row r="23" spans="1:23" x14ac:dyDescent="0.25">
      <c r="A23" s="4">
        <v>45716</v>
      </c>
      <c r="B23" s="14">
        <v>1732.4</v>
      </c>
      <c r="C23" s="14">
        <v>1204.0999999999999</v>
      </c>
      <c r="D23" s="14">
        <v>1902.95</v>
      </c>
      <c r="F23" s="4">
        <v>45716</v>
      </c>
      <c r="G23" s="8">
        <f t="shared" si="2"/>
        <v>1.8639383783148222E-2</v>
      </c>
      <c r="H23" s="8">
        <f t="shared" si="2"/>
        <v>-1.5010838889116251E-2</v>
      </c>
      <c r="I23" s="8">
        <f t="shared" si="2"/>
        <v>-2.2900567379528058E-2</v>
      </c>
      <c r="P23" s="4">
        <v>45716</v>
      </c>
      <c r="Q23" s="8">
        <f t="shared" si="1"/>
        <v>-7.2826906345604516E-3</v>
      </c>
      <c r="R23" s="14">
        <f t="shared" si="3"/>
        <v>-7282.6906345604511</v>
      </c>
      <c r="S23" s="2" t="b">
        <f t="shared" si="4"/>
        <v>0</v>
      </c>
      <c r="T23" s="2" t="b">
        <f t="shared" si="6"/>
        <v>0</v>
      </c>
      <c r="U23" s="2" t="b">
        <f t="shared" si="5"/>
        <v>0</v>
      </c>
    </row>
    <row r="24" spans="1:23" x14ac:dyDescent="0.25">
      <c r="A24" s="4">
        <v>45715</v>
      </c>
      <c r="B24" s="14">
        <v>1700.7</v>
      </c>
      <c r="C24" s="14">
        <v>1222.45</v>
      </c>
      <c r="D24" s="14">
        <v>1947.55</v>
      </c>
      <c r="F24" s="4">
        <v>45715</v>
      </c>
      <c r="G24" s="8">
        <f t="shared" si="2"/>
        <v>1.0907361726157028E-2</v>
      </c>
      <c r="H24" s="8">
        <f t="shared" si="2"/>
        <v>-1.3887187027733505E-3</v>
      </c>
      <c r="I24" s="8">
        <f t="shared" si="2"/>
        <v>-1.0013978904562237E-2</v>
      </c>
      <c r="P24" s="4">
        <v>45715</v>
      </c>
      <c r="Q24" s="8">
        <f t="shared" si="1"/>
        <v>-2.8747263463090337E-4</v>
      </c>
      <c r="R24" s="14">
        <f t="shared" si="3"/>
        <v>-287.47263463090337</v>
      </c>
      <c r="S24" s="2" t="b">
        <f t="shared" si="4"/>
        <v>0</v>
      </c>
      <c r="T24" s="2" t="b">
        <f t="shared" si="6"/>
        <v>0</v>
      </c>
      <c r="U24" s="2" t="b">
        <f t="shared" si="5"/>
        <v>0</v>
      </c>
    </row>
    <row r="25" spans="1:23" x14ac:dyDescent="0.25">
      <c r="A25" s="4">
        <v>45713</v>
      </c>
      <c r="B25" s="14">
        <v>1682.35</v>
      </c>
      <c r="C25" s="14">
        <v>1224.1500000000001</v>
      </c>
      <c r="D25" s="14">
        <v>1967.25</v>
      </c>
      <c r="F25" s="4">
        <v>45713</v>
      </c>
      <c r="G25" s="8">
        <f t="shared" si="2"/>
        <v>3.1304036730068763E-3</v>
      </c>
      <c r="H25" s="8">
        <f t="shared" si="2"/>
        <v>4.7605367915624086E-3</v>
      </c>
      <c r="I25" s="8">
        <f t="shared" si="2"/>
        <v>5.8491429733997791E-4</v>
      </c>
      <c r="P25" s="4">
        <v>45713</v>
      </c>
      <c r="Q25" s="8">
        <f t="shared" si="1"/>
        <v>3.0188101077290195E-3</v>
      </c>
      <c r="R25" s="14">
        <f t="shared" si="3"/>
        <v>3018.8101077290194</v>
      </c>
      <c r="S25" s="2" t="b">
        <f t="shared" si="4"/>
        <v>0</v>
      </c>
      <c r="T25" s="2" t="b">
        <f t="shared" si="6"/>
        <v>0</v>
      </c>
      <c r="U25" s="2" t="b">
        <f t="shared" si="5"/>
        <v>0</v>
      </c>
    </row>
    <row r="26" spans="1:23" x14ac:dyDescent="0.25">
      <c r="A26" s="4">
        <v>45712</v>
      </c>
      <c r="B26" s="14">
        <v>1677.1</v>
      </c>
      <c r="C26" s="14">
        <v>1218.3499999999999</v>
      </c>
      <c r="D26" s="14">
        <v>1966.1</v>
      </c>
      <c r="F26" s="4">
        <v>45712</v>
      </c>
      <c r="G26" s="8">
        <f t="shared" si="2"/>
        <v>-9.0989660265879957E-3</v>
      </c>
      <c r="H26" s="8">
        <f t="shared" si="2"/>
        <v>-1.1841518309745003E-2</v>
      </c>
      <c r="I26" s="8">
        <f t="shared" si="2"/>
        <v>6.681856583292678E-3</v>
      </c>
      <c r="P26" s="4">
        <v>45712</v>
      </c>
      <c r="Q26" s="8">
        <f t="shared" si="1"/>
        <v>-5.4617401568865971E-3</v>
      </c>
      <c r="R26" s="14">
        <f t="shared" si="3"/>
        <v>-5461.7401568865971</v>
      </c>
      <c r="S26" s="2" t="b">
        <f t="shared" si="4"/>
        <v>0</v>
      </c>
      <c r="T26" s="2" t="b">
        <f t="shared" si="6"/>
        <v>0</v>
      </c>
      <c r="U26" s="2" t="b">
        <f t="shared" si="5"/>
        <v>0</v>
      </c>
    </row>
    <row r="27" spans="1:23" x14ac:dyDescent="0.25">
      <c r="A27" s="4">
        <v>45709</v>
      </c>
      <c r="B27" s="14">
        <v>1692.5</v>
      </c>
      <c r="C27" s="14">
        <v>1232.95</v>
      </c>
      <c r="D27" s="14">
        <v>1953.05</v>
      </c>
      <c r="F27" s="4">
        <v>45709</v>
      </c>
      <c r="G27" s="8">
        <f t="shared" si="2"/>
        <v>3.2007586983582303E-3</v>
      </c>
      <c r="H27" s="8">
        <f t="shared" si="2"/>
        <v>-1.3600544021760919E-2</v>
      </c>
      <c r="I27" s="8">
        <f t="shared" si="2"/>
        <v>-8.8807693283601274E-3</v>
      </c>
      <c r="P27" s="4">
        <v>45709</v>
      </c>
      <c r="Q27" s="8">
        <f t="shared" si="1"/>
        <v>-7.1442207977049366E-3</v>
      </c>
      <c r="R27" s="14">
        <f t="shared" si="3"/>
        <v>-7144.2207977049366</v>
      </c>
      <c r="S27" s="2" t="b">
        <f t="shared" si="4"/>
        <v>0</v>
      </c>
      <c r="T27" s="2" t="b">
        <f t="shared" si="6"/>
        <v>0</v>
      </c>
      <c r="U27" s="2" t="b">
        <f t="shared" si="5"/>
        <v>0</v>
      </c>
    </row>
    <row r="28" spans="1:23" x14ac:dyDescent="0.25">
      <c r="A28" s="4">
        <v>45708</v>
      </c>
      <c r="B28" s="14">
        <v>1687.1</v>
      </c>
      <c r="C28" s="14">
        <v>1249.95</v>
      </c>
      <c r="D28" s="14">
        <v>1970.55</v>
      </c>
      <c r="F28" s="4">
        <v>45708</v>
      </c>
      <c r="G28" s="8">
        <f t="shared" si="2"/>
        <v>-2.3216767021769447E-2</v>
      </c>
      <c r="H28" s="8">
        <f t="shared" si="2"/>
        <v>-9.2735703245749868E-3</v>
      </c>
      <c r="I28" s="8">
        <f t="shared" si="2"/>
        <v>-7.2795969773300495E-3</v>
      </c>
      <c r="P28" s="4">
        <v>45708</v>
      </c>
      <c r="Q28" s="8">
        <f t="shared" si="1"/>
        <v>-1.2858337329559842E-2</v>
      </c>
      <c r="R28" s="14">
        <f t="shared" si="3"/>
        <v>-12858.337329559843</v>
      </c>
      <c r="S28" s="2" t="b">
        <f t="shared" si="4"/>
        <v>0</v>
      </c>
      <c r="T28" s="2" t="b">
        <f t="shared" si="6"/>
        <v>0</v>
      </c>
      <c r="U28" s="2" t="b">
        <f t="shared" si="5"/>
        <v>0</v>
      </c>
    </row>
    <row r="29" spans="1:23" x14ac:dyDescent="0.25">
      <c r="A29" s="4">
        <v>45707</v>
      </c>
      <c r="B29" s="14">
        <v>1727.2</v>
      </c>
      <c r="C29" s="14">
        <v>1261.6500000000001</v>
      </c>
      <c r="D29" s="14">
        <v>1985</v>
      </c>
      <c r="F29" s="4">
        <v>45707</v>
      </c>
      <c r="G29" s="8">
        <f t="shared" si="2"/>
        <v>2.4085197759786681E-3</v>
      </c>
      <c r="H29" s="8">
        <f t="shared" si="2"/>
        <v>1.4963195366236359E-2</v>
      </c>
      <c r="I29" s="8">
        <f t="shared" si="2"/>
        <v>1.1027071077495121E-2</v>
      </c>
      <c r="P29" s="4">
        <v>45707</v>
      </c>
      <c r="Q29" s="8">
        <f t="shared" si="1"/>
        <v>1.0015955402536681E-2</v>
      </c>
      <c r="R29" s="14">
        <f t="shared" si="3"/>
        <v>10015.955402536682</v>
      </c>
      <c r="S29" s="2" t="b">
        <f t="shared" si="4"/>
        <v>0</v>
      </c>
      <c r="T29" s="2" t="b">
        <f t="shared" si="6"/>
        <v>0</v>
      </c>
      <c r="U29" s="2" t="b">
        <f t="shared" si="5"/>
        <v>0</v>
      </c>
    </row>
    <row r="30" spans="1:23" x14ac:dyDescent="0.25">
      <c r="A30" s="4">
        <v>45706</v>
      </c>
      <c r="B30" s="14">
        <v>1723.05</v>
      </c>
      <c r="C30" s="14">
        <v>1243.05</v>
      </c>
      <c r="D30" s="14">
        <v>1963.35</v>
      </c>
      <c r="F30" s="4">
        <v>45706</v>
      </c>
      <c r="G30" s="8">
        <f t="shared" si="2"/>
        <v>3.3190671674381278E-3</v>
      </c>
      <c r="H30" s="8">
        <f t="shared" si="2"/>
        <v>-6.4740438796307975E-3</v>
      </c>
      <c r="I30" s="8">
        <f t="shared" si="2"/>
        <v>9.2787744820850282E-3</v>
      </c>
      <c r="P30" s="4">
        <v>45706</v>
      </c>
      <c r="Q30" s="8">
        <f t="shared" si="1"/>
        <v>1.1897349430046275E-3</v>
      </c>
      <c r="R30" s="14">
        <f t="shared" si="3"/>
        <v>1189.7349430046274</v>
      </c>
      <c r="S30" s="2" t="b">
        <f t="shared" si="4"/>
        <v>0</v>
      </c>
      <c r="T30" s="2" t="b">
        <f t="shared" si="6"/>
        <v>0</v>
      </c>
      <c r="U30" s="2" t="b">
        <f t="shared" si="5"/>
        <v>0</v>
      </c>
    </row>
    <row r="31" spans="1:23" x14ac:dyDescent="0.25">
      <c r="A31" s="4">
        <v>45705</v>
      </c>
      <c r="B31" s="14">
        <v>1717.35</v>
      </c>
      <c r="C31" s="14">
        <v>1251.1500000000001</v>
      </c>
      <c r="D31" s="14">
        <v>1945.3</v>
      </c>
      <c r="F31" s="4">
        <v>45705</v>
      </c>
      <c r="G31" s="8">
        <f t="shared" si="2"/>
        <v>1.3275511107177618E-2</v>
      </c>
      <c r="H31" s="8">
        <f t="shared" si="2"/>
        <v>-7.1026109038964114E-3</v>
      </c>
      <c r="I31" s="8">
        <f t="shared" si="2"/>
        <v>-3.6365498873182078E-3</v>
      </c>
      <c r="P31" s="4">
        <v>45705</v>
      </c>
      <c r="Q31" s="8">
        <f t="shared" si="1"/>
        <v>5.0644004399257947E-5</v>
      </c>
      <c r="R31" s="14">
        <f t="shared" si="3"/>
        <v>50.644004399257945</v>
      </c>
      <c r="S31" s="2" t="b">
        <f t="shared" si="4"/>
        <v>0</v>
      </c>
      <c r="T31" s="2" t="b">
        <f t="shared" si="6"/>
        <v>0</v>
      </c>
      <c r="U31" s="2" t="b">
        <f t="shared" si="5"/>
        <v>0</v>
      </c>
    </row>
    <row r="32" spans="1:23" x14ac:dyDescent="0.25">
      <c r="A32" s="4">
        <v>45702</v>
      </c>
      <c r="B32" s="14">
        <v>1694.85</v>
      </c>
      <c r="C32" s="14">
        <v>1260.0999999999999</v>
      </c>
      <c r="D32" s="14">
        <v>1952.4</v>
      </c>
      <c r="F32" s="4">
        <v>45702</v>
      </c>
      <c r="G32" s="8">
        <f t="shared" si="2"/>
        <v>-1.6787418271779764E-3</v>
      </c>
      <c r="H32" s="8">
        <f t="shared" si="2"/>
        <v>8.9678917447351125E-3</v>
      </c>
      <c r="I32" s="8">
        <f t="shared" si="2"/>
        <v>-1.034063260340623E-2</v>
      </c>
      <c r="P32" s="4">
        <v>45702</v>
      </c>
      <c r="Q32" s="8">
        <f t="shared" si="1"/>
        <v>-1.8655631281216771E-5</v>
      </c>
      <c r="R32" s="14">
        <f t="shared" si="3"/>
        <v>-18.65563128121677</v>
      </c>
      <c r="S32" s="2" t="b">
        <f t="shared" si="4"/>
        <v>0</v>
      </c>
      <c r="T32" s="2" t="b">
        <f t="shared" si="6"/>
        <v>0</v>
      </c>
      <c r="U32" s="2" t="b">
        <f t="shared" si="5"/>
        <v>0</v>
      </c>
    </row>
    <row r="33" spans="1:21" x14ac:dyDescent="0.25">
      <c r="A33" s="4">
        <v>45701</v>
      </c>
      <c r="B33" s="14">
        <v>1697.7</v>
      </c>
      <c r="C33" s="14">
        <v>1248.9000000000001</v>
      </c>
      <c r="D33" s="14">
        <v>1972.8</v>
      </c>
      <c r="F33" s="4">
        <v>45701</v>
      </c>
      <c r="G33" s="8">
        <f t="shared" si="2"/>
        <v>-5.3316147176001305E-3</v>
      </c>
      <c r="H33" s="8">
        <f t="shared" si="2"/>
        <v>-2.3166640038343456E-3</v>
      </c>
      <c r="I33" s="8">
        <f t="shared" si="2"/>
        <v>1.4840916690244121E-2</v>
      </c>
      <c r="P33" s="4">
        <v>45701</v>
      </c>
      <c r="Q33" s="8">
        <f t="shared" si="1"/>
        <v>1.926124990259459E-3</v>
      </c>
      <c r="R33" s="14">
        <f t="shared" si="3"/>
        <v>1926.1249902594591</v>
      </c>
      <c r="S33" s="2" t="b">
        <f t="shared" si="4"/>
        <v>0</v>
      </c>
      <c r="T33" s="2" t="b">
        <f t="shared" si="6"/>
        <v>0</v>
      </c>
      <c r="U33" s="2" t="b">
        <f t="shared" si="5"/>
        <v>0</v>
      </c>
    </row>
    <row r="34" spans="1:21" x14ac:dyDescent="0.25">
      <c r="A34" s="4">
        <v>45700</v>
      </c>
      <c r="B34" s="14">
        <v>1706.8</v>
      </c>
      <c r="C34" s="14">
        <v>1251.8</v>
      </c>
      <c r="D34" s="14">
        <v>1943.95</v>
      </c>
      <c r="F34" s="4">
        <v>45700</v>
      </c>
      <c r="G34" s="8">
        <f t="shared" si="2"/>
        <v>3.1738568237920095E-3</v>
      </c>
      <c r="H34" s="8">
        <f t="shared" si="2"/>
        <v>-7.5833167032535176E-4</v>
      </c>
      <c r="I34" s="8">
        <f t="shared" si="2"/>
        <v>1.3212759303659061E-2</v>
      </c>
      <c r="P34" s="4">
        <v>45700</v>
      </c>
      <c r="Q34" s="8">
        <f t="shared" si="1"/>
        <v>4.61265217010518E-3</v>
      </c>
      <c r="R34" s="14">
        <f t="shared" si="3"/>
        <v>4612.6521701051797</v>
      </c>
      <c r="S34" s="2" t="b">
        <f t="shared" si="4"/>
        <v>0</v>
      </c>
      <c r="T34" s="2" t="b">
        <f t="shared" si="6"/>
        <v>0</v>
      </c>
      <c r="U34" s="2" t="b">
        <f t="shared" si="5"/>
        <v>0</v>
      </c>
    </row>
    <row r="35" spans="1:21" x14ac:dyDescent="0.25">
      <c r="A35" s="4">
        <v>45699</v>
      </c>
      <c r="B35" s="14">
        <v>1701.4</v>
      </c>
      <c r="C35" s="14">
        <v>1252.75</v>
      </c>
      <c r="D35" s="14">
        <v>1918.6</v>
      </c>
      <c r="F35" s="4">
        <v>45699</v>
      </c>
      <c r="G35" s="8">
        <f t="shared" si="2"/>
        <v>-8.363689348681258E-3</v>
      </c>
      <c r="H35" s="8">
        <f t="shared" si="2"/>
        <v>-7.8013622683350548E-3</v>
      </c>
      <c r="I35" s="8">
        <f t="shared" si="2"/>
        <v>-2.1197357345101198E-2</v>
      </c>
      <c r="P35" s="4">
        <v>45699</v>
      </c>
      <c r="Q35" s="8">
        <f t="shared" si="1"/>
        <v>-1.1988858915468758E-2</v>
      </c>
      <c r="R35" s="14">
        <f t="shared" si="3"/>
        <v>-11988.858915468758</v>
      </c>
      <c r="S35" s="2" t="b">
        <f t="shared" si="4"/>
        <v>0</v>
      </c>
      <c r="T35" s="2" t="b">
        <f t="shared" si="6"/>
        <v>0</v>
      </c>
      <c r="U35" s="2" t="b">
        <f t="shared" si="5"/>
        <v>0</v>
      </c>
    </row>
    <row r="36" spans="1:21" x14ac:dyDescent="0.25">
      <c r="A36" s="4">
        <v>45698</v>
      </c>
      <c r="B36" s="14">
        <v>1715.75</v>
      </c>
      <c r="C36" s="14">
        <v>1262.5999999999999</v>
      </c>
      <c r="D36" s="14">
        <v>1960.15</v>
      </c>
      <c r="F36" s="4">
        <v>45698</v>
      </c>
      <c r="G36" s="8">
        <f t="shared" si="2"/>
        <v>-9.810994084547664E-3</v>
      </c>
      <c r="H36" s="8">
        <f t="shared" si="2"/>
        <v>4.5349669822578598E-3</v>
      </c>
      <c r="I36" s="8">
        <f t="shared" si="2"/>
        <v>1.601658675651163E-2</v>
      </c>
      <c r="P36" s="4">
        <v>45698</v>
      </c>
      <c r="Q36" s="8">
        <f t="shared" ref="Q36:Q68" si="7">SUMPRODUCT(G36:I36,$L$4:$N$4)</f>
        <v>3.6756645944923333E-3</v>
      </c>
      <c r="R36" s="14">
        <f t="shared" si="3"/>
        <v>3675.6645944923334</v>
      </c>
      <c r="S36" s="2" t="b">
        <f t="shared" si="4"/>
        <v>0</v>
      </c>
      <c r="T36" s="2" t="b">
        <f t="shared" si="6"/>
        <v>0</v>
      </c>
      <c r="U36" s="2" t="b">
        <f t="shared" si="5"/>
        <v>0</v>
      </c>
    </row>
    <row r="37" spans="1:21" x14ac:dyDescent="0.25">
      <c r="A37" s="4">
        <v>45695</v>
      </c>
      <c r="B37" s="14">
        <v>1732.75</v>
      </c>
      <c r="C37" s="14">
        <v>1256.9000000000001</v>
      </c>
      <c r="D37" s="14">
        <v>1929.25</v>
      </c>
      <c r="F37" s="4">
        <v>45695</v>
      </c>
      <c r="G37" s="8">
        <f t="shared" si="2"/>
        <v>-6.3652263669466969E-3</v>
      </c>
      <c r="H37" s="8">
        <f t="shared" si="2"/>
        <v>-1.2181703866708582E-2</v>
      </c>
      <c r="I37" s="8">
        <f t="shared" si="2"/>
        <v>6.9417260366919642E-3</v>
      </c>
      <c r="P37" s="4">
        <v>45695</v>
      </c>
      <c r="Q37" s="8">
        <f t="shared" si="7"/>
        <v>-4.6997316457598531E-3</v>
      </c>
      <c r="R37" s="14">
        <f t="shared" si="3"/>
        <v>-4699.7316457598527</v>
      </c>
      <c r="S37" s="2" t="b">
        <f t="shared" si="4"/>
        <v>0</v>
      </c>
      <c r="T37" s="2" t="b">
        <f t="shared" si="6"/>
        <v>0</v>
      </c>
      <c r="U37" s="2" t="b">
        <f t="shared" si="5"/>
        <v>0</v>
      </c>
    </row>
    <row r="38" spans="1:21" x14ac:dyDescent="0.25">
      <c r="A38" s="4">
        <v>45694</v>
      </c>
      <c r="B38" s="14">
        <v>1743.85</v>
      </c>
      <c r="C38" s="14">
        <v>1272.4000000000001</v>
      </c>
      <c r="D38" s="14">
        <v>1915.95</v>
      </c>
      <c r="F38" s="4">
        <v>45694</v>
      </c>
      <c r="G38" s="8">
        <f t="shared" si="2"/>
        <v>3.4814132811600285E-3</v>
      </c>
      <c r="H38" s="8">
        <f t="shared" si="2"/>
        <v>3.707501774868005E-3</v>
      </c>
      <c r="I38" s="8">
        <f t="shared" si="2"/>
        <v>2.1969399764614206E-3</v>
      </c>
      <c r="P38" s="4">
        <v>45694</v>
      </c>
      <c r="Q38" s="8">
        <f t="shared" si="7"/>
        <v>3.1865066872336367E-3</v>
      </c>
      <c r="R38" s="14">
        <f t="shared" si="3"/>
        <v>3186.5066872336365</v>
      </c>
      <c r="S38" s="2" t="b">
        <f t="shared" si="4"/>
        <v>0</v>
      </c>
      <c r="T38" s="2" t="b">
        <f t="shared" si="6"/>
        <v>0</v>
      </c>
      <c r="U38" s="2" t="b">
        <f t="shared" si="5"/>
        <v>0</v>
      </c>
    </row>
    <row r="39" spans="1:21" x14ac:dyDescent="0.25">
      <c r="A39" s="4">
        <v>45693</v>
      </c>
      <c r="B39" s="14">
        <v>1737.8</v>
      </c>
      <c r="C39" s="14">
        <v>1267.7</v>
      </c>
      <c r="D39" s="14">
        <v>1911.75</v>
      </c>
      <c r="F39" s="4">
        <v>45693</v>
      </c>
      <c r="G39" s="8">
        <f t="shared" si="2"/>
        <v>9.820442791562467E-3</v>
      </c>
      <c r="H39" s="8">
        <f t="shared" si="2"/>
        <v>-3.9425958050776089E-4</v>
      </c>
      <c r="I39" s="8">
        <f t="shared" si="2"/>
        <v>-8.6855068706248595E-3</v>
      </c>
      <c r="P39" s="4">
        <v>45693</v>
      </c>
      <c r="Q39" s="8">
        <f t="shared" si="7"/>
        <v>1.8277694407817756E-4</v>
      </c>
      <c r="R39" s="14">
        <f t="shared" si="3"/>
        <v>182.77694407817756</v>
      </c>
      <c r="S39" s="2" t="b">
        <f t="shared" si="4"/>
        <v>0</v>
      </c>
      <c r="T39" s="2" t="b">
        <f t="shared" si="6"/>
        <v>0</v>
      </c>
      <c r="U39" s="2" t="b">
        <f t="shared" si="5"/>
        <v>0</v>
      </c>
    </row>
    <row r="40" spans="1:21" x14ac:dyDescent="0.25">
      <c r="A40" s="4">
        <v>45692</v>
      </c>
      <c r="B40" s="14">
        <v>1720.9</v>
      </c>
      <c r="C40" s="14">
        <v>1268.2</v>
      </c>
      <c r="D40" s="14">
        <v>1928.5</v>
      </c>
      <c r="F40" s="4">
        <v>45692</v>
      </c>
      <c r="G40" s="8">
        <f t="shared" si="2"/>
        <v>2.5566150178784275E-2</v>
      </c>
      <c r="H40" s="8">
        <f t="shared" si="2"/>
        <v>1.2130885873902653E-2</v>
      </c>
      <c r="I40" s="8">
        <f t="shared" si="2"/>
        <v>2.3348368267444908E-2</v>
      </c>
      <c r="P40" s="4">
        <v>45692</v>
      </c>
      <c r="Q40" s="8">
        <f t="shared" si="7"/>
        <v>1.9526709883429815E-2</v>
      </c>
      <c r="R40" s="14">
        <f t="shared" si="3"/>
        <v>19526.709883429816</v>
      </c>
      <c r="S40" s="2" t="b">
        <f t="shared" si="4"/>
        <v>0</v>
      </c>
      <c r="T40" s="2" t="b">
        <f t="shared" si="6"/>
        <v>0</v>
      </c>
      <c r="U40" s="2" t="b">
        <f t="shared" si="5"/>
        <v>0</v>
      </c>
    </row>
    <row r="41" spans="1:21" x14ac:dyDescent="0.25">
      <c r="A41" s="4">
        <v>45691</v>
      </c>
      <c r="B41" s="14">
        <v>1678</v>
      </c>
      <c r="C41" s="14">
        <v>1253</v>
      </c>
      <c r="D41" s="14">
        <v>1884.5</v>
      </c>
      <c r="F41" s="4">
        <v>45691</v>
      </c>
      <c r="G41" s="8">
        <f t="shared" si="2"/>
        <v>-7.6584168662586771E-3</v>
      </c>
      <c r="H41" s="8">
        <f t="shared" si="2"/>
        <v>-2.0309824379753927E-3</v>
      </c>
      <c r="I41" s="8">
        <f t="shared" si="2"/>
        <v>-9.7735274026587993E-3</v>
      </c>
      <c r="P41" s="4">
        <v>45691</v>
      </c>
      <c r="Q41" s="8">
        <f t="shared" si="7"/>
        <v>-6.0419762558654002E-3</v>
      </c>
      <c r="R41" s="14">
        <f t="shared" si="3"/>
        <v>-6041.9762558654002</v>
      </c>
      <c r="S41" s="2" t="b">
        <f t="shared" si="4"/>
        <v>0</v>
      </c>
      <c r="T41" s="2" t="b">
        <f t="shared" si="6"/>
        <v>0</v>
      </c>
      <c r="U41" s="2" t="b">
        <f t="shared" si="5"/>
        <v>0</v>
      </c>
    </row>
    <row r="42" spans="1:21" x14ac:dyDescent="0.25">
      <c r="A42" s="4">
        <v>45689</v>
      </c>
      <c r="B42" s="14">
        <v>1690.95</v>
      </c>
      <c r="C42" s="14">
        <v>1255.55</v>
      </c>
      <c r="D42" s="14">
        <v>1903.1</v>
      </c>
      <c r="F42" s="4">
        <v>45689</v>
      </c>
      <c r="G42" s="8">
        <f t="shared" si="2"/>
        <v>-4.5916114790286455E-3</v>
      </c>
      <c r="H42" s="8">
        <f t="shared" si="2"/>
        <v>2.1950830140484712E-3</v>
      </c>
      <c r="I42" s="8">
        <f t="shared" si="2"/>
        <v>9.4672066480816497E-4</v>
      </c>
      <c r="P42" s="4">
        <v>45689</v>
      </c>
      <c r="Q42" s="8">
        <f t="shared" si="7"/>
        <v>-2.1543403864675558E-4</v>
      </c>
      <c r="R42" s="14">
        <f t="shared" si="3"/>
        <v>-215.43403864675557</v>
      </c>
      <c r="S42" s="2" t="b">
        <f t="shared" si="4"/>
        <v>0</v>
      </c>
      <c r="T42" s="2" t="b">
        <f t="shared" si="6"/>
        <v>0</v>
      </c>
      <c r="U42" s="2" t="b">
        <f t="shared" si="5"/>
        <v>0</v>
      </c>
    </row>
    <row r="43" spans="1:21" x14ac:dyDescent="0.25">
      <c r="A43" s="4">
        <v>45688</v>
      </c>
      <c r="B43" s="14">
        <v>1698.75</v>
      </c>
      <c r="C43" s="14">
        <v>1252.8</v>
      </c>
      <c r="D43" s="14">
        <v>1901.3</v>
      </c>
      <c r="F43" s="4">
        <v>45688</v>
      </c>
      <c r="G43" s="8">
        <f t="shared" si="2"/>
        <v>4.2861365651787331E-3</v>
      </c>
      <c r="H43" s="8">
        <f t="shared" si="2"/>
        <v>-2.2300095571837764E-3</v>
      </c>
      <c r="I43" s="8">
        <f t="shared" si="2"/>
        <v>-1.0518012095717122E-4</v>
      </c>
      <c r="P43" s="4">
        <v>45688</v>
      </c>
      <c r="Q43" s="8">
        <f t="shared" si="7"/>
        <v>3.6228311039295782E-4</v>
      </c>
      <c r="R43" s="14">
        <f t="shared" si="3"/>
        <v>362.28311039295784</v>
      </c>
      <c r="S43" s="2" t="b">
        <f t="shared" si="4"/>
        <v>0</v>
      </c>
      <c r="T43" s="2" t="b">
        <f t="shared" si="6"/>
        <v>0</v>
      </c>
      <c r="U43" s="2" t="b">
        <f t="shared" si="5"/>
        <v>0</v>
      </c>
    </row>
    <row r="44" spans="1:21" x14ac:dyDescent="0.25">
      <c r="A44" s="4">
        <v>45687</v>
      </c>
      <c r="B44" s="14">
        <v>1691.5</v>
      </c>
      <c r="C44" s="14">
        <v>1255.5999999999999</v>
      </c>
      <c r="D44" s="14">
        <v>1901.5</v>
      </c>
      <c r="F44" s="4">
        <v>45687</v>
      </c>
      <c r="G44" s="8">
        <f t="shared" si="2"/>
        <v>8.465987002921338E-3</v>
      </c>
      <c r="H44" s="8">
        <f t="shared" si="2"/>
        <v>3.1558342987254573E-3</v>
      </c>
      <c r="I44" s="8">
        <f t="shared" si="2"/>
        <v>-9.8159189731038543E-3</v>
      </c>
      <c r="P44" s="4">
        <v>45687</v>
      </c>
      <c r="Q44" s="8">
        <f t="shared" si="7"/>
        <v>8.5735412843542793E-4</v>
      </c>
      <c r="R44" s="14">
        <f t="shared" si="3"/>
        <v>857.35412843542792</v>
      </c>
      <c r="S44" s="2" t="b">
        <f t="shared" si="4"/>
        <v>0</v>
      </c>
      <c r="T44" s="2" t="b">
        <f t="shared" si="6"/>
        <v>0</v>
      </c>
      <c r="U44" s="2" t="b">
        <f t="shared" si="5"/>
        <v>0</v>
      </c>
    </row>
    <row r="45" spans="1:21" x14ac:dyDescent="0.25">
      <c r="A45" s="4">
        <v>45686</v>
      </c>
      <c r="B45" s="14">
        <v>1677.3</v>
      </c>
      <c r="C45" s="14">
        <v>1251.6500000000001</v>
      </c>
      <c r="D45" s="14">
        <v>1920.35</v>
      </c>
      <c r="F45" s="4">
        <v>45686</v>
      </c>
      <c r="G45" s="8">
        <f t="shared" si="2"/>
        <v>4.1307471264366846E-3</v>
      </c>
      <c r="H45" s="8">
        <f t="shared" si="2"/>
        <v>3.8094474296255232E-3</v>
      </c>
      <c r="I45" s="8">
        <f t="shared" si="2"/>
        <v>1.7269235862799492E-2</v>
      </c>
      <c r="P45" s="4">
        <v>45686</v>
      </c>
      <c r="Q45" s="8">
        <f t="shared" si="7"/>
        <v>7.9437738686210617E-3</v>
      </c>
      <c r="R45" s="14">
        <f t="shared" si="3"/>
        <v>7943.7738686210614</v>
      </c>
      <c r="S45" s="2" t="b">
        <f t="shared" si="4"/>
        <v>0</v>
      </c>
      <c r="T45" s="2" t="b">
        <f t="shared" si="6"/>
        <v>0</v>
      </c>
      <c r="U45" s="2" t="b">
        <f t="shared" si="5"/>
        <v>0</v>
      </c>
    </row>
    <row r="46" spans="1:21" x14ac:dyDescent="0.25">
      <c r="A46" s="4">
        <v>45685</v>
      </c>
      <c r="B46" s="14">
        <v>1670.4</v>
      </c>
      <c r="C46" s="14">
        <v>1246.9000000000001</v>
      </c>
      <c r="D46" s="14">
        <v>1887.75</v>
      </c>
      <c r="F46" s="4">
        <v>45685</v>
      </c>
      <c r="G46" s="8">
        <f t="shared" si="2"/>
        <v>2.4911032028469782E-2</v>
      </c>
      <c r="H46" s="8">
        <f t="shared" si="2"/>
        <v>1.5432224439105857E-2</v>
      </c>
      <c r="I46" s="8">
        <f t="shared" si="2"/>
        <v>3.3751461677473671E-3</v>
      </c>
      <c r="P46" s="4">
        <v>45685</v>
      </c>
      <c r="Q46" s="8">
        <f t="shared" si="7"/>
        <v>1.4658743234507486E-2</v>
      </c>
      <c r="R46" s="14">
        <f t="shared" si="3"/>
        <v>14658.743234507487</v>
      </c>
      <c r="S46" s="2" t="b">
        <f t="shared" si="4"/>
        <v>0</v>
      </c>
      <c r="T46" s="2" t="b">
        <f t="shared" si="6"/>
        <v>0</v>
      </c>
      <c r="U46" s="2" t="b">
        <f t="shared" si="5"/>
        <v>0</v>
      </c>
    </row>
    <row r="47" spans="1:21" x14ac:dyDescent="0.25">
      <c r="A47" s="4">
        <v>45684</v>
      </c>
      <c r="B47" s="14">
        <v>1629.8</v>
      </c>
      <c r="C47" s="14">
        <v>1227.95</v>
      </c>
      <c r="D47" s="14">
        <v>1881.4</v>
      </c>
      <c r="F47" s="4">
        <v>45684</v>
      </c>
      <c r="G47" s="8">
        <f t="shared" si="2"/>
        <v>-1.212268153715601E-2</v>
      </c>
      <c r="H47" s="8">
        <f t="shared" si="2"/>
        <v>1.5506119748594172E-2</v>
      </c>
      <c r="I47" s="8">
        <f t="shared" si="2"/>
        <v>-2.5447990669069664E-3</v>
      </c>
      <c r="P47" s="4">
        <v>45684</v>
      </c>
      <c r="Q47" s="8">
        <f t="shared" si="7"/>
        <v>1.8022037182187762E-3</v>
      </c>
      <c r="R47" s="14">
        <f t="shared" si="3"/>
        <v>1802.2037182187762</v>
      </c>
      <c r="S47" s="2" t="b">
        <f t="shared" si="4"/>
        <v>0</v>
      </c>
      <c r="T47" s="2" t="b">
        <f t="shared" si="6"/>
        <v>0</v>
      </c>
      <c r="U47" s="2" t="b">
        <f t="shared" si="5"/>
        <v>0</v>
      </c>
    </row>
    <row r="48" spans="1:21" x14ac:dyDescent="0.25">
      <c r="A48" s="4">
        <v>45681</v>
      </c>
      <c r="B48" s="14">
        <v>1649.8</v>
      </c>
      <c r="C48" s="14">
        <v>1209.2</v>
      </c>
      <c r="D48" s="14">
        <v>1886.2</v>
      </c>
      <c r="F48" s="4">
        <v>45681</v>
      </c>
      <c r="G48" s="8">
        <f t="shared" si="2"/>
        <v>-9.0696137906181029E-3</v>
      </c>
      <c r="H48" s="8">
        <f t="shared" si="2"/>
        <v>6.1992926981486729E-3</v>
      </c>
      <c r="I48" s="8">
        <f t="shared" si="2"/>
        <v>-4.5650051455259355E-3</v>
      </c>
      <c r="P48" s="4">
        <v>45681</v>
      </c>
      <c r="Q48" s="8">
        <f t="shared" si="7"/>
        <v>-1.610668601583742E-3</v>
      </c>
      <c r="R48" s="14">
        <f t="shared" si="3"/>
        <v>-1610.668601583742</v>
      </c>
      <c r="S48" s="2" t="b">
        <f t="shared" si="4"/>
        <v>0</v>
      </c>
      <c r="T48" s="2" t="b">
        <f t="shared" si="6"/>
        <v>0</v>
      </c>
      <c r="U48" s="2" t="b">
        <f t="shared" si="5"/>
        <v>0</v>
      </c>
    </row>
    <row r="49" spans="1:21" x14ac:dyDescent="0.25">
      <c r="A49" s="4">
        <v>45680</v>
      </c>
      <c r="B49" s="14">
        <v>1664.9</v>
      </c>
      <c r="C49" s="14">
        <v>1201.75</v>
      </c>
      <c r="D49" s="14">
        <v>1894.85</v>
      </c>
      <c r="F49" s="4">
        <v>45680</v>
      </c>
      <c r="G49" s="8">
        <f t="shared" si="2"/>
        <v>-6.9025539449585338E-4</v>
      </c>
      <c r="H49" s="8">
        <f t="shared" si="2"/>
        <v>1.0829272356198683E-3</v>
      </c>
      <c r="I49" s="8">
        <f t="shared" si="2"/>
        <v>-1.1812255541069128E-2</v>
      </c>
      <c r="P49" s="4">
        <v>45680</v>
      </c>
      <c r="Q49" s="8">
        <f t="shared" si="7"/>
        <v>-3.317582386421547E-3</v>
      </c>
      <c r="R49" s="14">
        <f t="shared" si="3"/>
        <v>-3317.5823864215472</v>
      </c>
      <c r="S49" s="2" t="b">
        <f t="shared" si="4"/>
        <v>0</v>
      </c>
      <c r="T49" s="2" t="b">
        <f t="shared" si="6"/>
        <v>0</v>
      </c>
      <c r="U49" s="2" t="b">
        <f t="shared" si="5"/>
        <v>0</v>
      </c>
    </row>
    <row r="50" spans="1:21" x14ac:dyDescent="0.25">
      <c r="A50" s="4">
        <v>45679</v>
      </c>
      <c r="B50" s="14">
        <v>1666.05</v>
      </c>
      <c r="C50" s="14">
        <v>1200.45</v>
      </c>
      <c r="D50" s="14">
        <v>1917.5</v>
      </c>
      <c r="F50" s="4">
        <v>45679</v>
      </c>
      <c r="G50" s="8">
        <f t="shared" si="2"/>
        <v>1.4399659035557733E-2</v>
      </c>
      <c r="H50" s="8">
        <f t="shared" si="2"/>
        <v>3.5948668645235937E-3</v>
      </c>
      <c r="I50" s="8">
        <f t="shared" si="2"/>
        <v>1.2781915174562952E-2</v>
      </c>
      <c r="P50" s="4">
        <v>45679</v>
      </c>
      <c r="Q50" s="8">
        <f t="shared" si="7"/>
        <v>9.5924190088456426E-3</v>
      </c>
      <c r="R50" s="14">
        <f t="shared" si="3"/>
        <v>9592.4190088456435</v>
      </c>
      <c r="S50" s="2" t="b">
        <f t="shared" si="4"/>
        <v>0</v>
      </c>
      <c r="T50" s="2" t="b">
        <f t="shared" si="6"/>
        <v>0</v>
      </c>
      <c r="U50" s="2" t="b">
        <f t="shared" si="5"/>
        <v>0</v>
      </c>
    </row>
    <row r="51" spans="1:21" x14ac:dyDescent="0.25">
      <c r="A51" s="4">
        <v>45678</v>
      </c>
      <c r="B51" s="14">
        <v>1642.4</v>
      </c>
      <c r="C51" s="14">
        <v>1196.1500000000001</v>
      </c>
      <c r="D51" s="14">
        <v>1893.3</v>
      </c>
      <c r="F51" s="4">
        <v>45678</v>
      </c>
      <c r="G51" s="8">
        <f t="shared" si="2"/>
        <v>-5.3595760787281677E-3</v>
      </c>
      <c r="H51" s="8">
        <f t="shared" si="2"/>
        <v>-2.9847114643740569E-2</v>
      </c>
      <c r="I51" s="8">
        <f t="shared" si="2"/>
        <v>-1.4162978391043968E-2</v>
      </c>
      <c r="P51" s="4">
        <v>45678</v>
      </c>
      <c r="Q51" s="8">
        <f t="shared" si="7"/>
        <v>-1.779561219842787E-2</v>
      </c>
      <c r="R51" s="14">
        <f t="shared" si="3"/>
        <v>-17795.612198427869</v>
      </c>
      <c r="S51" s="2" t="b">
        <f t="shared" si="4"/>
        <v>0</v>
      </c>
      <c r="T51" s="2" t="b">
        <f t="shared" si="6"/>
        <v>0</v>
      </c>
      <c r="U51" s="2" t="b">
        <f t="shared" si="5"/>
        <v>0</v>
      </c>
    </row>
    <row r="52" spans="1:21" x14ac:dyDescent="0.25">
      <c r="A52" s="4">
        <v>45677</v>
      </c>
      <c r="B52" s="14">
        <v>1651.25</v>
      </c>
      <c r="C52" s="14">
        <v>1232.95</v>
      </c>
      <c r="D52" s="14">
        <v>1920.5</v>
      </c>
      <c r="F52" s="4">
        <v>45677</v>
      </c>
      <c r="G52" s="8">
        <f t="shared" si="2"/>
        <v>8.859019398197665E-3</v>
      </c>
      <c r="H52" s="8">
        <f t="shared" si="2"/>
        <v>6.1202007425844585E-3</v>
      </c>
      <c r="I52" s="8">
        <f t="shared" si="2"/>
        <v>9.2061867394518382E-2</v>
      </c>
      <c r="P52" s="4">
        <v>45677</v>
      </c>
      <c r="Q52" s="8">
        <f t="shared" si="7"/>
        <v>3.2724346334848595E-2</v>
      </c>
      <c r="R52" s="14">
        <f t="shared" si="3"/>
        <v>32724.346334848593</v>
      </c>
      <c r="S52" s="2" t="b">
        <f t="shared" si="4"/>
        <v>0</v>
      </c>
      <c r="T52" s="2" t="b">
        <f t="shared" si="6"/>
        <v>0</v>
      </c>
      <c r="U52" s="2" t="b">
        <f t="shared" si="5"/>
        <v>0</v>
      </c>
    </row>
    <row r="53" spans="1:21" x14ac:dyDescent="0.25">
      <c r="A53" s="4">
        <v>45674</v>
      </c>
      <c r="B53" s="14">
        <v>1636.75</v>
      </c>
      <c r="C53" s="14">
        <v>1225.45</v>
      </c>
      <c r="D53" s="14">
        <v>1758.6</v>
      </c>
      <c r="F53" s="4">
        <v>45674</v>
      </c>
      <c r="G53" s="8">
        <f t="shared" si="2"/>
        <v>-9.2612209073574814E-3</v>
      </c>
      <c r="H53" s="8">
        <f t="shared" si="2"/>
        <v>-1.893363221519484E-2</v>
      </c>
      <c r="I53" s="8">
        <f t="shared" si="2"/>
        <v>-2.6003156932790539E-2</v>
      </c>
      <c r="P53" s="4">
        <v>45674</v>
      </c>
      <c r="Q53" s="8">
        <f t="shared" si="7"/>
        <v>-1.8152766238122342E-2</v>
      </c>
      <c r="R53" s="14">
        <f t="shared" si="3"/>
        <v>-18152.766238122342</v>
      </c>
      <c r="S53" s="2" t="b">
        <f t="shared" si="4"/>
        <v>0</v>
      </c>
      <c r="T53" s="2" t="b">
        <f t="shared" si="6"/>
        <v>0</v>
      </c>
      <c r="U53" s="2" t="b">
        <f t="shared" si="5"/>
        <v>0</v>
      </c>
    </row>
    <row r="54" spans="1:21" x14ac:dyDescent="0.25">
      <c r="A54" s="4">
        <v>45673</v>
      </c>
      <c r="B54" s="14">
        <v>1652.05</v>
      </c>
      <c r="C54" s="14">
        <v>1249.0999999999999</v>
      </c>
      <c r="D54" s="14">
        <v>1805.55</v>
      </c>
      <c r="F54" s="4">
        <v>45673</v>
      </c>
      <c r="G54" s="8">
        <f t="shared" si="2"/>
        <v>5.4776178448616708E-3</v>
      </c>
      <c r="H54" s="8">
        <f t="shared" si="2"/>
        <v>8.7623662426812299E-3</v>
      </c>
      <c r="I54" s="8">
        <f t="shared" si="2"/>
        <v>8.912606168976378E-3</v>
      </c>
      <c r="P54" s="4">
        <v>45673</v>
      </c>
      <c r="Q54" s="8">
        <f t="shared" si="7"/>
        <v>7.8220137012239063E-3</v>
      </c>
      <c r="R54" s="14">
        <f t="shared" si="3"/>
        <v>7822.0137012239065</v>
      </c>
      <c r="S54" s="2" t="b">
        <f t="shared" si="4"/>
        <v>0</v>
      </c>
      <c r="T54" s="2" t="b">
        <f t="shared" si="6"/>
        <v>0</v>
      </c>
      <c r="U54" s="2" t="b">
        <f t="shared" si="5"/>
        <v>0</v>
      </c>
    </row>
    <row r="55" spans="1:21" x14ac:dyDescent="0.25">
      <c r="A55" s="4">
        <v>45672</v>
      </c>
      <c r="B55" s="14">
        <v>1643.05</v>
      </c>
      <c r="C55" s="14">
        <v>1238.25</v>
      </c>
      <c r="D55" s="14">
        <v>1789.6</v>
      </c>
      <c r="F55" s="4">
        <v>45672</v>
      </c>
      <c r="G55" s="8">
        <f t="shared" si="2"/>
        <v>-2.1559577310822364E-3</v>
      </c>
      <c r="H55" s="8">
        <f t="shared" si="2"/>
        <v>-1.6528259292106773E-3</v>
      </c>
      <c r="I55" s="8">
        <f t="shared" si="2"/>
        <v>2.2278076088198429E-2</v>
      </c>
      <c r="P55" s="4">
        <v>45672</v>
      </c>
      <c r="Q55" s="8">
        <f t="shared" si="7"/>
        <v>5.3755051354505857E-3</v>
      </c>
      <c r="R55" s="14">
        <f t="shared" si="3"/>
        <v>5375.5051354505858</v>
      </c>
      <c r="S55" s="2" t="b">
        <f t="shared" si="4"/>
        <v>0</v>
      </c>
      <c r="T55" s="2" t="b">
        <f t="shared" si="6"/>
        <v>0</v>
      </c>
      <c r="U55" s="2" t="b">
        <f t="shared" si="5"/>
        <v>0</v>
      </c>
    </row>
    <row r="56" spans="1:21" x14ac:dyDescent="0.25">
      <c r="A56" s="4">
        <v>45671</v>
      </c>
      <c r="B56" s="14">
        <v>1646.6</v>
      </c>
      <c r="C56" s="14">
        <v>1240.3</v>
      </c>
      <c r="D56" s="14">
        <v>1750.6</v>
      </c>
      <c r="F56" s="4">
        <v>45671</v>
      </c>
      <c r="G56" s="8">
        <f t="shared" si="2"/>
        <v>9.6575405463408259E-3</v>
      </c>
      <c r="H56" s="8">
        <f t="shared" si="2"/>
        <v>8.5789794673714059E-3</v>
      </c>
      <c r="I56" s="8">
        <f t="shared" si="2"/>
        <v>7.0179475379659184E-3</v>
      </c>
      <c r="P56" s="4">
        <v>45671</v>
      </c>
      <c r="Q56" s="8">
        <f t="shared" si="7"/>
        <v>8.4342382122405864E-3</v>
      </c>
      <c r="R56" s="14">
        <f t="shared" si="3"/>
        <v>8434.238212240587</v>
      </c>
      <c r="S56" s="2" t="b">
        <f t="shared" si="4"/>
        <v>0</v>
      </c>
      <c r="T56" s="2" t="b">
        <f t="shared" si="6"/>
        <v>0</v>
      </c>
      <c r="U56" s="2" t="b">
        <f t="shared" si="5"/>
        <v>0</v>
      </c>
    </row>
    <row r="57" spans="1:21" x14ac:dyDescent="0.25">
      <c r="A57" s="4">
        <v>45670</v>
      </c>
      <c r="B57" s="14">
        <v>1630.85</v>
      </c>
      <c r="C57" s="14">
        <v>1229.75</v>
      </c>
      <c r="D57" s="14">
        <v>1738.4</v>
      </c>
      <c r="F57" s="4">
        <v>45670</v>
      </c>
      <c r="G57" s="8">
        <f t="shared" si="2"/>
        <v>-1.5633016447864856E-2</v>
      </c>
      <c r="H57" s="8">
        <f t="shared" si="2"/>
        <v>-1.6081929831579744E-2</v>
      </c>
      <c r="I57" s="8">
        <f t="shared" si="2"/>
        <v>-1.013551987245187E-2</v>
      </c>
      <c r="P57" s="4">
        <v>45670</v>
      </c>
      <c r="Q57" s="8">
        <f t="shared" si="7"/>
        <v>-1.4163332828726916E-2</v>
      </c>
      <c r="R57" s="14">
        <f t="shared" si="3"/>
        <v>-14163.332828726916</v>
      </c>
      <c r="S57" s="2" t="b">
        <f t="shared" si="4"/>
        <v>0</v>
      </c>
      <c r="T57" s="2" t="b">
        <f t="shared" si="6"/>
        <v>0</v>
      </c>
      <c r="U57" s="2" t="b">
        <f t="shared" si="5"/>
        <v>0</v>
      </c>
    </row>
    <row r="58" spans="1:21" x14ac:dyDescent="0.25">
      <c r="A58" s="4">
        <v>45667</v>
      </c>
      <c r="B58" s="14">
        <v>1656.75</v>
      </c>
      <c r="C58" s="14">
        <v>1249.8499999999999</v>
      </c>
      <c r="D58" s="14">
        <v>1756.2</v>
      </c>
      <c r="F58" s="4">
        <v>45667</v>
      </c>
      <c r="G58" s="8">
        <f t="shared" si="2"/>
        <v>-6.6254946636287171E-3</v>
      </c>
      <c r="H58" s="8">
        <f t="shared" si="2"/>
        <v>-9.9413814955641167E-3</v>
      </c>
      <c r="I58" s="8">
        <f t="shared" si="2"/>
        <v>-1.8992291364093417E-2</v>
      </c>
      <c r="P58" s="4">
        <v>45667</v>
      </c>
      <c r="Q58" s="8">
        <f t="shared" si="7"/>
        <v>-1.1661888406542286E-2</v>
      </c>
      <c r="R58" s="14">
        <f t="shared" si="3"/>
        <v>-11661.888406542286</v>
      </c>
      <c r="S58" s="2" t="b">
        <f t="shared" si="4"/>
        <v>0</v>
      </c>
      <c r="T58" s="2" t="b">
        <f t="shared" si="6"/>
        <v>0</v>
      </c>
      <c r="U58" s="2" t="b">
        <f t="shared" si="5"/>
        <v>0</v>
      </c>
    </row>
    <row r="59" spans="1:21" x14ac:dyDescent="0.25">
      <c r="A59" s="4">
        <v>45666</v>
      </c>
      <c r="B59" s="14">
        <v>1667.8</v>
      </c>
      <c r="C59" s="14">
        <v>1262.4000000000001</v>
      </c>
      <c r="D59" s="14">
        <v>1790.2</v>
      </c>
      <c r="F59" s="4">
        <v>45666</v>
      </c>
      <c r="G59" s="8">
        <f t="shared" si="2"/>
        <v>-1.564067756595644E-2</v>
      </c>
      <c r="H59" s="8">
        <f t="shared" si="2"/>
        <v>-1.068249258160181E-3</v>
      </c>
      <c r="I59" s="8">
        <f t="shared" si="2"/>
        <v>1.2184434455658311E-2</v>
      </c>
      <c r="P59" s="4">
        <v>45666</v>
      </c>
      <c r="Q59" s="8">
        <f t="shared" si="7"/>
        <v>-1.4641726363535121E-3</v>
      </c>
      <c r="R59" s="14">
        <f t="shared" si="3"/>
        <v>-1464.1726363535122</v>
      </c>
      <c r="S59" s="2" t="b">
        <f t="shared" si="4"/>
        <v>0</v>
      </c>
      <c r="T59" s="2" t="b">
        <f t="shared" si="6"/>
        <v>0</v>
      </c>
      <c r="U59" s="2" t="b">
        <f t="shared" si="5"/>
        <v>0</v>
      </c>
    </row>
    <row r="60" spans="1:21" x14ac:dyDescent="0.25">
      <c r="A60" s="4">
        <v>45665</v>
      </c>
      <c r="B60" s="14">
        <v>1694.3</v>
      </c>
      <c r="C60" s="14">
        <v>1263.75</v>
      </c>
      <c r="D60" s="14">
        <v>1768.65</v>
      </c>
      <c r="F60" s="4">
        <v>45665</v>
      </c>
      <c r="G60" s="8">
        <f t="shared" si="2"/>
        <v>-1.1147426170188046E-2</v>
      </c>
      <c r="H60" s="8">
        <f t="shared" si="2"/>
        <v>-1.2116474496775442E-2</v>
      </c>
      <c r="I60" s="8">
        <f t="shared" si="2"/>
        <v>-1.9186817527721001E-3</v>
      </c>
      <c r="P60" s="4">
        <v>45665</v>
      </c>
      <c r="Q60" s="8">
        <f t="shared" si="7"/>
        <v>-8.7664221755982211E-3</v>
      </c>
      <c r="R60" s="14">
        <f t="shared" si="3"/>
        <v>-8766.4221755982217</v>
      </c>
      <c r="S60" s="2" t="b">
        <f t="shared" si="4"/>
        <v>0</v>
      </c>
      <c r="T60" s="2" t="b">
        <f t="shared" si="6"/>
        <v>0</v>
      </c>
      <c r="U60" s="2" t="b">
        <f t="shared" si="5"/>
        <v>0</v>
      </c>
    </row>
    <row r="61" spans="1:21" x14ac:dyDescent="0.25">
      <c r="A61" s="4">
        <v>45664</v>
      </c>
      <c r="B61" s="14">
        <v>1713.4</v>
      </c>
      <c r="C61" s="14">
        <v>1279.25</v>
      </c>
      <c r="D61" s="14">
        <v>1772.05</v>
      </c>
      <c r="F61" s="4">
        <v>45664</v>
      </c>
      <c r="G61" s="8">
        <f t="shared" si="2"/>
        <v>1.6954106986262207E-3</v>
      </c>
      <c r="H61" s="8">
        <f t="shared" si="2"/>
        <v>1.1984811328217715E-2</v>
      </c>
      <c r="I61" s="8">
        <f t="shared" si="2"/>
        <v>-4.27050262692108E-3</v>
      </c>
      <c r="P61" s="4">
        <v>45664</v>
      </c>
      <c r="Q61" s="8">
        <f t="shared" si="7"/>
        <v>4.0213969527986282E-3</v>
      </c>
      <c r="R61" s="14">
        <f t="shared" si="3"/>
        <v>4021.3969527986283</v>
      </c>
      <c r="S61" s="2" t="b">
        <f t="shared" si="4"/>
        <v>0</v>
      </c>
      <c r="T61" s="2" t="b">
        <f t="shared" si="6"/>
        <v>0</v>
      </c>
      <c r="U61" s="2" t="b">
        <f t="shared" si="5"/>
        <v>0</v>
      </c>
    </row>
    <row r="62" spans="1:21" x14ac:dyDescent="0.25">
      <c r="A62" s="4">
        <v>45663</v>
      </c>
      <c r="B62" s="14">
        <v>1710.5</v>
      </c>
      <c r="C62" s="14">
        <v>1264.0999999999999</v>
      </c>
      <c r="D62" s="14">
        <v>1779.65</v>
      </c>
      <c r="F62" s="4">
        <v>45663</v>
      </c>
      <c r="G62" s="8">
        <f t="shared" si="2"/>
        <v>-2.2124399725588884E-2</v>
      </c>
      <c r="H62" s="8">
        <f t="shared" si="2"/>
        <v>-7.5095846013994993E-4</v>
      </c>
      <c r="I62" s="8">
        <f t="shared" si="2"/>
        <v>-3.2088760775568992E-2</v>
      </c>
      <c r="P62" s="4">
        <v>45663</v>
      </c>
      <c r="Q62" s="8">
        <f t="shared" si="7"/>
        <v>-1.6564331534403343E-2</v>
      </c>
      <c r="R62" s="14">
        <f t="shared" si="3"/>
        <v>-16564.331534403344</v>
      </c>
      <c r="S62" s="2" t="b">
        <f t="shared" si="4"/>
        <v>0</v>
      </c>
      <c r="T62" s="2" t="b">
        <f t="shared" si="6"/>
        <v>0</v>
      </c>
      <c r="U62" s="2" t="b">
        <f t="shared" si="5"/>
        <v>0</v>
      </c>
    </row>
    <row r="63" spans="1:21" x14ac:dyDescent="0.25">
      <c r="A63" s="4">
        <v>45660</v>
      </c>
      <c r="B63" s="14">
        <v>1749.2</v>
      </c>
      <c r="C63" s="14">
        <v>1265.05</v>
      </c>
      <c r="D63" s="14">
        <v>1838.65</v>
      </c>
      <c r="F63" s="4">
        <v>45660</v>
      </c>
      <c r="G63" s="8">
        <f t="shared" si="2"/>
        <v>-2.4836236933797884E-2</v>
      </c>
      <c r="H63" s="8">
        <f t="shared" si="2"/>
        <v>-1.9796993646366001E-2</v>
      </c>
      <c r="I63" s="8">
        <f t="shared" si="2"/>
        <v>8.1648205100282034E-4</v>
      </c>
      <c r="P63" s="4">
        <v>45660</v>
      </c>
      <c r="Q63" s="8">
        <f t="shared" si="7"/>
        <v>-1.512472392338492E-2</v>
      </c>
      <c r="R63" s="14">
        <f t="shared" si="3"/>
        <v>-15124.72392338492</v>
      </c>
      <c r="S63" s="2" t="b">
        <f t="shared" si="4"/>
        <v>0</v>
      </c>
      <c r="T63" s="2" t="b">
        <f t="shared" si="6"/>
        <v>0</v>
      </c>
      <c r="U63" s="2" t="b">
        <f t="shared" si="5"/>
        <v>0</v>
      </c>
    </row>
    <row r="64" spans="1:21" x14ac:dyDescent="0.25">
      <c r="A64" s="4">
        <v>45659</v>
      </c>
      <c r="B64" s="14">
        <v>1793.75</v>
      </c>
      <c r="C64" s="14">
        <v>1290.5999999999999</v>
      </c>
      <c r="D64" s="14">
        <v>1837.15</v>
      </c>
      <c r="F64" s="4">
        <v>45659</v>
      </c>
      <c r="G64" s="8">
        <f t="shared" si="2"/>
        <v>6.1702426027205881E-3</v>
      </c>
      <c r="H64" s="8">
        <f t="shared" si="2"/>
        <v>5.4142484322048379E-3</v>
      </c>
      <c r="I64" s="8">
        <f t="shared" si="2"/>
        <v>2.7259002460299664E-2</v>
      </c>
      <c r="P64" s="4">
        <v>45659</v>
      </c>
      <c r="Q64" s="8">
        <f t="shared" si="7"/>
        <v>1.2194472891788011E-2</v>
      </c>
      <c r="R64" s="14">
        <f t="shared" si="3"/>
        <v>12194.472891788011</v>
      </c>
      <c r="S64" s="2" t="b">
        <f t="shared" si="4"/>
        <v>0</v>
      </c>
      <c r="T64" s="2" t="b">
        <f t="shared" si="6"/>
        <v>0</v>
      </c>
      <c r="U64" s="2" t="b">
        <f t="shared" si="5"/>
        <v>0</v>
      </c>
    </row>
    <row r="65" spans="1:21" x14ac:dyDescent="0.25">
      <c r="A65" s="4">
        <v>45658</v>
      </c>
      <c r="B65" s="14">
        <v>1782.75</v>
      </c>
      <c r="C65" s="14">
        <v>1283.6500000000001</v>
      </c>
      <c r="D65" s="14">
        <v>1788.4</v>
      </c>
      <c r="F65" s="4">
        <v>45658</v>
      </c>
      <c r="G65" s="8">
        <f t="shared" si="2"/>
        <v>5.5842287841612048E-3</v>
      </c>
      <c r="H65" s="8">
        <f t="shared" si="2"/>
        <v>1.560488432879481E-3</v>
      </c>
      <c r="I65" s="8">
        <f t="shared" si="2"/>
        <v>1.3157526385041418E-3</v>
      </c>
      <c r="P65" s="4">
        <v>45658</v>
      </c>
      <c r="Q65" s="8">
        <f t="shared" si="7"/>
        <v>2.6941897999513964E-3</v>
      </c>
      <c r="R65" s="14">
        <f t="shared" si="3"/>
        <v>2694.1897999513963</v>
      </c>
      <c r="S65" s="2" t="b">
        <f t="shared" si="4"/>
        <v>0</v>
      </c>
      <c r="T65" s="2" t="b">
        <f t="shared" si="6"/>
        <v>0</v>
      </c>
      <c r="U65" s="2" t="b">
        <f t="shared" si="5"/>
        <v>0</v>
      </c>
    </row>
    <row r="66" spans="1:21" x14ac:dyDescent="0.25">
      <c r="A66" s="4">
        <v>45657</v>
      </c>
      <c r="B66" s="14">
        <v>1772.85</v>
      </c>
      <c r="C66" s="14">
        <v>1281.6500000000001</v>
      </c>
      <c r="D66" s="14">
        <v>1786.05</v>
      </c>
      <c r="F66" s="4">
        <v>45657</v>
      </c>
      <c r="G66" s="8">
        <f t="shared" si="2"/>
        <v>-2.8404297204568385E-3</v>
      </c>
      <c r="H66" s="8">
        <f t="shared" si="2"/>
        <v>-1.0041323909937061E-2</v>
      </c>
      <c r="I66" s="8">
        <f t="shared" si="2"/>
        <v>2.6052737404492321E-2</v>
      </c>
      <c r="P66" s="4">
        <v>45657</v>
      </c>
      <c r="Q66" s="8">
        <f t="shared" si="7"/>
        <v>2.9471627412358198E-3</v>
      </c>
      <c r="R66" s="14">
        <f t="shared" si="3"/>
        <v>2947.1627412358198</v>
      </c>
      <c r="S66" s="2" t="b">
        <f t="shared" si="4"/>
        <v>0</v>
      </c>
      <c r="T66" s="2" t="b">
        <f t="shared" si="6"/>
        <v>0</v>
      </c>
      <c r="U66" s="2" t="b">
        <f t="shared" si="5"/>
        <v>0</v>
      </c>
    </row>
    <row r="67" spans="1:21" x14ac:dyDescent="0.25">
      <c r="A67" s="4">
        <v>45656</v>
      </c>
      <c r="B67" s="14">
        <v>1777.9</v>
      </c>
      <c r="C67" s="14">
        <v>1294.6500000000001</v>
      </c>
      <c r="D67" s="14">
        <v>1740.7</v>
      </c>
      <c r="F67" s="4">
        <v>45656</v>
      </c>
      <c r="G67" s="8">
        <f t="shared" si="2"/>
        <v>-1.1316557764493251E-2</v>
      </c>
      <c r="H67" s="8">
        <f t="shared" si="2"/>
        <v>-9.8657795112996327E-3</v>
      </c>
      <c r="I67" s="8">
        <f t="shared" si="2"/>
        <v>-1.0909710779021586E-2</v>
      </c>
      <c r="P67" s="4">
        <v>45656</v>
      </c>
      <c r="Q67" s="8">
        <f t="shared" si="7"/>
        <v>-1.0614192367574306E-2</v>
      </c>
      <c r="R67" s="14">
        <f t="shared" si="3"/>
        <v>-10614.192367574306</v>
      </c>
      <c r="S67" s="2" t="b">
        <f t="shared" si="4"/>
        <v>0</v>
      </c>
      <c r="T67" s="2" t="b">
        <f t="shared" si="6"/>
        <v>0</v>
      </c>
      <c r="U67" s="2" t="b">
        <f t="shared" si="5"/>
        <v>0</v>
      </c>
    </row>
    <row r="68" spans="1:21" x14ac:dyDescent="0.25">
      <c r="A68" s="4">
        <v>45653</v>
      </c>
      <c r="B68" s="14">
        <v>1798.25</v>
      </c>
      <c r="C68" s="14">
        <v>1307.55</v>
      </c>
      <c r="D68" s="14">
        <v>1759.9</v>
      </c>
      <c r="F68" s="4">
        <v>45653</v>
      </c>
      <c r="G68" s="8">
        <f t="shared" si="2"/>
        <v>4.1881893061566089E-3</v>
      </c>
      <c r="H68" s="8">
        <f t="shared" si="2"/>
        <v>7.8621805989131932E-3</v>
      </c>
      <c r="I68" s="8">
        <f t="shared" si="2"/>
        <v>4.0506617982656312E-3</v>
      </c>
      <c r="P68" s="4">
        <v>45653</v>
      </c>
      <c r="Q68" s="8">
        <f t="shared" si="7"/>
        <v>5.6165275708919488E-3</v>
      </c>
      <c r="R68" s="14">
        <f t="shared" si="3"/>
        <v>5616.5275708919489</v>
      </c>
      <c r="S68" s="2" t="b">
        <f t="shared" si="4"/>
        <v>0</v>
      </c>
      <c r="T68" s="2" t="b">
        <f t="shared" si="6"/>
        <v>0</v>
      </c>
      <c r="U68" s="2" t="b">
        <f t="shared" si="5"/>
        <v>0</v>
      </c>
    </row>
    <row r="69" spans="1:21" x14ac:dyDescent="0.25">
      <c r="A69" s="4">
        <v>45652</v>
      </c>
      <c r="B69" s="14">
        <v>1790.75</v>
      </c>
      <c r="C69" s="14">
        <v>1297.3499999999999</v>
      </c>
      <c r="D69" s="14">
        <v>1752.8</v>
      </c>
      <c r="F69" s="4">
        <v>45652</v>
      </c>
      <c r="G69" s="8">
        <f t="shared" ref="G69:I132" si="8">(B69/B70)-1</f>
        <v>-4.0876480729659104E-3</v>
      </c>
      <c r="H69" s="8">
        <f t="shared" si="8"/>
        <v>7.7086143765559001E-5</v>
      </c>
      <c r="I69" s="8">
        <f t="shared" si="8"/>
        <v>2.1440210399932269E-3</v>
      </c>
      <c r="P69" s="4">
        <v>45652</v>
      </c>
      <c r="Q69" s="8">
        <f t="shared" ref="Q69:Q132" si="9">SUMPRODUCT(G69:I69,$L$4:$N$4)</f>
        <v>-5.5225365238558137E-4</v>
      </c>
      <c r="R69" s="14">
        <f t="shared" ref="R69:R132" si="10">$L$5*Q69</f>
        <v>-552.2536523855814</v>
      </c>
      <c r="S69" s="2" t="b">
        <f t="shared" ref="S69:S132" si="11">$X$4&gt;R69</f>
        <v>0</v>
      </c>
      <c r="T69" s="2" t="b">
        <f t="shared" ref="T69:T132" si="12">$X$5&gt;R69</f>
        <v>0</v>
      </c>
      <c r="U69" s="2" t="b">
        <f t="shared" ref="U69:U132" si="13">$X$6&gt;R69</f>
        <v>0</v>
      </c>
    </row>
    <row r="70" spans="1:21" x14ac:dyDescent="0.25">
      <c r="A70" s="4">
        <v>45650</v>
      </c>
      <c r="B70" s="14">
        <v>1798.1</v>
      </c>
      <c r="C70" s="14">
        <v>1297.25</v>
      </c>
      <c r="D70" s="14">
        <v>1749.05</v>
      </c>
      <c r="F70" s="4">
        <v>45650</v>
      </c>
      <c r="G70" s="8">
        <f t="shared" si="8"/>
        <v>-1.6102165463631746E-3</v>
      </c>
      <c r="H70" s="8">
        <f t="shared" si="8"/>
        <v>3.4700801974096862E-4</v>
      </c>
      <c r="I70" s="8">
        <f t="shared" si="8"/>
        <v>2.1199186409603943E-3</v>
      </c>
      <c r="P70" s="4">
        <v>45650</v>
      </c>
      <c r="Q70" s="8">
        <f t="shared" si="9"/>
        <v>2.9171383627555339E-4</v>
      </c>
      <c r="R70" s="14">
        <f t="shared" si="10"/>
        <v>291.71383627555338</v>
      </c>
      <c r="S70" s="2" t="b">
        <f t="shared" si="11"/>
        <v>0</v>
      </c>
      <c r="T70" s="2" t="b">
        <f t="shared" si="12"/>
        <v>0</v>
      </c>
      <c r="U70" s="2" t="b">
        <f t="shared" si="13"/>
        <v>0</v>
      </c>
    </row>
    <row r="71" spans="1:21" x14ac:dyDescent="0.25">
      <c r="A71" s="4">
        <v>45649</v>
      </c>
      <c r="B71" s="14">
        <v>1801</v>
      </c>
      <c r="C71" s="14">
        <v>1296.8</v>
      </c>
      <c r="D71" s="14">
        <v>1745.35</v>
      </c>
      <c r="F71" s="4">
        <v>45649</v>
      </c>
      <c r="G71" s="8">
        <f t="shared" si="8"/>
        <v>1.6652554332486691E-2</v>
      </c>
      <c r="H71" s="8">
        <f t="shared" si="8"/>
        <v>6.5197143744177843E-3</v>
      </c>
      <c r="I71" s="8">
        <f t="shared" si="8"/>
        <v>1.0323764732871332E-3</v>
      </c>
      <c r="P71" s="4">
        <v>45649</v>
      </c>
      <c r="Q71" s="8">
        <f t="shared" si="9"/>
        <v>7.9133649914992603E-3</v>
      </c>
      <c r="R71" s="14">
        <f t="shared" si="10"/>
        <v>7913.3649914992602</v>
      </c>
      <c r="S71" s="2" t="b">
        <f t="shared" si="11"/>
        <v>0</v>
      </c>
      <c r="T71" s="2" t="b">
        <f t="shared" si="12"/>
        <v>0</v>
      </c>
      <c r="U71" s="2" t="b">
        <f t="shared" si="13"/>
        <v>0</v>
      </c>
    </row>
    <row r="72" spans="1:21" x14ac:dyDescent="0.25">
      <c r="A72" s="4">
        <v>45646</v>
      </c>
      <c r="B72" s="14">
        <v>1771.5</v>
      </c>
      <c r="C72" s="14">
        <v>1288.4000000000001</v>
      </c>
      <c r="D72" s="14">
        <v>1743.55</v>
      </c>
      <c r="F72" s="4">
        <v>45646</v>
      </c>
      <c r="G72" s="8">
        <f t="shared" si="8"/>
        <v>-1.2266517981600278E-2</v>
      </c>
      <c r="H72" s="8">
        <f t="shared" si="8"/>
        <v>1.1655917320692044E-3</v>
      </c>
      <c r="I72" s="8">
        <f t="shared" si="8"/>
        <v>-1.0527211849497786E-2</v>
      </c>
      <c r="P72" s="4">
        <v>45646</v>
      </c>
      <c r="Q72" s="8">
        <f t="shared" si="9"/>
        <v>-6.3718822565017371E-3</v>
      </c>
      <c r="R72" s="14">
        <f t="shared" si="10"/>
        <v>-6371.8822565017372</v>
      </c>
      <c r="S72" s="2" t="b">
        <f t="shared" si="11"/>
        <v>0</v>
      </c>
      <c r="T72" s="2" t="b">
        <f t="shared" si="12"/>
        <v>0</v>
      </c>
      <c r="U72" s="2" t="b">
        <f t="shared" si="13"/>
        <v>0</v>
      </c>
    </row>
    <row r="73" spans="1:21" x14ac:dyDescent="0.25">
      <c r="A73" s="4">
        <v>45645</v>
      </c>
      <c r="B73" s="14">
        <v>1793.5</v>
      </c>
      <c r="C73" s="14">
        <v>1286.9000000000001</v>
      </c>
      <c r="D73" s="14">
        <v>1762.1</v>
      </c>
      <c r="F73" s="4">
        <v>45645</v>
      </c>
      <c r="G73" s="8">
        <f t="shared" si="8"/>
        <v>-9.4990887502071075E-3</v>
      </c>
      <c r="H73" s="8">
        <f t="shared" si="8"/>
        <v>-2.0735836852718514E-2</v>
      </c>
      <c r="I73" s="8">
        <f t="shared" si="8"/>
        <v>-1.0056179775280949E-2</v>
      </c>
      <c r="P73" s="4">
        <v>45645</v>
      </c>
      <c r="Q73" s="8">
        <f t="shared" si="9"/>
        <v>-1.4160915298733822E-2</v>
      </c>
      <c r="R73" s="14">
        <f t="shared" si="10"/>
        <v>-14160.915298733822</v>
      </c>
      <c r="S73" s="2" t="b">
        <f t="shared" si="11"/>
        <v>0</v>
      </c>
      <c r="T73" s="2" t="b">
        <f t="shared" si="12"/>
        <v>0</v>
      </c>
      <c r="U73" s="2" t="b">
        <f t="shared" si="13"/>
        <v>0</v>
      </c>
    </row>
    <row r="74" spans="1:21" x14ac:dyDescent="0.25">
      <c r="A74" s="4">
        <v>45644</v>
      </c>
      <c r="B74" s="14">
        <v>1810.7</v>
      </c>
      <c r="C74" s="14">
        <v>1314.15</v>
      </c>
      <c r="D74" s="14">
        <v>1780</v>
      </c>
      <c r="F74" s="4">
        <v>45644</v>
      </c>
      <c r="G74" s="8">
        <f t="shared" si="8"/>
        <v>-1.230055911632344E-2</v>
      </c>
      <c r="H74" s="8">
        <f t="shared" si="8"/>
        <v>-1.4695407685098361E-2</v>
      </c>
      <c r="I74" s="8">
        <f t="shared" si="8"/>
        <v>-2.270115747876944E-3</v>
      </c>
      <c r="P74" s="4">
        <v>45644</v>
      </c>
      <c r="Q74" s="8">
        <f t="shared" si="9"/>
        <v>-1.024936553329946E-2</v>
      </c>
      <c r="R74" s="14">
        <f t="shared" si="10"/>
        <v>-10249.36553329946</v>
      </c>
      <c r="S74" s="2" t="b">
        <f t="shared" si="11"/>
        <v>0</v>
      </c>
      <c r="T74" s="2" t="b">
        <f t="shared" si="12"/>
        <v>0</v>
      </c>
      <c r="U74" s="2" t="b">
        <f t="shared" si="13"/>
        <v>0</v>
      </c>
    </row>
    <row r="75" spans="1:21" x14ac:dyDescent="0.25">
      <c r="A75" s="4">
        <v>45643</v>
      </c>
      <c r="B75" s="14">
        <v>1833.25</v>
      </c>
      <c r="C75" s="14">
        <v>1333.75</v>
      </c>
      <c r="D75" s="14">
        <v>1784.05</v>
      </c>
      <c r="F75" s="4">
        <v>45643</v>
      </c>
      <c r="G75" s="8">
        <f t="shared" si="8"/>
        <v>-1.7129530345271315E-2</v>
      </c>
      <c r="H75" s="8">
        <f t="shared" si="8"/>
        <v>-9.1746527003936373E-3</v>
      </c>
      <c r="I75" s="8">
        <f t="shared" si="8"/>
        <v>-1.1305383911995426E-2</v>
      </c>
      <c r="P75" s="4">
        <v>45643</v>
      </c>
      <c r="Q75" s="8">
        <f t="shared" si="9"/>
        <v>-1.2200335357337477E-2</v>
      </c>
      <c r="R75" s="14">
        <f t="shared" si="10"/>
        <v>-12200.335357337477</v>
      </c>
      <c r="S75" s="2" t="b">
        <f t="shared" si="11"/>
        <v>0</v>
      </c>
      <c r="T75" s="2" t="b">
        <f t="shared" si="12"/>
        <v>0</v>
      </c>
      <c r="U75" s="2" t="b">
        <f t="shared" si="13"/>
        <v>0</v>
      </c>
    </row>
    <row r="76" spans="1:21" x14ac:dyDescent="0.25">
      <c r="A76" s="4">
        <v>45642</v>
      </c>
      <c r="B76" s="14">
        <v>1865.2</v>
      </c>
      <c r="C76" s="14">
        <v>1346.1</v>
      </c>
      <c r="D76" s="14">
        <v>1804.45</v>
      </c>
      <c r="F76" s="4">
        <v>45642</v>
      </c>
      <c r="G76" s="8">
        <f t="shared" si="8"/>
        <v>-3.4993989581941776E-3</v>
      </c>
      <c r="H76" s="8">
        <f t="shared" si="8"/>
        <v>8.9225964755734744E-4</v>
      </c>
      <c r="I76" s="8">
        <f t="shared" si="8"/>
        <v>-6.6458062193675005E-4</v>
      </c>
      <c r="P76" s="4">
        <v>45642</v>
      </c>
      <c r="Q76" s="8">
        <f t="shared" si="9"/>
        <v>-8.9229001501633942E-4</v>
      </c>
      <c r="R76" s="14">
        <f t="shared" si="10"/>
        <v>-892.29001501633945</v>
      </c>
      <c r="S76" s="2" t="b">
        <f t="shared" si="11"/>
        <v>0</v>
      </c>
      <c r="T76" s="2" t="b">
        <f t="shared" si="12"/>
        <v>0</v>
      </c>
      <c r="U76" s="2" t="b">
        <f t="shared" si="13"/>
        <v>0</v>
      </c>
    </row>
    <row r="77" spans="1:21" x14ac:dyDescent="0.25">
      <c r="A77" s="4">
        <v>45639</v>
      </c>
      <c r="B77" s="14">
        <v>1871.75</v>
      </c>
      <c r="C77" s="14">
        <v>1344.9</v>
      </c>
      <c r="D77" s="14">
        <v>1805.65</v>
      </c>
      <c r="F77" s="4">
        <v>45639</v>
      </c>
      <c r="G77" s="8">
        <f t="shared" si="8"/>
        <v>6.7231410514991818E-3</v>
      </c>
      <c r="H77" s="8">
        <f t="shared" si="8"/>
        <v>1.1773556516832873E-2</v>
      </c>
      <c r="I77" s="8">
        <f t="shared" si="8"/>
        <v>2.0891049923672744E-2</v>
      </c>
      <c r="P77" s="4">
        <v>45639</v>
      </c>
      <c r="Q77" s="8">
        <f t="shared" si="9"/>
        <v>1.2993679899284728E-2</v>
      </c>
      <c r="R77" s="14">
        <f t="shared" si="10"/>
        <v>12993.679899284727</v>
      </c>
      <c r="S77" s="2" t="b">
        <f t="shared" si="11"/>
        <v>0</v>
      </c>
      <c r="T77" s="2" t="b">
        <f t="shared" si="12"/>
        <v>0</v>
      </c>
      <c r="U77" s="2" t="b">
        <f t="shared" si="13"/>
        <v>0</v>
      </c>
    </row>
    <row r="78" spans="1:21" x14ac:dyDescent="0.25">
      <c r="A78" s="4">
        <v>45638</v>
      </c>
      <c r="B78" s="14">
        <v>1859.25</v>
      </c>
      <c r="C78" s="14">
        <v>1329.25</v>
      </c>
      <c r="D78" s="14">
        <v>1768.7</v>
      </c>
      <c r="F78" s="4">
        <v>45638</v>
      </c>
      <c r="G78" s="8">
        <f t="shared" si="8"/>
        <v>-2.0664483924641708E-3</v>
      </c>
      <c r="H78" s="8">
        <f t="shared" si="8"/>
        <v>1.3182674199623268E-3</v>
      </c>
      <c r="I78" s="8">
        <f t="shared" si="8"/>
        <v>-1.44871009082298E-2</v>
      </c>
      <c r="P78" s="4">
        <v>45638</v>
      </c>
      <c r="Q78" s="8">
        <f t="shared" si="9"/>
        <v>-4.4387578222232606E-3</v>
      </c>
      <c r="R78" s="14">
        <f t="shared" si="10"/>
        <v>-4438.7578222232605</v>
      </c>
      <c r="S78" s="2" t="b">
        <f t="shared" si="11"/>
        <v>0</v>
      </c>
      <c r="T78" s="2" t="b">
        <f t="shared" si="12"/>
        <v>0</v>
      </c>
      <c r="U78" s="2" t="b">
        <f t="shared" si="13"/>
        <v>0</v>
      </c>
    </row>
    <row r="79" spans="1:21" x14ac:dyDescent="0.25">
      <c r="A79" s="4">
        <v>45637</v>
      </c>
      <c r="B79" s="14">
        <v>1863.1</v>
      </c>
      <c r="C79" s="14">
        <v>1327.5</v>
      </c>
      <c r="D79" s="14">
        <v>1794.7</v>
      </c>
      <c r="F79" s="4">
        <v>45637</v>
      </c>
      <c r="G79" s="8">
        <f t="shared" si="8"/>
        <v>-2.6765162464535974E-3</v>
      </c>
      <c r="H79" s="8">
        <f t="shared" si="8"/>
        <v>-2.2172949002217113E-3</v>
      </c>
      <c r="I79" s="8">
        <f t="shared" si="8"/>
        <v>0</v>
      </c>
      <c r="P79" s="4">
        <v>45637</v>
      </c>
      <c r="Q79" s="8">
        <f t="shared" si="9"/>
        <v>-1.6898728340247638E-3</v>
      </c>
      <c r="R79" s="14">
        <f t="shared" si="10"/>
        <v>-1689.8728340247637</v>
      </c>
      <c r="S79" s="2" t="b">
        <f t="shared" si="11"/>
        <v>0</v>
      </c>
      <c r="T79" s="2" t="b">
        <f t="shared" si="12"/>
        <v>0</v>
      </c>
      <c r="U79" s="2" t="b">
        <f t="shared" si="13"/>
        <v>0</v>
      </c>
    </row>
    <row r="80" spans="1:21" x14ac:dyDescent="0.25">
      <c r="A80" s="4">
        <v>45636</v>
      </c>
      <c r="B80" s="14">
        <v>1868.1</v>
      </c>
      <c r="C80" s="14">
        <v>1330.45</v>
      </c>
      <c r="D80" s="14">
        <v>1794.7</v>
      </c>
      <c r="F80" s="4">
        <v>45636</v>
      </c>
      <c r="G80" s="8">
        <f t="shared" si="8"/>
        <v>-1.0160427807487382E-3</v>
      </c>
      <c r="H80" s="8">
        <f t="shared" si="8"/>
        <v>6.1635029872193492E-3</v>
      </c>
      <c r="I80" s="8">
        <f t="shared" si="8"/>
        <v>4.7305808257522841E-3</v>
      </c>
      <c r="P80" s="4">
        <v>45636</v>
      </c>
      <c r="Q80" s="8">
        <f t="shared" si="9"/>
        <v>3.579762608388804E-3</v>
      </c>
      <c r="R80" s="14">
        <f t="shared" si="10"/>
        <v>3579.762608388804</v>
      </c>
      <c r="S80" s="2" t="b">
        <f t="shared" si="11"/>
        <v>0</v>
      </c>
      <c r="T80" s="2" t="b">
        <f t="shared" si="12"/>
        <v>0</v>
      </c>
      <c r="U80" s="2" t="b">
        <f t="shared" si="13"/>
        <v>0</v>
      </c>
    </row>
    <row r="81" spans="1:21" x14ac:dyDescent="0.25">
      <c r="A81" s="4">
        <v>45635</v>
      </c>
      <c r="B81" s="14">
        <v>1870</v>
      </c>
      <c r="C81" s="14">
        <v>1322.3</v>
      </c>
      <c r="D81" s="14">
        <v>1786.25</v>
      </c>
      <c r="F81" s="4">
        <v>45635</v>
      </c>
      <c r="G81" s="8">
        <f t="shared" si="8"/>
        <v>7.6245386211171162E-3</v>
      </c>
      <c r="H81" s="8">
        <f t="shared" si="8"/>
        <v>-4.8541862652869971E-3</v>
      </c>
      <c r="I81" s="8">
        <f t="shared" si="8"/>
        <v>5.2336869354792093E-3</v>
      </c>
      <c r="P81" s="4">
        <v>45635</v>
      </c>
      <c r="Q81" s="8">
        <f t="shared" si="9"/>
        <v>1.9157931608640986E-3</v>
      </c>
      <c r="R81" s="14">
        <f t="shared" si="10"/>
        <v>1915.7931608640986</v>
      </c>
      <c r="S81" s="2" t="b">
        <f t="shared" si="11"/>
        <v>0</v>
      </c>
      <c r="T81" s="2" t="b">
        <f t="shared" si="12"/>
        <v>0</v>
      </c>
      <c r="U81" s="2" t="b">
        <f t="shared" si="13"/>
        <v>0</v>
      </c>
    </row>
    <row r="82" spans="1:21" x14ac:dyDescent="0.25">
      <c r="A82" s="4">
        <v>45632</v>
      </c>
      <c r="B82" s="14">
        <v>1855.85</v>
      </c>
      <c r="C82" s="14">
        <v>1328.75</v>
      </c>
      <c r="D82" s="14">
        <v>1776.95</v>
      </c>
      <c r="F82" s="4">
        <v>45632</v>
      </c>
      <c r="G82" s="8">
        <f t="shared" si="8"/>
        <v>-5.3061771405601421E-3</v>
      </c>
      <c r="H82" s="8">
        <f t="shared" si="8"/>
        <v>-5.7987280209502723E-3</v>
      </c>
      <c r="I82" s="8">
        <f t="shared" si="8"/>
        <v>1.0139988170012604E-3</v>
      </c>
      <c r="P82" s="4">
        <v>45632</v>
      </c>
      <c r="Q82" s="8">
        <f t="shared" si="9"/>
        <v>-3.6071447054477736E-3</v>
      </c>
      <c r="R82" s="14">
        <f t="shared" si="10"/>
        <v>-3607.1447054477735</v>
      </c>
      <c r="S82" s="2" t="b">
        <f t="shared" si="11"/>
        <v>0</v>
      </c>
      <c r="T82" s="2" t="b">
        <f t="shared" si="12"/>
        <v>0</v>
      </c>
      <c r="U82" s="2" t="b">
        <f t="shared" si="13"/>
        <v>0</v>
      </c>
    </row>
    <row r="83" spans="1:21" x14ac:dyDescent="0.25">
      <c r="A83" s="4">
        <v>45631</v>
      </c>
      <c r="B83" s="14">
        <v>1865.75</v>
      </c>
      <c r="C83" s="14">
        <v>1336.5</v>
      </c>
      <c r="D83" s="14">
        <v>1775.15</v>
      </c>
      <c r="F83" s="4">
        <v>45631</v>
      </c>
      <c r="G83" s="8">
        <f t="shared" si="8"/>
        <v>3.0374711037042257E-3</v>
      </c>
      <c r="H83" s="8">
        <f t="shared" si="8"/>
        <v>1.5538923293187956E-2</v>
      </c>
      <c r="I83" s="8">
        <f t="shared" si="8"/>
        <v>1.0042674253200712E-2</v>
      </c>
      <c r="P83" s="4">
        <v>45631</v>
      </c>
      <c r="Q83" s="8">
        <f t="shared" si="9"/>
        <v>1.0139612924346664E-2</v>
      </c>
      <c r="R83" s="14">
        <f t="shared" si="10"/>
        <v>10139.612924346664</v>
      </c>
      <c r="S83" s="2" t="b">
        <f t="shared" si="11"/>
        <v>0</v>
      </c>
      <c r="T83" s="2" t="b">
        <f t="shared" si="12"/>
        <v>0</v>
      </c>
      <c r="U83" s="2" t="b">
        <f t="shared" si="13"/>
        <v>0</v>
      </c>
    </row>
    <row r="84" spans="1:21" x14ac:dyDescent="0.25">
      <c r="A84" s="4">
        <v>45630</v>
      </c>
      <c r="B84" s="14">
        <v>1860.1</v>
      </c>
      <c r="C84" s="14">
        <v>1316.05</v>
      </c>
      <c r="D84" s="14">
        <v>1757.5</v>
      </c>
      <c r="F84" s="4">
        <v>45630</v>
      </c>
      <c r="G84" s="8">
        <f t="shared" si="8"/>
        <v>1.85073646169851E-2</v>
      </c>
      <c r="H84" s="8">
        <f t="shared" si="8"/>
        <v>5.8468358300212131E-3</v>
      </c>
      <c r="I84" s="8">
        <f t="shared" si="8"/>
        <v>4.3431053203040193E-3</v>
      </c>
      <c r="P84" s="4">
        <v>45630</v>
      </c>
      <c r="Q84" s="8">
        <f t="shared" si="9"/>
        <v>9.1938753131952222E-3</v>
      </c>
      <c r="R84" s="14">
        <f t="shared" si="10"/>
        <v>9193.8753131952217</v>
      </c>
      <c r="S84" s="2" t="b">
        <f t="shared" si="11"/>
        <v>0</v>
      </c>
      <c r="T84" s="2" t="b">
        <f t="shared" si="12"/>
        <v>0</v>
      </c>
      <c r="U84" s="2" t="b">
        <f t="shared" si="13"/>
        <v>0</v>
      </c>
    </row>
    <row r="85" spans="1:21" x14ac:dyDescent="0.25">
      <c r="A85" s="4">
        <v>45629</v>
      </c>
      <c r="B85" s="14">
        <v>1826.3</v>
      </c>
      <c r="C85" s="14">
        <v>1308.4000000000001</v>
      </c>
      <c r="D85" s="14">
        <v>1749.9</v>
      </c>
      <c r="F85" s="4">
        <v>45629</v>
      </c>
      <c r="G85" s="8">
        <f t="shared" si="8"/>
        <v>1.1968748268410101E-2</v>
      </c>
      <c r="H85" s="8">
        <f t="shared" si="8"/>
        <v>2.8743341125971877E-3</v>
      </c>
      <c r="I85" s="8">
        <f t="shared" si="8"/>
        <v>-2.3090738048404669E-3</v>
      </c>
      <c r="P85" s="4">
        <v>45629</v>
      </c>
      <c r="Q85" s="8">
        <f t="shared" si="9"/>
        <v>4.047635984109765E-3</v>
      </c>
      <c r="R85" s="14">
        <f t="shared" si="10"/>
        <v>4047.6359841097651</v>
      </c>
      <c r="S85" s="2" t="b">
        <f t="shared" si="11"/>
        <v>0</v>
      </c>
      <c r="T85" s="2" t="b">
        <f t="shared" si="12"/>
        <v>0</v>
      </c>
      <c r="U85" s="2" t="b">
        <f t="shared" si="13"/>
        <v>0</v>
      </c>
    </row>
    <row r="86" spans="1:21" x14ac:dyDescent="0.25">
      <c r="A86" s="4">
        <v>45628</v>
      </c>
      <c r="B86" s="14">
        <v>1804.7</v>
      </c>
      <c r="C86" s="14">
        <v>1304.6500000000001</v>
      </c>
      <c r="D86" s="14">
        <v>1753.95</v>
      </c>
      <c r="F86" s="4">
        <v>45628</v>
      </c>
      <c r="G86" s="8">
        <f t="shared" si="8"/>
        <v>4.8161242727096099E-3</v>
      </c>
      <c r="H86" s="8">
        <f t="shared" si="8"/>
        <v>3.4997307899393704E-3</v>
      </c>
      <c r="I86" s="8">
        <f t="shared" si="8"/>
        <v>-6.4013595807959067E-3</v>
      </c>
      <c r="P86" s="4">
        <v>45628</v>
      </c>
      <c r="Q86" s="8">
        <f t="shared" si="9"/>
        <v>9.24321723549859E-4</v>
      </c>
      <c r="R86" s="14">
        <f t="shared" si="10"/>
        <v>924.32172354985903</v>
      </c>
      <c r="S86" s="2" t="b">
        <f t="shared" si="11"/>
        <v>0</v>
      </c>
      <c r="T86" s="2" t="b">
        <f t="shared" si="12"/>
        <v>0</v>
      </c>
      <c r="U86" s="2" t="b">
        <f t="shared" si="13"/>
        <v>0</v>
      </c>
    </row>
    <row r="87" spans="1:21" x14ac:dyDescent="0.25">
      <c r="A87" s="4">
        <v>45625</v>
      </c>
      <c r="B87" s="14">
        <v>1796.05</v>
      </c>
      <c r="C87" s="14">
        <v>1300.0999999999999</v>
      </c>
      <c r="D87" s="14">
        <v>1765.25</v>
      </c>
      <c r="F87" s="4">
        <v>45625</v>
      </c>
      <c r="G87" s="8">
        <f t="shared" si="8"/>
        <v>1.6172657056017226E-3</v>
      </c>
      <c r="H87" s="8">
        <f t="shared" si="8"/>
        <v>1.0689159249037905E-2</v>
      </c>
      <c r="I87" s="8">
        <f t="shared" si="8"/>
        <v>3.4390632105503194E-3</v>
      </c>
      <c r="P87" s="4">
        <v>45625</v>
      </c>
      <c r="Q87" s="8">
        <f t="shared" si="9"/>
        <v>5.7925623744607751E-3</v>
      </c>
      <c r="R87" s="14">
        <f t="shared" si="10"/>
        <v>5792.5623744607756</v>
      </c>
      <c r="S87" s="2" t="b">
        <f t="shared" si="11"/>
        <v>0</v>
      </c>
      <c r="T87" s="2" t="b">
        <f t="shared" si="12"/>
        <v>0</v>
      </c>
      <c r="U87" s="2" t="b">
        <f t="shared" si="13"/>
        <v>0</v>
      </c>
    </row>
    <row r="88" spans="1:21" x14ac:dyDescent="0.25">
      <c r="A88" s="4">
        <v>45624</v>
      </c>
      <c r="B88" s="14">
        <v>1793.15</v>
      </c>
      <c r="C88" s="14">
        <v>1286.3499999999999</v>
      </c>
      <c r="D88" s="14">
        <v>1759.2</v>
      </c>
      <c r="F88" s="4">
        <v>45624</v>
      </c>
      <c r="G88" s="8">
        <f t="shared" si="8"/>
        <v>-1.0566683220217366E-2</v>
      </c>
      <c r="H88" s="8">
        <f t="shared" si="8"/>
        <v>-1.103252095025764E-2</v>
      </c>
      <c r="I88" s="8">
        <f t="shared" si="8"/>
        <v>-1.3458950201884257E-2</v>
      </c>
      <c r="P88" s="4">
        <v>45624</v>
      </c>
      <c r="Q88" s="8">
        <f t="shared" si="9"/>
        <v>-1.1620698406733541E-2</v>
      </c>
      <c r="R88" s="14">
        <f t="shared" si="10"/>
        <v>-11620.698406733542</v>
      </c>
      <c r="S88" s="2" t="b">
        <f t="shared" si="11"/>
        <v>0</v>
      </c>
      <c r="T88" s="2" t="b">
        <f t="shared" si="12"/>
        <v>0</v>
      </c>
      <c r="U88" s="2" t="b">
        <f t="shared" si="13"/>
        <v>0</v>
      </c>
    </row>
    <row r="89" spans="1:21" x14ac:dyDescent="0.25">
      <c r="A89" s="4">
        <v>45623</v>
      </c>
      <c r="B89" s="14">
        <v>1812.3</v>
      </c>
      <c r="C89" s="14">
        <v>1300.7</v>
      </c>
      <c r="D89" s="14">
        <v>1783.2</v>
      </c>
      <c r="F89" s="4">
        <v>45623</v>
      </c>
      <c r="G89" s="8">
        <f t="shared" si="8"/>
        <v>1.498137828680246E-2</v>
      </c>
      <c r="H89" s="8">
        <f t="shared" si="8"/>
        <v>-3.2568297635924282E-3</v>
      </c>
      <c r="I89" s="8">
        <f t="shared" si="8"/>
        <v>-2.2426553038790153E-4</v>
      </c>
      <c r="P89" s="4">
        <v>45623</v>
      </c>
      <c r="Q89" s="8">
        <f t="shared" si="9"/>
        <v>3.1244019214873961E-3</v>
      </c>
      <c r="R89" s="14">
        <f t="shared" si="10"/>
        <v>3124.4019214873961</v>
      </c>
      <c r="S89" s="2" t="b">
        <f t="shared" si="11"/>
        <v>0</v>
      </c>
      <c r="T89" s="2" t="b">
        <f t="shared" si="12"/>
        <v>0</v>
      </c>
      <c r="U89" s="2" t="b">
        <f t="shared" si="13"/>
        <v>0</v>
      </c>
    </row>
    <row r="90" spans="1:21" x14ac:dyDescent="0.25">
      <c r="A90" s="4">
        <v>45622</v>
      </c>
      <c r="B90" s="14">
        <v>1785.55</v>
      </c>
      <c r="C90" s="14">
        <v>1304.95</v>
      </c>
      <c r="D90" s="14">
        <v>1783.6</v>
      </c>
      <c r="F90" s="4">
        <v>45622</v>
      </c>
      <c r="G90" s="8">
        <f t="shared" si="8"/>
        <v>-2.800179211470688E-5</v>
      </c>
      <c r="H90" s="8">
        <f t="shared" si="8"/>
        <v>3.0746761981628179E-3</v>
      </c>
      <c r="I90" s="8">
        <f t="shared" si="8"/>
        <v>-3.9927404718693715E-3</v>
      </c>
      <c r="P90" s="4">
        <v>45622</v>
      </c>
      <c r="Q90" s="8">
        <f t="shared" si="9"/>
        <v>2.3647800069903895E-5</v>
      </c>
      <c r="R90" s="14">
        <f t="shared" si="10"/>
        <v>23.647800069903894</v>
      </c>
      <c r="S90" s="2" t="b">
        <f t="shared" si="11"/>
        <v>0</v>
      </c>
      <c r="T90" s="2" t="b">
        <f t="shared" si="12"/>
        <v>0</v>
      </c>
      <c r="U90" s="2" t="b">
        <f t="shared" si="13"/>
        <v>0</v>
      </c>
    </row>
    <row r="91" spans="1:21" x14ac:dyDescent="0.25">
      <c r="A91" s="4">
        <v>45621</v>
      </c>
      <c r="B91" s="14">
        <v>1785.6</v>
      </c>
      <c r="C91" s="14">
        <v>1300.95</v>
      </c>
      <c r="D91" s="14">
        <v>1790.75</v>
      </c>
      <c r="F91" s="4">
        <v>45621</v>
      </c>
      <c r="G91" s="8">
        <f t="shared" si="8"/>
        <v>2.2914757103574601E-2</v>
      </c>
      <c r="H91" s="8">
        <f t="shared" si="8"/>
        <v>1.791792183404417E-2</v>
      </c>
      <c r="I91" s="8">
        <f t="shared" si="8"/>
        <v>1.6634023105963847E-2</v>
      </c>
      <c r="P91" s="4">
        <v>45621</v>
      </c>
      <c r="Q91" s="8">
        <f t="shared" si="9"/>
        <v>1.9031802796479202E-2</v>
      </c>
      <c r="R91" s="14">
        <f t="shared" si="10"/>
        <v>19031.802796479202</v>
      </c>
      <c r="S91" s="2" t="b">
        <f t="shared" si="11"/>
        <v>0</v>
      </c>
      <c r="T91" s="2" t="b">
        <f t="shared" si="12"/>
        <v>0</v>
      </c>
      <c r="U91" s="2" t="b">
        <f t="shared" si="13"/>
        <v>0</v>
      </c>
    </row>
    <row r="92" spans="1:21" x14ac:dyDescent="0.25">
      <c r="A92" s="4">
        <v>45618</v>
      </c>
      <c r="B92" s="14">
        <v>1745.6</v>
      </c>
      <c r="C92" s="14">
        <v>1278.05</v>
      </c>
      <c r="D92" s="14">
        <v>1761.45</v>
      </c>
      <c r="F92" s="4">
        <v>45618</v>
      </c>
      <c r="G92" s="8">
        <f t="shared" si="8"/>
        <v>2.5269928784745765E-3</v>
      </c>
      <c r="H92" s="8">
        <f t="shared" si="8"/>
        <v>2.1990324257326721E-2</v>
      </c>
      <c r="I92" s="8">
        <f t="shared" si="8"/>
        <v>1.4017615566173536E-2</v>
      </c>
      <c r="P92" s="4">
        <v>45618</v>
      </c>
      <c r="Q92" s="8">
        <f t="shared" si="9"/>
        <v>1.3759512236325121E-2</v>
      </c>
      <c r="R92" s="14">
        <f t="shared" si="10"/>
        <v>13759.512236325121</v>
      </c>
      <c r="S92" s="2" t="b">
        <f t="shared" si="11"/>
        <v>0</v>
      </c>
      <c r="T92" s="2" t="b">
        <f t="shared" si="12"/>
        <v>0</v>
      </c>
      <c r="U92" s="2" t="b">
        <f t="shared" si="13"/>
        <v>0</v>
      </c>
    </row>
    <row r="93" spans="1:21" x14ac:dyDescent="0.25">
      <c r="A93" s="4">
        <v>45617</v>
      </c>
      <c r="B93" s="14">
        <v>1741.2</v>
      </c>
      <c r="C93" s="14">
        <v>1250.55</v>
      </c>
      <c r="D93" s="14">
        <v>1737.1</v>
      </c>
      <c r="F93" s="4">
        <v>45617</v>
      </c>
      <c r="G93" s="8">
        <f t="shared" si="8"/>
        <v>-6.0266896254834723E-4</v>
      </c>
      <c r="H93" s="8">
        <f t="shared" si="8"/>
        <v>1.1608358017773934E-3</v>
      </c>
      <c r="I93" s="8">
        <f t="shared" si="8"/>
        <v>5.4116625669222707E-3</v>
      </c>
      <c r="P93" s="4">
        <v>45617</v>
      </c>
      <c r="Q93" s="8">
        <f t="shared" si="9"/>
        <v>1.9070324020231343E-3</v>
      </c>
      <c r="R93" s="14">
        <f t="shared" si="10"/>
        <v>1907.0324020231344</v>
      </c>
      <c r="S93" s="2" t="b">
        <f t="shared" si="11"/>
        <v>0</v>
      </c>
      <c r="T93" s="2" t="b">
        <f t="shared" si="12"/>
        <v>0</v>
      </c>
      <c r="U93" s="2" t="b">
        <f t="shared" si="13"/>
        <v>0</v>
      </c>
    </row>
    <row r="94" spans="1:21" x14ac:dyDescent="0.25">
      <c r="A94" s="4">
        <v>45615</v>
      </c>
      <c r="B94" s="14">
        <v>1742.25</v>
      </c>
      <c r="C94" s="14">
        <v>1249.0999999999999</v>
      </c>
      <c r="D94" s="14">
        <v>1727.75</v>
      </c>
      <c r="F94" s="4">
        <v>45615</v>
      </c>
      <c r="G94" s="8">
        <f t="shared" si="8"/>
        <v>2.1787578441147204E-2</v>
      </c>
      <c r="H94" s="8">
        <f t="shared" si="8"/>
        <v>-3.4704216362839713E-3</v>
      </c>
      <c r="I94" s="8">
        <f t="shared" si="8"/>
        <v>2.9023363807865188E-3</v>
      </c>
      <c r="P94" s="4">
        <v>45615</v>
      </c>
      <c r="Q94" s="8">
        <f t="shared" si="9"/>
        <v>6.0188057920665282E-3</v>
      </c>
      <c r="R94" s="14">
        <f t="shared" si="10"/>
        <v>6018.8057920665278</v>
      </c>
      <c r="S94" s="2" t="b">
        <f t="shared" si="11"/>
        <v>0</v>
      </c>
      <c r="T94" s="2" t="b">
        <f t="shared" si="12"/>
        <v>0</v>
      </c>
      <c r="U94" s="2" t="b">
        <f t="shared" si="13"/>
        <v>0</v>
      </c>
    </row>
    <row r="95" spans="1:21" x14ac:dyDescent="0.25">
      <c r="A95" s="4">
        <v>45614</v>
      </c>
      <c r="B95" s="14">
        <v>1705.1</v>
      </c>
      <c r="C95" s="14">
        <v>1253.45</v>
      </c>
      <c r="D95" s="14">
        <v>1722.75</v>
      </c>
      <c r="F95" s="4">
        <v>45614</v>
      </c>
      <c r="G95" s="8">
        <f t="shared" si="8"/>
        <v>7.2958204105744162E-3</v>
      </c>
      <c r="H95" s="8">
        <f t="shared" si="8"/>
        <v>-2.7845180794781044E-3</v>
      </c>
      <c r="I95" s="8">
        <f t="shared" si="8"/>
        <v>8.6948884595117182E-3</v>
      </c>
      <c r="P95" s="4">
        <v>45614</v>
      </c>
      <c r="Q95" s="8">
        <f t="shared" si="9"/>
        <v>3.6834054292345982E-3</v>
      </c>
      <c r="R95" s="14">
        <f t="shared" si="10"/>
        <v>3683.4054292345982</v>
      </c>
      <c r="S95" s="2" t="b">
        <f t="shared" si="11"/>
        <v>0</v>
      </c>
      <c r="T95" s="2" t="b">
        <f t="shared" si="12"/>
        <v>0</v>
      </c>
      <c r="U95" s="2" t="b">
        <f t="shared" si="13"/>
        <v>0</v>
      </c>
    </row>
    <row r="96" spans="1:21" x14ac:dyDescent="0.25">
      <c r="A96" s="4">
        <v>45610</v>
      </c>
      <c r="B96" s="14">
        <v>1692.75</v>
      </c>
      <c r="C96" s="14">
        <v>1256.95</v>
      </c>
      <c r="D96" s="14">
        <v>1707.9</v>
      </c>
      <c r="F96" s="4">
        <v>45610</v>
      </c>
      <c r="G96" s="8">
        <f t="shared" si="8"/>
        <v>6.7802658577928998E-3</v>
      </c>
      <c r="H96" s="8">
        <f t="shared" si="8"/>
        <v>2.5923267129297489E-3</v>
      </c>
      <c r="I96" s="8">
        <f t="shared" si="8"/>
        <v>1.1879017685221038E-2</v>
      </c>
      <c r="P96" s="4">
        <v>45610</v>
      </c>
      <c r="Q96" s="8">
        <f t="shared" si="9"/>
        <v>6.6347157480760805E-3</v>
      </c>
      <c r="R96" s="14">
        <f t="shared" si="10"/>
        <v>6634.7157480760807</v>
      </c>
      <c r="S96" s="2" t="b">
        <f t="shared" si="11"/>
        <v>0</v>
      </c>
      <c r="T96" s="2" t="b">
        <f t="shared" si="12"/>
        <v>0</v>
      </c>
      <c r="U96" s="2" t="b">
        <f t="shared" si="13"/>
        <v>0</v>
      </c>
    </row>
    <row r="97" spans="1:21" x14ac:dyDescent="0.25">
      <c r="A97" s="4">
        <v>45609</v>
      </c>
      <c r="B97" s="14">
        <v>1681.35</v>
      </c>
      <c r="C97" s="14">
        <v>1253.7</v>
      </c>
      <c r="D97" s="14">
        <v>1687.85</v>
      </c>
      <c r="F97" s="4">
        <v>45609</v>
      </c>
      <c r="G97" s="8">
        <f t="shared" si="8"/>
        <v>-2.1446862996158833E-2</v>
      </c>
      <c r="H97" s="8">
        <f t="shared" si="8"/>
        <v>-1.3300802770344622E-2</v>
      </c>
      <c r="I97" s="8">
        <f t="shared" si="8"/>
        <v>-1.9489950040664672E-2</v>
      </c>
      <c r="P97" s="4">
        <v>45609</v>
      </c>
      <c r="Q97" s="8">
        <f t="shared" si="9"/>
        <v>-1.7601365019184897E-2</v>
      </c>
      <c r="R97" s="14">
        <f t="shared" si="10"/>
        <v>-17601.365019184897</v>
      </c>
      <c r="S97" s="2" t="b">
        <f t="shared" si="11"/>
        <v>0</v>
      </c>
      <c r="T97" s="2" t="b">
        <f t="shared" si="12"/>
        <v>0</v>
      </c>
      <c r="U97" s="2" t="b">
        <f t="shared" si="13"/>
        <v>0</v>
      </c>
    </row>
    <row r="98" spans="1:21" x14ac:dyDescent="0.25">
      <c r="A98" s="4">
        <v>45608</v>
      </c>
      <c r="B98" s="14">
        <v>1718.2</v>
      </c>
      <c r="C98" s="14">
        <v>1270.5999999999999</v>
      </c>
      <c r="D98" s="14">
        <v>1721.4</v>
      </c>
      <c r="F98" s="4">
        <v>45608</v>
      </c>
      <c r="G98" s="8">
        <f t="shared" si="8"/>
        <v>-2.723206703278036E-2</v>
      </c>
      <c r="H98" s="8">
        <f t="shared" si="8"/>
        <v>1.0241865595208566E-3</v>
      </c>
      <c r="I98" s="8">
        <f t="shared" si="8"/>
        <v>-1.2958715596330217E-2</v>
      </c>
      <c r="P98" s="4">
        <v>45608</v>
      </c>
      <c r="Q98" s="8">
        <f t="shared" si="9"/>
        <v>-1.164756016492483E-2</v>
      </c>
      <c r="R98" s="14">
        <f t="shared" si="10"/>
        <v>-11647.560164924831</v>
      </c>
      <c r="S98" s="2" t="b">
        <f t="shared" si="11"/>
        <v>0</v>
      </c>
      <c r="T98" s="2" t="b">
        <f t="shared" si="12"/>
        <v>0</v>
      </c>
      <c r="U98" s="2" t="b">
        <f t="shared" si="13"/>
        <v>0</v>
      </c>
    </row>
    <row r="99" spans="1:21" x14ac:dyDescent="0.25">
      <c r="A99" s="4">
        <v>45607</v>
      </c>
      <c r="B99" s="14">
        <v>1766.3</v>
      </c>
      <c r="C99" s="14">
        <v>1269.3</v>
      </c>
      <c r="D99" s="14">
        <v>1744</v>
      </c>
      <c r="F99" s="4">
        <v>45607</v>
      </c>
      <c r="G99" s="8">
        <f t="shared" si="8"/>
        <v>6.7542534697482282E-3</v>
      </c>
      <c r="H99" s="8">
        <f t="shared" si="8"/>
        <v>8.3012273106406465E-3</v>
      </c>
      <c r="I99" s="8">
        <f t="shared" si="8"/>
        <v>-1.0310459388245263E-3</v>
      </c>
      <c r="P99" s="4">
        <v>45607</v>
      </c>
      <c r="Q99" s="8">
        <f t="shared" si="9"/>
        <v>5.037453183533369E-3</v>
      </c>
      <c r="R99" s="14">
        <f t="shared" si="10"/>
        <v>5037.4531835333692</v>
      </c>
      <c r="S99" s="2" t="b">
        <f t="shared" si="11"/>
        <v>0</v>
      </c>
      <c r="T99" s="2" t="b">
        <f t="shared" si="12"/>
        <v>0</v>
      </c>
      <c r="U99" s="2" t="b">
        <f t="shared" si="13"/>
        <v>0</v>
      </c>
    </row>
    <row r="100" spans="1:21" x14ac:dyDescent="0.25">
      <c r="A100" s="4">
        <v>45604</v>
      </c>
      <c r="B100" s="14">
        <v>1754.45</v>
      </c>
      <c r="C100" s="14">
        <v>1258.8499999999999</v>
      </c>
      <c r="D100" s="14">
        <v>1745.8</v>
      </c>
      <c r="F100" s="4">
        <v>45604</v>
      </c>
      <c r="G100" s="8">
        <f t="shared" si="8"/>
        <v>4.5232028856889706E-3</v>
      </c>
      <c r="H100" s="8">
        <f t="shared" si="8"/>
        <v>-1.5523578634550783E-2</v>
      </c>
      <c r="I100" s="8">
        <f t="shared" si="8"/>
        <v>-6.2968687389097777E-4</v>
      </c>
      <c r="P100" s="4">
        <v>45604</v>
      </c>
      <c r="Q100" s="8">
        <f t="shared" si="9"/>
        <v>-5.0413766502809152E-3</v>
      </c>
      <c r="R100" s="14">
        <f t="shared" si="10"/>
        <v>-5041.3766502809149</v>
      </c>
      <c r="S100" s="2" t="b">
        <f t="shared" si="11"/>
        <v>0</v>
      </c>
      <c r="T100" s="2" t="b">
        <f t="shared" si="12"/>
        <v>0</v>
      </c>
      <c r="U100" s="2" t="b">
        <f t="shared" si="13"/>
        <v>0</v>
      </c>
    </row>
    <row r="101" spans="1:21" x14ac:dyDescent="0.25">
      <c r="A101" s="4">
        <v>45603</v>
      </c>
      <c r="B101" s="14">
        <v>1746.55</v>
      </c>
      <c r="C101" s="14">
        <v>1278.7</v>
      </c>
      <c r="D101" s="14">
        <v>1746.9</v>
      </c>
      <c r="F101" s="4">
        <v>45603</v>
      </c>
      <c r="G101" s="8">
        <f t="shared" si="8"/>
        <v>-4.956558894744334E-3</v>
      </c>
      <c r="H101" s="8">
        <f t="shared" si="8"/>
        <v>-1.8159480938303774E-2</v>
      </c>
      <c r="I101" s="8">
        <f t="shared" si="8"/>
        <v>-8.9072960399408929E-3</v>
      </c>
      <c r="P101" s="4">
        <v>45603</v>
      </c>
      <c r="Q101" s="8">
        <f t="shared" si="9"/>
        <v>-1.1422948855727078E-2</v>
      </c>
      <c r="R101" s="14">
        <f t="shared" si="10"/>
        <v>-11422.948855727078</v>
      </c>
      <c r="S101" s="2" t="b">
        <f t="shared" si="11"/>
        <v>0</v>
      </c>
      <c r="T101" s="2" t="b">
        <f t="shared" si="12"/>
        <v>0</v>
      </c>
      <c r="U101" s="2" t="b">
        <f t="shared" si="13"/>
        <v>0</v>
      </c>
    </row>
    <row r="102" spans="1:21" x14ac:dyDescent="0.25">
      <c r="A102" s="4">
        <v>45602</v>
      </c>
      <c r="B102" s="14">
        <v>1755.25</v>
      </c>
      <c r="C102" s="14">
        <v>1302.3499999999999</v>
      </c>
      <c r="D102" s="14">
        <v>1762.6</v>
      </c>
      <c r="F102" s="4">
        <v>45602</v>
      </c>
      <c r="G102" s="8">
        <f t="shared" si="8"/>
        <v>-1.4790795574138871E-3</v>
      </c>
      <c r="H102" s="8">
        <f t="shared" si="8"/>
        <v>4.3572144674943747E-3</v>
      </c>
      <c r="I102" s="8">
        <f t="shared" si="8"/>
        <v>3.1016134080754654E-3</v>
      </c>
      <c r="P102" s="4">
        <v>45602</v>
      </c>
      <c r="Q102" s="8">
        <f t="shared" si="9"/>
        <v>2.2296459421962235E-3</v>
      </c>
      <c r="R102" s="14">
        <f t="shared" si="10"/>
        <v>2229.6459421962236</v>
      </c>
      <c r="S102" s="2" t="b">
        <f t="shared" si="11"/>
        <v>0</v>
      </c>
      <c r="T102" s="2" t="b">
        <f t="shared" si="12"/>
        <v>0</v>
      </c>
      <c r="U102" s="2" t="b">
        <f t="shared" si="13"/>
        <v>0</v>
      </c>
    </row>
    <row r="103" spans="1:21" x14ac:dyDescent="0.25">
      <c r="A103" s="4">
        <v>45601</v>
      </c>
      <c r="B103" s="14">
        <v>1757.85</v>
      </c>
      <c r="C103" s="14">
        <v>1296.7</v>
      </c>
      <c r="D103" s="14">
        <v>1757.15</v>
      </c>
      <c r="F103" s="4">
        <v>45601</v>
      </c>
      <c r="G103" s="8">
        <f t="shared" si="8"/>
        <v>2.5523598389825652E-2</v>
      </c>
      <c r="H103" s="8">
        <f t="shared" si="8"/>
        <v>1.52677732539932E-2</v>
      </c>
      <c r="I103" s="8">
        <f t="shared" si="8"/>
        <v>1.6075404053546238E-2</v>
      </c>
      <c r="P103" s="4">
        <v>45601</v>
      </c>
      <c r="Q103" s="8">
        <f t="shared" si="9"/>
        <v>1.8586810034608846E-2</v>
      </c>
      <c r="R103" s="14">
        <f t="shared" si="10"/>
        <v>18586.810034608847</v>
      </c>
      <c r="S103" s="2" t="b">
        <f t="shared" si="11"/>
        <v>0</v>
      </c>
      <c r="T103" s="2" t="b">
        <f t="shared" si="12"/>
        <v>0</v>
      </c>
      <c r="U103" s="2" t="b">
        <f t="shared" si="13"/>
        <v>0</v>
      </c>
    </row>
    <row r="104" spans="1:21" x14ac:dyDescent="0.25">
      <c r="A104" s="4">
        <v>45600</v>
      </c>
      <c r="B104" s="14">
        <v>1714.1</v>
      </c>
      <c r="C104" s="14">
        <v>1277.2</v>
      </c>
      <c r="D104" s="14">
        <v>1729.35</v>
      </c>
      <c r="F104" s="4">
        <v>45600</v>
      </c>
      <c r="G104" s="8">
        <f t="shared" si="8"/>
        <v>-1.3354055143038113E-2</v>
      </c>
      <c r="H104" s="8">
        <f t="shared" si="8"/>
        <v>-1.1302059142281995E-2</v>
      </c>
      <c r="I104" s="8">
        <f t="shared" si="8"/>
        <v>-8.6276083467096143E-3</v>
      </c>
      <c r="P104" s="4">
        <v>45600</v>
      </c>
      <c r="Q104" s="8">
        <f t="shared" si="9"/>
        <v>-1.1115322703837116E-2</v>
      </c>
      <c r="R104" s="14">
        <f t="shared" si="10"/>
        <v>-11115.322703837115</v>
      </c>
      <c r="S104" s="2" t="b">
        <f t="shared" si="11"/>
        <v>0</v>
      </c>
      <c r="T104" s="2" t="b">
        <f t="shared" si="12"/>
        <v>0</v>
      </c>
      <c r="U104" s="2" t="b">
        <f t="shared" si="13"/>
        <v>0</v>
      </c>
    </row>
    <row r="105" spans="1:21" x14ac:dyDescent="0.25">
      <c r="A105" s="4">
        <v>45597</v>
      </c>
      <c r="B105" s="14">
        <v>1737.3</v>
      </c>
      <c r="C105" s="14">
        <v>1291.8</v>
      </c>
      <c r="D105" s="14">
        <v>1744.4</v>
      </c>
      <c r="F105" s="4">
        <v>45597</v>
      </c>
      <c r="G105" s="8">
        <f t="shared" si="8"/>
        <v>9.2181828657023068E-4</v>
      </c>
      <c r="H105" s="8">
        <f t="shared" si="8"/>
        <v>-3.4822983168891763E-4</v>
      </c>
      <c r="I105" s="8">
        <f t="shared" si="8"/>
        <v>7.6829761423373721E-3</v>
      </c>
      <c r="P105" s="4">
        <v>45597</v>
      </c>
      <c r="Q105" s="8">
        <f t="shared" si="9"/>
        <v>2.4421463959967138E-3</v>
      </c>
      <c r="R105" s="14">
        <f t="shared" si="10"/>
        <v>2442.1463959967136</v>
      </c>
      <c r="S105" s="2" t="b">
        <f t="shared" si="11"/>
        <v>0</v>
      </c>
      <c r="T105" s="2" t="b">
        <f t="shared" si="12"/>
        <v>0</v>
      </c>
      <c r="U105" s="2" t="b">
        <f t="shared" si="13"/>
        <v>0</v>
      </c>
    </row>
    <row r="106" spans="1:21" x14ac:dyDescent="0.25">
      <c r="A106" s="4">
        <v>45596</v>
      </c>
      <c r="B106" s="14">
        <v>1735.7</v>
      </c>
      <c r="C106" s="14">
        <v>1292.25</v>
      </c>
      <c r="D106" s="14">
        <v>1731.1</v>
      </c>
      <c r="F106" s="4">
        <v>45596</v>
      </c>
      <c r="G106" s="8">
        <f t="shared" si="8"/>
        <v>6.3415196587124356E-4</v>
      </c>
      <c r="H106" s="8">
        <f t="shared" si="8"/>
        <v>-1.5165949014975477E-2</v>
      </c>
      <c r="I106" s="8">
        <f t="shared" si="8"/>
        <v>-2.0177562550444117E-3</v>
      </c>
      <c r="P106" s="4">
        <v>45596</v>
      </c>
      <c r="Q106" s="8">
        <f t="shared" si="9"/>
        <v>-6.481460892742142E-3</v>
      </c>
      <c r="R106" s="14">
        <f t="shared" si="10"/>
        <v>-6481.4608927421423</v>
      </c>
      <c r="S106" s="2" t="b">
        <f t="shared" si="11"/>
        <v>0</v>
      </c>
      <c r="T106" s="2" t="b">
        <f t="shared" si="12"/>
        <v>0</v>
      </c>
      <c r="U106" s="2" t="b">
        <f t="shared" si="13"/>
        <v>0</v>
      </c>
    </row>
    <row r="107" spans="1:21" x14ac:dyDescent="0.25">
      <c r="A107" s="4">
        <v>45595</v>
      </c>
      <c r="B107" s="14">
        <v>1734.6</v>
      </c>
      <c r="C107" s="14">
        <v>1312.15</v>
      </c>
      <c r="D107" s="14">
        <v>1734.6</v>
      </c>
      <c r="F107" s="4">
        <v>45595</v>
      </c>
      <c r="G107" s="8">
        <f t="shared" si="8"/>
        <v>-9.8467334532066353E-3</v>
      </c>
      <c r="H107" s="8">
        <f t="shared" si="8"/>
        <v>-1.4791455494237216E-2</v>
      </c>
      <c r="I107" s="8">
        <f t="shared" si="8"/>
        <v>-1.4543801840700032E-2</v>
      </c>
      <c r="P107" s="4">
        <v>45595</v>
      </c>
      <c r="Q107" s="8">
        <f t="shared" si="9"/>
        <v>-1.3233742785866885E-2</v>
      </c>
      <c r="R107" s="14">
        <f t="shared" si="10"/>
        <v>-13233.742785866885</v>
      </c>
      <c r="S107" s="2" t="b">
        <f t="shared" si="11"/>
        <v>0</v>
      </c>
      <c r="T107" s="2" t="b">
        <f t="shared" si="12"/>
        <v>0</v>
      </c>
      <c r="U107" s="2" t="b">
        <f t="shared" si="13"/>
        <v>0</v>
      </c>
    </row>
    <row r="108" spans="1:21" x14ac:dyDescent="0.25">
      <c r="A108" s="4">
        <v>45594</v>
      </c>
      <c r="B108" s="14">
        <v>1751.85</v>
      </c>
      <c r="C108" s="14">
        <v>1331.85</v>
      </c>
      <c r="D108" s="14">
        <v>1760.2</v>
      </c>
      <c r="F108" s="4">
        <v>45594</v>
      </c>
      <c r="G108" s="8">
        <f t="shared" si="8"/>
        <v>1.0177603505939326E-2</v>
      </c>
      <c r="H108" s="8">
        <f t="shared" si="8"/>
        <v>3.0165912518853588E-2</v>
      </c>
      <c r="I108" s="8">
        <f t="shared" si="8"/>
        <v>5.9147926965168462E-3</v>
      </c>
      <c r="P108" s="4">
        <v>45594</v>
      </c>
      <c r="Q108" s="8">
        <f t="shared" si="9"/>
        <v>1.6894083868278287E-2</v>
      </c>
      <c r="R108" s="14">
        <f t="shared" si="10"/>
        <v>16894.083868278285</v>
      </c>
      <c r="S108" s="2" t="b">
        <f t="shared" si="11"/>
        <v>0</v>
      </c>
      <c r="T108" s="2" t="b">
        <f t="shared" si="12"/>
        <v>0</v>
      </c>
      <c r="U108" s="2" t="b">
        <f t="shared" si="13"/>
        <v>0</v>
      </c>
    </row>
    <row r="109" spans="1:21" x14ac:dyDescent="0.25">
      <c r="A109" s="4">
        <v>45593</v>
      </c>
      <c r="B109" s="14">
        <v>1734.2</v>
      </c>
      <c r="C109" s="14">
        <v>1292.8499999999999</v>
      </c>
      <c r="D109" s="14">
        <v>1749.85</v>
      </c>
      <c r="F109" s="4">
        <v>45593</v>
      </c>
      <c r="G109" s="8">
        <f t="shared" si="8"/>
        <v>-5.2770448548813409E-3</v>
      </c>
      <c r="H109" s="8">
        <f t="shared" si="8"/>
        <v>2.9790115098171865E-2</v>
      </c>
      <c r="I109" s="8">
        <f t="shared" si="8"/>
        <v>-1.0741442179947436E-2</v>
      </c>
      <c r="P109" s="4">
        <v>45593</v>
      </c>
      <c r="Q109" s="8">
        <f t="shared" si="9"/>
        <v>7.1104999288201156E-3</v>
      </c>
      <c r="R109" s="14">
        <f t="shared" si="10"/>
        <v>7110.4999288201152</v>
      </c>
      <c r="S109" s="2" t="b">
        <f t="shared" si="11"/>
        <v>0</v>
      </c>
      <c r="T109" s="2" t="b">
        <f t="shared" si="12"/>
        <v>0</v>
      </c>
      <c r="U109" s="2" t="b">
        <f t="shared" si="13"/>
        <v>0</v>
      </c>
    </row>
    <row r="110" spans="1:21" x14ac:dyDescent="0.25">
      <c r="A110" s="4">
        <v>45590</v>
      </c>
      <c r="B110" s="14">
        <v>1743.4</v>
      </c>
      <c r="C110" s="14">
        <v>1255.45</v>
      </c>
      <c r="D110" s="14">
        <v>1768.85</v>
      </c>
      <c r="F110" s="4">
        <v>45590</v>
      </c>
      <c r="G110" s="8">
        <f t="shared" si="8"/>
        <v>-3.5721430000286158E-3</v>
      </c>
      <c r="H110" s="8">
        <f t="shared" si="8"/>
        <v>2.1552584314508128E-3</v>
      </c>
      <c r="I110" s="8">
        <f t="shared" si="8"/>
        <v>3.7736919759390197E-3</v>
      </c>
      <c r="P110" s="4">
        <v>45590</v>
      </c>
      <c r="Q110" s="8">
        <f t="shared" si="9"/>
        <v>9.2256806535344642E-4</v>
      </c>
      <c r="R110" s="14">
        <f t="shared" si="10"/>
        <v>922.5680653534464</v>
      </c>
      <c r="S110" s="2" t="b">
        <f t="shared" si="11"/>
        <v>0</v>
      </c>
      <c r="T110" s="2" t="b">
        <f t="shared" si="12"/>
        <v>0</v>
      </c>
      <c r="U110" s="2" t="b">
        <f t="shared" si="13"/>
        <v>0</v>
      </c>
    </row>
    <row r="111" spans="1:21" x14ac:dyDescent="0.25">
      <c r="A111" s="4">
        <v>45589</v>
      </c>
      <c r="B111" s="14">
        <v>1749.65</v>
      </c>
      <c r="C111" s="14">
        <v>1252.75</v>
      </c>
      <c r="D111" s="14">
        <v>1762.2</v>
      </c>
      <c r="F111" s="4">
        <v>45589</v>
      </c>
      <c r="G111" s="8">
        <f t="shared" si="8"/>
        <v>7.9790298421478223E-3</v>
      </c>
      <c r="H111" s="8">
        <f t="shared" si="8"/>
        <v>9.188239054012115E-4</v>
      </c>
      <c r="I111" s="8">
        <f t="shared" si="8"/>
        <v>-3.1677791605384531E-3</v>
      </c>
      <c r="P111" s="4">
        <v>45589</v>
      </c>
      <c r="Q111" s="8">
        <f t="shared" si="9"/>
        <v>1.8109047666432952E-3</v>
      </c>
      <c r="R111" s="14">
        <f t="shared" si="10"/>
        <v>1810.9047666432953</v>
      </c>
      <c r="S111" s="2" t="b">
        <f t="shared" si="11"/>
        <v>0</v>
      </c>
      <c r="T111" s="2" t="b">
        <f t="shared" si="12"/>
        <v>0</v>
      </c>
      <c r="U111" s="2" t="b">
        <f t="shared" si="13"/>
        <v>0</v>
      </c>
    </row>
    <row r="112" spans="1:21" x14ac:dyDescent="0.25">
      <c r="A112" s="4">
        <v>45588</v>
      </c>
      <c r="B112" s="14">
        <v>1735.8</v>
      </c>
      <c r="C112" s="14">
        <v>1251.5999999999999</v>
      </c>
      <c r="D112" s="14">
        <v>1767.8</v>
      </c>
      <c r="F112" s="4">
        <v>45588</v>
      </c>
      <c r="G112" s="8">
        <f t="shared" si="8"/>
        <v>1.2393922603598506E-2</v>
      </c>
      <c r="H112" s="8">
        <f t="shared" si="8"/>
        <v>-1.2544378698224889E-2</v>
      </c>
      <c r="I112" s="8">
        <f t="shared" si="8"/>
        <v>2.63732524175464E-3</v>
      </c>
      <c r="P112" s="4">
        <v>45588</v>
      </c>
      <c r="Q112" s="8">
        <f t="shared" si="9"/>
        <v>-5.0837712568401199E-4</v>
      </c>
      <c r="R112" s="14">
        <f t="shared" si="10"/>
        <v>-508.37712568401201</v>
      </c>
      <c r="S112" s="2" t="b">
        <f t="shared" si="11"/>
        <v>0</v>
      </c>
      <c r="T112" s="2" t="b">
        <f t="shared" si="12"/>
        <v>0</v>
      </c>
      <c r="U112" s="2" t="b">
        <f t="shared" si="13"/>
        <v>0</v>
      </c>
    </row>
    <row r="113" spans="1:21" x14ac:dyDescent="0.25">
      <c r="A113" s="4">
        <v>45587</v>
      </c>
      <c r="B113" s="14">
        <v>1714.55</v>
      </c>
      <c r="C113" s="14">
        <v>1267.5</v>
      </c>
      <c r="D113" s="14">
        <v>1763.15</v>
      </c>
      <c r="F113" s="4">
        <v>45587</v>
      </c>
      <c r="G113" s="8">
        <f t="shared" si="8"/>
        <v>-8.1853415861630197E-3</v>
      </c>
      <c r="H113" s="8">
        <f t="shared" si="8"/>
        <v>6.7114093959732557E-3</v>
      </c>
      <c r="I113" s="8">
        <f t="shared" si="8"/>
        <v>-1.4559579700424763E-2</v>
      </c>
      <c r="P113" s="4">
        <v>45587</v>
      </c>
      <c r="Q113" s="8">
        <f t="shared" si="9"/>
        <v>-4.1389126275870325E-3</v>
      </c>
      <c r="R113" s="14">
        <f t="shared" si="10"/>
        <v>-4138.9126275870321</v>
      </c>
      <c r="S113" s="2" t="b">
        <f t="shared" si="11"/>
        <v>0</v>
      </c>
      <c r="T113" s="2" t="b">
        <f t="shared" si="12"/>
        <v>0</v>
      </c>
      <c r="U113" s="2" t="b">
        <f t="shared" si="13"/>
        <v>0</v>
      </c>
    </row>
    <row r="114" spans="1:21" x14ac:dyDescent="0.25">
      <c r="A114" s="4">
        <v>45586</v>
      </c>
      <c r="B114" s="14">
        <v>1728.7</v>
      </c>
      <c r="C114" s="14">
        <v>1259.05</v>
      </c>
      <c r="D114" s="14">
        <v>1789.2</v>
      </c>
      <c r="F114" s="4">
        <v>45586</v>
      </c>
      <c r="G114" s="8">
        <f t="shared" si="8"/>
        <v>2.7856229747004857E-2</v>
      </c>
      <c r="H114" s="8">
        <f t="shared" si="8"/>
        <v>-4.3100039541320578E-3</v>
      </c>
      <c r="I114" s="8">
        <f t="shared" si="8"/>
        <v>-4.374549049998655E-2</v>
      </c>
      <c r="P114" s="4">
        <v>45586</v>
      </c>
      <c r="Q114" s="8">
        <f t="shared" si="9"/>
        <v>-6.4907798075473306E-3</v>
      </c>
      <c r="R114" s="14">
        <f t="shared" si="10"/>
        <v>-6490.7798075473302</v>
      </c>
      <c r="S114" s="2" t="b">
        <f t="shared" si="11"/>
        <v>0</v>
      </c>
      <c r="T114" s="2" t="b">
        <f t="shared" si="12"/>
        <v>0</v>
      </c>
      <c r="U114" s="2" t="b">
        <f t="shared" si="13"/>
        <v>0</v>
      </c>
    </row>
    <row r="115" spans="1:21" x14ac:dyDescent="0.25">
      <c r="A115" s="4">
        <v>45583</v>
      </c>
      <c r="B115" s="14">
        <v>1681.85</v>
      </c>
      <c r="C115" s="14">
        <v>1264.5</v>
      </c>
      <c r="D115" s="14">
        <v>1871.05</v>
      </c>
      <c r="F115" s="4">
        <v>45583</v>
      </c>
      <c r="G115" s="8">
        <f t="shared" si="8"/>
        <v>5.1997728834831669E-3</v>
      </c>
      <c r="H115" s="8">
        <f t="shared" si="8"/>
        <v>2.7005076142131879E-2</v>
      </c>
      <c r="I115" s="8">
        <f t="shared" si="8"/>
        <v>3.7552640755345035E-3</v>
      </c>
      <c r="P115" s="4">
        <v>45583</v>
      </c>
      <c r="Q115" s="8">
        <f t="shared" si="9"/>
        <v>1.3488541544558053E-2</v>
      </c>
      <c r="R115" s="14">
        <f t="shared" si="10"/>
        <v>13488.541544558053</v>
      </c>
      <c r="S115" s="2" t="b">
        <f t="shared" si="11"/>
        <v>0</v>
      </c>
      <c r="T115" s="2" t="b">
        <f t="shared" si="12"/>
        <v>0</v>
      </c>
      <c r="U115" s="2" t="b">
        <f t="shared" si="13"/>
        <v>0</v>
      </c>
    </row>
    <row r="116" spans="1:21" x14ac:dyDescent="0.25">
      <c r="A116" s="4">
        <v>45582</v>
      </c>
      <c r="B116" s="14">
        <v>1673.15</v>
      </c>
      <c r="C116" s="14">
        <v>1231.25</v>
      </c>
      <c r="D116" s="14">
        <v>1864.05</v>
      </c>
      <c r="F116" s="4">
        <v>45582</v>
      </c>
      <c r="G116" s="8">
        <f t="shared" si="8"/>
        <v>-1.5678315095893569E-2</v>
      </c>
      <c r="H116" s="8">
        <f t="shared" si="8"/>
        <v>-9.5724570647146567E-3</v>
      </c>
      <c r="I116" s="8">
        <f t="shared" si="8"/>
        <v>-6.5552801982572406E-3</v>
      </c>
      <c r="P116" s="4">
        <v>45582</v>
      </c>
      <c r="Q116" s="8">
        <f t="shared" si="9"/>
        <v>-1.0499061414131107E-2</v>
      </c>
      <c r="R116" s="14">
        <f t="shared" si="10"/>
        <v>-10499.061414131107</v>
      </c>
      <c r="S116" s="2" t="b">
        <f t="shared" si="11"/>
        <v>0</v>
      </c>
      <c r="T116" s="2" t="b">
        <f t="shared" si="12"/>
        <v>0</v>
      </c>
      <c r="U116" s="2" t="b">
        <f t="shared" si="13"/>
        <v>0</v>
      </c>
    </row>
    <row r="117" spans="1:21" x14ac:dyDescent="0.25">
      <c r="A117" s="4">
        <v>45581</v>
      </c>
      <c r="B117" s="14">
        <v>1699.8</v>
      </c>
      <c r="C117" s="14">
        <v>1243.1500000000001</v>
      </c>
      <c r="D117" s="14">
        <v>1876.35</v>
      </c>
      <c r="F117" s="4">
        <v>45581</v>
      </c>
      <c r="G117" s="8">
        <f t="shared" si="8"/>
        <v>9.3224867881955831E-3</v>
      </c>
      <c r="H117" s="8">
        <f t="shared" si="8"/>
        <v>-9.8367184388689077E-3</v>
      </c>
      <c r="I117" s="8">
        <f t="shared" si="8"/>
        <v>-9.9461798227100662E-3</v>
      </c>
      <c r="P117" s="4">
        <v>45581</v>
      </c>
      <c r="Q117" s="8">
        <f t="shared" si="9"/>
        <v>-4.1217952859019091E-3</v>
      </c>
      <c r="R117" s="14">
        <f t="shared" si="10"/>
        <v>-4121.7952859019088</v>
      </c>
      <c r="S117" s="2" t="b">
        <f t="shared" si="11"/>
        <v>0</v>
      </c>
      <c r="T117" s="2" t="b">
        <f t="shared" si="12"/>
        <v>0</v>
      </c>
      <c r="U117" s="2" t="b">
        <f t="shared" si="13"/>
        <v>0</v>
      </c>
    </row>
    <row r="118" spans="1:21" x14ac:dyDescent="0.25">
      <c r="A118" s="4">
        <v>45580</v>
      </c>
      <c r="B118" s="14">
        <v>1684.1</v>
      </c>
      <c r="C118" s="14">
        <v>1255.5</v>
      </c>
      <c r="D118" s="14">
        <v>1895.2</v>
      </c>
      <c r="F118" s="4">
        <v>45580</v>
      </c>
      <c r="G118" s="8">
        <f t="shared" si="8"/>
        <v>-2.3695278715716306E-3</v>
      </c>
      <c r="H118" s="8">
        <f t="shared" si="8"/>
        <v>1.928151004668166E-2</v>
      </c>
      <c r="I118" s="8">
        <f t="shared" si="8"/>
        <v>-8.1641197404228594E-3</v>
      </c>
      <c r="P118" s="4">
        <v>45580</v>
      </c>
      <c r="Q118" s="8">
        <f t="shared" si="9"/>
        <v>4.552509735074318E-3</v>
      </c>
      <c r="R118" s="14">
        <f t="shared" si="10"/>
        <v>4552.5097350743181</v>
      </c>
      <c r="S118" s="2" t="b">
        <f t="shared" si="11"/>
        <v>0</v>
      </c>
      <c r="T118" s="2" t="b">
        <f t="shared" si="12"/>
        <v>0</v>
      </c>
      <c r="U118" s="2" t="b">
        <f t="shared" si="13"/>
        <v>0</v>
      </c>
    </row>
    <row r="119" spans="1:21" x14ac:dyDescent="0.25">
      <c r="A119" s="4">
        <v>45579</v>
      </c>
      <c r="B119" s="14">
        <v>1688.1</v>
      </c>
      <c r="C119" s="14">
        <v>1231.75</v>
      </c>
      <c r="D119" s="14">
        <v>1910.8</v>
      </c>
      <c r="F119" s="4">
        <v>45579</v>
      </c>
      <c r="G119" s="8">
        <f t="shared" si="8"/>
        <v>2.2471229557843753E-2</v>
      </c>
      <c r="H119" s="8">
        <f t="shared" si="8"/>
        <v>7.1545380212592047E-3</v>
      </c>
      <c r="I119" s="8">
        <f t="shared" si="8"/>
        <v>1.5087122821929366E-2</v>
      </c>
      <c r="P119" s="4">
        <v>45579</v>
      </c>
      <c r="Q119" s="8">
        <f t="shared" si="9"/>
        <v>1.4129320922435618E-2</v>
      </c>
      <c r="R119" s="14">
        <f t="shared" si="10"/>
        <v>14129.320922435618</v>
      </c>
      <c r="S119" s="2" t="b">
        <f t="shared" si="11"/>
        <v>0</v>
      </c>
      <c r="T119" s="2" t="b">
        <f t="shared" si="12"/>
        <v>0</v>
      </c>
      <c r="U119" s="2" t="b">
        <f t="shared" si="13"/>
        <v>0</v>
      </c>
    </row>
    <row r="120" spans="1:21" x14ac:dyDescent="0.25">
      <c r="A120" s="4">
        <v>45576</v>
      </c>
      <c r="B120" s="14">
        <v>1651</v>
      </c>
      <c r="C120" s="14">
        <v>1223</v>
      </c>
      <c r="D120" s="14">
        <v>1882.4</v>
      </c>
      <c r="F120" s="4">
        <v>45576</v>
      </c>
      <c r="G120" s="8">
        <f t="shared" si="8"/>
        <v>-6.8575553416747592E-3</v>
      </c>
      <c r="H120" s="8">
        <f t="shared" si="8"/>
        <v>-1.6485725774024962E-2</v>
      </c>
      <c r="I120" s="8">
        <f t="shared" si="8"/>
        <v>3.3580299557594007E-3</v>
      </c>
      <c r="P120" s="4">
        <v>45576</v>
      </c>
      <c r="Q120" s="8">
        <f t="shared" si="9"/>
        <v>-7.6441479253845923E-3</v>
      </c>
      <c r="R120" s="14">
        <f t="shared" si="10"/>
        <v>-7644.1479253845919</v>
      </c>
      <c r="S120" s="2" t="b">
        <f t="shared" si="11"/>
        <v>0</v>
      </c>
      <c r="T120" s="2" t="b">
        <f t="shared" si="12"/>
        <v>0</v>
      </c>
      <c r="U120" s="2" t="b">
        <f t="shared" si="13"/>
        <v>0</v>
      </c>
    </row>
    <row r="121" spans="1:21" x14ac:dyDescent="0.25">
      <c r="A121" s="4">
        <v>45575</v>
      </c>
      <c r="B121" s="14">
        <v>1662.4</v>
      </c>
      <c r="C121" s="14">
        <v>1243.5</v>
      </c>
      <c r="D121" s="14">
        <v>1876.1</v>
      </c>
      <c r="F121" s="4">
        <v>45575</v>
      </c>
      <c r="G121" s="8">
        <f t="shared" si="8"/>
        <v>1.7910173590913292E-2</v>
      </c>
      <c r="H121" s="8">
        <f t="shared" si="8"/>
        <v>-5.2244504280041237E-4</v>
      </c>
      <c r="I121" s="8">
        <f t="shared" si="8"/>
        <v>4.1814749000444129E-2</v>
      </c>
      <c r="P121" s="4">
        <v>45575</v>
      </c>
      <c r="Q121" s="8">
        <f t="shared" si="9"/>
        <v>1.7708498760287059E-2</v>
      </c>
      <c r="R121" s="14">
        <f t="shared" si="10"/>
        <v>17708.498760287057</v>
      </c>
      <c r="S121" s="2" t="b">
        <f t="shared" si="11"/>
        <v>0</v>
      </c>
      <c r="T121" s="2" t="b">
        <f t="shared" si="12"/>
        <v>0</v>
      </c>
      <c r="U121" s="2" t="b">
        <f t="shared" si="13"/>
        <v>0</v>
      </c>
    </row>
    <row r="122" spans="1:21" x14ac:dyDescent="0.25">
      <c r="A122" s="4">
        <v>45574</v>
      </c>
      <c r="B122" s="14">
        <v>1633.15</v>
      </c>
      <c r="C122" s="14">
        <v>1244.1500000000001</v>
      </c>
      <c r="D122" s="14">
        <v>1800.8</v>
      </c>
      <c r="F122" s="4">
        <v>45574</v>
      </c>
      <c r="G122" s="8">
        <f t="shared" si="8"/>
        <v>-1.084158565761173E-2</v>
      </c>
      <c r="H122" s="8">
        <f t="shared" si="8"/>
        <v>6.105450428594672E-3</v>
      </c>
      <c r="I122" s="8">
        <f t="shared" si="8"/>
        <v>-1.4417211933016594E-3</v>
      </c>
      <c r="P122" s="4">
        <v>45574</v>
      </c>
      <c r="Q122" s="8">
        <f t="shared" si="9"/>
        <v>-1.2428118838361478E-3</v>
      </c>
      <c r="R122" s="14">
        <f t="shared" si="10"/>
        <v>-1242.8118838361479</v>
      </c>
      <c r="S122" s="2" t="b">
        <f t="shared" si="11"/>
        <v>0</v>
      </c>
      <c r="T122" s="2" t="b">
        <f t="shared" si="12"/>
        <v>0</v>
      </c>
      <c r="U122" s="2" t="b">
        <f t="shared" si="13"/>
        <v>0</v>
      </c>
    </row>
    <row r="123" spans="1:21" x14ac:dyDescent="0.25">
      <c r="A123" s="4">
        <v>45573</v>
      </c>
      <c r="B123" s="14">
        <v>1651.05</v>
      </c>
      <c r="C123" s="14">
        <v>1236.5999999999999</v>
      </c>
      <c r="D123" s="14">
        <v>1803.4</v>
      </c>
      <c r="F123" s="4">
        <v>45573</v>
      </c>
      <c r="G123" s="8">
        <f t="shared" si="8"/>
        <v>2.0552602299418909E-2</v>
      </c>
      <c r="H123" s="8">
        <f t="shared" si="8"/>
        <v>2.1881838074395699E-3</v>
      </c>
      <c r="I123" s="8">
        <f t="shared" si="8"/>
        <v>7.3453428292138412E-3</v>
      </c>
      <c r="P123" s="4">
        <v>45573</v>
      </c>
      <c r="Q123" s="8">
        <f t="shared" si="9"/>
        <v>9.2446570615656518E-3</v>
      </c>
      <c r="R123" s="14">
        <f t="shared" si="10"/>
        <v>9244.657061565651</v>
      </c>
      <c r="S123" s="2" t="b">
        <f t="shared" si="11"/>
        <v>0</v>
      </c>
      <c r="T123" s="2" t="b">
        <f t="shared" si="12"/>
        <v>0</v>
      </c>
      <c r="U123" s="2" t="b">
        <f t="shared" si="13"/>
        <v>0</v>
      </c>
    </row>
    <row r="124" spans="1:21" x14ac:dyDescent="0.25">
      <c r="A124" s="4">
        <v>45572</v>
      </c>
      <c r="B124" s="14">
        <v>1617.8</v>
      </c>
      <c r="C124" s="14">
        <v>1233.9000000000001</v>
      </c>
      <c r="D124" s="14">
        <v>1790.25</v>
      </c>
      <c r="F124" s="4">
        <v>45572</v>
      </c>
      <c r="G124" s="8">
        <f t="shared" si="8"/>
        <v>-2.4040056706783774E-2</v>
      </c>
      <c r="H124" s="8">
        <f t="shared" si="8"/>
        <v>-4.7186932849364593E-3</v>
      </c>
      <c r="I124" s="8">
        <f t="shared" si="8"/>
        <v>-1.0364842454394729E-2</v>
      </c>
      <c r="P124" s="4">
        <v>45572</v>
      </c>
      <c r="Q124" s="8">
        <f t="shared" si="9"/>
        <v>-1.2208947062328133E-2</v>
      </c>
      <c r="R124" s="14">
        <f t="shared" si="10"/>
        <v>-12208.947062328134</v>
      </c>
      <c r="S124" s="2" t="b">
        <f t="shared" si="11"/>
        <v>0</v>
      </c>
      <c r="T124" s="2" t="b">
        <f t="shared" si="12"/>
        <v>0</v>
      </c>
      <c r="U124" s="2" t="b">
        <f t="shared" si="13"/>
        <v>0</v>
      </c>
    </row>
    <row r="125" spans="1:21" x14ac:dyDescent="0.25">
      <c r="A125" s="4">
        <v>45569</v>
      </c>
      <c r="B125" s="14">
        <v>1657.65</v>
      </c>
      <c r="C125" s="14">
        <v>1239.75</v>
      </c>
      <c r="D125" s="14">
        <v>1809</v>
      </c>
      <c r="F125" s="4">
        <v>45569</v>
      </c>
      <c r="G125" s="8">
        <f t="shared" si="8"/>
        <v>-1.4476813317479187E-2</v>
      </c>
      <c r="H125" s="8">
        <f t="shared" si="8"/>
        <v>-1.3212878576829623E-2</v>
      </c>
      <c r="I125" s="8">
        <f t="shared" si="8"/>
        <v>-7.5707702435813262E-3</v>
      </c>
      <c r="P125" s="4">
        <v>45569</v>
      </c>
      <c r="Q125" s="8">
        <f t="shared" si="9"/>
        <v>-1.1899426499050002E-2</v>
      </c>
      <c r="R125" s="14">
        <f t="shared" si="10"/>
        <v>-11899.426499050001</v>
      </c>
      <c r="S125" s="2" t="b">
        <f t="shared" si="11"/>
        <v>0</v>
      </c>
      <c r="T125" s="2" t="b">
        <f t="shared" si="12"/>
        <v>0</v>
      </c>
      <c r="U125" s="2" t="b">
        <f t="shared" si="13"/>
        <v>0</v>
      </c>
    </row>
    <row r="126" spans="1:21" x14ac:dyDescent="0.25">
      <c r="A126" s="4">
        <v>45568</v>
      </c>
      <c r="B126" s="14">
        <v>1682</v>
      </c>
      <c r="C126" s="14">
        <v>1256.3499999999999</v>
      </c>
      <c r="D126" s="14">
        <v>1822.8</v>
      </c>
      <c r="F126" s="4">
        <v>45568</v>
      </c>
      <c r="G126" s="8">
        <f t="shared" si="8"/>
        <v>-2.5605375970339517E-2</v>
      </c>
      <c r="H126" s="8">
        <f t="shared" si="8"/>
        <v>-1.4163527934714537E-2</v>
      </c>
      <c r="I126" s="8">
        <f t="shared" si="8"/>
        <v>-3.0115994466319074E-2</v>
      </c>
      <c r="P126" s="4">
        <v>45568</v>
      </c>
      <c r="Q126" s="8">
        <f t="shared" si="9"/>
        <v>-2.2381822304883392E-2</v>
      </c>
      <c r="R126" s="14">
        <f t="shared" si="10"/>
        <v>-22381.822304883393</v>
      </c>
      <c r="S126" s="2" t="b">
        <f t="shared" si="11"/>
        <v>0</v>
      </c>
      <c r="T126" s="2" t="b">
        <f t="shared" si="12"/>
        <v>0</v>
      </c>
      <c r="U126" s="2" t="b">
        <f t="shared" si="13"/>
        <v>0</v>
      </c>
    </row>
    <row r="127" spans="1:21" x14ac:dyDescent="0.25">
      <c r="A127" s="4">
        <v>45566</v>
      </c>
      <c r="B127" s="14">
        <v>1726.2</v>
      </c>
      <c r="C127" s="14">
        <v>1274.4000000000001</v>
      </c>
      <c r="D127" s="14">
        <v>1879.4</v>
      </c>
      <c r="F127" s="4">
        <v>45566</v>
      </c>
      <c r="G127" s="8">
        <f t="shared" si="8"/>
        <v>-3.3775006495192494E-3</v>
      </c>
      <c r="H127" s="8">
        <f t="shared" si="8"/>
        <v>1.0997643362138376E-3</v>
      </c>
      <c r="I127" s="8">
        <f t="shared" si="8"/>
        <v>1.3727446802772381E-2</v>
      </c>
      <c r="P127" s="4">
        <v>45566</v>
      </c>
      <c r="Q127" s="8">
        <f t="shared" si="9"/>
        <v>3.5448895804614743E-3</v>
      </c>
      <c r="R127" s="14">
        <f t="shared" si="10"/>
        <v>3544.8895804614745</v>
      </c>
      <c r="S127" s="2" t="b">
        <f t="shared" si="11"/>
        <v>0</v>
      </c>
      <c r="T127" s="2" t="b">
        <f t="shared" si="12"/>
        <v>0</v>
      </c>
      <c r="U127" s="2" t="b">
        <f t="shared" si="13"/>
        <v>0</v>
      </c>
    </row>
    <row r="128" spans="1:21" x14ac:dyDescent="0.25">
      <c r="A128" s="4">
        <v>45565</v>
      </c>
      <c r="B128" s="14">
        <v>1732.05</v>
      </c>
      <c r="C128" s="14">
        <v>1273</v>
      </c>
      <c r="D128" s="14">
        <v>1853.95</v>
      </c>
      <c r="F128" s="4">
        <v>45565</v>
      </c>
      <c r="G128" s="8">
        <f t="shared" si="8"/>
        <v>-1.1753630217099853E-2</v>
      </c>
      <c r="H128" s="8">
        <f t="shared" si="8"/>
        <v>-2.5715597734578211E-2</v>
      </c>
      <c r="I128" s="8">
        <f t="shared" si="8"/>
        <v>-9.8801036075729654E-3</v>
      </c>
      <c r="P128" s="4">
        <v>45565</v>
      </c>
      <c r="Q128" s="8">
        <f t="shared" si="9"/>
        <v>-1.6776359241233132E-2</v>
      </c>
      <c r="R128" s="14">
        <f t="shared" si="10"/>
        <v>-16776.359241233131</v>
      </c>
      <c r="S128" s="2" t="b">
        <f t="shared" si="11"/>
        <v>0</v>
      </c>
      <c r="T128" s="2" t="b">
        <f t="shared" si="12"/>
        <v>0</v>
      </c>
      <c r="U128" s="2" t="b">
        <f t="shared" si="13"/>
        <v>0</v>
      </c>
    </row>
    <row r="129" spans="1:21" x14ac:dyDescent="0.25">
      <c r="A129" s="4">
        <v>45562</v>
      </c>
      <c r="B129" s="14">
        <v>1752.65</v>
      </c>
      <c r="C129" s="14">
        <v>1306.5999999999999</v>
      </c>
      <c r="D129" s="14">
        <v>1872.45</v>
      </c>
      <c r="F129" s="4">
        <v>45562</v>
      </c>
      <c r="G129" s="8">
        <f t="shared" si="8"/>
        <v>-1.7269898230956815E-2</v>
      </c>
      <c r="H129" s="8">
        <f t="shared" si="8"/>
        <v>-1.689176479440202E-2</v>
      </c>
      <c r="I129" s="8">
        <f t="shared" si="8"/>
        <v>-1.5691531304210637E-2</v>
      </c>
      <c r="P129" s="4">
        <v>45562</v>
      </c>
      <c r="Q129" s="8">
        <f t="shared" si="9"/>
        <v>-1.6645134778311046E-2</v>
      </c>
      <c r="R129" s="14">
        <f t="shared" si="10"/>
        <v>-16645.134778311047</v>
      </c>
      <c r="S129" s="2" t="b">
        <f t="shared" si="11"/>
        <v>0</v>
      </c>
      <c r="T129" s="2" t="b">
        <f t="shared" si="12"/>
        <v>0</v>
      </c>
      <c r="U129" s="2" t="b">
        <f t="shared" si="13"/>
        <v>0</v>
      </c>
    </row>
    <row r="130" spans="1:21" x14ac:dyDescent="0.25">
      <c r="A130" s="4">
        <v>45561</v>
      </c>
      <c r="B130" s="14">
        <v>1783.45</v>
      </c>
      <c r="C130" s="14">
        <v>1329.05</v>
      </c>
      <c r="D130" s="14">
        <v>1902.3</v>
      </c>
      <c r="F130" s="4">
        <v>45561</v>
      </c>
      <c r="G130" s="8">
        <f t="shared" si="8"/>
        <v>2.4450564892362081E-3</v>
      </c>
      <c r="H130" s="8">
        <f t="shared" si="8"/>
        <v>3.9279374551497437E-3</v>
      </c>
      <c r="I130" s="8">
        <f t="shared" si="8"/>
        <v>2.2919465739350553E-3</v>
      </c>
      <c r="P130" s="4">
        <v>45561</v>
      </c>
      <c r="Q130" s="8">
        <f t="shared" si="9"/>
        <v>2.9922759010112764E-3</v>
      </c>
      <c r="R130" s="14">
        <f t="shared" si="10"/>
        <v>2992.2759010112763</v>
      </c>
      <c r="S130" s="2" t="b">
        <f t="shared" si="11"/>
        <v>0</v>
      </c>
      <c r="T130" s="2" t="b">
        <f t="shared" si="12"/>
        <v>0</v>
      </c>
      <c r="U130" s="2" t="b">
        <f t="shared" si="13"/>
        <v>0</v>
      </c>
    </row>
    <row r="131" spans="1:21" x14ac:dyDescent="0.25">
      <c r="A131" s="4">
        <v>45560</v>
      </c>
      <c r="B131" s="14">
        <v>1779.1</v>
      </c>
      <c r="C131" s="14">
        <v>1323.85</v>
      </c>
      <c r="D131" s="14">
        <v>1897.95</v>
      </c>
      <c r="F131" s="4">
        <v>45560</v>
      </c>
      <c r="G131" s="8">
        <f t="shared" si="8"/>
        <v>6.2498232516048358E-3</v>
      </c>
      <c r="H131" s="8">
        <f t="shared" si="8"/>
        <v>3.981495525557488E-3</v>
      </c>
      <c r="I131" s="8">
        <f t="shared" si="8"/>
        <v>-8.7481067530161827E-3</v>
      </c>
      <c r="P131" s="4">
        <v>45560</v>
      </c>
      <c r="Q131" s="8">
        <f t="shared" si="9"/>
        <v>8.4311315979959103E-4</v>
      </c>
      <c r="R131" s="14">
        <f t="shared" si="10"/>
        <v>843.11315979959102</v>
      </c>
      <c r="S131" s="2" t="b">
        <f t="shared" si="11"/>
        <v>0</v>
      </c>
      <c r="T131" s="2" t="b">
        <f t="shared" si="12"/>
        <v>0</v>
      </c>
      <c r="U131" s="2" t="b">
        <f t="shared" si="13"/>
        <v>0</v>
      </c>
    </row>
    <row r="132" spans="1:21" x14ac:dyDescent="0.25">
      <c r="A132" s="4">
        <v>45559</v>
      </c>
      <c r="B132" s="14">
        <v>1768.05</v>
      </c>
      <c r="C132" s="14">
        <v>1318.6</v>
      </c>
      <c r="D132" s="14">
        <v>1914.7</v>
      </c>
      <c r="F132" s="4">
        <v>45559</v>
      </c>
      <c r="G132" s="8">
        <f t="shared" si="8"/>
        <v>4.6880327309921643E-3</v>
      </c>
      <c r="H132" s="8">
        <f t="shared" si="8"/>
        <v>-2.4964066873440771E-3</v>
      </c>
      <c r="I132" s="8">
        <f t="shared" si="8"/>
        <v>-1.0337520028945058E-2</v>
      </c>
      <c r="P132" s="4">
        <v>45559</v>
      </c>
      <c r="Q132" s="8">
        <f t="shared" si="9"/>
        <v>-2.6934088643234986E-3</v>
      </c>
      <c r="R132" s="14">
        <f t="shared" si="10"/>
        <v>-2693.4088643234986</v>
      </c>
      <c r="S132" s="2" t="b">
        <f t="shared" si="11"/>
        <v>0</v>
      </c>
      <c r="T132" s="2" t="b">
        <f t="shared" si="12"/>
        <v>0</v>
      </c>
      <c r="U132" s="2" t="b">
        <f t="shared" si="13"/>
        <v>0</v>
      </c>
    </row>
    <row r="133" spans="1:21" x14ac:dyDescent="0.25">
      <c r="A133" s="4">
        <v>45558</v>
      </c>
      <c r="B133" s="14">
        <v>1759.8</v>
      </c>
      <c r="C133" s="14">
        <v>1321.9</v>
      </c>
      <c r="D133" s="14">
        <v>1934.7</v>
      </c>
      <c r="F133" s="4">
        <v>45558</v>
      </c>
      <c r="G133" s="8">
        <f t="shared" ref="G133:I196" si="14">(B133/B134)-1</f>
        <v>1.0682288077188185E-2</v>
      </c>
      <c r="H133" s="8">
        <f t="shared" si="14"/>
        <v>-1.2365049123986616E-2</v>
      </c>
      <c r="I133" s="8">
        <f t="shared" si="14"/>
        <v>1.5857180362299772E-2</v>
      </c>
      <c r="P133" s="4">
        <v>45558</v>
      </c>
      <c r="Q133" s="8">
        <f t="shared" ref="Q133:Q196" si="15">SUMPRODUCT(G133:I133,$L$4:$N$4)</f>
        <v>3.0158208822517402E-3</v>
      </c>
      <c r="R133" s="14">
        <f t="shared" ref="R133:R196" si="16">$L$5*Q133</f>
        <v>3015.8208822517404</v>
      </c>
      <c r="S133" s="2" t="b">
        <f t="shared" ref="S133:S196" si="17">$X$4&gt;R133</f>
        <v>0</v>
      </c>
      <c r="T133" s="2" t="b">
        <f t="shared" ref="T133:T196" si="18">$X$5&gt;R133</f>
        <v>0</v>
      </c>
      <c r="U133" s="2" t="b">
        <f t="shared" ref="U133:U196" si="19">$X$6&gt;R133</f>
        <v>0</v>
      </c>
    </row>
    <row r="134" spans="1:21" x14ac:dyDescent="0.25">
      <c r="A134" s="4">
        <v>45555</v>
      </c>
      <c r="B134" s="14">
        <v>1741.2</v>
      </c>
      <c r="C134" s="14">
        <v>1338.45</v>
      </c>
      <c r="D134" s="14">
        <v>1904.5</v>
      </c>
      <c r="F134" s="4">
        <v>45555</v>
      </c>
      <c r="G134" s="8">
        <f t="shared" si="14"/>
        <v>1.9139596136962256E-2</v>
      </c>
      <c r="H134" s="8">
        <f t="shared" si="14"/>
        <v>3.5952012383901E-2</v>
      </c>
      <c r="I134" s="8">
        <f t="shared" si="14"/>
        <v>1.7388284943508081E-2</v>
      </c>
      <c r="P134" s="4">
        <v>45555</v>
      </c>
      <c r="Q134" s="8">
        <f t="shared" si="15"/>
        <v>2.5339169277701502E-2</v>
      </c>
      <c r="R134" s="14">
        <f t="shared" si="16"/>
        <v>25339.169277701501</v>
      </c>
      <c r="S134" s="2" t="b">
        <f t="shared" si="17"/>
        <v>0</v>
      </c>
      <c r="T134" s="2" t="b">
        <f t="shared" si="18"/>
        <v>0</v>
      </c>
      <c r="U134" s="2" t="b">
        <f t="shared" si="19"/>
        <v>0</v>
      </c>
    </row>
    <row r="135" spans="1:21" x14ac:dyDescent="0.25">
      <c r="A135" s="4">
        <v>45554</v>
      </c>
      <c r="B135" s="14">
        <v>1708.5</v>
      </c>
      <c r="C135" s="14">
        <v>1292</v>
      </c>
      <c r="D135" s="14">
        <v>1871.95</v>
      </c>
      <c r="F135" s="4">
        <v>45554</v>
      </c>
      <c r="G135" s="8">
        <f t="shared" si="14"/>
        <v>8.0835496813782548E-3</v>
      </c>
      <c r="H135" s="8">
        <f t="shared" si="14"/>
        <v>2.8330810726899802E-3</v>
      </c>
      <c r="I135" s="8">
        <f t="shared" si="14"/>
        <v>1.7530032070446344E-2</v>
      </c>
      <c r="P135" s="4">
        <v>45554</v>
      </c>
      <c r="Q135" s="8">
        <f t="shared" si="15"/>
        <v>8.8173069546233704E-3</v>
      </c>
      <c r="R135" s="14">
        <f t="shared" si="16"/>
        <v>8817.306954623371</v>
      </c>
      <c r="S135" s="2" t="b">
        <f t="shared" si="17"/>
        <v>0</v>
      </c>
      <c r="T135" s="2" t="b">
        <f t="shared" si="18"/>
        <v>0</v>
      </c>
      <c r="U135" s="2" t="b">
        <f t="shared" si="19"/>
        <v>0</v>
      </c>
    </row>
    <row r="136" spans="1:21" x14ac:dyDescent="0.25">
      <c r="A136" s="4">
        <v>45553</v>
      </c>
      <c r="B136" s="14">
        <v>1694.8</v>
      </c>
      <c r="C136" s="14">
        <v>1288.3499999999999</v>
      </c>
      <c r="D136" s="14">
        <v>1839.7</v>
      </c>
      <c r="F136" s="4">
        <v>45553</v>
      </c>
      <c r="G136" s="8">
        <f t="shared" si="14"/>
        <v>1.5580057526366264E-2</v>
      </c>
      <c r="H136" s="8">
        <f t="shared" si="14"/>
        <v>1.5968772178850177E-2</v>
      </c>
      <c r="I136" s="8">
        <f t="shared" si="14"/>
        <v>-3.7635718733923795E-3</v>
      </c>
      <c r="P136" s="4">
        <v>45553</v>
      </c>
      <c r="Q136" s="8">
        <f t="shared" si="15"/>
        <v>9.9324545674322352E-3</v>
      </c>
      <c r="R136" s="14">
        <f t="shared" si="16"/>
        <v>9932.4545674322344</v>
      </c>
      <c r="S136" s="2" t="b">
        <f t="shared" si="17"/>
        <v>0</v>
      </c>
      <c r="T136" s="2" t="b">
        <f t="shared" si="18"/>
        <v>0</v>
      </c>
      <c r="U136" s="2" t="b">
        <f t="shared" si="19"/>
        <v>0</v>
      </c>
    </row>
    <row r="137" spans="1:21" x14ac:dyDescent="0.25">
      <c r="A137" s="4">
        <v>45552</v>
      </c>
      <c r="B137" s="14">
        <v>1668.8</v>
      </c>
      <c r="C137" s="14">
        <v>1268.0999999999999</v>
      </c>
      <c r="D137" s="14">
        <v>1846.65</v>
      </c>
      <c r="F137" s="4">
        <v>45552</v>
      </c>
      <c r="G137" s="8">
        <f t="shared" si="14"/>
        <v>-1.2866931984799601E-3</v>
      </c>
      <c r="H137" s="8">
        <f t="shared" si="14"/>
        <v>4.157263332937422E-3</v>
      </c>
      <c r="I137" s="8">
        <f t="shared" si="14"/>
        <v>8.3820236990117536E-3</v>
      </c>
      <c r="P137" s="4">
        <v>45552</v>
      </c>
      <c r="Q137" s="8">
        <f t="shared" si="15"/>
        <v>3.7915044833345072E-3</v>
      </c>
      <c r="R137" s="14">
        <f t="shared" si="16"/>
        <v>3791.5044833345073</v>
      </c>
      <c r="S137" s="2" t="b">
        <f t="shared" si="17"/>
        <v>0</v>
      </c>
      <c r="T137" s="2" t="b">
        <f t="shared" si="18"/>
        <v>0</v>
      </c>
      <c r="U137" s="2" t="b">
        <f t="shared" si="19"/>
        <v>0</v>
      </c>
    </row>
    <row r="138" spans="1:21" x14ac:dyDescent="0.25">
      <c r="A138" s="4">
        <v>45551</v>
      </c>
      <c r="B138" s="14">
        <v>1670.95</v>
      </c>
      <c r="C138" s="14">
        <v>1262.8499999999999</v>
      </c>
      <c r="D138" s="14">
        <v>1831.3</v>
      </c>
      <c r="F138" s="4">
        <v>45551</v>
      </c>
      <c r="G138" s="8">
        <f t="shared" si="14"/>
        <v>3.0012905549385849E-3</v>
      </c>
      <c r="H138" s="8">
        <f t="shared" si="14"/>
        <v>9.9972007837805243E-3</v>
      </c>
      <c r="I138" s="8">
        <f t="shared" si="14"/>
        <v>6.0153267228830742E-3</v>
      </c>
      <c r="P138" s="4">
        <v>45551</v>
      </c>
      <c r="Q138" s="8">
        <f t="shared" si="15"/>
        <v>6.7038654968587068E-3</v>
      </c>
      <c r="R138" s="14">
        <f t="shared" si="16"/>
        <v>6703.865496858707</v>
      </c>
      <c r="S138" s="2" t="b">
        <f t="shared" si="17"/>
        <v>0</v>
      </c>
      <c r="T138" s="2" t="b">
        <f t="shared" si="18"/>
        <v>0</v>
      </c>
      <c r="U138" s="2" t="b">
        <f t="shared" si="19"/>
        <v>0</v>
      </c>
    </row>
    <row r="139" spans="1:21" x14ac:dyDescent="0.25">
      <c r="A139" s="4">
        <v>45548</v>
      </c>
      <c r="B139" s="14">
        <v>1665.95</v>
      </c>
      <c r="C139" s="14">
        <v>1250.3499999999999</v>
      </c>
      <c r="D139" s="14">
        <v>1820.35</v>
      </c>
      <c r="F139" s="4">
        <v>45548</v>
      </c>
      <c r="G139" s="8">
        <f t="shared" si="14"/>
        <v>-3.9001560062390528E-4</v>
      </c>
      <c r="H139" s="8">
        <f t="shared" si="14"/>
        <v>-1.437527452781362E-3</v>
      </c>
      <c r="I139" s="8">
        <f t="shared" si="14"/>
        <v>-3.8851952173795112E-3</v>
      </c>
      <c r="P139" s="4">
        <v>45548</v>
      </c>
      <c r="Q139" s="8">
        <f t="shared" si="15"/>
        <v>-1.8575742265135695E-3</v>
      </c>
      <c r="R139" s="14">
        <f t="shared" si="16"/>
        <v>-1857.5742265135696</v>
      </c>
      <c r="S139" s="2" t="b">
        <f t="shared" si="17"/>
        <v>0</v>
      </c>
      <c r="T139" s="2" t="b">
        <f t="shared" si="18"/>
        <v>0</v>
      </c>
      <c r="U139" s="2" t="b">
        <f t="shared" si="19"/>
        <v>0</v>
      </c>
    </row>
    <row r="140" spans="1:21" x14ac:dyDescent="0.25">
      <c r="A140" s="4">
        <v>45547</v>
      </c>
      <c r="B140" s="14">
        <v>1666.6</v>
      </c>
      <c r="C140" s="14">
        <v>1252.1500000000001</v>
      </c>
      <c r="D140" s="14">
        <v>1827.45</v>
      </c>
      <c r="F140" s="4">
        <v>45547</v>
      </c>
      <c r="G140" s="8">
        <f t="shared" si="14"/>
        <v>1.3808625828821697E-2</v>
      </c>
      <c r="H140" s="8">
        <f t="shared" si="14"/>
        <v>1.2779552715655118E-2</v>
      </c>
      <c r="I140" s="8">
        <f t="shared" si="14"/>
        <v>2.1349727539471841E-2</v>
      </c>
      <c r="P140" s="4">
        <v>45547</v>
      </c>
      <c r="Q140" s="8">
        <f t="shared" si="15"/>
        <v>1.5659327096750109E-2</v>
      </c>
      <c r="R140" s="14">
        <f t="shared" si="16"/>
        <v>15659.327096750108</v>
      </c>
      <c r="S140" s="2" t="b">
        <f t="shared" si="17"/>
        <v>0</v>
      </c>
      <c r="T140" s="2" t="b">
        <f t="shared" si="18"/>
        <v>0</v>
      </c>
      <c r="U140" s="2" t="b">
        <f t="shared" si="19"/>
        <v>0</v>
      </c>
    </row>
    <row r="141" spans="1:21" x14ac:dyDescent="0.25">
      <c r="A141" s="4">
        <v>45546</v>
      </c>
      <c r="B141" s="14">
        <v>1643.9</v>
      </c>
      <c r="C141" s="14">
        <v>1236.3499999999999</v>
      </c>
      <c r="D141" s="14">
        <v>1789.25</v>
      </c>
      <c r="F141" s="4">
        <v>45546</v>
      </c>
      <c r="G141" s="8">
        <f t="shared" si="14"/>
        <v>-3.9082618838427452E-3</v>
      </c>
      <c r="H141" s="8">
        <f t="shared" si="14"/>
        <v>-7.6780085670413722E-4</v>
      </c>
      <c r="I141" s="8">
        <f t="shared" si="14"/>
        <v>-1.3116767135520346E-3</v>
      </c>
      <c r="P141" s="4">
        <v>45546</v>
      </c>
      <c r="Q141" s="8">
        <f t="shared" si="15"/>
        <v>-1.8731019219000887E-3</v>
      </c>
      <c r="R141" s="14">
        <f t="shared" si="16"/>
        <v>-1873.1019219000887</v>
      </c>
      <c r="S141" s="2" t="b">
        <f t="shared" si="17"/>
        <v>0</v>
      </c>
      <c r="T141" s="2" t="b">
        <f t="shared" si="18"/>
        <v>0</v>
      </c>
      <c r="U141" s="2" t="b">
        <f t="shared" si="19"/>
        <v>0</v>
      </c>
    </row>
    <row r="142" spans="1:21" x14ac:dyDescent="0.25">
      <c r="A142" s="4">
        <v>45545</v>
      </c>
      <c r="B142" s="14">
        <v>1650.35</v>
      </c>
      <c r="C142" s="14">
        <v>1237.3</v>
      </c>
      <c r="D142" s="14">
        <v>1791.6</v>
      </c>
      <c r="F142" s="4">
        <v>45545</v>
      </c>
      <c r="G142" s="8">
        <f t="shared" si="14"/>
        <v>2.3382933495292857E-3</v>
      </c>
      <c r="H142" s="8">
        <f t="shared" si="14"/>
        <v>1.8623481781376849E-3</v>
      </c>
      <c r="I142" s="8">
        <f t="shared" si="14"/>
        <v>8.0998798983311637E-4</v>
      </c>
      <c r="P142" s="4">
        <v>45545</v>
      </c>
      <c r="Q142" s="8">
        <f t="shared" si="15"/>
        <v>1.6894236730637946E-3</v>
      </c>
      <c r="R142" s="14">
        <f t="shared" si="16"/>
        <v>1689.4236730637947</v>
      </c>
      <c r="S142" s="2" t="b">
        <f t="shared" si="17"/>
        <v>0</v>
      </c>
      <c r="T142" s="2" t="b">
        <f t="shared" si="18"/>
        <v>0</v>
      </c>
      <c r="U142" s="2" t="b">
        <f t="shared" si="19"/>
        <v>0</v>
      </c>
    </row>
    <row r="143" spans="1:21" x14ac:dyDescent="0.25">
      <c r="A143" s="4">
        <v>45544</v>
      </c>
      <c r="B143" s="14">
        <v>1646.5</v>
      </c>
      <c r="C143" s="14">
        <v>1235</v>
      </c>
      <c r="D143" s="14">
        <v>1790.15</v>
      </c>
      <c r="F143" s="4">
        <v>45544</v>
      </c>
      <c r="G143" s="8">
        <f t="shared" si="14"/>
        <v>5.834020587067279E-3</v>
      </c>
      <c r="H143" s="8">
        <f t="shared" si="14"/>
        <v>2.2224061581757049E-2</v>
      </c>
      <c r="I143" s="8">
        <f t="shared" si="14"/>
        <v>1.4737975795708902E-2</v>
      </c>
      <c r="P143" s="4">
        <v>45544</v>
      </c>
      <c r="Q143" s="8">
        <f t="shared" si="15"/>
        <v>1.5061223547535673E-2</v>
      </c>
      <c r="R143" s="14">
        <f t="shared" si="16"/>
        <v>15061.223547535674</v>
      </c>
      <c r="S143" s="2" t="b">
        <f t="shared" si="17"/>
        <v>0</v>
      </c>
      <c r="T143" s="2" t="b">
        <f t="shared" si="18"/>
        <v>0</v>
      </c>
      <c r="U143" s="2" t="b">
        <f t="shared" si="19"/>
        <v>0</v>
      </c>
    </row>
    <row r="144" spans="1:21" x14ac:dyDescent="0.25">
      <c r="A144" s="4">
        <v>45541</v>
      </c>
      <c r="B144" s="14">
        <v>1636.95</v>
      </c>
      <c r="C144" s="14">
        <v>1208.1500000000001</v>
      </c>
      <c r="D144" s="14">
        <v>1764.15</v>
      </c>
      <c r="F144" s="4">
        <v>45541</v>
      </c>
      <c r="G144" s="8">
        <f t="shared" si="14"/>
        <v>-5.1657601264092357E-3</v>
      </c>
      <c r="H144" s="8">
        <f t="shared" si="14"/>
        <v>-2.2492819288806198E-2</v>
      </c>
      <c r="I144" s="8">
        <f t="shared" si="14"/>
        <v>-7.7617480806546624E-3</v>
      </c>
      <c r="P144" s="4">
        <v>45541</v>
      </c>
      <c r="Q144" s="8">
        <f t="shared" si="15"/>
        <v>-1.287538017764165E-2</v>
      </c>
      <c r="R144" s="14">
        <f t="shared" si="16"/>
        <v>-12875.380177641649</v>
      </c>
      <c r="S144" s="2" t="b">
        <f t="shared" si="17"/>
        <v>0</v>
      </c>
      <c r="T144" s="2" t="b">
        <f t="shared" si="18"/>
        <v>0</v>
      </c>
      <c r="U144" s="2" t="b">
        <f t="shared" si="19"/>
        <v>0</v>
      </c>
    </row>
    <row r="145" spans="1:21" x14ac:dyDescent="0.25">
      <c r="A145" s="4">
        <v>45540</v>
      </c>
      <c r="B145" s="14">
        <v>1645.45</v>
      </c>
      <c r="C145" s="14">
        <v>1235.95</v>
      </c>
      <c r="D145" s="14">
        <v>1777.95</v>
      </c>
      <c r="F145" s="4">
        <v>45540</v>
      </c>
      <c r="G145" s="8">
        <f t="shared" si="14"/>
        <v>2.2231696918018073E-3</v>
      </c>
      <c r="H145" s="8">
        <f t="shared" si="14"/>
        <v>-3.2353298014309306E-4</v>
      </c>
      <c r="I145" s="8">
        <f t="shared" si="14"/>
        <v>-3.2795156407668946E-3</v>
      </c>
      <c r="P145" s="4">
        <v>45540</v>
      </c>
      <c r="Q145" s="8">
        <f t="shared" si="15"/>
        <v>-4.4631697674676332E-4</v>
      </c>
      <c r="R145" s="14">
        <f t="shared" si="16"/>
        <v>-446.31697674676332</v>
      </c>
      <c r="S145" s="2" t="b">
        <f t="shared" si="17"/>
        <v>0</v>
      </c>
      <c r="T145" s="2" t="b">
        <f t="shared" si="18"/>
        <v>0</v>
      </c>
      <c r="U145" s="2" t="b">
        <f t="shared" si="19"/>
        <v>0</v>
      </c>
    </row>
    <row r="146" spans="1:21" x14ac:dyDescent="0.25">
      <c r="A146" s="4">
        <v>45539</v>
      </c>
      <c r="B146" s="14">
        <v>1641.8</v>
      </c>
      <c r="C146" s="14">
        <v>1236.3499999999999</v>
      </c>
      <c r="D146" s="14">
        <v>1783.8</v>
      </c>
      <c r="F146" s="4">
        <v>45539</v>
      </c>
      <c r="G146" s="8">
        <f t="shared" si="14"/>
        <v>2.7178062112560575E-3</v>
      </c>
      <c r="H146" s="8">
        <f t="shared" si="14"/>
        <v>-9.0967379979163265E-3</v>
      </c>
      <c r="I146" s="8">
        <f t="shared" si="14"/>
        <v>0</v>
      </c>
      <c r="P146" s="4">
        <v>45539</v>
      </c>
      <c r="Q146" s="8">
        <f t="shared" si="15"/>
        <v>-2.8233533357897135E-3</v>
      </c>
      <c r="R146" s="14">
        <f t="shared" si="16"/>
        <v>-2823.3533357897136</v>
      </c>
      <c r="S146" s="2" t="b">
        <f t="shared" si="17"/>
        <v>0</v>
      </c>
      <c r="T146" s="2" t="b">
        <f t="shared" si="18"/>
        <v>0</v>
      </c>
      <c r="U146" s="2" t="b">
        <f t="shared" si="19"/>
        <v>0</v>
      </c>
    </row>
    <row r="147" spans="1:21" x14ac:dyDescent="0.25">
      <c r="A147" s="4">
        <v>45538</v>
      </c>
      <c r="B147" s="14">
        <v>1637.35</v>
      </c>
      <c r="C147" s="14">
        <v>1247.7</v>
      </c>
      <c r="D147" s="14">
        <v>1783.8</v>
      </c>
      <c r="F147" s="4">
        <v>45538</v>
      </c>
      <c r="G147" s="8">
        <f t="shared" si="14"/>
        <v>6.3923292049539171E-3</v>
      </c>
      <c r="H147" s="8">
        <f t="shared" si="14"/>
        <v>1.4431480954510301E-2</v>
      </c>
      <c r="I147" s="8">
        <f t="shared" si="14"/>
        <v>1.9941019519729153E-3</v>
      </c>
      <c r="P147" s="4">
        <v>45538</v>
      </c>
      <c r="Q147" s="8">
        <f t="shared" si="15"/>
        <v>8.28852172888217E-3</v>
      </c>
      <c r="R147" s="14">
        <f t="shared" si="16"/>
        <v>8288.5217288821696</v>
      </c>
      <c r="S147" s="2" t="b">
        <f t="shared" si="17"/>
        <v>0</v>
      </c>
      <c r="T147" s="2" t="b">
        <f t="shared" si="18"/>
        <v>0</v>
      </c>
      <c r="U147" s="2" t="b">
        <f t="shared" si="19"/>
        <v>0</v>
      </c>
    </row>
    <row r="148" spans="1:21" x14ac:dyDescent="0.25">
      <c r="A148" s="4">
        <v>45537</v>
      </c>
      <c r="B148" s="14">
        <v>1626.95</v>
      </c>
      <c r="C148" s="14">
        <v>1229.95</v>
      </c>
      <c r="D148" s="14">
        <v>1780.25</v>
      </c>
      <c r="F148" s="4">
        <v>45537</v>
      </c>
      <c r="G148" s="8">
        <f t="shared" si="14"/>
        <v>-6.0785631376382154E-3</v>
      </c>
      <c r="H148" s="8">
        <f t="shared" si="14"/>
        <v>6.101529450048826E-4</v>
      </c>
      <c r="I148" s="8">
        <f t="shared" si="14"/>
        <v>-3.0884995507629576E-4</v>
      </c>
      <c r="P148" s="4">
        <v>45537</v>
      </c>
      <c r="Q148" s="8">
        <f t="shared" si="15"/>
        <v>-1.6721627498124001E-3</v>
      </c>
      <c r="R148" s="14">
        <f t="shared" si="16"/>
        <v>-1672.1627498124001</v>
      </c>
      <c r="S148" s="2" t="b">
        <f t="shared" si="17"/>
        <v>0</v>
      </c>
      <c r="T148" s="2" t="b">
        <f t="shared" si="18"/>
        <v>0</v>
      </c>
      <c r="U148" s="2" t="b">
        <f t="shared" si="19"/>
        <v>0</v>
      </c>
    </row>
    <row r="149" spans="1:21" x14ac:dyDescent="0.25">
      <c r="A149" s="4">
        <v>45534</v>
      </c>
      <c r="B149" s="14">
        <v>1636.9</v>
      </c>
      <c r="C149" s="14">
        <v>1229.2</v>
      </c>
      <c r="D149" s="14">
        <v>1780.8</v>
      </c>
      <c r="F149" s="4">
        <v>45534</v>
      </c>
      <c r="G149" s="8">
        <f t="shared" si="14"/>
        <v>-1.0069878856304726E-3</v>
      </c>
      <c r="H149" s="8">
        <f t="shared" si="14"/>
        <v>5.9743023160652164E-3</v>
      </c>
      <c r="I149" s="8">
        <f t="shared" si="14"/>
        <v>1.9974679983119081E-3</v>
      </c>
      <c r="P149" s="4">
        <v>45534</v>
      </c>
      <c r="Q149" s="8">
        <f t="shared" si="15"/>
        <v>2.6868649602305172E-3</v>
      </c>
      <c r="R149" s="14">
        <f t="shared" si="16"/>
        <v>2686.8649602305172</v>
      </c>
      <c r="S149" s="2" t="b">
        <f t="shared" si="17"/>
        <v>0</v>
      </c>
      <c r="T149" s="2" t="b">
        <f t="shared" si="18"/>
        <v>0</v>
      </c>
      <c r="U149" s="2" t="b">
        <f t="shared" si="19"/>
        <v>0</v>
      </c>
    </row>
    <row r="150" spans="1:21" x14ac:dyDescent="0.25">
      <c r="A150" s="4">
        <v>45533</v>
      </c>
      <c r="B150" s="14">
        <v>1638.55</v>
      </c>
      <c r="C150" s="14">
        <v>1221.9000000000001</v>
      </c>
      <c r="D150" s="14">
        <v>1777.25</v>
      </c>
      <c r="F150" s="4">
        <v>45533</v>
      </c>
      <c r="G150" s="8">
        <f t="shared" si="14"/>
        <v>8.8571254046798664E-4</v>
      </c>
      <c r="H150" s="8">
        <f t="shared" si="14"/>
        <v>-1.5933325162396095E-3</v>
      </c>
      <c r="I150" s="8">
        <f t="shared" si="14"/>
        <v>-7.8434656394796853E-3</v>
      </c>
      <c r="P150" s="4">
        <v>45533</v>
      </c>
      <c r="Q150" s="8">
        <f t="shared" si="15"/>
        <v>-2.7246589361993533E-3</v>
      </c>
      <c r="R150" s="14">
        <f t="shared" si="16"/>
        <v>-2724.6589361993533</v>
      </c>
      <c r="S150" s="2" t="b">
        <f t="shared" si="17"/>
        <v>0</v>
      </c>
      <c r="T150" s="2" t="b">
        <f t="shared" si="18"/>
        <v>0</v>
      </c>
      <c r="U150" s="2" t="b">
        <f t="shared" si="19"/>
        <v>0</v>
      </c>
    </row>
    <row r="151" spans="1:21" x14ac:dyDescent="0.25">
      <c r="A151" s="4">
        <v>45532</v>
      </c>
      <c r="B151" s="14">
        <v>1637.1</v>
      </c>
      <c r="C151" s="14">
        <v>1223.8499999999999</v>
      </c>
      <c r="D151" s="14">
        <v>1791.3</v>
      </c>
      <c r="F151" s="4">
        <v>45532</v>
      </c>
      <c r="G151" s="8">
        <f t="shared" si="14"/>
        <v>-3.9688597160747463E-4</v>
      </c>
      <c r="H151" s="8">
        <f t="shared" si="14"/>
        <v>-2.038569739470808E-3</v>
      </c>
      <c r="I151" s="8">
        <f t="shared" si="14"/>
        <v>-6.682008484209967E-3</v>
      </c>
      <c r="P151" s="4">
        <v>45532</v>
      </c>
      <c r="Q151" s="8">
        <f t="shared" si="15"/>
        <v>-2.9390962325335558E-3</v>
      </c>
      <c r="R151" s="14">
        <f t="shared" si="16"/>
        <v>-2939.0962325335558</v>
      </c>
      <c r="S151" s="2" t="b">
        <f t="shared" si="17"/>
        <v>0</v>
      </c>
      <c r="T151" s="2" t="b">
        <f t="shared" si="18"/>
        <v>0</v>
      </c>
      <c r="U151" s="2" t="b">
        <f t="shared" si="19"/>
        <v>0</v>
      </c>
    </row>
    <row r="152" spans="1:21" x14ac:dyDescent="0.25">
      <c r="A152" s="4">
        <v>45531</v>
      </c>
      <c r="B152" s="14">
        <v>1637.75</v>
      </c>
      <c r="C152" s="14">
        <v>1226.3499999999999</v>
      </c>
      <c r="D152" s="14">
        <v>1803.35</v>
      </c>
      <c r="F152" s="4">
        <v>45531</v>
      </c>
      <c r="G152" s="8">
        <f t="shared" si="14"/>
        <v>-1.3415043141559169E-3</v>
      </c>
      <c r="H152" s="8">
        <f t="shared" si="14"/>
        <v>1.0755789994230547E-2</v>
      </c>
      <c r="I152" s="8">
        <f t="shared" si="14"/>
        <v>-5.0482758620690182E-3</v>
      </c>
      <c r="P152" s="4">
        <v>45531</v>
      </c>
      <c r="Q152" s="8">
        <f t="shared" si="15"/>
        <v>2.3853819448247382E-3</v>
      </c>
      <c r="R152" s="14">
        <f t="shared" si="16"/>
        <v>2385.3819448247382</v>
      </c>
      <c r="S152" s="2" t="b">
        <f t="shared" si="17"/>
        <v>0</v>
      </c>
      <c r="T152" s="2" t="b">
        <f t="shared" si="18"/>
        <v>0</v>
      </c>
      <c r="U152" s="2" t="b">
        <f t="shared" si="19"/>
        <v>0</v>
      </c>
    </row>
    <row r="153" spans="1:21" x14ac:dyDescent="0.25">
      <c r="A153" s="4">
        <v>45530</v>
      </c>
      <c r="B153" s="14">
        <v>1639.95</v>
      </c>
      <c r="C153" s="14">
        <v>1213.3</v>
      </c>
      <c r="D153" s="14">
        <v>1812.5</v>
      </c>
      <c r="F153" s="4">
        <v>45530</v>
      </c>
      <c r="G153" s="8">
        <f t="shared" si="14"/>
        <v>9.1689486477339877E-3</v>
      </c>
      <c r="H153" s="8">
        <f t="shared" si="14"/>
        <v>8.1429164935604703E-3</v>
      </c>
      <c r="I153" s="8">
        <f t="shared" si="14"/>
        <v>-3.0253025302530157E-3</v>
      </c>
      <c r="P153" s="4">
        <v>45530</v>
      </c>
      <c r="Q153" s="8">
        <f t="shared" si="15"/>
        <v>5.1002604326684797E-3</v>
      </c>
      <c r="R153" s="14">
        <f t="shared" si="16"/>
        <v>5100.2604326684796</v>
      </c>
      <c r="S153" s="2" t="b">
        <f t="shared" si="17"/>
        <v>0</v>
      </c>
      <c r="T153" s="2" t="b">
        <f t="shared" si="18"/>
        <v>0</v>
      </c>
      <c r="U153" s="2" t="b">
        <f t="shared" si="19"/>
        <v>0</v>
      </c>
    </row>
    <row r="154" spans="1:21" x14ac:dyDescent="0.25">
      <c r="A154" s="4">
        <v>45527</v>
      </c>
      <c r="B154" s="14">
        <v>1625.05</v>
      </c>
      <c r="C154" s="14">
        <v>1203.5</v>
      </c>
      <c r="D154" s="14">
        <v>1818</v>
      </c>
      <c r="F154" s="4">
        <v>45527</v>
      </c>
      <c r="G154" s="8">
        <f t="shared" si="14"/>
        <v>-3.8313001900325272E-3</v>
      </c>
      <c r="H154" s="8">
        <f t="shared" si="14"/>
        <v>1.0410544874485783E-2</v>
      </c>
      <c r="I154" s="8">
        <f t="shared" si="14"/>
        <v>-1.9214932747735336E-3</v>
      </c>
      <c r="P154" s="4">
        <v>45527</v>
      </c>
      <c r="Q154" s="8">
        <f t="shared" si="15"/>
        <v>2.4383799103524948E-3</v>
      </c>
      <c r="R154" s="14">
        <f t="shared" si="16"/>
        <v>2438.3799103524948</v>
      </c>
      <c r="S154" s="2" t="b">
        <f t="shared" si="17"/>
        <v>0</v>
      </c>
      <c r="T154" s="2" t="b">
        <f t="shared" si="18"/>
        <v>0</v>
      </c>
      <c r="U154" s="2" t="b">
        <f t="shared" si="19"/>
        <v>0</v>
      </c>
    </row>
    <row r="155" spans="1:21" x14ac:dyDescent="0.25">
      <c r="A155" s="4">
        <v>45526</v>
      </c>
      <c r="B155" s="14">
        <v>1631.3</v>
      </c>
      <c r="C155" s="14">
        <v>1191.0999999999999</v>
      </c>
      <c r="D155" s="14">
        <v>1821.5</v>
      </c>
      <c r="F155" s="4">
        <v>45526</v>
      </c>
      <c r="G155" s="8">
        <f t="shared" si="14"/>
        <v>3.3829499323410062E-3</v>
      </c>
      <c r="H155" s="8">
        <f t="shared" si="14"/>
        <v>1.3831552964208127E-2</v>
      </c>
      <c r="I155" s="8">
        <f t="shared" si="14"/>
        <v>4.7160704928430608E-3</v>
      </c>
      <c r="P155" s="4">
        <v>45526</v>
      </c>
      <c r="Q155" s="8">
        <f t="shared" si="15"/>
        <v>7.9623273132384716E-3</v>
      </c>
      <c r="R155" s="14">
        <f t="shared" si="16"/>
        <v>7962.327313238472</v>
      </c>
      <c r="S155" s="2" t="b">
        <f t="shared" si="17"/>
        <v>0</v>
      </c>
      <c r="T155" s="2" t="b">
        <f t="shared" si="18"/>
        <v>0</v>
      </c>
      <c r="U155" s="2" t="b">
        <f t="shared" si="19"/>
        <v>0</v>
      </c>
    </row>
    <row r="156" spans="1:21" x14ac:dyDescent="0.25">
      <c r="A156" s="4">
        <v>45525</v>
      </c>
      <c r="B156" s="14">
        <v>1625.8</v>
      </c>
      <c r="C156" s="14">
        <v>1174.8499999999999</v>
      </c>
      <c r="D156" s="14">
        <v>1812.95</v>
      </c>
      <c r="F156" s="4">
        <v>45525</v>
      </c>
      <c r="G156" s="8">
        <f t="shared" si="14"/>
        <v>-7.2662880869512891E-3</v>
      </c>
      <c r="H156" s="8">
        <f t="shared" si="14"/>
        <v>-3.900122938657935E-3</v>
      </c>
      <c r="I156" s="8">
        <f t="shared" si="14"/>
        <v>4.0428654501147854E-3</v>
      </c>
      <c r="P156" s="4">
        <v>45525</v>
      </c>
      <c r="Q156" s="8">
        <f t="shared" si="15"/>
        <v>-2.527075966514125E-3</v>
      </c>
      <c r="R156" s="14">
        <f t="shared" si="16"/>
        <v>-2527.075966514125</v>
      </c>
      <c r="S156" s="2" t="b">
        <f t="shared" si="17"/>
        <v>0</v>
      </c>
      <c r="T156" s="2" t="b">
        <f t="shared" si="18"/>
        <v>0</v>
      </c>
      <c r="U156" s="2" t="b">
        <f t="shared" si="19"/>
        <v>0</v>
      </c>
    </row>
    <row r="157" spans="1:21" x14ac:dyDescent="0.25">
      <c r="A157" s="4">
        <v>45524</v>
      </c>
      <c r="B157" s="14">
        <v>1637.7</v>
      </c>
      <c r="C157" s="14">
        <v>1179.45</v>
      </c>
      <c r="D157" s="14">
        <v>1805.65</v>
      </c>
      <c r="F157" s="4">
        <v>45524</v>
      </c>
      <c r="G157" s="8">
        <f t="shared" si="14"/>
        <v>3.769421715546617E-3</v>
      </c>
      <c r="H157" s="8">
        <f t="shared" si="14"/>
        <v>3.0189641976359205E-3</v>
      </c>
      <c r="I157" s="8">
        <f t="shared" si="14"/>
        <v>1.3641339433575705E-2</v>
      </c>
      <c r="P157" s="4">
        <v>45524</v>
      </c>
      <c r="Q157" s="8">
        <f t="shared" si="15"/>
        <v>6.4308140237910646E-3</v>
      </c>
      <c r="R157" s="14">
        <f t="shared" si="16"/>
        <v>6430.8140237910648</v>
      </c>
      <c r="S157" s="2" t="b">
        <f t="shared" si="17"/>
        <v>0</v>
      </c>
      <c r="T157" s="2" t="b">
        <f t="shared" si="18"/>
        <v>0</v>
      </c>
      <c r="U157" s="2" t="b">
        <f t="shared" si="19"/>
        <v>0</v>
      </c>
    </row>
    <row r="158" spans="1:21" x14ac:dyDescent="0.25">
      <c r="A158" s="4">
        <v>45523</v>
      </c>
      <c r="B158" s="14">
        <v>1631.55</v>
      </c>
      <c r="C158" s="14">
        <v>1175.9000000000001</v>
      </c>
      <c r="D158" s="14">
        <v>1781.35</v>
      </c>
      <c r="F158" s="4">
        <v>45523</v>
      </c>
      <c r="G158" s="8">
        <f t="shared" si="14"/>
        <v>-3.369891550762949E-4</v>
      </c>
      <c r="H158" s="8">
        <f t="shared" si="14"/>
        <v>-9.5599073489154307E-3</v>
      </c>
      <c r="I158" s="8">
        <f t="shared" si="14"/>
        <v>2.278737410679188E-3</v>
      </c>
      <c r="P158" s="4">
        <v>45523</v>
      </c>
      <c r="Q158" s="8">
        <f t="shared" si="15"/>
        <v>-3.2414384628853049E-3</v>
      </c>
      <c r="R158" s="14">
        <f t="shared" si="16"/>
        <v>-3241.4384628853049</v>
      </c>
      <c r="S158" s="2" t="b">
        <f t="shared" si="17"/>
        <v>0</v>
      </c>
      <c r="T158" s="2" t="b">
        <f t="shared" si="18"/>
        <v>0</v>
      </c>
      <c r="U158" s="2" t="b">
        <f t="shared" si="19"/>
        <v>0</v>
      </c>
    </row>
    <row r="159" spans="1:21" x14ac:dyDescent="0.25">
      <c r="A159" s="4">
        <v>45520</v>
      </c>
      <c r="B159" s="14">
        <v>1632.1</v>
      </c>
      <c r="C159" s="14">
        <v>1187.25</v>
      </c>
      <c r="D159" s="14">
        <v>1777.3</v>
      </c>
      <c r="F159" s="4">
        <v>45520</v>
      </c>
      <c r="G159" s="8">
        <f t="shared" si="14"/>
        <v>1.511382012688145E-2</v>
      </c>
      <c r="H159" s="8">
        <f t="shared" si="14"/>
        <v>2.2037618904144907E-2</v>
      </c>
      <c r="I159" s="8">
        <f t="shared" si="14"/>
        <v>1.6820184221065126E-2</v>
      </c>
      <c r="P159" s="4">
        <v>45520</v>
      </c>
      <c r="Q159" s="8">
        <f t="shared" si="15"/>
        <v>1.8395248866041936E-2</v>
      </c>
      <c r="R159" s="14">
        <f t="shared" si="16"/>
        <v>18395.248866041937</v>
      </c>
      <c r="S159" s="2" t="b">
        <f t="shared" si="17"/>
        <v>0</v>
      </c>
      <c r="T159" s="2" t="b">
        <f t="shared" si="18"/>
        <v>0</v>
      </c>
      <c r="U159" s="2" t="b">
        <f t="shared" si="19"/>
        <v>0</v>
      </c>
    </row>
    <row r="160" spans="1:21" x14ac:dyDescent="0.25">
      <c r="A160" s="4">
        <v>45518</v>
      </c>
      <c r="B160" s="14">
        <v>1607.8</v>
      </c>
      <c r="C160" s="14">
        <v>1161.6500000000001</v>
      </c>
      <c r="D160" s="14">
        <v>1747.9</v>
      </c>
      <c r="F160" s="4">
        <v>45518</v>
      </c>
      <c r="G160" s="8">
        <f t="shared" si="14"/>
        <v>2.8692614770458036E-3</v>
      </c>
      <c r="H160" s="8">
        <f t="shared" si="14"/>
        <v>-5.7345829588735242E-3</v>
      </c>
      <c r="I160" s="8">
        <f t="shared" si="14"/>
        <v>-2.3686538626179754E-3</v>
      </c>
      <c r="P160" s="4">
        <v>45518</v>
      </c>
      <c r="Q160" s="8">
        <f t="shared" si="15"/>
        <v>-2.1436508992210617E-3</v>
      </c>
      <c r="R160" s="14">
        <f t="shared" si="16"/>
        <v>-2143.6508992210615</v>
      </c>
      <c r="S160" s="2" t="b">
        <f t="shared" si="17"/>
        <v>0</v>
      </c>
      <c r="T160" s="2" t="b">
        <f t="shared" si="18"/>
        <v>0</v>
      </c>
      <c r="U160" s="2" t="b">
        <f t="shared" si="19"/>
        <v>0</v>
      </c>
    </row>
    <row r="161" spans="1:21" x14ac:dyDescent="0.25">
      <c r="A161" s="4">
        <v>45517</v>
      </c>
      <c r="B161" s="14">
        <v>1603.2</v>
      </c>
      <c r="C161" s="14">
        <v>1168.3499999999999</v>
      </c>
      <c r="D161" s="14">
        <v>1752.05</v>
      </c>
      <c r="F161" s="4">
        <v>45517</v>
      </c>
      <c r="G161" s="8">
        <f t="shared" si="14"/>
        <v>-3.4275043672067906E-2</v>
      </c>
      <c r="H161" s="8">
        <f t="shared" si="14"/>
        <v>-3.7943383356071614E-3</v>
      </c>
      <c r="I161" s="8">
        <f t="shared" si="14"/>
        <v>-1.1565259090011604E-2</v>
      </c>
      <c r="P161" s="4">
        <v>45517</v>
      </c>
      <c r="Q161" s="8">
        <f t="shared" si="15"/>
        <v>-1.5269826162866719E-2</v>
      </c>
      <c r="R161" s="14">
        <f t="shared" si="16"/>
        <v>-15269.826162866719</v>
      </c>
      <c r="S161" s="2" t="b">
        <f t="shared" si="17"/>
        <v>0</v>
      </c>
      <c r="T161" s="2" t="b">
        <f t="shared" si="18"/>
        <v>0</v>
      </c>
      <c r="U161" s="2" t="b">
        <f t="shared" si="19"/>
        <v>0</v>
      </c>
    </row>
    <row r="162" spans="1:21" x14ac:dyDescent="0.25">
      <c r="A162" s="4">
        <v>45516</v>
      </c>
      <c r="B162" s="14">
        <v>1660.1</v>
      </c>
      <c r="C162" s="14">
        <v>1172.8</v>
      </c>
      <c r="D162" s="14">
        <v>1772.55</v>
      </c>
      <c r="F162" s="4">
        <v>45516</v>
      </c>
      <c r="G162" s="8">
        <f t="shared" si="14"/>
        <v>5.9992728154161234E-3</v>
      </c>
      <c r="H162" s="8">
        <f t="shared" si="14"/>
        <v>1.024240355069983E-3</v>
      </c>
      <c r="I162" s="8">
        <f t="shared" si="14"/>
        <v>1.6387421241488287E-3</v>
      </c>
      <c r="P162" s="4">
        <v>45516</v>
      </c>
      <c r="Q162" s="8">
        <f t="shared" si="15"/>
        <v>2.7011006238974789E-3</v>
      </c>
      <c r="R162" s="14">
        <f t="shared" si="16"/>
        <v>2701.1006238974787</v>
      </c>
      <c r="S162" s="2" t="b">
        <f t="shared" si="17"/>
        <v>0</v>
      </c>
      <c r="T162" s="2" t="b">
        <f t="shared" si="18"/>
        <v>0</v>
      </c>
      <c r="U162" s="2" t="b">
        <f t="shared" si="19"/>
        <v>0</v>
      </c>
    </row>
    <row r="163" spans="1:21" x14ac:dyDescent="0.25">
      <c r="A163" s="4">
        <v>45513</v>
      </c>
      <c r="B163" s="14">
        <v>1650.2</v>
      </c>
      <c r="C163" s="14">
        <v>1171.5999999999999</v>
      </c>
      <c r="D163" s="14">
        <v>1769.65</v>
      </c>
      <c r="F163" s="4">
        <v>45513</v>
      </c>
      <c r="G163" s="8">
        <f t="shared" si="14"/>
        <v>4.5656541060450362E-3</v>
      </c>
      <c r="H163" s="8">
        <f t="shared" si="14"/>
        <v>6.0106474325949399E-3</v>
      </c>
      <c r="I163" s="8">
        <f t="shared" si="14"/>
        <v>-1.7486955295444861E-3</v>
      </c>
      <c r="P163" s="4">
        <v>45513</v>
      </c>
      <c r="Q163" s="8">
        <f t="shared" si="15"/>
        <v>3.2493465459881412E-3</v>
      </c>
      <c r="R163" s="14">
        <f t="shared" si="16"/>
        <v>3249.3465459881413</v>
      </c>
      <c r="S163" s="2" t="b">
        <f t="shared" si="17"/>
        <v>0</v>
      </c>
      <c r="T163" s="2" t="b">
        <f t="shared" si="18"/>
        <v>0</v>
      </c>
      <c r="U163" s="2" t="b">
        <f t="shared" si="19"/>
        <v>0</v>
      </c>
    </row>
    <row r="164" spans="1:21" x14ac:dyDescent="0.25">
      <c r="A164" s="4">
        <v>45512</v>
      </c>
      <c r="B164" s="14">
        <v>1642.7</v>
      </c>
      <c r="C164" s="14">
        <v>1164.5999999999999</v>
      </c>
      <c r="D164" s="14">
        <v>1772.75</v>
      </c>
      <c r="F164" s="4">
        <v>45512</v>
      </c>
      <c r="G164" s="8">
        <f t="shared" si="14"/>
        <v>1.1826301201108835E-2</v>
      </c>
      <c r="H164" s="8">
        <f t="shared" si="14"/>
        <v>-6.6953814661606659E-3</v>
      </c>
      <c r="I164" s="8">
        <f t="shared" si="14"/>
        <v>-2.1389772311501964E-3</v>
      </c>
      <c r="P164" s="4">
        <v>45512</v>
      </c>
      <c r="Q164" s="8">
        <f t="shared" si="15"/>
        <v>2.2804460452332512E-4</v>
      </c>
      <c r="R164" s="14">
        <f t="shared" si="16"/>
        <v>228.04460452332512</v>
      </c>
      <c r="S164" s="2" t="b">
        <f t="shared" si="17"/>
        <v>0</v>
      </c>
      <c r="T164" s="2" t="b">
        <f t="shared" si="18"/>
        <v>0</v>
      </c>
      <c r="U164" s="2" t="b">
        <f t="shared" si="19"/>
        <v>0</v>
      </c>
    </row>
    <row r="165" spans="1:21" x14ac:dyDescent="0.25">
      <c r="A165" s="4">
        <v>45511</v>
      </c>
      <c r="B165" s="14">
        <v>1623.5</v>
      </c>
      <c r="C165" s="14">
        <v>1172.45</v>
      </c>
      <c r="D165" s="14">
        <v>1776.55</v>
      </c>
      <c r="F165" s="4">
        <v>45511</v>
      </c>
      <c r="G165" s="8">
        <f t="shared" si="14"/>
        <v>1.3927054708968267E-2</v>
      </c>
      <c r="H165" s="8">
        <f t="shared" si="14"/>
        <v>4.7992458327978937E-3</v>
      </c>
      <c r="I165" s="8">
        <f t="shared" si="14"/>
        <v>3.3887774985175145E-3</v>
      </c>
      <c r="P165" s="4">
        <v>45511</v>
      </c>
      <c r="Q165" s="8">
        <f t="shared" si="15"/>
        <v>7.1144479953648915E-3</v>
      </c>
      <c r="R165" s="14">
        <f t="shared" si="16"/>
        <v>7114.4479953648915</v>
      </c>
      <c r="S165" s="2" t="b">
        <f t="shared" si="17"/>
        <v>0</v>
      </c>
      <c r="T165" s="2" t="b">
        <f t="shared" si="18"/>
        <v>0</v>
      </c>
      <c r="U165" s="2" t="b">
        <f t="shared" si="19"/>
        <v>0</v>
      </c>
    </row>
    <row r="166" spans="1:21" x14ac:dyDescent="0.25">
      <c r="A166" s="4">
        <v>45510</v>
      </c>
      <c r="B166" s="14">
        <v>1601.2</v>
      </c>
      <c r="C166" s="14">
        <v>1166.8499999999999</v>
      </c>
      <c r="D166" s="14">
        <v>1770.55</v>
      </c>
      <c r="F166" s="4">
        <v>45510</v>
      </c>
      <c r="G166" s="8">
        <f t="shared" si="14"/>
        <v>-9.0051059879312501E-3</v>
      </c>
      <c r="H166" s="8">
        <f t="shared" si="14"/>
        <v>-4.9036329524134725E-3</v>
      </c>
      <c r="I166" s="8">
        <f t="shared" si="14"/>
        <v>-1.7478081921462607E-3</v>
      </c>
      <c r="P166" s="4">
        <v>45510</v>
      </c>
      <c r="Q166" s="8">
        <f t="shared" si="15"/>
        <v>-5.1873274349886426E-3</v>
      </c>
      <c r="R166" s="14">
        <f t="shared" si="16"/>
        <v>-5187.3274349886424</v>
      </c>
      <c r="S166" s="2" t="b">
        <f t="shared" si="17"/>
        <v>0</v>
      </c>
      <c r="T166" s="2" t="b">
        <f t="shared" si="18"/>
        <v>0</v>
      </c>
      <c r="U166" s="2" t="b">
        <f t="shared" si="19"/>
        <v>0</v>
      </c>
    </row>
    <row r="167" spans="1:21" x14ac:dyDescent="0.25">
      <c r="A167" s="4">
        <v>45509</v>
      </c>
      <c r="B167" s="14">
        <v>1615.75</v>
      </c>
      <c r="C167" s="14">
        <v>1172.5999999999999</v>
      </c>
      <c r="D167" s="14">
        <v>1773.65</v>
      </c>
      <c r="F167" s="4">
        <v>45509</v>
      </c>
      <c r="G167" s="8">
        <f t="shared" si="14"/>
        <v>-2.6157972455775558E-2</v>
      </c>
      <c r="H167" s="8">
        <f t="shared" si="14"/>
        <v>-2.0015878985416458E-2</v>
      </c>
      <c r="I167" s="8">
        <f t="shared" si="14"/>
        <v>-1.6523884776400766E-2</v>
      </c>
      <c r="P167" s="4">
        <v>45509</v>
      </c>
      <c r="Q167" s="8">
        <f t="shared" si="15"/>
        <v>-2.0810908763819479E-2</v>
      </c>
      <c r="R167" s="14">
        <f t="shared" si="16"/>
        <v>-20810.90876381948</v>
      </c>
      <c r="S167" s="2" t="b">
        <f t="shared" si="17"/>
        <v>0</v>
      </c>
      <c r="T167" s="2" t="b">
        <f t="shared" si="18"/>
        <v>0</v>
      </c>
      <c r="U167" s="2" t="b">
        <f t="shared" si="19"/>
        <v>0</v>
      </c>
    </row>
    <row r="168" spans="1:21" x14ac:dyDescent="0.25">
      <c r="A168" s="4">
        <v>45506</v>
      </c>
      <c r="B168" s="14">
        <v>1659.15</v>
      </c>
      <c r="C168" s="14">
        <v>1196.55</v>
      </c>
      <c r="D168" s="14">
        <v>1803.45</v>
      </c>
      <c r="F168" s="4">
        <v>45506</v>
      </c>
      <c r="G168" s="8">
        <f t="shared" si="14"/>
        <v>1.2417622650720217E-2</v>
      </c>
      <c r="H168" s="8">
        <f t="shared" si="14"/>
        <v>-1.1197421700685828E-2</v>
      </c>
      <c r="I168" s="8">
        <f t="shared" si="14"/>
        <v>6.0246004518449414E-3</v>
      </c>
      <c r="P168" s="4">
        <v>45506</v>
      </c>
      <c r="Q168" s="8">
        <f t="shared" si="15"/>
        <v>1.0536982504952158E-3</v>
      </c>
      <c r="R168" s="14">
        <f t="shared" si="16"/>
        <v>1053.6982504952157</v>
      </c>
      <c r="S168" s="2" t="b">
        <f t="shared" si="17"/>
        <v>0</v>
      </c>
      <c r="T168" s="2" t="b">
        <f t="shared" si="18"/>
        <v>0</v>
      </c>
      <c r="U168" s="2" t="b">
        <f t="shared" si="19"/>
        <v>0</v>
      </c>
    </row>
    <row r="169" spans="1:21" x14ac:dyDescent="0.25">
      <c r="A169" s="4">
        <v>45505</v>
      </c>
      <c r="B169" s="14">
        <v>1638.8</v>
      </c>
      <c r="C169" s="14">
        <v>1210.0999999999999</v>
      </c>
      <c r="D169" s="14">
        <v>1792.65</v>
      </c>
      <c r="F169" s="4">
        <v>45505</v>
      </c>
      <c r="G169" s="8">
        <f t="shared" si="14"/>
        <v>1.4265820826241615E-2</v>
      </c>
      <c r="H169" s="8">
        <f t="shared" si="14"/>
        <v>-3.9509424644005309E-3</v>
      </c>
      <c r="I169" s="8">
        <f t="shared" si="14"/>
        <v>-8.4352010620056816E-3</v>
      </c>
      <c r="P169" s="4">
        <v>45505</v>
      </c>
      <c r="Q169" s="8">
        <f t="shared" si="15"/>
        <v>1.6880894351056774E-4</v>
      </c>
      <c r="R169" s="14">
        <f t="shared" si="16"/>
        <v>168.80894351056776</v>
      </c>
      <c r="S169" s="2" t="b">
        <f t="shared" si="17"/>
        <v>0</v>
      </c>
      <c r="T169" s="2" t="b">
        <f t="shared" si="18"/>
        <v>0</v>
      </c>
      <c r="U169" s="2" t="b">
        <f t="shared" si="19"/>
        <v>0</v>
      </c>
    </row>
    <row r="170" spans="1:21" x14ac:dyDescent="0.25">
      <c r="A170" s="4">
        <v>45504</v>
      </c>
      <c r="B170" s="14">
        <v>1615.75</v>
      </c>
      <c r="C170" s="14">
        <v>1214.9000000000001</v>
      </c>
      <c r="D170" s="14">
        <v>1807.9</v>
      </c>
      <c r="F170" s="4">
        <v>45504</v>
      </c>
      <c r="G170" s="8">
        <f t="shared" si="14"/>
        <v>1.2379684937013913E-4</v>
      </c>
      <c r="H170" s="8">
        <f t="shared" si="14"/>
        <v>4.5061804952664097E-3</v>
      </c>
      <c r="I170" s="8">
        <f t="shared" si="14"/>
        <v>1.2205363641453637E-2</v>
      </c>
      <c r="P170" s="4">
        <v>45504</v>
      </c>
      <c r="Q170" s="8">
        <f t="shared" si="15"/>
        <v>5.5012203453536964E-3</v>
      </c>
      <c r="R170" s="14">
        <f t="shared" si="16"/>
        <v>5501.2203453536968</v>
      </c>
      <c r="S170" s="2" t="b">
        <f t="shared" si="17"/>
        <v>0</v>
      </c>
      <c r="T170" s="2" t="b">
        <f t="shared" si="18"/>
        <v>0</v>
      </c>
      <c r="U170" s="2" t="b">
        <f t="shared" si="19"/>
        <v>0</v>
      </c>
    </row>
    <row r="171" spans="1:21" x14ac:dyDescent="0.25">
      <c r="A171" s="4">
        <v>45503</v>
      </c>
      <c r="B171" s="14">
        <v>1615.55</v>
      </c>
      <c r="C171" s="14">
        <v>1209.45</v>
      </c>
      <c r="D171" s="14">
        <v>1786.1</v>
      </c>
      <c r="F171" s="4">
        <v>45503</v>
      </c>
      <c r="G171" s="8">
        <f t="shared" si="14"/>
        <v>6.5418522787452638E-3</v>
      </c>
      <c r="H171" s="8">
        <f t="shared" si="14"/>
        <v>-2.6799703141749953E-3</v>
      </c>
      <c r="I171" s="8">
        <f t="shared" si="14"/>
        <v>-4.3480684542059889E-3</v>
      </c>
      <c r="P171" s="4">
        <v>45503</v>
      </c>
      <c r="Q171" s="8">
        <f t="shared" si="15"/>
        <v>-4.1385297830821561E-4</v>
      </c>
      <c r="R171" s="14">
        <f t="shared" si="16"/>
        <v>-413.8529783082156</v>
      </c>
      <c r="S171" s="2" t="b">
        <f t="shared" si="17"/>
        <v>0</v>
      </c>
      <c r="T171" s="2" t="b">
        <f t="shared" si="18"/>
        <v>0</v>
      </c>
      <c r="U171" s="2" t="b">
        <f t="shared" si="19"/>
        <v>0</v>
      </c>
    </row>
    <row r="172" spans="1:21" x14ac:dyDescent="0.25">
      <c r="A172" s="4">
        <v>45502</v>
      </c>
      <c r="B172" s="14">
        <v>1605.05</v>
      </c>
      <c r="C172" s="14">
        <v>1212.7</v>
      </c>
      <c r="D172" s="14">
        <v>1793.9</v>
      </c>
      <c r="F172" s="4">
        <v>45502</v>
      </c>
      <c r="G172" s="8">
        <f t="shared" si="14"/>
        <v>-8.0956648023978728E-3</v>
      </c>
      <c r="H172" s="8">
        <f t="shared" si="14"/>
        <v>4.5559973492379502E-3</v>
      </c>
      <c r="I172" s="8">
        <f t="shared" si="14"/>
        <v>-1.0998704413264448E-2</v>
      </c>
      <c r="P172" s="4">
        <v>45502</v>
      </c>
      <c r="Q172" s="8">
        <f t="shared" si="15"/>
        <v>-3.9059118250035158E-3</v>
      </c>
      <c r="R172" s="14">
        <f t="shared" si="16"/>
        <v>-3905.9118250035158</v>
      </c>
      <c r="S172" s="2" t="b">
        <f t="shared" si="17"/>
        <v>0</v>
      </c>
      <c r="T172" s="2" t="b">
        <f t="shared" si="18"/>
        <v>0</v>
      </c>
      <c r="U172" s="2" t="b">
        <f t="shared" si="19"/>
        <v>0</v>
      </c>
    </row>
    <row r="173" spans="1:21" x14ac:dyDescent="0.25">
      <c r="A173" s="4">
        <v>45499</v>
      </c>
      <c r="B173" s="14">
        <v>1618.15</v>
      </c>
      <c r="C173" s="14">
        <v>1207.2</v>
      </c>
      <c r="D173" s="14">
        <v>1813.85</v>
      </c>
      <c r="F173" s="4">
        <v>45499</v>
      </c>
      <c r="G173" s="8">
        <f t="shared" si="14"/>
        <v>9.5880242484236433E-4</v>
      </c>
      <c r="H173" s="8">
        <f t="shared" si="14"/>
        <v>7.7635862759828367E-3</v>
      </c>
      <c r="I173" s="8">
        <f t="shared" si="14"/>
        <v>2.1800974565529652E-2</v>
      </c>
      <c r="P173" s="4">
        <v>45499</v>
      </c>
      <c r="Q173" s="8">
        <f t="shared" si="15"/>
        <v>9.9333676075047395E-3</v>
      </c>
      <c r="R173" s="14">
        <f t="shared" si="16"/>
        <v>9933.3676075047388</v>
      </c>
      <c r="S173" s="2" t="b">
        <f t="shared" si="17"/>
        <v>0</v>
      </c>
      <c r="T173" s="2" t="b">
        <f t="shared" si="18"/>
        <v>0</v>
      </c>
      <c r="U173" s="2" t="b">
        <f t="shared" si="19"/>
        <v>0</v>
      </c>
    </row>
    <row r="174" spans="1:21" x14ac:dyDescent="0.25">
      <c r="A174" s="4">
        <v>45498</v>
      </c>
      <c r="B174" s="14">
        <v>1616.6</v>
      </c>
      <c r="C174" s="14">
        <v>1197.9000000000001</v>
      </c>
      <c r="D174" s="14">
        <v>1775.15</v>
      </c>
      <c r="F174" s="4">
        <v>45498</v>
      </c>
      <c r="G174" s="8">
        <f t="shared" si="14"/>
        <v>7.8239456376048011E-3</v>
      </c>
      <c r="H174" s="8">
        <f t="shared" si="14"/>
        <v>-2.0523303352412037E-2</v>
      </c>
      <c r="I174" s="8">
        <f t="shared" si="14"/>
        <v>1.6578856946512399E-2</v>
      </c>
      <c r="P174" s="4">
        <v>45498</v>
      </c>
      <c r="Q174" s="8">
        <f t="shared" si="15"/>
        <v>-8.8848056572965635E-4</v>
      </c>
      <c r="R174" s="14">
        <f t="shared" si="16"/>
        <v>-888.4805657296564</v>
      </c>
      <c r="S174" s="2" t="b">
        <f t="shared" si="17"/>
        <v>0</v>
      </c>
      <c r="T174" s="2" t="b">
        <f t="shared" si="18"/>
        <v>0</v>
      </c>
      <c r="U174" s="2" t="b">
        <f t="shared" si="19"/>
        <v>0</v>
      </c>
    </row>
    <row r="175" spans="1:21" x14ac:dyDescent="0.25">
      <c r="A175" s="4">
        <v>45497</v>
      </c>
      <c r="B175" s="14">
        <v>1604.05</v>
      </c>
      <c r="C175" s="14">
        <v>1223</v>
      </c>
      <c r="D175" s="14">
        <v>1746.2</v>
      </c>
      <c r="F175" s="4">
        <v>45497</v>
      </c>
      <c r="G175" s="8">
        <f t="shared" si="14"/>
        <v>-8.8667820069204817E-3</v>
      </c>
      <c r="H175" s="8">
        <f t="shared" si="14"/>
        <v>-3.0568575504381634E-3</v>
      </c>
      <c r="I175" s="8">
        <f t="shared" si="14"/>
        <v>-1.2832833964610768E-2</v>
      </c>
      <c r="P175" s="4">
        <v>45497</v>
      </c>
      <c r="Q175" s="8">
        <f t="shared" si="15"/>
        <v>-7.7326278116346403E-3</v>
      </c>
      <c r="R175" s="14">
        <f t="shared" si="16"/>
        <v>-7732.6278116346402</v>
      </c>
      <c r="S175" s="2" t="b">
        <f t="shared" si="17"/>
        <v>0</v>
      </c>
      <c r="T175" s="2" t="b">
        <f t="shared" si="18"/>
        <v>0</v>
      </c>
      <c r="U175" s="2" t="b">
        <f t="shared" si="19"/>
        <v>0</v>
      </c>
    </row>
    <row r="176" spans="1:21" x14ac:dyDescent="0.25">
      <c r="A176" s="4">
        <v>45496</v>
      </c>
      <c r="B176" s="14">
        <v>1618.4</v>
      </c>
      <c r="C176" s="14">
        <v>1226.75</v>
      </c>
      <c r="D176" s="14">
        <v>1768.9</v>
      </c>
      <c r="F176" s="4">
        <v>45496</v>
      </c>
      <c r="G176" s="8">
        <f t="shared" si="14"/>
        <v>-1.4702748774770846E-2</v>
      </c>
      <c r="H176" s="8">
        <f t="shared" si="14"/>
        <v>-1.1602143173669699E-2</v>
      </c>
      <c r="I176" s="8">
        <f t="shared" si="14"/>
        <v>6.4578532616426099E-3</v>
      </c>
      <c r="P176" s="4">
        <v>45496</v>
      </c>
      <c r="Q176" s="8">
        <f t="shared" si="15"/>
        <v>-7.1143259234063509E-3</v>
      </c>
      <c r="R176" s="14">
        <f t="shared" si="16"/>
        <v>-7114.3259234063507</v>
      </c>
      <c r="S176" s="2" t="b">
        <f t="shared" si="17"/>
        <v>0</v>
      </c>
      <c r="T176" s="2" t="b">
        <f t="shared" si="18"/>
        <v>0</v>
      </c>
      <c r="U176" s="2" t="b">
        <f t="shared" si="19"/>
        <v>0</v>
      </c>
    </row>
    <row r="177" spans="1:21" x14ac:dyDescent="0.25">
      <c r="A177" s="4">
        <v>45495</v>
      </c>
      <c r="B177" s="14">
        <v>1642.55</v>
      </c>
      <c r="C177" s="14">
        <v>1241.1500000000001</v>
      </c>
      <c r="D177" s="14">
        <v>1757.55</v>
      </c>
      <c r="F177" s="4">
        <v>45495</v>
      </c>
      <c r="G177" s="8">
        <f t="shared" si="14"/>
        <v>2.1931188950413683E-2</v>
      </c>
      <c r="H177" s="8">
        <f t="shared" si="14"/>
        <v>-6.0064870059663988E-3</v>
      </c>
      <c r="I177" s="8">
        <f t="shared" si="14"/>
        <v>-3.5161396574440063E-2</v>
      </c>
      <c r="P177" s="4">
        <v>45495</v>
      </c>
      <c r="Q177" s="8">
        <f t="shared" si="15"/>
        <v>-6.3716570895944735E-3</v>
      </c>
      <c r="R177" s="14">
        <f t="shared" si="16"/>
        <v>-6371.6570895944733</v>
      </c>
      <c r="S177" s="2" t="b">
        <f t="shared" si="17"/>
        <v>0</v>
      </c>
      <c r="T177" s="2" t="b">
        <f t="shared" si="18"/>
        <v>0</v>
      </c>
      <c r="U177" s="2" t="b">
        <f t="shared" si="19"/>
        <v>0</v>
      </c>
    </row>
    <row r="178" spans="1:21" x14ac:dyDescent="0.25">
      <c r="A178" s="4">
        <v>45492</v>
      </c>
      <c r="B178" s="14">
        <v>1607.3</v>
      </c>
      <c r="C178" s="14">
        <v>1248.6500000000001</v>
      </c>
      <c r="D178" s="14">
        <v>1821.6</v>
      </c>
      <c r="F178" s="4">
        <v>45492</v>
      </c>
      <c r="G178" s="8">
        <f t="shared" si="14"/>
        <v>-4.6445380232845723E-3</v>
      </c>
      <c r="H178" s="8">
        <f t="shared" si="14"/>
        <v>-1.3196832760136168E-3</v>
      </c>
      <c r="I178" s="8">
        <f t="shared" si="14"/>
        <v>-2.8192144518954798E-3</v>
      </c>
      <c r="P178" s="4">
        <v>45492</v>
      </c>
      <c r="Q178" s="8">
        <f t="shared" si="15"/>
        <v>-2.7669990529594624E-3</v>
      </c>
      <c r="R178" s="14">
        <f t="shared" si="16"/>
        <v>-2766.9990529594625</v>
      </c>
      <c r="S178" s="2" t="b">
        <f t="shared" si="17"/>
        <v>0</v>
      </c>
      <c r="T178" s="2" t="b">
        <f t="shared" si="18"/>
        <v>0</v>
      </c>
      <c r="U178" s="2" t="b">
        <f t="shared" si="19"/>
        <v>0</v>
      </c>
    </row>
    <row r="179" spans="1:21" x14ac:dyDescent="0.25">
      <c r="A179" s="4">
        <v>45491</v>
      </c>
      <c r="B179" s="14">
        <v>1614.8</v>
      </c>
      <c r="C179" s="14">
        <v>1250.3</v>
      </c>
      <c r="D179" s="14">
        <v>1826.75</v>
      </c>
      <c r="F179" s="4">
        <v>45491</v>
      </c>
      <c r="G179" s="8">
        <f t="shared" si="14"/>
        <v>-3.0560271646858927E-3</v>
      </c>
      <c r="H179" s="8">
        <f t="shared" si="14"/>
        <v>8.3877732075166023E-3</v>
      </c>
      <c r="I179" s="8">
        <f t="shared" si="14"/>
        <v>1.1881681714950521E-2</v>
      </c>
      <c r="P179" s="4">
        <v>45491</v>
      </c>
      <c r="Q179" s="8">
        <f t="shared" si="15"/>
        <v>6.0028056480860292E-3</v>
      </c>
      <c r="R179" s="14">
        <f t="shared" si="16"/>
        <v>6002.8056480860296</v>
      </c>
      <c r="S179" s="2" t="b">
        <f t="shared" si="17"/>
        <v>0</v>
      </c>
      <c r="T179" s="2" t="b">
        <f t="shared" si="18"/>
        <v>0</v>
      </c>
      <c r="U179" s="2" t="b">
        <f t="shared" si="19"/>
        <v>0</v>
      </c>
    </row>
    <row r="180" spans="1:21" x14ac:dyDescent="0.25">
      <c r="A180" s="4">
        <v>45489</v>
      </c>
      <c r="B180" s="14">
        <v>1619.75</v>
      </c>
      <c r="C180" s="14">
        <v>1239.9000000000001</v>
      </c>
      <c r="D180" s="14">
        <v>1805.3</v>
      </c>
      <c r="F180" s="4">
        <v>45489</v>
      </c>
      <c r="G180" s="8">
        <f t="shared" si="14"/>
        <v>-1.4487392885764727E-3</v>
      </c>
      <c r="H180" s="8">
        <f t="shared" si="14"/>
        <v>8.0897597463311932E-3</v>
      </c>
      <c r="I180" s="8">
        <f t="shared" si="14"/>
        <v>-2.0748013343820371E-2</v>
      </c>
      <c r="P180" s="4">
        <v>45489</v>
      </c>
      <c r="Q180" s="8">
        <f t="shared" si="15"/>
        <v>-3.4231218911865754E-3</v>
      </c>
      <c r="R180" s="14">
        <f t="shared" si="16"/>
        <v>-3423.1218911865753</v>
      </c>
      <c r="S180" s="2" t="b">
        <f t="shared" si="17"/>
        <v>0</v>
      </c>
      <c r="T180" s="2" t="b">
        <f t="shared" si="18"/>
        <v>0</v>
      </c>
      <c r="U180" s="2" t="b">
        <f t="shared" si="19"/>
        <v>0</v>
      </c>
    </row>
    <row r="181" spans="1:21" x14ac:dyDescent="0.25">
      <c r="A181" s="4">
        <v>45488</v>
      </c>
      <c r="B181" s="14">
        <v>1622.1</v>
      </c>
      <c r="C181" s="14">
        <v>1229.95</v>
      </c>
      <c r="D181" s="14">
        <v>1843.55</v>
      </c>
      <c r="F181" s="4">
        <v>45488</v>
      </c>
      <c r="G181" s="8">
        <f t="shared" si="14"/>
        <v>-3.6975411351458654E-4</v>
      </c>
      <c r="H181" s="8">
        <f t="shared" si="14"/>
        <v>-2.3927325817179046E-3</v>
      </c>
      <c r="I181" s="8">
        <f t="shared" si="14"/>
        <v>5.8379027198078859E-3</v>
      </c>
      <c r="P181" s="4">
        <v>45488</v>
      </c>
      <c r="Q181" s="8">
        <f t="shared" si="15"/>
        <v>6.8335154920082784E-4</v>
      </c>
      <c r="R181" s="14">
        <f t="shared" si="16"/>
        <v>683.35154920082789</v>
      </c>
      <c r="S181" s="2" t="b">
        <f t="shared" si="17"/>
        <v>0</v>
      </c>
      <c r="T181" s="2" t="b">
        <f t="shared" si="18"/>
        <v>0</v>
      </c>
      <c r="U181" s="2" t="b">
        <f t="shared" si="19"/>
        <v>0</v>
      </c>
    </row>
    <row r="182" spans="1:21" x14ac:dyDescent="0.25">
      <c r="A182" s="4">
        <v>45485</v>
      </c>
      <c r="B182" s="14">
        <v>1622.7</v>
      </c>
      <c r="C182" s="14">
        <v>1232.9000000000001</v>
      </c>
      <c r="D182" s="14">
        <v>1832.85</v>
      </c>
      <c r="F182" s="4">
        <v>45485</v>
      </c>
      <c r="G182" s="8">
        <f t="shared" si="14"/>
        <v>4.9324865898014991E-4</v>
      </c>
      <c r="H182" s="8">
        <f t="shared" si="14"/>
        <v>-4.4814082118777021E-3</v>
      </c>
      <c r="I182" s="8">
        <f t="shared" si="14"/>
        <v>-6.3160748170236758E-3</v>
      </c>
      <c r="P182" s="4">
        <v>45485</v>
      </c>
      <c r="Q182" s="8">
        <f t="shared" si="15"/>
        <v>-3.5394111321641383E-3</v>
      </c>
      <c r="R182" s="14">
        <f t="shared" si="16"/>
        <v>-3539.4111321641381</v>
      </c>
      <c r="S182" s="2" t="b">
        <f t="shared" si="17"/>
        <v>0</v>
      </c>
      <c r="T182" s="2" t="b">
        <f t="shared" si="18"/>
        <v>0</v>
      </c>
      <c r="U182" s="2" t="b">
        <f t="shared" si="19"/>
        <v>0</v>
      </c>
    </row>
    <row r="183" spans="1:21" x14ac:dyDescent="0.25">
      <c r="A183" s="4">
        <v>45484</v>
      </c>
      <c r="B183" s="14">
        <v>1621.9</v>
      </c>
      <c r="C183" s="14">
        <v>1238.45</v>
      </c>
      <c r="D183" s="14">
        <v>1844.5</v>
      </c>
      <c r="F183" s="4">
        <v>45484</v>
      </c>
      <c r="G183" s="8">
        <f t="shared" si="14"/>
        <v>-2.5828669823503292E-3</v>
      </c>
      <c r="H183" s="8">
        <f t="shared" si="14"/>
        <v>-3.8207850707850932E-3</v>
      </c>
      <c r="I183" s="8">
        <f t="shared" si="14"/>
        <v>8.0061207202777318E-3</v>
      </c>
      <c r="P183" s="4">
        <v>45484</v>
      </c>
      <c r="Q183" s="8">
        <f t="shared" si="15"/>
        <v>9.8662093064183325E-5</v>
      </c>
      <c r="R183" s="14">
        <f t="shared" si="16"/>
        <v>98.662093064183324</v>
      </c>
      <c r="S183" s="2" t="b">
        <f t="shared" si="17"/>
        <v>0</v>
      </c>
      <c r="T183" s="2" t="b">
        <f t="shared" si="18"/>
        <v>0</v>
      </c>
      <c r="U183" s="2" t="b">
        <f t="shared" si="19"/>
        <v>0</v>
      </c>
    </row>
    <row r="184" spans="1:21" x14ac:dyDescent="0.25">
      <c r="A184" s="4">
        <v>45483</v>
      </c>
      <c r="B184" s="14">
        <v>1626.1</v>
      </c>
      <c r="C184" s="14">
        <v>1243.2</v>
      </c>
      <c r="D184" s="14">
        <v>1829.85</v>
      </c>
      <c r="F184" s="4">
        <v>45483</v>
      </c>
      <c r="G184" s="8">
        <f t="shared" si="14"/>
        <v>-6.3550259700581035E-3</v>
      </c>
      <c r="H184" s="8">
        <f t="shared" si="14"/>
        <v>-4.0456639295012309E-3</v>
      </c>
      <c r="I184" s="8">
        <f t="shared" si="14"/>
        <v>-9.7410504099358919E-3</v>
      </c>
      <c r="P184" s="4">
        <v>45483</v>
      </c>
      <c r="Q184" s="8">
        <f t="shared" si="15"/>
        <v>-6.4470884857986913E-3</v>
      </c>
      <c r="R184" s="14">
        <f t="shared" si="16"/>
        <v>-6447.0884857986912</v>
      </c>
      <c r="S184" s="2" t="b">
        <f t="shared" si="17"/>
        <v>0</v>
      </c>
      <c r="T184" s="2" t="b">
        <f t="shared" si="18"/>
        <v>0</v>
      </c>
      <c r="U184" s="2" t="b">
        <f t="shared" si="19"/>
        <v>0</v>
      </c>
    </row>
    <row r="185" spans="1:21" x14ac:dyDescent="0.25">
      <c r="A185" s="4">
        <v>45482</v>
      </c>
      <c r="B185" s="14">
        <v>1636.5</v>
      </c>
      <c r="C185" s="14">
        <v>1248.25</v>
      </c>
      <c r="D185" s="14">
        <v>1847.85</v>
      </c>
      <c r="F185" s="4">
        <v>45482</v>
      </c>
      <c r="G185" s="8">
        <f t="shared" si="14"/>
        <v>7.0321337939893702E-4</v>
      </c>
      <c r="H185" s="8">
        <f t="shared" si="14"/>
        <v>1.0687826403789291E-2</v>
      </c>
      <c r="I185" s="8">
        <f t="shared" si="14"/>
        <v>-2.8868983380100355E-3</v>
      </c>
      <c r="P185" s="4">
        <v>45482</v>
      </c>
      <c r="Q185" s="8">
        <f t="shared" si="15"/>
        <v>3.6200250739323869E-3</v>
      </c>
      <c r="R185" s="14">
        <f t="shared" si="16"/>
        <v>3620.0250739323869</v>
      </c>
      <c r="S185" s="2" t="b">
        <f t="shared" si="17"/>
        <v>0</v>
      </c>
      <c r="T185" s="2" t="b">
        <f t="shared" si="18"/>
        <v>0</v>
      </c>
      <c r="U185" s="2" t="b">
        <f t="shared" si="19"/>
        <v>0</v>
      </c>
    </row>
    <row r="186" spans="1:21" x14ac:dyDescent="0.25">
      <c r="A186" s="4">
        <v>45481</v>
      </c>
      <c r="B186" s="14">
        <v>1635.35</v>
      </c>
      <c r="C186" s="14">
        <v>1235.05</v>
      </c>
      <c r="D186" s="14">
        <v>1853.2</v>
      </c>
      <c r="F186" s="4">
        <v>45481</v>
      </c>
      <c r="G186" s="8">
        <f t="shared" si="14"/>
        <v>-7.7361810569747114E-3</v>
      </c>
      <c r="H186" s="8">
        <f t="shared" si="14"/>
        <v>1.3377655261876953E-3</v>
      </c>
      <c r="I186" s="8">
        <f t="shared" si="14"/>
        <v>2.6987639661024687E-4</v>
      </c>
      <c r="P186" s="4">
        <v>45481</v>
      </c>
      <c r="Q186" s="8">
        <f t="shared" si="15"/>
        <v>-1.7047851876342611E-3</v>
      </c>
      <c r="R186" s="14">
        <f t="shared" si="16"/>
        <v>-1704.7851876342611</v>
      </c>
      <c r="S186" s="2" t="b">
        <f t="shared" si="17"/>
        <v>0</v>
      </c>
      <c r="T186" s="2" t="b">
        <f t="shared" si="18"/>
        <v>0</v>
      </c>
      <c r="U186" s="2" t="b">
        <f t="shared" si="19"/>
        <v>0</v>
      </c>
    </row>
    <row r="187" spans="1:21" x14ac:dyDescent="0.25">
      <c r="A187" s="4">
        <v>45478</v>
      </c>
      <c r="B187" s="14">
        <v>1648.1</v>
      </c>
      <c r="C187" s="14">
        <v>1233.4000000000001</v>
      </c>
      <c r="D187" s="14">
        <v>1852.7</v>
      </c>
      <c r="F187" s="4">
        <v>45478</v>
      </c>
      <c r="G187" s="8">
        <f t="shared" si="14"/>
        <v>-4.5769041484526651E-2</v>
      </c>
      <c r="H187" s="8">
        <f t="shared" si="14"/>
        <v>3.2441200324417885E-4</v>
      </c>
      <c r="I187" s="8">
        <f t="shared" si="14"/>
        <v>1.0278921394879736E-2</v>
      </c>
      <c r="P187" s="4">
        <v>45478</v>
      </c>
      <c r="Q187" s="8">
        <f t="shared" si="15"/>
        <v>-1.0517271225596403E-2</v>
      </c>
      <c r="R187" s="14">
        <f t="shared" si="16"/>
        <v>-10517.271225596403</v>
      </c>
      <c r="S187" s="2" t="b">
        <f t="shared" si="17"/>
        <v>0</v>
      </c>
      <c r="T187" s="2" t="b">
        <f t="shared" si="18"/>
        <v>0</v>
      </c>
      <c r="U187" s="2" t="b">
        <f t="shared" si="19"/>
        <v>0</v>
      </c>
    </row>
    <row r="188" spans="1:21" x14ac:dyDescent="0.25">
      <c r="A188" s="4">
        <v>45477</v>
      </c>
      <c r="B188" s="14">
        <v>1727.15</v>
      </c>
      <c r="C188" s="14">
        <v>1233</v>
      </c>
      <c r="D188" s="14">
        <v>1833.85</v>
      </c>
      <c r="F188" s="4">
        <v>45477</v>
      </c>
      <c r="G188" s="8">
        <f t="shared" si="14"/>
        <v>-2.346422412574567E-2</v>
      </c>
      <c r="H188" s="8">
        <f t="shared" si="14"/>
        <v>2.6131824234354228E-2</v>
      </c>
      <c r="I188" s="8">
        <f t="shared" si="14"/>
        <v>1.2785110730656468E-2</v>
      </c>
      <c r="P188" s="4">
        <v>45477</v>
      </c>
      <c r="Q188" s="8">
        <f t="shared" si="15"/>
        <v>7.248995675214932E-3</v>
      </c>
      <c r="R188" s="14">
        <f t="shared" si="16"/>
        <v>7248.9956752149319</v>
      </c>
      <c r="S188" s="2" t="b">
        <f t="shared" si="17"/>
        <v>0</v>
      </c>
      <c r="T188" s="2" t="b">
        <f t="shared" si="18"/>
        <v>0</v>
      </c>
      <c r="U188" s="2" t="b">
        <f t="shared" si="19"/>
        <v>0</v>
      </c>
    </row>
    <row r="189" spans="1:21" x14ac:dyDescent="0.25">
      <c r="A189" s="4">
        <v>45476</v>
      </c>
      <c r="B189" s="14">
        <v>1768.65</v>
      </c>
      <c r="C189" s="14">
        <v>1201.5999999999999</v>
      </c>
      <c r="D189" s="14">
        <v>1810.7</v>
      </c>
      <c r="F189" s="4">
        <v>45476</v>
      </c>
      <c r="G189" s="8">
        <f t="shared" si="14"/>
        <v>2.1986594244770785E-2</v>
      </c>
      <c r="H189" s="8">
        <f t="shared" si="14"/>
        <v>9.2390391399295169E-3</v>
      </c>
      <c r="I189" s="8">
        <f t="shared" si="14"/>
        <v>2.3225587703435968E-2</v>
      </c>
      <c r="P189" s="4">
        <v>45476</v>
      </c>
      <c r="Q189" s="8">
        <f t="shared" si="15"/>
        <v>1.7259270240433833E-2</v>
      </c>
      <c r="R189" s="14">
        <f t="shared" si="16"/>
        <v>17259.270240433834</v>
      </c>
      <c r="S189" s="2" t="b">
        <f t="shared" si="17"/>
        <v>0</v>
      </c>
      <c r="T189" s="2" t="b">
        <f t="shared" si="18"/>
        <v>0</v>
      </c>
      <c r="U189" s="2" t="b">
        <f t="shared" si="19"/>
        <v>0</v>
      </c>
    </row>
    <row r="190" spans="1:21" x14ac:dyDescent="0.25">
      <c r="A190" s="4">
        <v>45475</v>
      </c>
      <c r="B190" s="14">
        <v>1730.6</v>
      </c>
      <c r="C190" s="14">
        <v>1190.5999999999999</v>
      </c>
      <c r="D190" s="14">
        <v>1769.6</v>
      </c>
      <c r="F190" s="4">
        <v>45475</v>
      </c>
      <c r="G190" s="8">
        <f t="shared" si="14"/>
        <v>1.4895613417780895E-2</v>
      </c>
      <c r="H190" s="8">
        <f t="shared" si="14"/>
        <v>-1.75351734950695E-2</v>
      </c>
      <c r="I190" s="8">
        <f t="shared" si="14"/>
        <v>-2.1293070073557852E-2</v>
      </c>
      <c r="P190" s="4">
        <v>45475</v>
      </c>
      <c r="Q190" s="8">
        <f t="shared" si="15"/>
        <v>-8.9333063947608874E-3</v>
      </c>
      <c r="R190" s="14">
        <f t="shared" si="16"/>
        <v>-8933.306394760888</v>
      </c>
      <c r="S190" s="2" t="b">
        <f t="shared" si="17"/>
        <v>0</v>
      </c>
      <c r="T190" s="2" t="b">
        <f t="shared" si="18"/>
        <v>0</v>
      </c>
      <c r="U190" s="2" t="b">
        <f t="shared" si="19"/>
        <v>0</v>
      </c>
    </row>
    <row r="191" spans="1:21" x14ac:dyDescent="0.25">
      <c r="A191" s="4">
        <v>45474</v>
      </c>
      <c r="B191" s="14">
        <v>1705.2</v>
      </c>
      <c r="C191" s="14">
        <v>1211.8499999999999</v>
      </c>
      <c r="D191" s="14">
        <v>1808.1</v>
      </c>
      <c r="F191" s="4">
        <v>45474</v>
      </c>
      <c r="G191" s="8">
        <f t="shared" si="14"/>
        <v>1.2709347903551604E-2</v>
      </c>
      <c r="H191" s="8">
        <f t="shared" si="14"/>
        <v>1.0211737245748642E-2</v>
      </c>
      <c r="I191" s="8">
        <f t="shared" si="14"/>
        <v>3.1067961165047731E-3</v>
      </c>
      <c r="P191" s="4">
        <v>45474</v>
      </c>
      <c r="Q191" s="8">
        <f t="shared" si="15"/>
        <v>8.8295381043163711E-3</v>
      </c>
      <c r="R191" s="14">
        <f t="shared" si="16"/>
        <v>8829.5381043163707</v>
      </c>
      <c r="S191" s="2" t="b">
        <f t="shared" si="17"/>
        <v>0</v>
      </c>
      <c r="T191" s="2" t="b">
        <f t="shared" si="18"/>
        <v>0</v>
      </c>
      <c r="U191" s="2" t="b">
        <f t="shared" si="19"/>
        <v>0</v>
      </c>
    </row>
    <row r="192" spans="1:21" x14ac:dyDescent="0.25">
      <c r="A192" s="4">
        <v>45471</v>
      </c>
      <c r="B192" s="14">
        <v>1683.8</v>
      </c>
      <c r="C192" s="14">
        <v>1199.5999999999999</v>
      </c>
      <c r="D192" s="14">
        <v>1802.5</v>
      </c>
      <c r="F192" s="4">
        <v>45471</v>
      </c>
      <c r="G192" s="8">
        <f t="shared" si="14"/>
        <v>-7.2811956489697849E-3</v>
      </c>
      <c r="H192" s="8">
        <f t="shared" si="14"/>
        <v>-1.6640708254775149E-2</v>
      </c>
      <c r="I192" s="8">
        <f t="shared" si="14"/>
        <v>-1.5323263500040984E-2</v>
      </c>
      <c r="P192" s="4">
        <v>45471</v>
      </c>
      <c r="Q192" s="8">
        <f t="shared" si="15"/>
        <v>-1.343762104661329E-2</v>
      </c>
      <c r="R192" s="14">
        <f t="shared" si="16"/>
        <v>-13437.621046613291</v>
      </c>
      <c r="S192" s="2" t="b">
        <f t="shared" si="17"/>
        <v>0</v>
      </c>
      <c r="T192" s="2" t="b">
        <f t="shared" si="18"/>
        <v>0</v>
      </c>
      <c r="U192" s="2" t="b">
        <f t="shared" si="19"/>
        <v>0</v>
      </c>
    </row>
    <row r="193" spans="1:21" x14ac:dyDescent="0.25">
      <c r="A193" s="4">
        <v>45470</v>
      </c>
      <c r="B193" s="14">
        <v>1696.15</v>
      </c>
      <c r="C193" s="14">
        <v>1219.9000000000001</v>
      </c>
      <c r="D193" s="14">
        <v>1830.55</v>
      </c>
      <c r="F193" s="4">
        <v>45470</v>
      </c>
      <c r="G193" s="8">
        <f t="shared" si="14"/>
        <v>-3.1442844548926763E-3</v>
      </c>
      <c r="H193" s="8">
        <f t="shared" si="14"/>
        <v>1.5599343185550563E-3</v>
      </c>
      <c r="I193" s="8">
        <f t="shared" si="14"/>
        <v>1.8018519033450975E-2</v>
      </c>
      <c r="P193" s="4">
        <v>45470</v>
      </c>
      <c r="Q193" s="8">
        <f t="shared" si="15"/>
        <v>5.0862441009895121E-3</v>
      </c>
      <c r="R193" s="14">
        <f t="shared" si="16"/>
        <v>5086.2441009895119</v>
      </c>
      <c r="S193" s="2" t="b">
        <f t="shared" si="17"/>
        <v>0</v>
      </c>
      <c r="T193" s="2" t="b">
        <f t="shared" si="18"/>
        <v>0</v>
      </c>
      <c r="U193" s="2" t="b">
        <f t="shared" si="19"/>
        <v>0</v>
      </c>
    </row>
    <row r="194" spans="1:21" x14ac:dyDescent="0.25">
      <c r="A194" s="4">
        <v>45469</v>
      </c>
      <c r="B194" s="14">
        <v>1701.5</v>
      </c>
      <c r="C194" s="14">
        <v>1218</v>
      </c>
      <c r="D194" s="14">
        <v>1798.15</v>
      </c>
      <c r="F194" s="4">
        <v>45469</v>
      </c>
      <c r="G194" s="8">
        <f t="shared" si="14"/>
        <v>-5.7556899523767413E-3</v>
      </c>
      <c r="H194" s="8">
        <f t="shared" si="14"/>
        <v>1.6736925581201101E-2</v>
      </c>
      <c r="I194" s="8">
        <f t="shared" si="14"/>
        <v>9.1194792075874886E-3</v>
      </c>
      <c r="P194" s="4">
        <v>45469</v>
      </c>
      <c r="Q194" s="8">
        <f t="shared" si="15"/>
        <v>7.7039070090436645E-3</v>
      </c>
      <c r="R194" s="14">
        <f t="shared" si="16"/>
        <v>7703.9070090436644</v>
      </c>
      <c r="S194" s="2" t="b">
        <f t="shared" si="17"/>
        <v>0</v>
      </c>
      <c r="T194" s="2" t="b">
        <f t="shared" si="18"/>
        <v>0</v>
      </c>
      <c r="U194" s="2" t="b">
        <f t="shared" si="19"/>
        <v>0</v>
      </c>
    </row>
    <row r="195" spans="1:21" x14ac:dyDescent="0.25">
      <c r="A195" s="4">
        <v>45468</v>
      </c>
      <c r="B195" s="14">
        <v>1711.35</v>
      </c>
      <c r="C195" s="14">
        <v>1197.95</v>
      </c>
      <c r="D195" s="14">
        <v>1781.9</v>
      </c>
      <c r="F195" s="4">
        <v>45468</v>
      </c>
      <c r="G195" s="8">
        <f t="shared" si="14"/>
        <v>2.3289882803157136E-2</v>
      </c>
      <c r="H195" s="8">
        <f t="shared" si="14"/>
        <v>2.3801384497051714E-2</v>
      </c>
      <c r="I195" s="8">
        <f t="shared" si="14"/>
        <v>5.2748864630054459E-3</v>
      </c>
      <c r="P195" s="4">
        <v>45468</v>
      </c>
      <c r="Q195" s="8">
        <f t="shared" si="15"/>
        <v>1.8089984578669463E-2</v>
      </c>
      <c r="R195" s="14">
        <f t="shared" si="16"/>
        <v>18089.984578669464</v>
      </c>
      <c r="S195" s="2" t="b">
        <f t="shared" si="17"/>
        <v>0</v>
      </c>
      <c r="T195" s="2" t="b">
        <f t="shared" si="18"/>
        <v>0</v>
      </c>
      <c r="U195" s="2" t="b">
        <f t="shared" si="19"/>
        <v>0</v>
      </c>
    </row>
    <row r="196" spans="1:21" x14ac:dyDescent="0.25">
      <c r="A196" s="4">
        <v>45467</v>
      </c>
      <c r="B196" s="14">
        <v>1672.4</v>
      </c>
      <c r="C196" s="14">
        <v>1170.0999999999999</v>
      </c>
      <c r="D196" s="14">
        <v>1772.55</v>
      </c>
      <c r="F196" s="4">
        <v>45467</v>
      </c>
      <c r="G196" s="8">
        <f t="shared" si="14"/>
        <v>3.9921957076392012E-3</v>
      </c>
      <c r="H196" s="8">
        <f t="shared" si="14"/>
        <v>9.8821904803001459E-3</v>
      </c>
      <c r="I196" s="8">
        <f t="shared" si="14"/>
        <v>-1.7458395517134795E-3</v>
      </c>
      <c r="P196" s="4">
        <v>45467</v>
      </c>
      <c r="Q196" s="8">
        <f t="shared" si="15"/>
        <v>4.6267830388977754E-3</v>
      </c>
      <c r="R196" s="14">
        <f t="shared" si="16"/>
        <v>4626.7830388977754</v>
      </c>
      <c r="S196" s="2" t="b">
        <f t="shared" si="17"/>
        <v>0</v>
      </c>
      <c r="T196" s="2" t="b">
        <f t="shared" si="18"/>
        <v>0</v>
      </c>
      <c r="U196" s="2" t="b">
        <f t="shared" si="19"/>
        <v>0</v>
      </c>
    </row>
    <row r="197" spans="1:21" x14ac:dyDescent="0.25">
      <c r="A197" s="4">
        <v>45464</v>
      </c>
      <c r="B197" s="14">
        <v>1665.75</v>
      </c>
      <c r="C197" s="14">
        <v>1158.6500000000001</v>
      </c>
      <c r="D197" s="14">
        <v>1775.65</v>
      </c>
      <c r="F197" s="4">
        <v>45464</v>
      </c>
      <c r="G197" s="8">
        <f t="shared" ref="G197:I251" si="20">(B197/B198)-1</f>
        <v>-2.1565279899361522E-3</v>
      </c>
      <c r="H197" s="8">
        <f t="shared" si="20"/>
        <v>1.5992392807746558E-3</v>
      </c>
      <c r="I197" s="8">
        <f t="shared" si="20"/>
        <v>5.3220099079971384E-3</v>
      </c>
      <c r="P197" s="4">
        <v>45464</v>
      </c>
      <c r="Q197" s="8">
        <f t="shared" ref="Q197:Q251" si="21">SUMPRODUCT(G197:I197,$L$4:$N$4)</f>
        <v>1.589340287728158E-3</v>
      </c>
      <c r="R197" s="14">
        <f t="shared" ref="R197:R251" si="22">$L$5*Q197</f>
        <v>1589.340287728158</v>
      </c>
      <c r="S197" s="2" t="b">
        <f t="shared" ref="S197:S251" si="23">$X$4&gt;R197</f>
        <v>0</v>
      </c>
      <c r="T197" s="2" t="b">
        <f t="shared" ref="T197:T251" si="24">$X$5&gt;R197</f>
        <v>0</v>
      </c>
      <c r="U197" s="2" t="b">
        <f t="shared" ref="U197:U251" si="25">$X$6&gt;R197</f>
        <v>0</v>
      </c>
    </row>
    <row r="198" spans="1:21" x14ac:dyDescent="0.25">
      <c r="A198" s="4">
        <v>45463</v>
      </c>
      <c r="B198" s="14">
        <v>1669.35</v>
      </c>
      <c r="C198" s="14">
        <v>1156.8</v>
      </c>
      <c r="D198" s="14">
        <v>1766.25</v>
      </c>
      <c r="F198" s="4">
        <v>45463</v>
      </c>
      <c r="G198" s="8">
        <f t="shared" si="20"/>
        <v>6.9366951171698776E-3</v>
      </c>
      <c r="H198" s="8">
        <f t="shared" si="20"/>
        <v>1.0791209751408903E-2</v>
      </c>
      <c r="I198" s="8">
        <f t="shared" si="20"/>
        <v>1.1192534493616568E-2</v>
      </c>
      <c r="P198" s="4">
        <v>45463</v>
      </c>
      <c r="Q198" s="8">
        <f t="shared" si="21"/>
        <v>9.7552527837994948E-3</v>
      </c>
      <c r="R198" s="14">
        <f t="shared" si="22"/>
        <v>9755.2527837994949</v>
      </c>
      <c r="S198" s="2" t="b">
        <f t="shared" si="23"/>
        <v>0</v>
      </c>
      <c r="T198" s="2" t="b">
        <f t="shared" si="24"/>
        <v>0</v>
      </c>
      <c r="U198" s="2" t="b">
        <f t="shared" si="25"/>
        <v>0</v>
      </c>
    </row>
    <row r="199" spans="1:21" x14ac:dyDescent="0.25">
      <c r="A199" s="4">
        <v>45462</v>
      </c>
      <c r="B199" s="14">
        <v>1657.85</v>
      </c>
      <c r="C199" s="14">
        <v>1144.45</v>
      </c>
      <c r="D199" s="14">
        <v>1746.7</v>
      </c>
      <c r="F199" s="4">
        <v>45462</v>
      </c>
      <c r="G199" s="8">
        <f t="shared" si="20"/>
        <v>3.1129493718124124E-2</v>
      </c>
      <c r="H199" s="8">
        <f t="shared" si="20"/>
        <v>1.9236763592643813E-2</v>
      </c>
      <c r="I199" s="8">
        <f t="shared" si="20"/>
        <v>1.587763173199952E-2</v>
      </c>
      <c r="P199" s="4">
        <v>45462</v>
      </c>
      <c r="Q199" s="8">
        <f t="shared" si="21"/>
        <v>2.1796843072094618E-2</v>
      </c>
      <c r="R199" s="14">
        <f t="shared" si="22"/>
        <v>21796.84307209462</v>
      </c>
      <c r="S199" s="2" t="b">
        <f t="shared" si="23"/>
        <v>0</v>
      </c>
      <c r="T199" s="2" t="b">
        <f t="shared" si="24"/>
        <v>0</v>
      </c>
      <c r="U199" s="2" t="b">
        <f t="shared" si="25"/>
        <v>0</v>
      </c>
    </row>
    <row r="200" spans="1:21" x14ac:dyDescent="0.25">
      <c r="A200" s="4">
        <v>45461</v>
      </c>
      <c r="B200" s="14">
        <v>1607.8</v>
      </c>
      <c r="C200" s="14">
        <v>1122.8499999999999</v>
      </c>
      <c r="D200" s="14">
        <v>1719.4</v>
      </c>
      <c r="F200" s="4">
        <v>45461</v>
      </c>
      <c r="G200" s="8">
        <f t="shared" si="20"/>
        <v>6.8257248418810423E-3</v>
      </c>
      <c r="H200" s="8">
        <f t="shared" si="20"/>
        <v>1.5556460000904382E-2</v>
      </c>
      <c r="I200" s="8">
        <f t="shared" si="20"/>
        <v>1.2811553692058109E-3</v>
      </c>
      <c r="P200" s="4">
        <v>45461</v>
      </c>
      <c r="Q200" s="8">
        <f t="shared" si="21"/>
        <v>8.6546480636878094E-3</v>
      </c>
      <c r="R200" s="14">
        <f t="shared" si="22"/>
        <v>8654.6480636878096</v>
      </c>
      <c r="S200" s="2" t="b">
        <f t="shared" si="23"/>
        <v>0</v>
      </c>
      <c r="T200" s="2" t="b">
        <f t="shared" si="24"/>
        <v>0</v>
      </c>
      <c r="U200" s="2" t="b">
        <f t="shared" si="25"/>
        <v>0</v>
      </c>
    </row>
    <row r="201" spans="1:21" x14ac:dyDescent="0.25">
      <c r="A201" s="4">
        <v>45457</v>
      </c>
      <c r="B201" s="14">
        <v>1596.9</v>
      </c>
      <c r="C201" s="14">
        <v>1105.6500000000001</v>
      </c>
      <c r="D201" s="14">
        <v>1717.2</v>
      </c>
      <c r="F201" s="4">
        <v>45457</v>
      </c>
      <c r="G201" s="8">
        <f t="shared" si="20"/>
        <v>1.0216669302546277E-2</v>
      </c>
      <c r="H201" s="8">
        <f t="shared" si="20"/>
        <v>-1.5351966406284001E-3</v>
      </c>
      <c r="I201" s="8">
        <f t="shared" si="20"/>
        <v>-5.3001998436005282E-3</v>
      </c>
      <c r="P201" s="4">
        <v>45457</v>
      </c>
      <c r="Q201" s="8">
        <f t="shared" si="21"/>
        <v>8.6086218143236457E-4</v>
      </c>
      <c r="R201" s="14">
        <f t="shared" si="22"/>
        <v>860.86218143236454</v>
      </c>
      <c r="S201" s="2" t="b">
        <f t="shared" si="23"/>
        <v>0</v>
      </c>
      <c r="T201" s="2" t="b">
        <f t="shared" si="24"/>
        <v>0</v>
      </c>
      <c r="U201" s="2" t="b">
        <f t="shared" si="25"/>
        <v>0</v>
      </c>
    </row>
    <row r="202" spans="1:21" x14ac:dyDescent="0.25">
      <c r="A202" s="4">
        <v>45456</v>
      </c>
      <c r="B202" s="14">
        <v>1580.75</v>
      </c>
      <c r="C202" s="14">
        <v>1107.3499999999999</v>
      </c>
      <c r="D202" s="14">
        <v>1726.35</v>
      </c>
      <c r="F202" s="4">
        <v>45456</v>
      </c>
      <c r="G202" s="8">
        <f t="shared" si="20"/>
        <v>4.192738938474605E-3</v>
      </c>
      <c r="H202" s="8">
        <f t="shared" si="20"/>
        <v>-1.0897235496404867E-2</v>
      </c>
      <c r="I202" s="8">
        <f t="shared" si="20"/>
        <v>6.1780562436251074E-3</v>
      </c>
      <c r="P202" s="4">
        <v>45456</v>
      </c>
      <c r="Q202" s="8">
        <f t="shared" si="21"/>
        <v>-1.247655643932033E-3</v>
      </c>
      <c r="R202" s="14">
        <f t="shared" si="22"/>
        <v>-1247.6556439320329</v>
      </c>
      <c r="S202" s="2" t="b">
        <f t="shared" si="23"/>
        <v>0</v>
      </c>
      <c r="T202" s="2" t="b">
        <f t="shared" si="24"/>
        <v>0</v>
      </c>
      <c r="U202" s="2" t="b">
        <f t="shared" si="25"/>
        <v>0</v>
      </c>
    </row>
    <row r="203" spans="1:21" x14ac:dyDescent="0.25">
      <c r="A203" s="4">
        <v>45455</v>
      </c>
      <c r="B203" s="14">
        <v>1574.15</v>
      </c>
      <c r="C203" s="14">
        <v>1119.55</v>
      </c>
      <c r="D203" s="14">
        <v>1715.75</v>
      </c>
      <c r="F203" s="4">
        <v>45455</v>
      </c>
      <c r="G203" s="8">
        <f t="shared" si="20"/>
        <v>5.9752044989775932E-3</v>
      </c>
      <c r="H203" s="8">
        <f t="shared" si="20"/>
        <v>1.2072974423178451E-3</v>
      </c>
      <c r="I203" s="8">
        <f t="shared" si="20"/>
        <v>-2.4709302325581772E-3</v>
      </c>
      <c r="P203" s="4">
        <v>45455</v>
      </c>
      <c r="Q203" s="8">
        <f t="shared" si="21"/>
        <v>1.5342012568529627E-3</v>
      </c>
      <c r="R203" s="14">
        <f t="shared" si="22"/>
        <v>1534.2012568529628</v>
      </c>
      <c r="S203" s="2" t="b">
        <f t="shared" si="23"/>
        <v>0</v>
      </c>
      <c r="T203" s="2" t="b">
        <f t="shared" si="24"/>
        <v>0</v>
      </c>
      <c r="U203" s="2" t="b">
        <f t="shared" si="25"/>
        <v>0</v>
      </c>
    </row>
    <row r="204" spans="1:21" x14ac:dyDescent="0.25">
      <c r="A204" s="4">
        <v>45454</v>
      </c>
      <c r="B204" s="14">
        <v>1564.8</v>
      </c>
      <c r="C204" s="14">
        <v>1118.2</v>
      </c>
      <c r="D204" s="14">
        <v>1720</v>
      </c>
      <c r="F204" s="4">
        <v>45454</v>
      </c>
      <c r="G204" s="8">
        <f t="shared" si="20"/>
        <v>2.2417216422212505E-3</v>
      </c>
      <c r="H204" s="8">
        <f t="shared" si="20"/>
        <v>-4.983093077059908E-3</v>
      </c>
      <c r="I204" s="8">
        <f t="shared" si="20"/>
        <v>-1.469366711540121E-2</v>
      </c>
      <c r="P204" s="4">
        <v>45454</v>
      </c>
      <c r="Q204" s="8">
        <f t="shared" si="21"/>
        <v>-5.7288208727779505E-3</v>
      </c>
      <c r="R204" s="14">
        <f t="shared" si="22"/>
        <v>-5728.8208727779502</v>
      </c>
      <c r="S204" s="2" t="b">
        <f t="shared" si="23"/>
        <v>0</v>
      </c>
      <c r="T204" s="2" t="b">
        <f t="shared" si="24"/>
        <v>0</v>
      </c>
      <c r="U204" s="2" t="b">
        <f t="shared" si="25"/>
        <v>0</v>
      </c>
    </row>
    <row r="205" spans="1:21" x14ac:dyDescent="0.25">
      <c r="A205" s="4">
        <v>45453</v>
      </c>
      <c r="B205" s="14">
        <v>1561.3</v>
      </c>
      <c r="C205" s="14">
        <v>1123.8</v>
      </c>
      <c r="D205" s="14">
        <v>1745.65</v>
      </c>
      <c r="F205" s="4">
        <v>45453</v>
      </c>
      <c r="G205" s="8">
        <f t="shared" si="20"/>
        <v>-7.6588171735468835E-3</v>
      </c>
      <c r="H205" s="8">
        <f t="shared" si="20"/>
        <v>1.8721583311045453E-3</v>
      </c>
      <c r="I205" s="8">
        <f t="shared" si="20"/>
        <v>-4.5902948052688464E-3</v>
      </c>
      <c r="P205" s="4">
        <v>45453</v>
      </c>
      <c r="Q205" s="8">
        <f t="shared" si="21"/>
        <v>-2.9258702612029006E-3</v>
      </c>
      <c r="R205" s="14">
        <f t="shared" si="22"/>
        <v>-2925.8702612029006</v>
      </c>
      <c r="S205" s="2" t="b">
        <f t="shared" si="23"/>
        <v>0</v>
      </c>
      <c r="T205" s="2" t="b">
        <f t="shared" si="24"/>
        <v>0</v>
      </c>
      <c r="U205" s="2" t="b">
        <f t="shared" si="25"/>
        <v>0</v>
      </c>
    </row>
    <row r="206" spans="1:21" x14ac:dyDescent="0.25">
      <c r="A206" s="4">
        <v>45450</v>
      </c>
      <c r="B206" s="14">
        <v>1573.35</v>
      </c>
      <c r="C206" s="14">
        <v>1121.7</v>
      </c>
      <c r="D206" s="14">
        <v>1753.7</v>
      </c>
      <c r="F206" s="4">
        <v>45450</v>
      </c>
      <c r="G206" s="8">
        <f t="shared" si="20"/>
        <v>8.7516830159646286E-3</v>
      </c>
      <c r="H206" s="8">
        <f t="shared" si="20"/>
        <v>1.0176512968299578E-2</v>
      </c>
      <c r="I206" s="8">
        <f t="shared" si="20"/>
        <v>1.0952902519167473E-2</v>
      </c>
      <c r="P206" s="4">
        <v>45450</v>
      </c>
      <c r="Q206" s="8">
        <f t="shared" si="21"/>
        <v>9.9819808478594611E-3</v>
      </c>
      <c r="R206" s="14">
        <f t="shared" si="22"/>
        <v>9981.9808478594605</v>
      </c>
      <c r="S206" s="2" t="b">
        <f t="shared" si="23"/>
        <v>0</v>
      </c>
      <c r="T206" s="2" t="b">
        <f t="shared" si="24"/>
        <v>0</v>
      </c>
      <c r="U206" s="2" t="b">
        <f t="shared" si="25"/>
        <v>0</v>
      </c>
    </row>
    <row r="207" spans="1:21" x14ac:dyDescent="0.25">
      <c r="A207" s="4">
        <v>45449</v>
      </c>
      <c r="B207" s="14">
        <v>1559.7</v>
      </c>
      <c r="C207" s="14">
        <v>1110.4000000000001</v>
      </c>
      <c r="D207" s="14">
        <v>1734.7</v>
      </c>
      <c r="F207" s="4">
        <v>45449</v>
      </c>
      <c r="G207" s="8">
        <f t="shared" si="20"/>
        <v>5.0908622245136037E-3</v>
      </c>
      <c r="H207" s="8">
        <f t="shared" si="20"/>
        <v>1.5784963694582821E-3</v>
      </c>
      <c r="I207" s="8">
        <f t="shared" si="20"/>
        <v>9.6618357487923134E-3</v>
      </c>
      <c r="P207" s="4">
        <v>45449</v>
      </c>
      <c r="Q207" s="8">
        <f t="shared" si="21"/>
        <v>5.0572079397750878E-3</v>
      </c>
      <c r="R207" s="14">
        <f t="shared" si="22"/>
        <v>5057.2079397750877</v>
      </c>
      <c r="S207" s="2" t="b">
        <f t="shared" si="23"/>
        <v>0</v>
      </c>
      <c r="T207" s="2" t="b">
        <f t="shared" si="24"/>
        <v>0</v>
      </c>
      <c r="U207" s="2" t="b">
        <f t="shared" si="25"/>
        <v>0</v>
      </c>
    </row>
    <row r="208" spans="1:21" x14ac:dyDescent="0.25">
      <c r="A208" s="4">
        <v>45448</v>
      </c>
      <c r="B208" s="14">
        <v>1551.8</v>
      </c>
      <c r="C208" s="14">
        <v>1108.6500000000001</v>
      </c>
      <c r="D208" s="14">
        <v>1718.1</v>
      </c>
      <c r="F208" s="4">
        <v>45448</v>
      </c>
      <c r="G208" s="8">
        <f t="shared" si="20"/>
        <v>4.628661969456882E-2</v>
      </c>
      <c r="H208" s="8">
        <f t="shared" si="20"/>
        <v>3.4719305613887697E-2</v>
      </c>
      <c r="I208" s="8">
        <f t="shared" si="20"/>
        <v>4.8933117616532851E-2</v>
      </c>
      <c r="P208" s="4">
        <v>45448</v>
      </c>
      <c r="Q208" s="8">
        <f t="shared" si="21"/>
        <v>4.245364343888558E-2</v>
      </c>
      <c r="R208" s="14">
        <f t="shared" si="22"/>
        <v>42453.643438885578</v>
      </c>
      <c r="S208" s="2" t="b">
        <f t="shared" si="23"/>
        <v>0</v>
      </c>
      <c r="T208" s="2" t="b">
        <f t="shared" si="24"/>
        <v>0</v>
      </c>
      <c r="U208" s="2" t="b">
        <f t="shared" si="25"/>
        <v>0</v>
      </c>
    </row>
    <row r="209" spans="1:21" x14ac:dyDescent="0.25">
      <c r="A209" s="4">
        <v>45447</v>
      </c>
      <c r="B209" s="14">
        <v>1483.15</v>
      </c>
      <c r="C209" s="14">
        <v>1071.45</v>
      </c>
      <c r="D209" s="14">
        <v>1637.95</v>
      </c>
      <c r="F209" s="4">
        <v>45447</v>
      </c>
      <c r="G209" s="8">
        <f t="shared" si="20"/>
        <v>-5.6640376542424598E-2</v>
      </c>
      <c r="H209" s="8">
        <f t="shared" si="20"/>
        <v>-7.6336206896551739E-2</v>
      </c>
      <c r="I209" s="8">
        <f t="shared" si="20"/>
        <v>-4.662262448706378E-2</v>
      </c>
      <c r="P209" s="4">
        <v>45447</v>
      </c>
      <c r="Q209" s="8">
        <f t="shared" si="21"/>
        <v>-6.1513383067467203E-2</v>
      </c>
      <c r="R209" s="14">
        <f t="shared" si="22"/>
        <v>-61513.383067467206</v>
      </c>
      <c r="S209" s="73" t="b">
        <f t="shared" si="23"/>
        <v>1</v>
      </c>
      <c r="T209" s="73" t="b">
        <f t="shared" si="24"/>
        <v>1</v>
      </c>
      <c r="U209" s="73" t="b">
        <f t="shared" si="25"/>
        <v>1</v>
      </c>
    </row>
    <row r="210" spans="1:21" x14ac:dyDescent="0.25">
      <c r="A210" s="4">
        <v>45446</v>
      </c>
      <c r="B210" s="14">
        <v>1572.2</v>
      </c>
      <c r="C210" s="14">
        <v>1160</v>
      </c>
      <c r="D210" s="14">
        <v>1718.05</v>
      </c>
      <c r="F210" s="4">
        <v>45446</v>
      </c>
      <c r="G210" s="8">
        <f t="shared" si="20"/>
        <v>2.6541738761385547E-2</v>
      </c>
      <c r="H210" s="8">
        <f t="shared" si="20"/>
        <v>3.4744213014584524E-2</v>
      </c>
      <c r="I210" s="8">
        <f t="shared" si="20"/>
        <v>2.2405379671506687E-2</v>
      </c>
      <c r="P210" s="4">
        <v>45446</v>
      </c>
      <c r="Q210" s="8">
        <f t="shared" si="21"/>
        <v>2.858182073570148E-2</v>
      </c>
      <c r="R210" s="14">
        <f t="shared" si="22"/>
        <v>28581.82073570148</v>
      </c>
      <c r="S210" s="2" t="b">
        <f t="shared" si="23"/>
        <v>0</v>
      </c>
      <c r="T210" s="2" t="b">
        <f t="shared" si="24"/>
        <v>0</v>
      </c>
      <c r="U210" s="2" t="b">
        <f t="shared" si="25"/>
        <v>0</v>
      </c>
    </row>
    <row r="211" spans="1:21" x14ac:dyDescent="0.25">
      <c r="A211" s="4">
        <v>45443</v>
      </c>
      <c r="B211" s="14">
        <v>1531.55</v>
      </c>
      <c r="C211" s="14">
        <v>1121.05</v>
      </c>
      <c r="D211" s="14">
        <v>1680.4</v>
      </c>
      <c r="F211" s="4">
        <v>45443</v>
      </c>
      <c r="G211" s="8">
        <f t="shared" si="20"/>
        <v>1.1024193814569205E-2</v>
      </c>
      <c r="H211" s="8">
        <f t="shared" si="20"/>
        <v>6.5996228786926459E-3</v>
      </c>
      <c r="I211" s="8">
        <f t="shared" si="20"/>
        <v>-5.7393053665462102E-3</v>
      </c>
      <c r="P211" s="4">
        <v>45443</v>
      </c>
      <c r="Q211" s="8">
        <f t="shared" si="21"/>
        <v>4.2253156858839576E-3</v>
      </c>
      <c r="R211" s="14">
        <f t="shared" si="22"/>
        <v>4225.3156858839575</v>
      </c>
      <c r="S211" s="2" t="b">
        <f t="shared" si="23"/>
        <v>0</v>
      </c>
      <c r="T211" s="2" t="b">
        <f t="shared" si="24"/>
        <v>0</v>
      </c>
      <c r="U211" s="2" t="b">
        <f t="shared" si="25"/>
        <v>0</v>
      </c>
    </row>
    <row r="212" spans="1:21" x14ac:dyDescent="0.25">
      <c r="A212" s="4">
        <v>45442</v>
      </c>
      <c r="B212" s="14">
        <v>1514.85</v>
      </c>
      <c r="C212" s="14">
        <v>1113.7</v>
      </c>
      <c r="D212" s="14">
        <v>1690.1</v>
      </c>
      <c r="F212" s="4">
        <v>45442</v>
      </c>
      <c r="G212" s="8">
        <f t="shared" si="20"/>
        <v>4.342637406351546E-3</v>
      </c>
      <c r="H212" s="8">
        <f t="shared" si="20"/>
        <v>1.0617059891107061E-2</v>
      </c>
      <c r="I212" s="8">
        <f t="shared" si="20"/>
        <v>1.333056847468761E-3</v>
      </c>
      <c r="P212" s="4">
        <v>45442</v>
      </c>
      <c r="Q212" s="8">
        <f t="shared" si="21"/>
        <v>5.9495322325889164E-3</v>
      </c>
      <c r="R212" s="14">
        <f t="shared" si="22"/>
        <v>5949.5322325889165</v>
      </c>
      <c r="S212" s="2" t="b">
        <f t="shared" si="23"/>
        <v>0</v>
      </c>
      <c r="T212" s="2" t="b">
        <f t="shared" si="24"/>
        <v>0</v>
      </c>
      <c r="U212" s="2" t="b">
        <f t="shared" si="25"/>
        <v>0</v>
      </c>
    </row>
    <row r="213" spans="1:21" x14ac:dyDescent="0.25">
      <c r="A213" s="4">
        <v>45441</v>
      </c>
      <c r="B213" s="14">
        <v>1508.3</v>
      </c>
      <c r="C213" s="14">
        <v>1102</v>
      </c>
      <c r="D213" s="14">
        <v>1687.85</v>
      </c>
      <c r="F213" s="4">
        <v>45441</v>
      </c>
      <c r="G213" s="8">
        <f t="shared" si="20"/>
        <v>-1.450506370467175E-2</v>
      </c>
      <c r="H213" s="8">
        <f t="shared" si="20"/>
        <v>-2.2139402812902165E-2</v>
      </c>
      <c r="I213" s="8">
        <f t="shared" si="20"/>
        <v>-9.2742053825610737E-3</v>
      </c>
      <c r="P213" s="4">
        <v>45441</v>
      </c>
      <c r="Q213" s="8">
        <f t="shared" si="21"/>
        <v>-1.5989541851330714E-2</v>
      </c>
      <c r="R213" s="14">
        <f t="shared" si="22"/>
        <v>-15989.541851330714</v>
      </c>
      <c r="S213" s="2" t="b">
        <f t="shared" si="23"/>
        <v>0</v>
      </c>
      <c r="T213" s="2" t="b">
        <f t="shared" si="24"/>
        <v>0</v>
      </c>
      <c r="U213" s="2" t="b">
        <f t="shared" si="25"/>
        <v>0</v>
      </c>
    </row>
    <row r="214" spans="1:21" x14ac:dyDescent="0.25">
      <c r="A214" s="4">
        <v>45440</v>
      </c>
      <c r="B214" s="14">
        <v>1530.5</v>
      </c>
      <c r="C214" s="14">
        <v>1126.95</v>
      </c>
      <c r="D214" s="14">
        <v>1703.65</v>
      </c>
      <c r="F214" s="4">
        <v>45440</v>
      </c>
      <c r="G214" s="8">
        <f t="shared" si="20"/>
        <v>1.8328205799567066E-3</v>
      </c>
      <c r="H214" s="8">
        <f t="shared" si="20"/>
        <v>-2.5225703664364385E-3</v>
      </c>
      <c r="I214" s="8">
        <f t="shared" si="20"/>
        <v>-4.2957334891875476E-3</v>
      </c>
      <c r="P214" s="4">
        <v>45440</v>
      </c>
      <c r="Q214" s="8">
        <f t="shared" si="21"/>
        <v>-1.7479020193438277E-3</v>
      </c>
      <c r="R214" s="14">
        <f t="shared" si="22"/>
        <v>-1747.9020193438278</v>
      </c>
      <c r="S214" s="2" t="b">
        <f t="shared" si="23"/>
        <v>0</v>
      </c>
      <c r="T214" s="2" t="b">
        <f t="shared" si="24"/>
        <v>0</v>
      </c>
      <c r="U214" s="2" t="b">
        <f t="shared" si="25"/>
        <v>0</v>
      </c>
    </row>
    <row r="215" spans="1:21" x14ac:dyDescent="0.25">
      <c r="A215" s="4">
        <v>45439</v>
      </c>
      <c r="B215" s="14">
        <v>1527.7</v>
      </c>
      <c r="C215" s="14">
        <v>1129.8</v>
      </c>
      <c r="D215" s="14">
        <v>1711</v>
      </c>
      <c r="F215" s="4">
        <v>45439</v>
      </c>
      <c r="G215" s="8">
        <f t="shared" si="20"/>
        <v>6.9206432902715331E-3</v>
      </c>
      <c r="H215" s="8">
        <f t="shared" si="20"/>
        <v>-1.8993771809709958E-3</v>
      </c>
      <c r="I215" s="8">
        <f t="shared" si="20"/>
        <v>4.4321817488037762E-3</v>
      </c>
      <c r="P215" s="4">
        <v>45439</v>
      </c>
      <c r="Q215" s="8">
        <f t="shared" si="21"/>
        <v>2.6460966393341938E-3</v>
      </c>
      <c r="R215" s="14">
        <f t="shared" si="22"/>
        <v>2646.0966393341937</v>
      </c>
      <c r="S215" s="2" t="b">
        <f t="shared" si="23"/>
        <v>0</v>
      </c>
      <c r="T215" s="2" t="b">
        <f t="shared" si="24"/>
        <v>0</v>
      </c>
      <c r="U215" s="2" t="b">
        <f t="shared" si="25"/>
        <v>0</v>
      </c>
    </row>
    <row r="216" spans="1:21" x14ac:dyDescent="0.25">
      <c r="A216" s="4">
        <v>45436</v>
      </c>
      <c r="B216" s="14">
        <v>1517.2</v>
      </c>
      <c r="C216" s="14">
        <v>1131.95</v>
      </c>
      <c r="D216" s="14">
        <v>1703.45</v>
      </c>
      <c r="F216" s="4">
        <v>45436</v>
      </c>
      <c r="G216" s="8">
        <f t="shared" si="20"/>
        <v>1.6481307785073174E-2</v>
      </c>
      <c r="H216" s="8">
        <f t="shared" si="20"/>
        <v>-2.2476862053767421E-3</v>
      </c>
      <c r="I216" s="8">
        <f t="shared" si="20"/>
        <v>-3.2766741757116469E-3</v>
      </c>
      <c r="P216" s="4">
        <v>45436</v>
      </c>
      <c r="Q216" s="8">
        <f t="shared" si="21"/>
        <v>3.0623156006577613E-3</v>
      </c>
      <c r="R216" s="14">
        <f t="shared" si="22"/>
        <v>3062.3156006577615</v>
      </c>
      <c r="S216" s="2" t="b">
        <f t="shared" si="23"/>
        <v>0</v>
      </c>
      <c r="T216" s="2" t="b">
        <f t="shared" si="24"/>
        <v>0</v>
      </c>
      <c r="U216" s="2" t="b">
        <f t="shared" si="25"/>
        <v>0</v>
      </c>
    </row>
    <row r="217" spans="1:21" x14ac:dyDescent="0.25">
      <c r="A217" s="4">
        <v>45435</v>
      </c>
      <c r="B217" s="14">
        <v>1492.6</v>
      </c>
      <c r="C217" s="14">
        <v>1134.5</v>
      </c>
      <c r="D217" s="14">
        <v>1709.05</v>
      </c>
      <c r="F217" s="4">
        <v>45435</v>
      </c>
      <c r="G217" s="8">
        <f t="shared" si="20"/>
        <v>2.2889254385964897E-2</v>
      </c>
      <c r="H217" s="8">
        <f t="shared" si="20"/>
        <v>2.1060210602106055E-2</v>
      </c>
      <c r="I217" s="8">
        <f t="shared" si="20"/>
        <v>5.5897149245387467E-3</v>
      </c>
      <c r="P217" s="4">
        <v>45435</v>
      </c>
      <c r="Q217" s="8">
        <f t="shared" si="21"/>
        <v>1.6967775033993514E-2</v>
      </c>
      <c r="R217" s="14">
        <f t="shared" si="22"/>
        <v>16967.775033993516</v>
      </c>
      <c r="S217" s="2" t="b">
        <f t="shared" si="23"/>
        <v>0</v>
      </c>
      <c r="T217" s="2" t="b">
        <f t="shared" si="24"/>
        <v>0</v>
      </c>
      <c r="U217" s="2" t="b">
        <f t="shared" si="25"/>
        <v>0</v>
      </c>
    </row>
    <row r="218" spans="1:21" x14ac:dyDescent="0.25">
      <c r="A218" s="4">
        <v>45434</v>
      </c>
      <c r="B218" s="14">
        <v>1459.2</v>
      </c>
      <c r="C218" s="14">
        <v>1111.0999999999999</v>
      </c>
      <c r="D218" s="14">
        <v>1699.55</v>
      </c>
      <c r="F218" s="4">
        <v>45434</v>
      </c>
      <c r="G218" s="8">
        <f t="shared" si="20"/>
        <v>2.7419797093508613E-4</v>
      </c>
      <c r="H218" s="8">
        <f t="shared" si="20"/>
        <v>-8.7871894375307624E-3</v>
      </c>
      <c r="I218" s="8">
        <f t="shared" si="20"/>
        <v>7.6549389076996377E-4</v>
      </c>
      <c r="P218" s="4">
        <v>45434</v>
      </c>
      <c r="Q218" s="8">
        <f t="shared" si="21"/>
        <v>-3.20296821650079E-3</v>
      </c>
      <c r="R218" s="14">
        <f t="shared" si="22"/>
        <v>-3202.9682165007898</v>
      </c>
      <c r="S218" s="2" t="b">
        <f t="shared" si="23"/>
        <v>0</v>
      </c>
      <c r="T218" s="2" t="b">
        <f t="shared" si="24"/>
        <v>0</v>
      </c>
      <c r="U218" s="2" t="b">
        <f t="shared" si="25"/>
        <v>0</v>
      </c>
    </row>
    <row r="219" spans="1:21" x14ac:dyDescent="0.25">
      <c r="A219" s="4">
        <v>45433</v>
      </c>
      <c r="B219" s="14">
        <v>1458.8</v>
      </c>
      <c r="C219" s="14">
        <v>1120.95</v>
      </c>
      <c r="D219" s="14">
        <v>1698.25</v>
      </c>
      <c r="F219" s="4">
        <v>45433</v>
      </c>
      <c r="G219" s="8">
        <f t="shared" si="20"/>
        <v>-4.9452610756794968E-3</v>
      </c>
      <c r="H219" s="8">
        <f t="shared" si="20"/>
        <v>-8.6668140614636346E-3</v>
      </c>
      <c r="I219" s="8">
        <f t="shared" si="20"/>
        <v>7.6608032057512432E-4</v>
      </c>
      <c r="P219" s="4">
        <v>45433</v>
      </c>
      <c r="Q219" s="8">
        <f t="shared" si="21"/>
        <v>-4.7204798511167661E-3</v>
      </c>
      <c r="R219" s="14">
        <f t="shared" si="22"/>
        <v>-4720.4798511167664</v>
      </c>
      <c r="S219" s="2" t="b">
        <f t="shared" si="23"/>
        <v>0</v>
      </c>
      <c r="T219" s="2" t="b">
        <f t="shared" si="24"/>
        <v>0</v>
      </c>
      <c r="U219" s="2" t="b">
        <f t="shared" si="25"/>
        <v>0</v>
      </c>
    </row>
    <row r="220" spans="1:21" x14ac:dyDescent="0.25">
      <c r="A220" s="4">
        <v>45430</v>
      </c>
      <c r="B220" s="14">
        <v>1466.05</v>
      </c>
      <c r="C220" s="14">
        <v>1130.75</v>
      </c>
      <c r="D220" s="14">
        <v>1696.95</v>
      </c>
      <c r="F220" s="4">
        <v>45430</v>
      </c>
      <c r="G220" s="8">
        <f t="shared" si="20"/>
        <v>1.3318762379619375E-3</v>
      </c>
      <c r="H220" s="8">
        <f t="shared" si="20"/>
        <v>2.211410880141873E-4</v>
      </c>
      <c r="I220" s="8">
        <f t="shared" si="20"/>
        <v>2.3577259732987521E-4</v>
      </c>
      <c r="P220" s="4">
        <v>45430</v>
      </c>
      <c r="Q220" s="8">
        <f t="shared" si="21"/>
        <v>5.5875108579321879E-4</v>
      </c>
      <c r="R220" s="14">
        <f t="shared" si="22"/>
        <v>558.75108579321875</v>
      </c>
      <c r="S220" s="2" t="b">
        <f t="shared" si="23"/>
        <v>0</v>
      </c>
      <c r="T220" s="2" t="b">
        <f t="shared" si="24"/>
        <v>0</v>
      </c>
      <c r="U220" s="2" t="b">
        <f t="shared" si="25"/>
        <v>0</v>
      </c>
    </row>
    <row r="221" spans="1:21" x14ac:dyDescent="0.25">
      <c r="A221" s="4">
        <v>45429</v>
      </c>
      <c r="B221" s="14">
        <v>1464.1</v>
      </c>
      <c r="C221" s="14">
        <v>1130.5</v>
      </c>
      <c r="D221" s="14">
        <v>1696.55</v>
      </c>
      <c r="F221" s="4">
        <v>45429</v>
      </c>
      <c r="G221" s="8">
        <f t="shared" si="20"/>
        <v>2.6365348399246535E-3</v>
      </c>
      <c r="H221" s="8">
        <f t="shared" si="20"/>
        <v>-4.862738163652347E-4</v>
      </c>
      <c r="I221" s="8">
        <f t="shared" si="20"/>
        <v>1.4652671869860301E-2</v>
      </c>
      <c r="P221" s="4">
        <v>45429</v>
      </c>
      <c r="Q221" s="8">
        <f t="shared" si="21"/>
        <v>4.9922524863893923E-3</v>
      </c>
      <c r="R221" s="14">
        <f t="shared" si="22"/>
        <v>4992.2524863893923</v>
      </c>
      <c r="S221" s="2" t="b">
        <f t="shared" si="23"/>
        <v>0</v>
      </c>
      <c r="T221" s="2" t="b">
        <f t="shared" si="24"/>
        <v>0</v>
      </c>
      <c r="U221" s="2" t="b">
        <f t="shared" si="25"/>
        <v>0</v>
      </c>
    </row>
    <row r="222" spans="1:21" x14ac:dyDescent="0.25">
      <c r="A222" s="4">
        <v>45428</v>
      </c>
      <c r="B222" s="14">
        <v>1460.25</v>
      </c>
      <c r="C222" s="14">
        <v>1131.05</v>
      </c>
      <c r="D222" s="14">
        <v>1672.05</v>
      </c>
      <c r="F222" s="4">
        <v>45428</v>
      </c>
      <c r="G222" s="8">
        <f t="shared" si="20"/>
        <v>1.5119916579770631E-2</v>
      </c>
      <c r="H222" s="8">
        <f t="shared" si="20"/>
        <v>5.9589985324854933E-3</v>
      </c>
      <c r="I222" s="8">
        <f t="shared" si="20"/>
        <v>1.2872546644051353E-2</v>
      </c>
      <c r="P222" s="4">
        <v>45428</v>
      </c>
      <c r="Q222" s="8">
        <f t="shared" si="21"/>
        <v>1.0781338380140792E-2</v>
      </c>
      <c r="R222" s="14">
        <f t="shared" si="22"/>
        <v>10781.338380140793</v>
      </c>
      <c r="S222" s="2" t="b">
        <f t="shared" si="23"/>
        <v>0</v>
      </c>
      <c r="T222" s="2" t="b">
        <f t="shared" si="24"/>
        <v>0</v>
      </c>
      <c r="U222" s="2" t="b">
        <f t="shared" si="25"/>
        <v>0</v>
      </c>
    </row>
    <row r="223" spans="1:21" x14ac:dyDescent="0.25">
      <c r="A223" s="4">
        <v>45427</v>
      </c>
      <c r="B223" s="14">
        <v>1438.5</v>
      </c>
      <c r="C223" s="14">
        <v>1124.3499999999999</v>
      </c>
      <c r="D223" s="14">
        <v>1650.8</v>
      </c>
      <c r="F223" s="4">
        <v>45427</v>
      </c>
      <c r="G223" s="8">
        <f t="shared" si="20"/>
        <v>-1.5366713439885049E-2</v>
      </c>
      <c r="H223" s="8">
        <f t="shared" si="20"/>
        <v>3.3911918254427853E-3</v>
      </c>
      <c r="I223" s="8">
        <f t="shared" si="20"/>
        <v>2.7334021745732962E-3</v>
      </c>
      <c r="P223" s="4">
        <v>45427</v>
      </c>
      <c r="Q223" s="8">
        <f t="shared" si="21"/>
        <v>-2.4335166494164114E-3</v>
      </c>
      <c r="R223" s="14">
        <f t="shared" si="22"/>
        <v>-2433.5166494164114</v>
      </c>
      <c r="S223" s="2" t="b">
        <f t="shared" si="23"/>
        <v>0</v>
      </c>
      <c r="T223" s="2" t="b">
        <f t="shared" si="24"/>
        <v>0</v>
      </c>
      <c r="U223" s="2" t="b">
        <f t="shared" si="25"/>
        <v>0</v>
      </c>
    </row>
    <row r="224" spans="1:21" x14ac:dyDescent="0.25">
      <c r="A224" s="4">
        <v>45426</v>
      </c>
      <c r="B224" s="14">
        <v>1460.95</v>
      </c>
      <c r="C224" s="14">
        <v>1120.55</v>
      </c>
      <c r="D224" s="14">
        <v>1646.3</v>
      </c>
      <c r="F224" s="4">
        <v>45426</v>
      </c>
      <c r="G224" s="8">
        <f t="shared" si="20"/>
        <v>3.9168527744373183E-3</v>
      </c>
      <c r="H224" s="8">
        <f t="shared" si="20"/>
        <v>-6.6046099290780758E-3</v>
      </c>
      <c r="I224" s="8">
        <f t="shared" si="20"/>
        <v>3.1074823300023535E-3</v>
      </c>
      <c r="P224" s="4">
        <v>45426</v>
      </c>
      <c r="Q224" s="8">
        <f t="shared" si="21"/>
        <v>-5.3454344029932896E-4</v>
      </c>
      <c r="R224" s="14">
        <f t="shared" si="22"/>
        <v>-534.54344029932895</v>
      </c>
      <c r="S224" s="2" t="b">
        <f t="shared" si="23"/>
        <v>0</v>
      </c>
      <c r="T224" s="2" t="b">
        <f t="shared" si="24"/>
        <v>0</v>
      </c>
      <c r="U224" s="2" t="b">
        <f t="shared" si="25"/>
        <v>0</v>
      </c>
    </row>
    <row r="225" spans="1:21" x14ac:dyDescent="0.25">
      <c r="A225" s="4">
        <v>45425</v>
      </c>
      <c r="B225" s="14">
        <v>1455.25</v>
      </c>
      <c r="C225" s="14">
        <v>1128</v>
      </c>
      <c r="D225" s="14">
        <v>1641.2</v>
      </c>
      <c r="F225" s="4">
        <v>45425</v>
      </c>
      <c r="G225" s="8">
        <f t="shared" si="20"/>
        <v>1.2066207663954387E-2</v>
      </c>
      <c r="H225" s="8">
        <f t="shared" si="20"/>
        <v>9.8026050758694971E-3</v>
      </c>
      <c r="I225" s="8">
        <f t="shared" si="20"/>
        <v>8.139070610276633E-3</v>
      </c>
      <c r="P225" s="4">
        <v>45425</v>
      </c>
      <c r="Q225" s="8">
        <f t="shared" si="21"/>
        <v>9.9826255126171052E-3</v>
      </c>
      <c r="R225" s="14">
        <f t="shared" si="22"/>
        <v>9982.6255126171054</v>
      </c>
      <c r="S225" s="2" t="b">
        <f t="shared" si="23"/>
        <v>0</v>
      </c>
      <c r="T225" s="2" t="b">
        <f t="shared" si="24"/>
        <v>0</v>
      </c>
      <c r="U225" s="2" t="b">
        <f t="shared" si="25"/>
        <v>0</v>
      </c>
    </row>
    <row r="226" spans="1:21" x14ac:dyDescent="0.25">
      <c r="A226" s="4">
        <v>45422</v>
      </c>
      <c r="B226" s="14">
        <v>1437.9</v>
      </c>
      <c r="C226" s="14">
        <v>1117.05</v>
      </c>
      <c r="D226" s="14">
        <v>1627.95</v>
      </c>
      <c r="F226" s="4">
        <v>45422</v>
      </c>
      <c r="G226" s="8">
        <f t="shared" si="20"/>
        <v>-6.6321243523315143E-3</v>
      </c>
      <c r="H226" s="8">
        <f t="shared" si="20"/>
        <v>1.2100026888948179E-3</v>
      </c>
      <c r="I226" s="8">
        <f t="shared" si="20"/>
        <v>-9.2203761183128341E-3</v>
      </c>
      <c r="P226" s="4">
        <v>45422</v>
      </c>
      <c r="Q226" s="8">
        <f t="shared" si="21"/>
        <v>-4.2717490656353774E-3</v>
      </c>
      <c r="R226" s="14">
        <f t="shared" si="22"/>
        <v>-4271.7490656353775</v>
      </c>
      <c r="S226" s="2" t="b">
        <f t="shared" si="23"/>
        <v>0</v>
      </c>
      <c r="T226" s="2" t="b">
        <f t="shared" si="24"/>
        <v>0</v>
      </c>
      <c r="U226" s="2" t="b">
        <f t="shared" si="25"/>
        <v>0</v>
      </c>
    </row>
    <row r="227" spans="1:21" x14ac:dyDescent="0.25">
      <c r="A227" s="4">
        <v>45421</v>
      </c>
      <c r="B227" s="14">
        <v>1447.5</v>
      </c>
      <c r="C227" s="14">
        <v>1115.7</v>
      </c>
      <c r="D227" s="14">
        <v>1643.1</v>
      </c>
      <c r="F227" s="4">
        <v>45421</v>
      </c>
      <c r="G227" s="8">
        <f t="shared" si="20"/>
        <v>-2.3707550669409549E-2</v>
      </c>
      <c r="H227" s="8">
        <f t="shared" si="20"/>
        <v>-6.5004452359750386E-3</v>
      </c>
      <c r="I227" s="8">
        <f t="shared" si="20"/>
        <v>-3.1850031850031435E-3</v>
      </c>
      <c r="P227" s="4">
        <v>45421</v>
      </c>
      <c r="Q227" s="8">
        <f t="shared" si="21"/>
        <v>-1.0667944250713823E-2</v>
      </c>
      <c r="R227" s="14">
        <f t="shared" si="22"/>
        <v>-10667.944250713823</v>
      </c>
      <c r="S227" s="2" t="b">
        <f t="shared" si="23"/>
        <v>0</v>
      </c>
      <c r="T227" s="2" t="b">
        <f t="shared" si="24"/>
        <v>0</v>
      </c>
      <c r="U227" s="2" t="b">
        <f t="shared" si="25"/>
        <v>0</v>
      </c>
    </row>
    <row r="228" spans="1:21" x14ac:dyDescent="0.25">
      <c r="A228" s="4">
        <v>45420</v>
      </c>
      <c r="B228" s="14">
        <v>1482.65</v>
      </c>
      <c r="C228" s="14">
        <v>1123</v>
      </c>
      <c r="D228" s="14">
        <v>1648.35</v>
      </c>
      <c r="F228" s="4">
        <v>45420</v>
      </c>
      <c r="G228" s="8">
        <f t="shared" si="20"/>
        <v>-1.5602695614646667E-2</v>
      </c>
      <c r="H228" s="8">
        <f t="shared" si="20"/>
        <v>-7.8628854139058957E-3</v>
      </c>
      <c r="I228" s="8">
        <f t="shared" si="20"/>
        <v>2.706977310055203E-3</v>
      </c>
      <c r="P228" s="4">
        <v>45420</v>
      </c>
      <c r="Q228" s="8">
        <f t="shared" si="21"/>
        <v>-7.0138696569397967E-3</v>
      </c>
      <c r="R228" s="14">
        <f t="shared" si="22"/>
        <v>-7013.8696569397971</v>
      </c>
      <c r="S228" s="2" t="b">
        <f t="shared" si="23"/>
        <v>0</v>
      </c>
      <c r="T228" s="2" t="b">
        <f t="shared" si="24"/>
        <v>0</v>
      </c>
      <c r="U228" s="2" t="b">
        <f t="shared" si="25"/>
        <v>0</v>
      </c>
    </row>
    <row r="229" spans="1:21" x14ac:dyDescent="0.25">
      <c r="A229" s="4">
        <v>45419</v>
      </c>
      <c r="B229" s="14">
        <v>1506.15</v>
      </c>
      <c r="C229" s="14">
        <v>1131.9000000000001</v>
      </c>
      <c r="D229" s="14">
        <v>1643.9</v>
      </c>
      <c r="F229" s="4">
        <v>45419</v>
      </c>
      <c r="G229" s="8">
        <f t="shared" si="20"/>
        <v>-1.083637080090627E-2</v>
      </c>
      <c r="H229" s="8">
        <f t="shared" si="20"/>
        <v>-1.2562156503532984E-2</v>
      </c>
      <c r="I229" s="8">
        <f t="shared" si="20"/>
        <v>1.2066736440312864E-2</v>
      </c>
      <c r="P229" s="4">
        <v>45419</v>
      </c>
      <c r="Q229" s="8">
        <f t="shared" si="21"/>
        <v>-4.6557529095912174E-3</v>
      </c>
      <c r="R229" s="14">
        <f t="shared" si="22"/>
        <v>-4655.7529095912178</v>
      </c>
      <c r="S229" s="2" t="b">
        <f t="shared" si="23"/>
        <v>0</v>
      </c>
      <c r="T229" s="2" t="b">
        <f t="shared" si="24"/>
        <v>0</v>
      </c>
      <c r="U229" s="2" t="b">
        <f t="shared" si="25"/>
        <v>0</v>
      </c>
    </row>
    <row r="230" spans="1:21" x14ac:dyDescent="0.25">
      <c r="A230" s="4">
        <v>45418</v>
      </c>
      <c r="B230" s="14">
        <v>1522.65</v>
      </c>
      <c r="C230" s="14">
        <v>1146.3</v>
      </c>
      <c r="D230" s="14">
        <v>1624.3</v>
      </c>
      <c r="F230" s="4">
        <v>45418</v>
      </c>
      <c r="G230" s="8">
        <f t="shared" si="20"/>
        <v>2.0071071334561985E-3</v>
      </c>
      <c r="H230" s="8">
        <f t="shared" si="20"/>
        <v>3.7213782233702641E-3</v>
      </c>
      <c r="I230" s="8">
        <f t="shared" si="20"/>
        <v>5.0171332514385325E-2</v>
      </c>
      <c r="P230" s="4">
        <v>45418</v>
      </c>
      <c r="Q230" s="8">
        <f t="shared" si="21"/>
        <v>1.7142083183700561E-2</v>
      </c>
      <c r="R230" s="14">
        <f t="shared" si="22"/>
        <v>17142.083183700561</v>
      </c>
      <c r="S230" s="2" t="b">
        <f t="shared" si="23"/>
        <v>0</v>
      </c>
      <c r="T230" s="2" t="b">
        <f t="shared" si="24"/>
        <v>0</v>
      </c>
      <c r="U230" s="2" t="b">
        <f t="shared" si="25"/>
        <v>0</v>
      </c>
    </row>
    <row r="231" spans="1:21" x14ac:dyDescent="0.25">
      <c r="A231" s="4">
        <v>45415</v>
      </c>
      <c r="B231" s="14">
        <v>1519.6</v>
      </c>
      <c r="C231" s="14">
        <v>1142.05</v>
      </c>
      <c r="D231" s="14">
        <v>1546.7</v>
      </c>
      <c r="F231" s="4">
        <v>45415</v>
      </c>
      <c r="G231" s="8">
        <f t="shared" si="20"/>
        <v>-8.2558329254365237E-3</v>
      </c>
      <c r="H231" s="8">
        <f t="shared" si="20"/>
        <v>2.2818026240729594E-3</v>
      </c>
      <c r="I231" s="8">
        <f t="shared" si="20"/>
        <v>-1.8373369720432908E-2</v>
      </c>
      <c r="P231" s="4">
        <v>45415</v>
      </c>
      <c r="Q231" s="8">
        <f t="shared" si="21"/>
        <v>-7.0760397441316453E-3</v>
      </c>
      <c r="R231" s="14">
        <f t="shared" si="22"/>
        <v>-7076.0397441316454</v>
      </c>
      <c r="S231" s="2" t="b">
        <f t="shared" si="23"/>
        <v>0</v>
      </c>
      <c r="T231" s="2" t="b">
        <f t="shared" si="24"/>
        <v>0</v>
      </c>
      <c r="U231" s="2" t="b">
        <f t="shared" si="25"/>
        <v>0</v>
      </c>
    </row>
    <row r="232" spans="1:21" x14ac:dyDescent="0.25">
      <c r="A232" s="4">
        <v>45414</v>
      </c>
      <c r="B232" s="14">
        <v>1532.25</v>
      </c>
      <c r="C232" s="14">
        <v>1139.45</v>
      </c>
      <c r="D232" s="14">
        <v>1575.65</v>
      </c>
      <c r="F232" s="4">
        <v>45414</v>
      </c>
      <c r="G232" s="8">
        <f t="shared" si="20"/>
        <v>7.9928952042629398E-3</v>
      </c>
      <c r="H232" s="8">
        <f t="shared" si="20"/>
        <v>-9.5184283727399732E-3</v>
      </c>
      <c r="I232" s="8">
        <f t="shared" si="20"/>
        <v>-2.9742295021398468E-2</v>
      </c>
      <c r="P232" s="4">
        <v>45414</v>
      </c>
      <c r="Q232" s="8">
        <f t="shared" si="21"/>
        <v>-1.0332191294236646E-2</v>
      </c>
      <c r="R232" s="14">
        <f t="shared" si="22"/>
        <v>-10332.191294236647</v>
      </c>
      <c r="S232" s="2" t="b">
        <f t="shared" si="23"/>
        <v>0</v>
      </c>
      <c r="T232" s="2" t="b">
        <f t="shared" si="24"/>
        <v>0</v>
      </c>
      <c r="U232" s="2" t="b">
        <f t="shared" si="25"/>
        <v>0</v>
      </c>
    </row>
    <row r="233" spans="1:21" x14ac:dyDescent="0.25">
      <c r="A233" s="4">
        <v>45412</v>
      </c>
      <c r="B233" s="14">
        <v>1520.1</v>
      </c>
      <c r="C233" s="14">
        <v>1150.4000000000001</v>
      </c>
      <c r="D233" s="14">
        <v>1623.95</v>
      </c>
      <c r="F233" s="4">
        <v>45412</v>
      </c>
      <c r="G233" s="8">
        <f t="shared" si="20"/>
        <v>-6.1457992808108264E-3</v>
      </c>
      <c r="H233" s="8">
        <f t="shared" si="20"/>
        <v>-8.4040856785760898E-3</v>
      </c>
      <c r="I233" s="8">
        <f t="shared" si="20"/>
        <v>-1.0028041940990051E-2</v>
      </c>
      <c r="P233" s="4">
        <v>45412</v>
      </c>
      <c r="Q233" s="8">
        <f t="shared" si="21"/>
        <v>-8.2137866379706995E-3</v>
      </c>
      <c r="R233" s="14">
        <f t="shared" si="22"/>
        <v>-8213.7866379706993</v>
      </c>
      <c r="S233" s="2" t="b">
        <f t="shared" si="23"/>
        <v>0</v>
      </c>
      <c r="T233" s="2" t="b">
        <f t="shared" si="24"/>
        <v>0</v>
      </c>
      <c r="U233" s="2" t="b">
        <f t="shared" si="25"/>
        <v>0</v>
      </c>
    </row>
    <row r="234" spans="1:21" x14ac:dyDescent="0.25">
      <c r="A234" s="4">
        <v>45411</v>
      </c>
      <c r="B234" s="14">
        <v>1529.5</v>
      </c>
      <c r="C234" s="14">
        <v>1160.1500000000001</v>
      </c>
      <c r="D234" s="14">
        <v>1640.4</v>
      </c>
      <c r="F234" s="4">
        <v>45411</v>
      </c>
      <c r="G234" s="8">
        <f t="shared" si="20"/>
        <v>1.3048085839183932E-2</v>
      </c>
      <c r="H234" s="8">
        <f t="shared" si="20"/>
        <v>4.716129614586162E-2</v>
      </c>
      <c r="I234" s="8">
        <f t="shared" si="20"/>
        <v>1.9832141746969345E-2</v>
      </c>
      <c r="P234" s="4">
        <v>45411</v>
      </c>
      <c r="Q234" s="8">
        <f t="shared" si="21"/>
        <v>2.8728586734190632E-2</v>
      </c>
      <c r="R234" s="14">
        <f t="shared" si="22"/>
        <v>28728.586734190631</v>
      </c>
      <c r="S234" s="2" t="b">
        <f t="shared" si="23"/>
        <v>0</v>
      </c>
      <c r="T234" s="2" t="b">
        <f t="shared" si="24"/>
        <v>0</v>
      </c>
      <c r="U234" s="2" t="b">
        <f t="shared" si="25"/>
        <v>0</v>
      </c>
    </row>
    <row r="235" spans="1:21" x14ac:dyDescent="0.25">
      <c r="A235" s="4">
        <v>45408</v>
      </c>
      <c r="B235" s="14">
        <v>1509.8</v>
      </c>
      <c r="C235" s="14">
        <v>1107.9000000000001</v>
      </c>
      <c r="D235" s="14">
        <v>1608.5</v>
      </c>
      <c r="F235" s="4">
        <v>45408</v>
      </c>
      <c r="G235" s="8">
        <f t="shared" si="20"/>
        <v>-6.2882674168462938E-4</v>
      </c>
      <c r="H235" s="8">
        <f t="shared" si="20"/>
        <v>-5.2525252525251753E-3</v>
      </c>
      <c r="I235" s="8">
        <f t="shared" si="20"/>
        <v>-2.0670340040792712E-2</v>
      </c>
      <c r="P235" s="4">
        <v>45408</v>
      </c>
      <c r="Q235" s="8">
        <f t="shared" si="21"/>
        <v>-8.4907601357532714E-3</v>
      </c>
      <c r="R235" s="14">
        <f t="shared" si="22"/>
        <v>-8490.7601357532712</v>
      </c>
      <c r="S235" s="2" t="b">
        <f t="shared" si="23"/>
        <v>0</v>
      </c>
      <c r="T235" s="2" t="b">
        <f t="shared" si="24"/>
        <v>0</v>
      </c>
      <c r="U235" s="2" t="b">
        <f t="shared" si="25"/>
        <v>0</v>
      </c>
    </row>
    <row r="236" spans="1:21" x14ac:dyDescent="0.25">
      <c r="A236" s="4">
        <v>45407</v>
      </c>
      <c r="B236" s="14">
        <v>1510.75</v>
      </c>
      <c r="C236" s="14">
        <v>1113.75</v>
      </c>
      <c r="D236" s="14">
        <v>1642.45</v>
      </c>
      <c r="F236" s="4">
        <v>45407</v>
      </c>
      <c r="G236" s="8">
        <f t="shared" si="20"/>
        <v>-6.2843156710989945E-4</v>
      </c>
      <c r="H236" s="8">
        <f t="shared" si="20"/>
        <v>1.5500341919306937E-2</v>
      </c>
      <c r="I236" s="8">
        <f t="shared" si="20"/>
        <v>-0.10872042543954852</v>
      </c>
      <c r="P236" s="4">
        <v>45407</v>
      </c>
      <c r="Q236" s="8">
        <f t="shared" si="21"/>
        <v>-2.660452033427475E-2</v>
      </c>
      <c r="R236" s="14">
        <f t="shared" si="22"/>
        <v>-26604.520334274748</v>
      </c>
      <c r="S236" s="73" t="b">
        <f t="shared" si="23"/>
        <v>1</v>
      </c>
      <c r="T236" s="73" t="b">
        <f t="shared" si="24"/>
        <v>1</v>
      </c>
      <c r="U236" s="2" t="b">
        <f t="shared" si="25"/>
        <v>0</v>
      </c>
    </row>
    <row r="237" spans="1:21" x14ac:dyDescent="0.25">
      <c r="A237" s="4">
        <v>45406</v>
      </c>
      <c r="B237" s="14">
        <v>1511.7</v>
      </c>
      <c r="C237" s="14">
        <v>1096.75</v>
      </c>
      <c r="D237" s="14">
        <v>1842.8</v>
      </c>
      <c r="F237" s="4">
        <v>45406</v>
      </c>
      <c r="G237" s="8">
        <f t="shared" si="20"/>
        <v>2.7195542584241839E-3</v>
      </c>
      <c r="H237" s="8">
        <f t="shared" si="20"/>
        <v>5.9619353359321448E-3</v>
      </c>
      <c r="I237" s="8">
        <f t="shared" si="20"/>
        <v>1.6408813877168305E-2</v>
      </c>
      <c r="P237" s="4">
        <v>45406</v>
      </c>
      <c r="Q237" s="8">
        <f t="shared" si="21"/>
        <v>8.1232845750506041E-3</v>
      </c>
      <c r="R237" s="14">
        <f t="shared" si="22"/>
        <v>8123.284575050604</v>
      </c>
      <c r="S237" s="2" t="b">
        <f t="shared" si="23"/>
        <v>0</v>
      </c>
      <c r="T237" s="2" t="b">
        <f t="shared" si="24"/>
        <v>0</v>
      </c>
      <c r="U237" s="2" t="b">
        <f t="shared" si="25"/>
        <v>0</v>
      </c>
    </row>
    <row r="238" spans="1:21" x14ac:dyDescent="0.25">
      <c r="A238" s="4">
        <v>45405</v>
      </c>
      <c r="B238" s="14">
        <v>1507.6</v>
      </c>
      <c r="C238" s="14">
        <v>1090.25</v>
      </c>
      <c r="D238" s="14">
        <v>1813.05</v>
      </c>
      <c r="F238" s="4">
        <v>45405</v>
      </c>
      <c r="G238" s="8">
        <f t="shared" si="20"/>
        <v>-3.0419256712076459E-3</v>
      </c>
      <c r="H238" s="8">
        <f t="shared" si="20"/>
        <v>3.3129342474575996E-3</v>
      </c>
      <c r="I238" s="8">
        <f t="shared" si="20"/>
        <v>1.7127544959805174E-3</v>
      </c>
      <c r="P238" s="4">
        <v>45405</v>
      </c>
      <c r="Q238" s="8">
        <f t="shared" si="21"/>
        <v>9.2642234641490142E-4</v>
      </c>
      <c r="R238" s="14">
        <f t="shared" si="22"/>
        <v>926.42234641490143</v>
      </c>
      <c r="S238" s="2" t="b">
        <f t="shared" si="23"/>
        <v>0</v>
      </c>
      <c r="T238" s="2" t="b">
        <f t="shared" si="24"/>
        <v>0</v>
      </c>
      <c r="U238" s="2" t="b">
        <f t="shared" si="25"/>
        <v>0</v>
      </c>
    </row>
    <row r="239" spans="1:21" x14ac:dyDescent="0.25">
      <c r="A239" s="4">
        <v>45404</v>
      </c>
      <c r="B239" s="14">
        <v>1512.2</v>
      </c>
      <c r="C239" s="14">
        <v>1086.6500000000001</v>
      </c>
      <c r="D239" s="14">
        <v>1809.95</v>
      </c>
      <c r="F239" s="4">
        <v>45404</v>
      </c>
      <c r="G239" s="8">
        <f t="shared" si="20"/>
        <v>-1.247306210409449E-2</v>
      </c>
      <c r="H239" s="8">
        <f t="shared" si="20"/>
        <v>1.8177559147341427E-2</v>
      </c>
      <c r="I239" s="8">
        <f t="shared" si="20"/>
        <v>9.6505173904555264E-3</v>
      </c>
      <c r="P239" s="4">
        <v>45404</v>
      </c>
      <c r="Q239" s="8">
        <f t="shared" si="21"/>
        <v>6.4242602448448816E-3</v>
      </c>
      <c r="R239" s="14">
        <f t="shared" si="22"/>
        <v>6424.2602448448815</v>
      </c>
      <c r="S239" s="2" t="b">
        <f t="shared" si="23"/>
        <v>0</v>
      </c>
      <c r="T239" s="2" t="b">
        <f t="shared" si="24"/>
        <v>0</v>
      </c>
      <c r="U239" s="2" t="b">
        <f t="shared" si="25"/>
        <v>0</v>
      </c>
    </row>
    <row r="240" spans="1:21" x14ac:dyDescent="0.25">
      <c r="A240" s="4">
        <v>45401</v>
      </c>
      <c r="B240" s="14">
        <v>1531.3</v>
      </c>
      <c r="C240" s="14">
        <v>1067.25</v>
      </c>
      <c r="D240" s="14">
        <v>1792.65</v>
      </c>
      <c r="F240" s="4">
        <v>45401</v>
      </c>
      <c r="G240" s="8">
        <f t="shared" si="20"/>
        <v>2.4486519033919851E-2</v>
      </c>
      <c r="H240" s="8">
        <f t="shared" si="20"/>
        <v>1.1180065374958525E-2</v>
      </c>
      <c r="I240" s="8">
        <f t="shared" si="20"/>
        <v>3.3020847908213913E-3</v>
      </c>
      <c r="P240" s="4">
        <v>45401</v>
      </c>
      <c r="Q240" s="8">
        <f t="shared" si="21"/>
        <v>1.2808607297405784E-2</v>
      </c>
      <c r="R240" s="14">
        <f t="shared" si="22"/>
        <v>12808.607297405784</v>
      </c>
      <c r="S240" s="2" t="b">
        <f t="shared" si="23"/>
        <v>0</v>
      </c>
      <c r="T240" s="2" t="b">
        <f t="shared" si="24"/>
        <v>0</v>
      </c>
      <c r="U240" s="2" t="b">
        <f t="shared" si="25"/>
        <v>0</v>
      </c>
    </row>
    <row r="241" spans="1:21" x14ac:dyDescent="0.25">
      <c r="A241" s="4">
        <v>45400</v>
      </c>
      <c r="B241" s="14">
        <v>1494.7</v>
      </c>
      <c r="C241" s="14">
        <v>1055.45</v>
      </c>
      <c r="D241" s="14">
        <v>1786.75</v>
      </c>
      <c r="F241" s="4">
        <v>45400</v>
      </c>
      <c r="G241" s="8">
        <f t="shared" si="20"/>
        <v>-9.6405499420241236E-3</v>
      </c>
      <c r="H241" s="8">
        <f t="shared" si="20"/>
        <v>-1.0871093200880866E-2</v>
      </c>
      <c r="I241" s="8">
        <f t="shared" si="20"/>
        <v>-3.2634162668748745E-3</v>
      </c>
      <c r="P241" s="4">
        <v>45400</v>
      </c>
      <c r="Q241" s="8">
        <f t="shared" si="21"/>
        <v>-8.2196271430220458E-3</v>
      </c>
      <c r="R241" s="14">
        <f t="shared" si="22"/>
        <v>-8219.6271430220459</v>
      </c>
      <c r="S241" s="2" t="b">
        <f t="shared" si="23"/>
        <v>0</v>
      </c>
      <c r="T241" s="2" t="b">
        <f t="shared" si="24"/>
        <v>0</v>
      </c>
      <c r="U241" s="2" t="b">
        <f t="shared" si="25"/>
        <v>0</v>
      </c>
    </row>
    <row r="242" spans="1:21" x14ac:dyDescent="0.25">
      <c r="A242" s="4">
        <v>45398</v>
      </c>
      <c r="B242" s="14">
        <v>1509.25</v>
      </c>
      <c r="C242" s="14">
        <v>1067.05</v>
      </c>
      <c r="D242" s="14">
        <v>1792.6</v>
      </c>
      <c r="F242" s="4">
        <v>45398</v>
      </c>
      <c r="G242" s="8">
        <f t="shared" si="20"/>
        <v>9.7343948618451304E-3</v>
      </c>
      <c r="H242" s="8">
        <f t="shared" si="20"/>
        <v>-1.0478972504288864E-2</v>
      </c>
      <c r="I242" s="8">
        <f t="shared" si="20"/>
        <v>-3.0865055751745363E-3</v>
      </c>
      <c r="P242" s="4">
        <v>45398</v>
      </c>
      <c r="Q242" s="8">
        <f t="shared" si="21"/>
        <v>-2.1972222157143678E-3</v>
      </c>
      <c r="R242" s="14">
        <f t="shared" si="22"/>
        <v>-2197.2222157143678</v>
      </c>
      <c r="S242" s="2" t="b">
        <f t="shared" si="23"/>
        <v>0</v>
      </c>
      <c r="T242" s="2" t="b">
        <f t="shared" si="24"/>
        <v>0</v>
      </c>
      <c r="U242" s="2" t="b">
        <f t="shared" si="25"/>
        <v>0</v>
      </c>
    </row>
    <row r="243" spans="1:21" x14ac:dyDescent="0.25">
      <c r="A243" s="4">
        <v>45397</v>
      </c>
      <c r="B243" s="14">
        <v>1494.7</v>
      </c>
      <c r="C243" s="14">
        <v>1078.3499999999999</v>
      </c>
      <c r="D243" s="14">
        <v>1798.15</v>
      </c>
      <c r="F243" s="4">
        <v>45397</v>
      </c>
      <c r="G243" s="8">
        <f t="shared" si="20"/>
        <v>-1.5964975805655257E-2</v>
      </c>
      <c r="H243" s="8">
        <f t="shared" si="20"/>
        <v>-2.3587468308584048E-2</v>
      </c>
      <c r="I243" s="8">
        <f t="shared" si="20"/>
        <v>-8.2181958578085856E-3</v>
      </c>
      <c r="P243" s="4">
        <v>45397</v>
      </c>
      <c r="Q243" s="8">
        <f t="shared" si="21"/>
        <v>-1.6689938822472772E-2</v>
      </c>
      <c r="R243" s="14">
        <f t="shared" si="22"/>
        <v>-16689.938822472774</v>
      </c>
      <c r="S243" s="2" t="b">
        <f t="shared" si="23"/>
        <v>0</v>
      </c>
      <c r="T243" s="2" t="b">
        <f t="shared" si="24"/>
        <v>0</v>
      </c>
      <c r="U243" s="2" t="b">
        <f t="shared" si="25"/>
        <v>0</v>
      </c>
    </row>
    <row r="244" spans="1:21" x14ac:dyDescent="0.25">
      <c r="A244" s="4">
        <v>45394</v>
      </c>
      <c r="B244" s="14">
        <v>1518.95</v>
      </c>
      <c r="C244" s="14">
        <v>1104.4000000000001</v>
      </c>
      <c r="D244" s="14">
        <v>1813.05</v>
      </c>
      <c r="F244" s="4">
        <v>45394</v>
      </c>
      <c r="G244" s="8">
        <f t="shared" si="20"/>
        <v>-1.1325544309564783E-2</v>
      </c>
      <c r="H244" s="8">
        <f t="shared" si="20"/>
        <v>-4.5069406886605323E-3</v>
      </c>
      <c r="I244" s="8">
        <f t="shared" si="20"/>
        <v>-7.0648155754539088E-3</v>
      </c>
      <c r="P244" s="4">
        <v>45394</v>
      </c>
      <c r="Q244" s="8">
        <f t="shared" si="21"/>
        <v>-7.3198842409698209E-3</v>
      </c>
      <c r="R244" s="14">
        <f t="shared" si="22"/>
        <v>-7319.8842409698209</v>
      </c>
      <c r="S244" s="2" t="b">
        <f t="shared" si="23"/>
        <v>0</v>
      </c>
      <c r="T244" s="2" t="b">
        <f t="shared" si="24"/>
        <v>0</v>
      </c>
      <c r="U244" s="2" t="b">
        <f t="shared" si="25"/>
        <v>0</v>
      </c>
    </row>
    <row r="245" spans="1:21" x14ac:dyDescent="0.25">
      <c r="A245" s="4">
        <v>45392</v>
      </c>
      <c r="B245" s="14">
        <v>1536.35</v>
      </c>
      <c r="C245" s="14">
        <v>1109.4000000000001</v>
      </c>
      <c r="D245" s="14">
        <v>1825.95</v>
      </c>
      <c r="F245" s="4">
        <v>45392</v>
      </c>
      <c r="G245" s="8">
        <f t="shared" si="20"/>
        <v>-7.8783377998773441E-3</v>
      </c>
      <c r="H245" s="8">
        <f t="shared" si="20"/>
        <v>2.122758682986392E-3</v>
      </c>
      <c r="I245" s="8">
        <f t="shared" si="20"/>
        <v>2.5468943052903592E-2</v>
      </c>
      <c r="P245" s="4">
        <v>45392</v>
      </c>
      <c r="Q245" s="8">
        <f t="shared" si="21"/>
        <v>6.1262850491024309E-3</v>
      </c>
      <c r="R245" s="14">
        <f t="shared" si="22"/>
        <v>6126.285049102431</v>
      </c>
      <c r="S245" s="2" t="b">
        <f t="shared" si="23"/>
        <v>0</v>
      </c>
      <c r="T245" s="2" t="b">
        <f t="shared" si="24"/>
        <v>0</v>
      </c>
      <c r="U245" s="2" t="b">
        <f t="shared" si="25"/>
        <v>0</v>
      </c>
    </row>
    <row r="246" spans="1:21" x14ac:dyDescent="0.25">
      <c r="A246" s="4">
        <v>45391</v>
      </c>
      <c r="B246" s="14">
        <v>1548.55</v>
      </c>
      <c r="C246" s="14">
        <v>1107.05</v>
      </c>
      <c r="D246" s="14">
        <v>1780.6</v>
      </c>
      <c r="F246" s="4">
        <v>45391</v>
      </c>
      <c r="G246" s="8">
        <f t="shared" si="20"/>
        <v>1.2608302081986711E-3</v>
      </c>
      <c r="H246" s="8">
        <f t="shared" si="20"/>
        <v>1.8304741755967413E-2</v>
      </c>
      <c r="I246" s="8">
        <f t="shared" si="20"/>
        <v>-4.3614403936480528E-3</v>
      </c>
      <c r="P246" s="4">
        <v>45391</v>
      </c>
      <c r="Q246" s="8">
        <f t="shared" si="21"/>
        <v>6.3917136467521521E-3</v>
      </c>
      <c r="R246" s="14">
        <f t="shared" si="22"/>
        <v>6391.7136467521523</v>
      </c>
      <c r="S246" s="2" t="b">
        <f t="shared" si="23"/>
        <v>0</v>
      </c>
      <c r="T246" s="2" t="b">
        <f t="shared" si="24"/>
        <v>0</v>
      </c>
      <c r="U246" s="2" t="b">
        <f t="shared" si="25"/>
        <v>0</v>
      </c>
    </row>
    <row r="247" spans="1:21" x14ac:dyDescent="0.25">
      <c r="A247" s="4">
        <v>45390</v>
      </c>
      <c r="B247" s="14">
        <v>1546.6</v>
      </c>
      <c r="C247" s="14">
        <v>1087.1500000000001</v>
      </c>
      <c r="D247" s="14">
        <v>1788.4</v>
      </c>
      <c r="F247" s="4">
        <v>45390</v>
      </c>
      <c r="G247" s="8">
        <f t="shared" si="20"/>
        <v>-1.9037785163434906E-3</v>
      </c>
      <c r="H247" s="8">
        <f t="shared" si="20"/>
        <v>3.4613254568949259E-3</v>
      </c>
      <c r="I247" s="8">
        <f t="shared" si="20"/>
        <v>1.8205753017954684E-3</v>
      </c>
      <c r="P247" s="4">
        <v>45390</v>
      </c>
      <c r="Q247" s="8">
        <f t="shared" si="21"/>
        <v>1.3595692183935638E-3</v>
      </c>
      <c r="R247" s="14">
        <f t="shared" si="22"/>
        <v>1359.5692183935637</v>
      </c>
      <c r="S247" s="2" t="b">
        <f t="shared" si="23"/>
        <v>0</v>
      </c>
      <c r="T247" s="2" t="b">
        <f t="shared" si="24"/>
        <v>0</v>
      </c>
      <c r="U247" s="2" t="b">
        <f t="shared" si="25"/>
        <v>0</v>
      </c>
    </row>
    <row r="248" spans="1:21" x14ac:dyDescent="0.25">
      <c r="A248" s="4">
        <v>45387</v>
      </c>
      <c r="B248" s="14">
        <v>1549.55</v>
      </c>
      <c r="C248" s="14">
        <v>1083.4000000000001</v>
      </c>
      <c r="D248" s="14">
        <v>1785.15</v>
      </c>
      <c r="F248" s="4">
        <v>45387</v>
      </c>
      <c r="G248" s="8">
        <f t="shared" si="20"/>
        <v>1.4368944749934665E-2</v>
      </c>
      <c r="H248" s="8">
        <f t="shared" si="20"/>
        <v>4.2174537702184267E-3</v>
      </c>
      <c r="I248" s="8">
        <f t="shared" si="20"/>
        <v>2.0581425263699549E-2</v>
      </c>
      <c r="P248" s="4">
        <v>45387</v>
      </c>
      <c r="Q248" s="8">
        <f t="shared" si="21"/>
        <v>1.2172092512177634E-2</v>
      </c>
      <c r="R248" s="14">
        <f t="shared" si="22"/>
        <v>12172.092512177634</v>
      </c>
      <c r="S248" s="2" t="b">
        <f t="shared" si="23"/>
        <v>0</v>
      </c>
      <c r="T248" s="2" t="b">
        <f t="shared" si="24"/>
        <v>0</v>
      </c>
      <c r="U248" s="2" t="b">
        <f t="shared" si="25"/>
        <v>0</v>
      </c>
    </row>
    <row r="249" spans="1:21" x14ac:dyDescent="0.25">
      <c r="A249" s="4">
        <v>45386</v>
      </c>
      <c r="B249" s="14">
        <v>1527.6</v>
      </c>
      <c r="C249" s="14">
        <v>1078.8499999999999</v>
      </c>
      <c r="D249" s="14">
        <v>1749.15</v>
      </c>
      <c r="F249" s="4">
        <v>45386</v>
      </c>
      <c r="G249" s="8">
        <f t="shared" si="20"/>
        <v>3.0560615260068813E-2</v>
      </c>
      <c r="H249" s="8">
        <f t="shared" si="20"/>
        <v>1.5317489788337912E-3</v>
      </c>
      <c r="I249" s="8">
        <f t="shared" si="20"/>
        <v>1.0397712503249279E-2</v>
      </c>
      <c r="P249" s="4">
        <v>45386</v>
      </c>
      <c r="Q249" s="8">
        <f t="shared" si="21"/>
        <v>1.2900197920528943E-2</v>
      </c>
      <c r="R249" s="14">
        <f t="shared" si="22"/>
        <v>12900.197920528943</v>
      </c>
      <c r="S249" s="2" t="b">
        <f t="shared" si="23"/>
        <v>0</v>
      </c>
      <c r="T249" s="2" t="b">
        <f t="shared" si="24"/>
        <v>0</v>
      </c>
      <c r="U249" s="2" t="b">
        <f t="shared" si="25"/>
        <v>0</v>
      </c>
    </row>
    <row r="250" spans="1:21" x14ac:dyDescent="0.25">
      <c r="A250" s="4">
        <v>45385</v>
      </c>
      <c r="B250" s="14">
        <v>1482.3</v>
      </c>
      <c r="C250" s="14">
        <v>1077.2</v>
      </c>
      <c r="D250" s="14">
        <v>1731.15</v>
      </c>
      <c r="F250" s="4">
        <v>45385</v>
      </c>
      <c r="G250" s="8">
        <f t="shared" si="20"/>
        <v>1.4525554842412802E-3</v>
      </c>
      <c r="H250" s="8">
        <f t="shared" si="20"/>
        <v>-3.6995930447650816E-3</v>
      </c>
      <c r="I250" s="8">
        <f t="shared" si="20"/>
        <v>-1.4936838511437345E-2</v>
      </c>
      <c r="P250" s="4">
        <v>45385</v>
      </c>
      <c r="Q250" s="8">
        <f t="shared" si="21"/>
        <v>-5.5251221260648516E-3</v>
      </c>
      <c r="R250" s="14">
        <f t="shared" si="22"/>
        <v>-5525.1221260648517</v>
      </c>
      <c r="S250" s="2" t="b">
        <f t="shared" si="23"/>
        <v>0</v>
      </c>
      <c r="T250" s="2" t="b">
        <f t="shared" si="24"/>
        <v>0</v>
      </c>
      <c r="U250" s="2" t="b">
        <f t="shared" si="25"/>
        <v>0</v>
      </c>
    </row>
    <row r="251" spans="1:21" x14ac:dyDescent="0.25">
      <c r="A251" s="4">
        <v>45384</v>
      </c>
      <c r="B251" s="14">
        <v>1480.15</v>
      </c>
      <c r="C251" s="14">
        <v>1081.2</v>
      </c>
      <c r="D251" s="14">
        <v>1757.4</v>
      </c>
      <c r="F251" s="4">
        <v>45384</v>
      </c>
      <c r="G251" s="8">
        <f t="shared" si="20"/>
        <v>6.5623937436247726E-3</v>
      </c>
      <c r="H251" s="8">
        <f t="shared" si="20"/>
        <v>-1.6778065748192628E-2</v>
      </c>
      <c r="I251" s="8">
        <f t="shared" si="20"/>
        <v>-1.8596079745350935E-2</v>
      </c>
      <c r="P251" s="4">
        <v>45384</v>
      </c>
      <c r="Q251" s="8">
        <f t="shared" si="21"/>
        <v>-1.0321332099794901E-2</v>
      </c>
      <c r="R251" s="14">
        <f t="shared" si="22"/>
        <v>-10321.332099794901</v>
      </c>
      <c r="S251" s="2" t="b">
        <f t="shared" si="23"/>
        <v>0</v>
      </c>
      <c r="T251" s="2" t="b">
        <f t="shared" si="24"/>
        <v>0</v>
      </c>
      <c r="U251" s="2" t="b">
        <f t="shared" si="25"/>
        <v>0</v>
      </c>
    </row>
    <row r="252" spans="1:21" x14ac:dyDescent="0.25">
      <c r="A252" s="4">
        <v>45383</v>
      </c>
      <c r="B252" s="14">
        <v>1470.5</v>
      </c>
      <c r="C252" s="14">
        <v>1099.6500000000001</v>
      </c>
      <c r="D252" s="14">
        <v>1790.7</v>
      </c>
      <c r="F252" s="4">
        <v>45383</v>
      </c>
      <c r="G252" s="8"/>
      <c r="H252" s="8"/>
      <c r="I252" s="8"/>
      <c r="P252" s="4">
        <v>45383</v>
      </c>
      <c r="Q252" s="8"/>
      <c r="R252" s="14"/>
    </row>
  </sheetData>
  <sheetProtection algorithmName="SHA-512" hashValue="g2O+UUJpsAQ5AnKxsXQOlZWZ6Pn/Z2EJNrpxSbvvWOl0rgx6de6HfhNvBZMpDjJnUv45BDpiVNSaEmvuG1p++Q==" saltValue="ra1THms/62Pcd4+lUKSaqQ==" spinCount="100000" sheet="1" objects="1" scenarios="1"/>
  <mergeCells count="6">
    <mergeCell ref="S1:U1"/>
    <mergeCell ref="W10:Y10"/>
    <mergeCell ref="Z2:AB2"/>
    <mergeCell ref="B2:D2"/>
    <mergeCell ref="G2:I2"/>
    <mergeCell ref="L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zoomScaleNormal="100" workbookViewId="0"/>
  </sheetViews>
  <sheetFormatPr defaultRowHeight="15" x14ac:dyDescent="0.25"/>
  <cols>
    <col min="1" max="1" width="12" style="2" customWidth="1"/>
    <col min="2" max="2" width="13.28515625" style="2" customWidth="1"/>
    <col min="3" max="3" width="12.85546875" style="2" customWidth="1"/>
    <col min="4" max="4" width="12.7109375" style="2" customWidth="1"/>
    <col min="5" max="5" width="6.85546875" style="2" customWidth="1"/>
    <col min="6" max="6" width="10.140625" style="2" bestFit="1" customWidth="1"/>
    <col min="7" max="9" width="9.140625" style="2"/>
    <col min="10" max="10" width="5.7109375" style="2" customWidth="1"/>
    <col min="11" max="11" width="22" style="2" customWidth="1"/>
    <col min="12" max="12" width="8.140625" style="2" customWidth="1"/>
    <col min="13" max="13" width="8" style="2" customWidth="1"/>
    <col min="14" max="14" width="7.5703125" style="2" customWidth="1"/>
    <col min="15" max="15" width="6" style="2" customWidth="1"/>
    <col min="16" max="16" width="11.85546875" style="2" customWidth="1"/>
    <col min="17" max="17" width="18.42578125" style="2" customWidth="1"/>
    <col min="18" max="18" width="17.28515625" style="2" customWidth="1"/>
    <col min="19" max="19" width="27.5703125" style="2" customWidth="1"/>
    <col min="20" max="20" width="28.28515625" style="2" customWidth="1"/>
    <col min="21" max="21" width="31" style="2" customWidth="1"/>
    <col min="22" max="22" width="8" style="2" customWidth="1"/>
    <col min="23" max="23" width="36.5703125" style="2" customWidth="1"/>
    <col min="24" max="24" width="29.42578125" style="2" customWidth="1"/>
    <col min="25" max="25" width="28.28515625" style="2" customWidth="1"/>
    <col min="26" max="26" width="32.42578125" style="2" customWidth="1"/>
    <col min="27" max="27" width="15.5703125" style="2" customWidth="1"/>
    <col min="28" max="16384" width="9.140625" style="2"/>
  </cols>
  <sheetData>
    <row r="1" spans="1:26" x14ac:dyDescent="0.25">
      <c r="S1" s="105" t="s">
        <v>73</v>
      </c>
      <c r="T1" s="105"/>
      <c r="U1" s="105"/>
    </row>
    <row r="2" spans="1:26" x14ac:dyDescent="0.25">
      <c r="B2" s="90" t="s">
        <v>27</v>
      </c>
      <c r="C2" s="90"/>
      <c r="D2" s="90"/>
      <c r="G2" s="90" t="s">
        <v>28</v>
      </c>
      <c r="H2" s="90"/>
      <c r="I2" s="90"/>
      <c r="S2" s="62" t="s">
        <v>74</v>
      </c>
      <c r="T2" s="62" t="s">
        <v>74</v>
      </c>
      <c r="U2" s="62" t="s">
        <v>74</v>
      </c>
      <c r="W2" s="22" t="s">
        <v>75</v>
      </c>
      <c r="X2" s="70"/>
    </row>
    <row r="3" spans="1:26" x14ac:dyDescent="0.25">
      <c r="A3" s="3" t="s">
        <v>15</v>
      </c>
      <c r="B3" s="3" t="s">
        <v>16</v>
      </c>
      <c r="C3" s="3" t="s">
        <v>17</v>
      </c>
      <c r="D3" s="3" t="s">
        <v>18</v>
      </c>
      <c r="F3" s="3" t="s">
        <v>15</v>
      </c>
      <c r="G3" s="3" t="s">
        <v>16</v>
      </c>
      <c r="H3" s="3" t="s">
        <v>17</v>
      </c>
      <c r="I3" s="3" t="s">
        <v>19</v>
      </c>
      <c r="K3" s="22" t="s">
        <v>21</v>
      </c>
      <c r="L3" s="19" t="s">
        <v>16</v>
      </c>
      <c r="M3" s="19" t="s">
        <v>17</v>
      </c>
      <c r="N3" s="60" t="s">
        <v>19</v>
      </c>
      <c r="P3" s="3" t="s">
        <v>15</v>
      </c>
      <c r="Q3" s="3" t="s">
        <v>66</v>
      </c>
      <c r="R3" s="3" t="s">
        <v>35</v>
      </c>
      <c r="S3" s="3" t="s">
        <v>70</v>
      </c>
      <c r="T3" s="3" t="s">
        <v>71</v>
      </c>
      <c r="U3" s="3" t="s">
        <v>72</v>
      </c>
      <c r="V3" s="69"/>
      <c r="W3" s="81" t="s">
        <v>76</v>
      </c>
      <c r="X3" s="74" t="s">
        <v>74</v>
      </c>
      <c r="Z3" s="71"/>
    </row>
    <row r="4" spans="1:26" x14ac:dyDescent="0.25">
      <c r="A4" s="4">
        <v>45744</v>
      </c>
      <c r="B4" s="14">
        <v>1828.2</v>
      </c>
      <c r="C4" s="14">
        <v>1348.35</v>
      </c>
      <c r="D4" s="14">
        <v>2171.1999999999998</v>
      </c>
      <c r="F4" s="4">
        <v>45744</v>
      </c>
      <c r="G4" s="8">
        <f>(B4/B5)-1</f>
        <v>1.5613443997042342E-3</v>
      </c>
      <c r="H4" s="8">
        <f t="shared" ref="H4:I19" si="0">(C4/C5)-1</f>
        <v>8.7532263494556339E-3</v>
      </c>
      <c r="I4" s="8">
        <f t="shared" si="0"/>
        <v>1.9989195029713525E-2</v>
      </c>
      <c r="K4" s="81" t="s">
        <v>22</v>
      </c>
      <c r="L4" s="26">
        <v>0.3</v>
      </c>
      <c r="M4" s="27">
        <v>0.4</v>
      </c>
      <c r="N4" s="28">
        <v>0.3</v>
      </c>
      <c r="P4" s="4">
        <v>45744</v>
      </c>
      <c r="Q4" s="8">
        <f>SUMPRODUCT(G4:I4,$L$4:$N$4)</f>
        <v>9.9664523686075826E-3</v>
      </c>
      <c r="R4" s="14">
        <f>$L$5*Q4</f>
        <v>9966.4523686075827</v>
      </c>
      <c r="S4" s="2" t="b">
        <f>$X$4&gt;R4</f>
        <v>0</v>
      </c>
      <c r="T4" s="2" t="b">
        <f>$X$5&gt;R4</f>
        <v>0</v>
      </c>
      <c r="U4" s="2" t="b">
        <f>$X$6&gt;R4</f>
        <v>0</v>
      </c>
      <c r="W4" s="81" t="s">
        <v>77</v>
      </c>
      <c r="X4" s="77">
        <f>'Variance Covariance'!$Y$9</f>
        <v>-23934.802877359762</v>
      </c>
      <c r="Z4" s="87"/>
    </row>
    <row r="5" spans="1:26" x14ac:dyDescent="0.25">
      <c r="A5" s="4">
        <v>45743</v>
      </c>
      <c r="B5" s="14">
        <v>1825.35</v>
      </c>
      <c r="C5" s="14">
        <v>1336.65</v>
      </c>
      <c r="D5" s="14">
        <v>2128.65</v>
      </c>
      <c r="F5" s="4">
        <v>45743</v>
      </c>
      <c r="G5" s="8">
        <f t="shared" ref="G5:I68" si="1">(B5/B6)-1</f>
        <v>1.04065760704104E-2</v>
      </c>
      <c r="H5" s="8">
        <f t="shared" si="0"/>
        <v>5.6141926790931329E-4</v>
      </c>
      <c r="I5" s="8">
        <f t="shared" si="0"/>
        <v>-7.5761107743951284E-3</v>
      </c>
      <c r="K5" s="23" t="s">
        <v>25</v>
      </c>
      <c r="L5" s="107">
        <v>1000000</v>
      </c>
      <c r="M5" s="108"/>
      <c r="N5" s="109"/>
      <c r="P5" s="4">
        <v>45743</v>
      </c>
      <c r="Q5" s="8">
        <f t="shared" ref="Q5:Q68" si="2">SUMPRODUCT(G5:I5,$L$4:$N$4)</f>
        <v>1.0737072959683073E-3</v>
      </c>
      <c r="R5" s="14">
        <f t="shared" ref="R5:R68" si="3">$L$5*Q5</f>
        <v>1073.7072959683073</v>
      </c>
      <c r="S5" s="2" t="b">
        <f t="shared" ref="S5:S68" si="4">$X$4&gt;R5</f>
        <v>0</v>
      </c>
      <c r="T5" s="2" t="b">
        <f t="shared" ref="T5:T68" si="5">$X$5&gt;R5</f>
        <v>0</v>
      </c>
      <c r="U5" s="2" t="b">
        <f t="shared" ref="U5:U68" si="6">$X$6&gt;R5</f>
        <v>0</v>
      </c>
      <c r="W5" s="81" t="s">
        <v>78</v>
      </c>
      <c r="X5" s="77">
        <f>'Historical Simulation'!$V$10</f>
        <v>-22381.822304883393</v>
      </c>
      <c r="Z5" s="87"/>
    </row>
    <row r="6" spans="1:26" x14ac:dyDescent="0.25">
      <c r="A6" s="4">
        <v>45742</v>
      </c>
      <c r="B6" s="14">
        <v>1806.55</v>
      </c>
      <c r="C6" s="14">
        <v>1335.9</v>
      </c>
      <c r="D6" s="14">
        <v>2144.9</v>
      </c>
      <c r="F6" s="4">
        <v>45742</v>
      </c>
      <c r="G6" s="8">
        <f t="shared" si="1"/>
        <v>-8.1802959180873325E-3</v>
      </c>
      <c r="H6" s="8">
        <f t="shared" si="0"/>
        <v>-5.8048671578476707E-3</v>
      </c>
      <c r="I6" s="8">
        <f t="shared" si="0"/>
        <v>-1.1566820276497691E-2</v>
      </c>
      <c r="P6" s="4">
        <v>45742</v>
      </c>
      <c r="Q6" s="8">
        <f t="shared" si="2"/>
        <v>-8.2460817215145761E-3</v>
      </c>
      <c r="R6" s="14">
        <f t="shared" si="3"/>
        <v>-8246.0817215145762</v>
      </c>
      <c r="S6" s="2" t="b">
        <f t="shared" si="4"/>
        <v>0</v>
      </c>
      <c r="T6" s="2" t="b">
        <f t="shared" si="5"/>
        <v>0</v>
      </c>
      <c r="U6" s="2" t="b">
        <f t="shared" si="6"/>
        <v>0</v>
      </c>
      <c r="W6" s="23" t="s">
        <v>79</v>
      </c>
      <c r="X6" s="77">
        <f>'Monte Carlo Simulation'!$BE$10</f>
        <v>-36360.170407822741</v>
      </c>
      <c r="Z6" s="88"/>
    </row>
    <row r="7" spans="1:26" x14ac:dyDescent="0.25">
      <c r="A7" s="4">
        <v>45741</v>
      </c>
      <c r="B7" s="14">
        <v>1821.45</v>
      </c>
      <c r="C7" s="14">
        <v>1343.7</v>
      </c>
      <c r="D7" s="14">
        <v>2170</v>
      </c>
      <c r="F7" s="4">
        <v>45741</v>
      </c>
      <c r="G7" s="8">
        <f t="shared" si="1"/>
        <v>1.1916666666666798E-2</v>
      </c>
      <c r="H7" s="8">
        <f t="shared" si="0"/>
        <v>-1.0639472812281392E-2</v>
      </c>
      <c r="I7" s="8">
        <f t="shared" si="0"/>
        <v>-2.8260919513820593E-3</v>
      </c>
      <c r="P7" s="4">
        <v>45741</v>
      </c>
      <c r="Q7" s="8">
        <f t="shared" si="2"/>
        <v>-1.5286167103271357E-3</v>
      </c>
      <c r="R7" s="14">
        <f t="shared" si="3"/>
        <v>-1528.6167103271357</v>
      </c>
      <c r="S7" s="2" t="b">
        <f t="shared" si="4"/>
        <v>0</v>
      </c>
      <c r="T7" s="2" t="b">
        <f t="shared" si="5"/>
        <v>0</v>
      </c>
      <c r="U7" s="2" t="b">
        <f t="shared" si="6"/>
        <v>0</v>
      </c>
      <c r="W7" s="112" t="s">
        <v>80</v>
      </c>
      <c r="X7" s="112"/>
      <c r="Z7" s="89"/>
    </row>
    <row r="8" spans="1:26" x14ac:dyDescent="0.25">
      <c r="A8" s="4">
        <v>45740</v>
      </c>
      <c r="B8" s="14">
        <v>1800</v>
      </c>
      <c r="C8" s="14">
        <v>1358.15</v>
      </c>
      <c r="D8" s="14">
        <v>2176.15</v>
      </c>
      <c r="F8" s="4">
        <v>45740</v>
      </c>
      <c r="G8" s="8">
        <f t="shared" si="1"/>
        <v>1.6748100658062093E-2</v>
      </c>
      <c r="H8" s="8">
        <f t="shared" si="0"/>
        <v>1.1205420296329427E-2</v>
      </c>
      <c r="I8" s="8">
        <f t="shared" si="0"/>
        <v>4.6729196729196731E-2</v>
      </c>
      <c r="P8" s="4">
        <v>45740</v>
      </c>
      <c r="Q8" s="8">
        <f t="shared" si="2"/>
        <v>2.3525357334709417E-2</v>
      </c>
      <c r="R8" s="14">
        <f t="shared" si="3"/>
        <v>23525.357334709417</v>
      </c>
      <c r="S8" s="2" t="b">
        <f t="shared" si="4"/>
        <v>0</v>
      </c>
      <c r="T8" s="2" t="b">
        <f t="shared" si="5"/>
        <v>0</v>
      </c>
      <c r="U8" s="2" t="b">
        <f t="shared" si="6"/>
        <v>0</v>
      </c>
      <c r="Y8" s="86"/>
      <c r="Z8" s="89"/>
    </row>
    <row r="9" spans="1:26" x14ac:dyDescent="0.25">
      <c r="A9" s="4">
        <v>45737</v>
      </c>
      <c r="B9" s="14">
        <v>1770.35</v>
      </c>
      <c r="C9" s="14">
        <v>1343.1</v>
      </c>
      <c r="D9" s="14">
        <v>2079</v>
      </c>
      <c r="F9" s="4">
        <v>45737</v>
      </c>
      <c r="G9" s="8">
        <f t="shared" si="1"/>
        <v>9.0459363957595684E-4</v>
      </c>
      <c r="H9" s="8">
        <f t="shared" si="0"/>
        <v>1.6191268820458404E-2</v>
      </c>
      <c r="I9" s="8">
        <f t="shared" si="0"/>
        <v>2.1295409328715653E-2</v>
      </c>
      <c r="P9" s="4">
        <v>45737</v>
      </c>
      <c r="Q9" s="8">
        <f t="shared" si="2"/>
        <v>1.3136508418670846E-2</v>
      </c>
      <c r="R9" s="14">
        <f t="shared" si="3"/>
        <v>13136.508418670846</v>
      </c>
      <c r="S9" s="2" t="b">
        <f t="shared" si="4"/>
        <v>0</v>
      </c>
      <c r="T9" s="2" t="b">
        <f t="shared" si="5"/>
        <v>0</v>
      </c>
      <c r="U9" s="2" t="b">
        <f t="shared" si="6"/>
        <v>0</v>
      </c>
      <c r="W9" s="105" t="s">
        <v>93</v>
      </c>
      <c r="X9" s="105"/>
      <c r="Y9" s="105"/>
    </row>
    <row r="10" spans="1:26" x14ac:dyDescent="0.25">
      <c r="A10" s="4">
        <v>45736</v>
      </c>
      <c r="B10" s="14">
        <v>1768.75</v>
      </c>
      <c r="C10" s="14">
        <v>1321.7</v>
      </c>
      <c r="D10" s="14">
        <v>2035.65</v>
      </c>
      <c r="F10" s="4">
        <v>45736</v>
      </c>
      <c r="G10" s="8">
        <f t="shared" si="1"/>
        <v>1.4133363912619767E-2</v>
      </c>
      <c r="H10" s="8">
        <f t="shared" si="0"/>
        <v>6.5493869469195332E-3</v>
      </c>
      <c r="I10" s="8">
        <f t="shared" si="0"/>
        <v>6.9748460339837948E-3</v>
      </c>
      <c r="P10" s="4">
        <v>45736</v>
      </c>
      <c r="Q10" s="8">
        <f t="shared" si="2"/>
        <v>8.9522177627488816E-3</v>
      </c>
      <c r="R10" s="14">
        <f t="shared" si="3"/>
        <v>8952.2177627488818</v>
      </c>
      <c r="S10" s="2" t="b">
        <f t="shared" si="4"/>
        <v>0</v>
      </c>
      <c r="T10" s="2" t="b">
        <f t="shared" si="5"/>
        <v>0</v>
      </c>
      <c r="U10" s="2" t="b">
        <f t="shared" si="6"/>
        <v>0</v>
      </c>
    </row>
    <row r="11" spans="1:26" x14ac:dyDescent="0.25">
      <c r="A11" s="4">
        <v>45735</v>
      </c>
      <c r="B11" s="14">
        <v>1744.1</v>
      </c>
      <c r="C11" s="14">
        <v>1313.1</v>
      </c>
      <c r="D11" s="14">
        <v>2021.55</v>
      </c>
      <c r="F11" s="4">
        <v>45735</v>
      </c>
      <c r="G11" s="8">
        <f t="shared" si="1"/>
        <v>6.8698764576837767E-3</v>
      </c>
      <c r="H11" s="8">
        <f t="shared" si="0"/>
        <v>2.4812001374203696E-3</v>
      </c>
      <c r="I11" s="8">
        <f t="shared" si="0"/>
        <v>-6.1209439528023823E-3</v>
      </c>
      <c r="P11" s="4">
        <v>45735</v>
      </c>
      <c r="Q11" s="8">
        <f t="shared" si="2"/>
        <v>1.2171598064325663E-3</v>
      </c>
      <c r="R11" s="14">
        <f t="shared" si="3"/>
        <v>1217.1598064325663</v>
      </c>
      <c r="S11" s="2" t="b">
        <f t="shared" si="4"/>
        <v>0</v>
      </c>
      <c r="T11" s="2" t="b">
        <f t="shared" si="5"/>
        <v>0</v>
      </c>
      <c r="U11" s="2" t="b">
        <f t="shared" si="6"/>
        <v>0</v>
      </c>
    </row>
    <row r="12" spans="1:26" x14ac:dyDescent="0.25">
      <c r="A12" s="4">
        <v>45734</v>
      </c>
      <c r="B12" s="14">
        <v>1732.2</v>
      </c>
      <c r="C12" s="14">
        <v>1309.8499999999999</v>
      </c>
      <c r="D12" s="14">
        <v>2034</v>
      </c>
      <c r="F12" s="4">
        <v>45734</v>
      </c>
      <c r="G12" s="8">
        <f t="shared" si="1"/>
        <v>1.2745556594948582E-2</v>
      </c>
      <c r="H12" s="8">
        <f t="shared" si="0"/>
        <v>3.2190701339637418E-2</v>
      </c>
      <c r="I12" s="8">
        <f t="shared" si="0"/>
        <v>2.0520796748783265E-2</v>
      </c>
      <c r="P12" s="4">
        <v>45734</v>
      </c>
      <c r="Q12" s="8">
        <f t="shared" si="2"/>
        <v>2.2856186538974522E-2</v>
      </c>
      <c r="R12" s="14">
        <f t="shared" si="3"/>
        <v>22856.186538974522</v>
      </c>
      <c r="S12" s="2" t="b">
        <f t="shared" si="4"/>
        <v>0</v>
      </c>
      <c r="T12" s="2" t="b">
        <f t="shared" si="5"/>
        <v>0</v>
      </c>
      <c r="U12" s="2" t="b">
        <f t="shared" si="6"/>
        <v>0</v>
      </c>
      <c r="Y12" s="58" t="s">
        <v>112</v>
      </c>
    </row>
    <row r="13" spans="1:26" x14ac:dyDescent="0.25">
      <c r="A13" s="4">
        <v>45733</v>
      </c>
      <c r="B13" s="14">
        <v>1710.4</v>
      </c>
      <c r="C13" s="14">
        <v>1269</v>
      </c>
      <c r="D13" s="14">
        <v>1993.1</v>
      </c>
      <c r="F13" s="4">
        <v>45733</v>
      </c>
      <c r="G13" s="8">
        <f t="shared" si="1"/>
        <v>2.2266494784952684E-3</v>
      </c>
      <c r="H13" s="8">
        <f t="shared" si="0"/>
        <v>1.5159393624255113E-2</v>
      </c>
      <c r="I13" s="8">
        <f t="shared" si="0"/>
        <v>4.0300236763890496E-3</v>
      </c>
      <c r="P13" s="4">
        <v>45733</v>
      </c>
      <c r="Q13" s="8">
        <f t="shared" si="2"/>
        <v>7.9407593961673406E-3</v>
      </c>
      <c r="R13" s="14">
        <f t="shared" si="3"/>
        <v>7940.759396167341</v>
      </c>
      <c r="S13" s="2" t="b">
        <f t="shared" si="4"/>
        <v>0</v>
      </c>
      <c r="T13" s="2" t="b">
        <f t="shared" si="5"/>
        <v>0</v>
      </c>
      <c r="U13" s="2" t="b">
        <f t="shared" si="6"/>
        <v>0</v>
      </c>
      <c r="Y13" s="58" t="s">
        <v>111</v>
      </c>
    </row>
    <row r="14" spans="1:26" x14ac:dyDescent="0.25">
      <c r="A14" s="4">
        <v>45729</v>
      </c>
      <c r="B14" s="14">
        <v>1706.6</v>
      </c>
      <c r="C14" s="14">
        <v>1250.05</v>
      </c>
      <c r="D14" s="14">
        <v>1985.1</v>
      </c>
      <c r="F14" s="4">
        <v>45729</v>
      </c>
      <c r="G14" s="8">
        <f t="shared" si="1"/>
        <v>-2.6590304765802264E-3</v>
      </c>
      <c r="H14" s="8">
        <f t="shared" si="0"/>
        <v>4.9037340729127799E-3</v>
      </c>
      <c r="I14" s="8">
        <f t="shared" si="0"/>
        <v>1.2862222894756137E-3</v>
      </c>
      <c r="P14" s="4">
        <v>45729</v>
      </c>
      <c r="Q14" s="8">
        <f t="shared" si="2"/>
        <v>1.549651173033728E-3</v>
      </c>
      <c r="R14" s="14">
        <f t="shared" si="3"/>
        <v>1549.6511730337279</v>
      </c>
      <c r="S14" s="2" t="b">
        <f t="shared" si="4"/>
        <v>0</v>
      </c>
      <c r="T14" s="2" t="b">
        <f t="shared" si="5"/>
        <v>0</v>
      </c>
      <c r="U14" s="2" t="b">
        <f t="shared" si="6"/>
        <v>0</v>
      </c>
      <c r="Y14" s="58" t="s">
        <v>113</v>
      </c>
    </row>
    <row r="15" spans="1:26" x14ac:dyDescent="0.25">
      <c r="A15" s="4">
        <v>45728</v>
      </c>
      <c r="B15" s="14">
        <v>1711.15</v>
      </c>
      <c r="C15" s="14">
        <v>1243.95</v>
      </c>
      <c r="D15" s="14">
        <v>1982.55</v>
      </c>
      <c r="F15" s="4">
        <v>45728</v>
      </c>
      <c r="G15" s="8">
        <f t="shared" si="1"/>
        <v>1.5218036191041229E-2</v>
      </c>
      <c r="H15" s="8">
        <f t="shared" si="0"/>
        <v>-1.1642845672074076E-3</v>
      </c>
      <c r="I15" s="8">
        <f t="shared" si="0"/>
        <v>2.4467755270773051E-2</v>
      </c>
      <c r="P15" s="4">
        <v>45728</v>
      </c>
      <c r="Q15" s="8">
        <f t="shared" si="2"/>
        <v>1.1440023611661319E-2</v>
      </c>
      <c r="R15" s="14">
        <f t="shared" si="3"/>
        <v>11440.02361166132</v>
      </c>
      <c r="S15" s="2" t="b">
        <f t="shared" si="4"/>
        <v>0</v>
      </c>
      <c r="T15" s="2" t="b">
        <f t="shared" si="5"/>
        <v>0</v>
      </c>
      <c r="U15" s="2" t="b">
        <f t="shared" si="6"/>
        <v>0</v>
      </c>
    </row>
    <row r="16" spans="1:26" x14ac:dyDescent="0.25">
      <c r="A16" s="4">
        <v>45727</v>
      </c>
      <c r="B16" s="14">
        <v>1685.5</v>
      </c>
      <c r="C16" s="14">
        <v>1245.4000000000001</v>
      </c>
      <c r="D16" s="14">
        <v>1935.2</v>
      </c>
      <c r="F16" s="4">
        <v>45727</v>
      </c>
      <c r="G16" s="8">
        <f t="shared" si="1"/>
        <v>-1.185185185185178E-3</v>
      </c>
      <c r="H16" s="8">
        <f t="shared" si="0"/>
        <v>2.5147137506688289E-2</v>
      </c>
      <c r="I16" s="8">
        <f t="shared" si="0"/>
        <v>6.9988291921425638E-3</v>
      </c>
      <c r="P16" s="4">
        <v>45727</v>
      </c>
      <c r="Q16" s="8">
        <f t="shared" si="2"/>
        <v>1.1802948204762532E-2</v>
      </c>
      <c r="R16" s="14">
        <f t="shared" si="3"/>
        <v>11802.948204762532</v>
      </c>
      <c r="S16" s="2" t="b">
        <f t="shared" si="4"/>
        <v>0</v>
      </c>
      <c r="T16" s="2" t="b">
        <f t="shared" si="5"/>
        <v>0</v>
      </c>
      <c r="U16" s="2" t="b">
        <f t="shared" si="6"/>
        <v>0</v>
      </c>
    </row>
    <row r="17" spans="1:27" x14ac:dyDescent="0.25">
      <c r="A17" s="4">
        <v>45726</v>
      </c>
      <c r="B17" s="14">
        <v>1687.5</v>
      </c>
      <c r="C17" s="14">
        <v>1214.8499999999999</v>
      </c>
      <c r="D17" s="14">
        <v>1921.75</v>
      </c>
      <c r="F17" s="4">
        <v>45726</v>
      </c>
      <c r="G17" s="8">
        <f t="shared" si="1"/>
        <v>-1.0359627053425635E-3</v>
      </c>
      <c r="H17" s="8">
        <f t="shared" si="0"/>
        <v>2.4700506360386676E-4</v>
      </c>
      <c r="I17" s="8">
        <f t="shared" si="0"/>
        <v>-7.0528056215769519E-3</v>
      </c>
      <c r="P17" s="4">
        <v>45726</v>
      </c>
      <c r="Q17" s="8">
        <f t="shared" si="2"/>
        <v>-2.3278284726343081E-3</v>
      </c>
      <c r="R17" s="14">
        <f t="shared" si="3"/>
        <v>-2327.8284726343081</v>
      </c>
      <c r="S17" s="2" t="b">
        <f t="shared" si="4"/>
        <v>0</v>
      </c>
      <c r="T17" s="2" t="b">
        <f t="shared" si="5"/>
        <v>0</v>
      </c>
      <c r="U17" s="2" t="b">
        <f t="shared" si="6"/>
        <v>0</v>
      </c>
      <c r="W17" s="82" t="s">
        <v>94</v>
      </c>
      <c r="X17" s="111" t="s">
        <v>98</v>
      </c>
      <c r="Y17" s="111"/>
      <c r="Z17" s="83"/>
    </row>
    <row r="18" spans="1:27" x14ac:dyDescent="0.25">
      <c r="A18" s="4">
        <v>45723</v>
      </c>
      <c r="B18" s="14">
        <v>1689.25</v>
      </c>
      <c r="C18" s="14">
        <v>1214.55</v>
      </c>
      <c r="D18" s="14">
        <v>1935.4</v>
      </c>
      <c r="F18" s="4">
        <v>45723</v>
      </c>
      <c r="G18" s="8">
        <f t="shared" si="1"/>
        <v>-1.1530274361400972E-3</v>
      </c>
      <c r="H18" s="8">
        <f t="shared" si="0"/>
        <v>-2.8734452608677463E-3</v>
      </c>
      <c r="I18" s="8">
        <f t="shared" si="0"/>
        <v>7.1291044387782332E-3</v>
      </c>
      <c r="P18" s="4">
        <v>45723</v>
      </c>
      <c r="Q18" s="8">
        <f t="shared" si="2"/>
        <v>6.4344499644434215E-4</v>
      </c>
      <c r="R18" s="14">
        <f t="shared" si="3"/>
        <v>643.44499644434211</v>
      </c>
      <c r="S18" s="2" t="b">
        <f t="shared" si="4"/>
        <v>0</v>
      </c>
      <c r="T18" s="2" t="b">
        <f t="shared" si="5"/>
        <v>0</v>
      </c>
      <c r="U18" s="2" t="b">
        <f t="shared" si="6"/>
        <v>0</v>
      </c>
      <c r="W18" s="82" t="s">
        <v>95</v>
      </c>
      <c r="X18" s="111" t="s">
        <v>101</v>
      </c>
      <c r="Y18" s="111"/>
      <c r="Z18" s="111"/>
      <c r="AA18" s="83"/>
    </row>
    <row r="19" spans="1:27" x14ac:dyDescent="0.25">
      <c r="A19" s="4">
        <v>45722</v>
      </c>
      <c r="B19" s="14">
        <v>1691.2</v>
      </c>
      <c r="C19" s="14">
        <v>1218.05</v>
      </c>
      <c r="D19" s="14">
        <v>1921.7</v>
      </c>
      <c r="F19" s="4">
        <v>45722</v>
      </c>
      <c r="G19" s="8">
        <f t="shared" si="1"/>
        <v>7.1005917159761012E-4</v>
      </c>
      <c r="H19" s="8">
        <f t="shared" si="0"/>
        <v>1.933042691453446E-3</v>
      </c>
      <c r="I19" s="8">
        <f t="shared" si="0"/>
        <v>-5.8972634628317033E-3</v>
      </c>
      <c r="P19" s="4">
        <v>45722</v>
      </c>
      <c r="Q19" s="8">
        <f t="shared" si="2"/>
        <v>-7.8294421078884931E-4</v>
      </c>
      <c r="R19" s="14">
        <f t="shared" si="3"/>
        <v>-782.94421078884932</v>
      </c>
      <c r="S19" s="2" t="b">
        <f t="shared" si="4"/>
        <v>0</v>
      </c>
      <c r="T19" s="2" t="b">
        <f t="shared" si="5"/>
        <v>0</v>
      </c>
      <c r="U19" s="2" t="b">
        <f t="shared" si="6"/>
        <v>0</v>
      </c>
      <c r="W19" s="82" t="s">
        <v>96</v>
      </c>
      <c r="X19" s="111" t="s">
        <v>99</v>
      </c>
      <c r="Y19" s="111"/>
      <c r="Z19" s="83"/>
    </row>
    <row r="20" spans="1:27" x14ac:dyDescent="0.25">
      <c r="A20" s="4">
        <v>45721</v>
      </c>
      <c r="B20" s="14">
        <v>1690</v>
      </c>
      <c r="C20" s="14">
        <v>1215.7</v>
      </c>
      <c r="D20" s="14">
        <v>1933.1</v>
      </c>
      <c r="F20" s="4">
        <v>45721</v>
      </c>
      <c r="G20" s="8">
        <f t="shared" si="1"/>
        <v>-1.1695906432748537E-2</v>
      </c>
      <c r="H20" s="8">
        <f t="shared" si="1"/>
        <v>4.3787177792464771E-3</v>
      </c>
      <c r="I20" s="8">
        <f t="shared" si="1"/>
        <v>1.3261348149701258E-2</v>
      </c>
      <c r="P20" s="4">
        <v>45721</v>
      </c>
      <c r="Q20" s="8">
        <f t="shared" si="2"/>
        <v>2.2211196267844071E-3</v>
      </c>
      <c r="R20" s="14">
        <f t="shared" si="3"/>
        <v>2221.119626784407</v>
      </c>
      <c r="S20" s="2" t="b">
        <f t="shared" si="4"/>
        <v>0</v>
      </c>
      <c r="T20" s="2" t="b">
        <f t="shared" si="5"/>
        <v>0</v>
      </c>
      <c r="U20" s="2" t="b">
        <f t="shared" si="6"/>
        <v>0</v>
      </c>
      <c r="W20" s="82" t="s">
        <v>97</v>
      </c>
      <c r="X20" s="111" t="s">
        <v>100</v>
      </c>
      <c r="Y20" s="111"/>
      <c r="Z20" s="83"/>
    </row>
    <row r="21" spans="1:27" x14ac:dyDescent="0.25">
      <c r="A21" s="4">
        <v>45720</v>
      </c>
      <c r="B21" s="14">
        <v>1710</v>
      </c>
      <c r="C21" s="14">
        <v>1210.4000000000001</v>
      </c>
      <c r="D21" s="14">
        <v>1907.8</v>
      </c>
      <c r="F21" s="4">
        <v>45720</v>
      </c>
      <c r="G21" s="8">
        <f t="shared" si="1"/>
        <v>4.966060356733637E-3</v>
      </c>
      <c r="H21" s="8">
        <f t="shared" si="1"/>
        <v>3.482009616978976E-3</v>
      </c>
      <c r="I21" s="8">
        <f t="shared" si="1"/>
        <v>-3.551655698318168E-3</v>
      </c>
      <c r="P21" s="4">
        <v>45720</v>
      </c>
      <c r="Q21" s="8">
        <f t="shared" si="2"/>
        <v>1.8171252443162313E-3</v>
      </c>
      <c r="R21" s="14">
        <f t="shared" si="3"/>
        <v>1817.1252443162311</v>
      </c>
      <c r="S21" s="2" t="b">
        <f t="shared" si="4"/>
        <v>0</v>
      </c>
      <c r="T21" s="2" t="b">
        <f t="shared" si="5"/>
        <v>0</v>
      </c>
      <c r="U21" s="2" t="b">
        <f t="shared" si="6"/>
        <v>0</v>
      </c>
      <c r="W21" s="1"/>
      <c r="X21" s="1"/>
      <c r="Y21" s="1"/>
    </row>
    <row r="22" spans="1:27" x14ac:dyDescent="0.25">
      <c r="A22" s="4">
        <v>45719</v>
      </c>
      <c r="B22" s="14">
        <v>1701.55</v>
      </c>
      <c r="C22" s="14">
        <v>1206.2</v>
      </c>
      <c r="D22" s="14">
        <v>1914.6</v>
      </c>
      <c r="F22" s="4">
        <v>45719</v>
      </c>
      <c r="G22" s="8">
        <f t="shared" si="1"/>
        <v>-1.7807665666128014E-2</v>
      </c>
      <c r="H22" s="8">
        <f t="shared" si="1"/>
        <v>1.7440411925921939E-3</v>
      </c>
      <c r="I22" s="8">
        <f t="shared" si="1"/>
        <v>6.1220736225333638E-3</v>
      </c>
      <c r="P22" s="4">
        <v>45719</v>
      </c>
      <c r="Q22" s="8">
        <f t="shared" si="2"/>
        <v>-2.8080611360415172E-3</v>
      </c>
      <c r="R22" s="14">
        <f t="shared" si="3"/>
        <v>-2808.0611360415173</v>
      </c>
      <c r="S22" s="2" t="b">
        <f t="shared" si="4"/>
        <v>0</v>
      </c>
      <c r="T22" s="2" t="b">
        <f t="shared" si="5"/>
        <v>0</v>
      </c>
      <c r="U22" s="2" t="b">
        <f>$X$6&gt;R22</f>
        <v>0</v>
      </c>
      <c r="W22" s="75" t="s">
        <v>102</v>
      </c>
      <c r="X22" s="19" t="s">
        <v>70</v>
      </c>
      <c r="Y22" s="19" t="s">
        <v>71</v>
      </c>
      <c r="Z22" s="60" t="s">
        <v>72</v>
      </c>
    </row>
    <row r="23" spans="1:27" x14ac:dyDescent="0.25">
      <c r="A23" s="4">
        <v>45716</v>
      </c>
      <c r="B23" s="14">
        <v>1732.4</v>
      </c>
      <c r="C23" s="14">
        <v>1204.0999999999999</v>
      </c>
      <c r="D23" s="14">
        <v>1902.95</v>
      </c>
      <c r="F23" s="4">
        <v>45716</v>
      </c>
      <c r="G23" s="8">
        <f t="shared" si="1"/>
        <v>1.8639383783148222E-2</v>
      </c>
      <c r="H23" s="8">
        <f t="shared" si="1"/>
        <v>-1.5010838889116251E-2</v>
      </c>
      <c r="I23" s="8">
        <f t="shared" si="1"/>
        <v>-2.2900567379528058E-2</v>
      </c>
      <c r="P23" s="4">
        <v>45716</v>
      </c>
      <c r="Q23" s="8">
        <f t="shared" si="2"/>
        <v>-7.2826906345604516E-3</v>
      </c>
      <c r="R23" s="14">
        <f t="shared" si="3"/>
        <v>-7282.6906345604511</v>
      </c>
      <c r="S23" s="2" t="b">
        <f t="shared" si="4"/>
        <v>0</v>
      </c>
      <c r="T23" s="2" t="b">
        <f t="shared" si="5"/>
        <v>0</v>
      </c>
      <c r="U23" s="2" t="b">
        <f t="shared" si="6"/>
        <v>0</v>
      </c>
      <c r="W23" s="15" t="s">
        <v>103</v>
      </c>
      <c r="X23" s="13">
        <v>0.01</v>
      </c>
      <c r="Y23" s="13">
        <v>0.01</v>
      </c>
      <c r="Z23" s="13">
        <v>0.01</v>
      </c>
    </row>
    <row r="24" spans="1:27" x14ac:dyDescent="0.25">
      <c r="A24" s="4">
        <v>45715</v>
      </c>
      <c r="B24" s="14">
        <v>1700.7</v>
      </c>
      <c r="C24" s="14">
        <v>1222.45</v>
      </c>
      <c r="D24" s="14">
        <v>1947.55</v>
      </c>
      <c r="F24" s="4">
        <v>45715</v>
      </c>
      <c r="G24" s="8">
        <f t="shared" si="1"/>
        <v>1.0907361726157028E-2</v>
      </c>
      <c r="H24" s="8">
        <f t="shared" si="1"/>
        <v>-1.3887187027733505E-3</v>
      </c>
      <c r="I24" s="8">
        <f t="shared" si="1"/>
        <v>-1.0013978904562237E-2</v>
      </c>
      <c r="P24" s="4">
        <v>45715</v>
      </c>
      <c r="Q24" s="8">
        <f t="shared" si="2"/>
        <v>-2.8747263463090337E-4</v>
      </c>
      <c r="R24" s="14">
        <f t="shared" si="3"/>
        <v>-287.47263463090337</v>
      </c>
      <c r="S24" s="2" t="b">
        <f t="shared" si="4"/>
        <v>0</v>
      </c>
      <c r="T24" s="2" t="b">
        <f t="shared" si="5"/>
        <v>0</v>
      </c>
      <c r="U24" s="2" t="b">
        <f t="shared" si="6"/>
        <v>0</v>
      </c>
      <c r="W24" s="15" t="s">
        <v>96</v>
      </c>
      <c r="X24" s="24">
        <f>COUNTIF($S$4:$S$251, TRUE)</f>
        <v>2</v>
      </c>
      <c r="Y24" s="24">
        <f>COUNTIF(T4:$T$251, TRUE)</f>
        <v>2</v>
      </c>
      <c r="Z24" s="24">
        <f>COUNTIF(U4:$U$251, TRUE)</f>
        <v>1</v>
      </c>
    </row>
    <row r="25" spans="1:27" x14ac:dyDescent="0.25">
      <c r="A25" s="4">
        <v>45713</v>
      </c>
      <c r="B25" s="14">
        <v>1682.35</v>
      </c>
      <c r="C25" s="14">
        <v>1224.1500000000001</v>
      </c>
      <c r="D25" s="14">
        <v>1967.25</v>
      </c>
      <c r="F25" s="4">
        <v>45713</v>
      </c>
      <c r="G25" s="8">
        <f t="shared" si="1"/>
        <v>3.1304036730068763E-3</v>
      </c>
      <c r="H25" s="8">
        <f t="shared" si="1"/>
        <v>4.7605367915624086E-3</v>
      </c>
      <c r="I25" s="8">
        <f t="shared" si="1"/>
        <v>5.8491429733997791E-4</v>
      </c>
      <c r="P25" s="4">
        <v>45713</v>
      </c>
      <c r="Q25" s="8">
        <f t="shared" si="2"/>
        <v>3.0188101077290195E-3</v>
      </c>
      <c r="R25" s="14">
        <f t="shared" si="3"/>
        <v>3018.8101077290194</v>
      </c>
      <c r="S25" s="2" t="b">
        <f t="shared" si="4"/>
        <v>0</v>
      </c>
      <c r="T25" s="2" t="b">
        <f t="shared" si="5"/>
        <v>0</v>
      </c>
      <c r="U25" s="2" t="b">
        <f t="shared" si="6"/>
        <v>0</v>
      </c>
      <c r="W25" s="15" t="s">
        <v>97</v>
      </c>
      <c r="X25" s="24">
        <f>COUNT($Q$4:$Q$251)</f>
        <v>248</v>
      </c>
      <c r="Y25" s="24">
        <f t="shared" ref="Y25:Z25" si="7">COUNT($Q$4:$Q$251)</f>
        <v>248</v>
      </c>
      <c r="Z25" s="24">
        <f t="shared" si="7"/>
        <v>248</v>
      </c>
    </row>
    <row r="26" spans="1:27" x14ac:dyDescent="0.25">
      <c r="A26" s="4">
        <v>45712</v>
      </c>
      <c r="B26" s="14">
        <v>1677.1</v>
      </c>
      <c r="C26" s="14">
        <v>1218.3499999999999</v>
      </c>
      <c r="D26" s="14">
        <v>1966.1</v>
      </c>
      <c r="F26" s="4">
        <v>45712</v>
      </c>
      <c r="G26" s="8">
        <f t="shared" si="1"/>
        <v>-9.0989660265879957E-3</v>
      </c>
      <c r="H26" s="8">
        <f t="shared" si="1"/>
        <v>-1.1841518309745003E-2</v>
      </c>
      <c r="I26" s="8">
        <f t="shared" si="1"/>
        <v>6.681856583292678E-3</v>
      </c>
      <c r="P26" s="4">
        <v>45712</v>
      </c>
      <c r="Q26" s="8">
        <f t="shared" si="2"/>
        <v>-5.4617401568865971E-3</v>
      </c>
      <c r="R26" s="14">
        <f t="shared" si="3"/>
        <v>-5461.7401568865971</v>
      </c>
      <c r="S26" s="2" t="b">
        <f t="shared" si="4"/>
        <v>0</v>
      </c>
      <c r="T26" s="2" t="b">
        <f t="shared" si="5"/>
        <v>0</v>
      </c>
      <c r="U26" s="2" t="b">
        <f t="shared" si="6"/>
        <v>0</v>
      </c>
      <c r="W26" s="15" t="s">
        <v>104</v>
      </c>
      <c r="X26" s="84">
        <f>X24/X25</f>
        <v>8.0645161290322578E-3</v>
      </c>
      <c r="Y26" s="84">
        <f>Y24/Y25</f>
        <v>8.0645161290322578E-3</v>
      </c>
      <c r="Z26" s="84">
        <f>Z24/Z25</f>
        <v>4.0322580645161289E-3</v>
      </c>
    </row>
    <row r="27" spans="1:27" x14ac:dyDescent="0.25">
      <c r="A27" s="4">
        <v>45709</v>
      </c>
      <c r="B27" s="14">
        <v>1692.5</v>
      </c>
      <c r="C27" s="14">
        <v>1232.95</v>
      </c>
      <c r="D27" s="14">
        <v>1953.05</v>
      </c>
      <c r="F27" s="4">
        <v>45709</v>
      </c>
      <c r="G27" s="8">
        <f t="shared" si="1"/>
        <v>3.2007586983582303E-3</v>
      </c>
      <c r="H27" s="8">
        <f t="shared" si="1"/>
        <v>-1.3600544021760919E-2</v>
      </c>
      <c r="I27" s="8">
        <f t="shared" si="1"/>
        <v>-8.8807693283601274E-3</v>
      </c>
      <c r="P27" s="4">
        <v>45709</v>
      </c>
      <c r="Q27" s="8">
        <f t="shared" si="2"/>
        <v>-7.1442207977049366E-3</v>
      </c>
      <c r="R27" s="14">
        <f t="shared" si="3"/>
        <v>-7144.2207977049366</v>
      </c>
      <c r="S27" s="2" t="b">
        <f t="shared" si="4"/>
        <v>0</v>
      </c>
      <c r="T27" s="2" t="b">
        <f t="shared" si="5"/>
        <v>0</v>
      </c>
      <c r="U27" s="2" t="b">
        <f t="shared" si="6"/>
        <v>0</v>
      </c>
      <c r="W27" s="15" t="s">
        <v>105</v>
      </c>
      <c r="X27" s="50">
        <f>-2*LN(((X23^X24)*(1-X23)^(X25-X24))/((X26^X24)*(1-X26)^(X25-X24)))</f>
        <v>0.1004922870062234</v>
      </c>
      <c r="Y27" s="50">
        <f t="shared" ref="Y27:Z27" si="8">-2*LN(((Y23^Y24)*(1-Y23)^(Y25-Y24))/((Y26^Y24)*(1-Y26)^(Y25-Y24)))</f>
        <v>0.1004922870062234</v>
      </c>
      <c r="Z27" s="50">
        <f t="shared" si="8"/>
        <v>1.1523864799954804</v>
      </c>
    </row>
    <row r="28" spans="1:27" x14ac:dyDescent="0.25">
      <c r="A28" s="4">
        <v>45708</v>
      </c>
      <c r="B28" s="14">
        <v>1687.1</v>
      </c>
      <c r="C28" s="14">
        <v>1249.95</v>
      </c>
      <c r="D28" s="14">
        <v>1970.55</v>
      </c>
      <c r="F28" s="4">
        <v>45708</v>
      </c>
      <c r="G28" s="8">
        <f t="shared" si="1"/>
        <v>-2.3216767021769447E-2</v>
      </c>
      <c r="H28" s="8">
        <f t="shared" si="1"/>
        <v>-9.2735703245749868E-3</v>
      </c>
      <c r="I28" s="8">
        <f t="shared" si="1"/>
        <v>-7.2795969773300495E-3</v>
      </c>
      <c r="P28" s="4">
        <v>45708</v>
      </c>
      <c r="Q28" s="8">
        <f t="shared" si="2"/>
        <v>-1.2858337329559842E-2</v>
      </c>
      <c r="R28" s="14">
        <f t="shared" si="3"/>
        <v>-12858.337329559843</v>
      </c>
      <c r="S28" s="2" t="b">
        <f t="shared" si="4"/>
        <v>0</v>
      </c>
      <c r="T28" s="2" t="b">
        <f t="shared" si="5"/>
        <v>0</v>
      </c>
      <c r="U28" s="2" t="b">
        <f t="shared" si="6"/>
        <v>0</v>
      </c>
      <c r="W28" s="15" t="s">
        <v>106</v>
      </c>
      <c r="X28" s="84">
        <f>_xlfn.CHISQ.DIST.RT(X27,1)</f>
        <v>0.75123966832490707</v>
      </c>
      <c r="Y28" s="84">
        <f t="shared" ref="Y28:Z28" si="9">_xlfn.CHISQ.DIST.RT(Y27,1)</f>
        <v>0.75123966832490707</v>
      </c>
      <c r="Z28" s="84">
        <f t="shared" si="9"/>
        <v>0.28305013250303074</v>
      </c>
    </row>
    <row r="29" spans="1:27" x14ac:dyDescent="0.25">
      <c r="A29" s="4">
        <v>45707</v>
      </c>
      <c r="B29" s="14">
        <v>1727.2</v>
      </c>
      <c r="C29" s="14">
        <v>1261.6500000000001</v>
      </c>
      <c r="D29" s="14">
        <v>1985</v>
      </c>
      <c r="F29" s="4">
        <v>45707</v>
      </c>
      <c r="G29" s="8">
        <f t="shared" si="1"/>
        <v>2.4085197759786681E-3</v>
      </c>
      <c r="H29" s="8">
        <f t="shared" si="1"/>
        <v>1.4963195366236359E-2</v>
      </c>
      <c r="I29" s="8">
        <f t="shared" si="1"/>
        <v>1.1027071077495121E-2</v>
      </c>
      <c r="P29" s="4">
        <v>45707</v>
      </c>
      <c r="Q29" s="8">
        <f t="shared" si="2"/>
        <v>1.0015955402536681E-2</v>
      </c>
      <c r="R29" s="14">
        <f t="shared" si="3"/>
        <v>10015.955402536682</v>
      </c>
      <c r="S29" s="2" t="b">
        <f t="shared" si="4"/>
        <v>0</v>
      </c>
      <c r="T29" s="2" t="b">
        <f t="shared" si="5"/>
        <v>0</v>
      </c>
      <c r="U29" s="2" t="b">
        <f t="shared" si="6"/>
        <v>0</v>
      </c>
      <c r="W29" s="11" t="s">
        <v>107</v>
      </c>
      <c r="X29" s="85" t="s">
        <v>114</v>
      </c>
      <c r="Y29" s="85" t="s">
        <v>114</v>
      </c>
      <c r="Z29" s="85" t="s">
        <v>114</v>
      </c>
    </row>
    <row r="30" spans="1:27" x14ac:dyDescent="0.25">
      <c r="A30" s="4">
        <v>45706</v>
      </c>
      <c r="B30" s="14">
        <v>1723.05</v>
      </c>
      <c r="C30" s="14">
        <v>1243.05</v>
      </c>
      <c r="D30" s="14">
        <v>1963.35</v>
      </c>
      <c r="F30" s="4">
        <v>45706</v>
      </c>
      <c r="G30" s="8">
        <f t="shared" si="1"/>
        <v>3.3190671674381278E-3</v>
      </c>
      <c r="H30" s="8">
        <f t="shared" si="1"/>
        <v>-6.4740438796307975E-3</v>
      </c>
      <c r="I30" s="8">
        <f t="shared" si="1"/>
        <v>9.2787744820850282E-3</v>
      </c>
      <c r="P30" s="4">
        <v>45706</v>
      </c>
      <c r="Q30" s="8">
        <f t="shared" si="2"/>
        <v>1.1897349430046275E-3</v>
      </c>
      <c r="R30" s="14">
        <f t="shared" si="3"/>
        <v>1189.7349430046274</v>
      </c>
      <c r="S30" s="2" t="b">
        <f t="shared" si="4"/>
        <v>0</v>
      </c>
      <c r="T30" s="2" t="b">
        <f t="shared" si="5"/>
        <v>0</v>
      </c>
      <c r="U30" s="2" t="b">
        <f t="shared" si="6"/>
        <v>0</v>
      </c>
    </row>
    <row r="31" spans="1:27" x14ac:dyDescent="0.25">
      <c r="A31" s="4">
        <v>45705</v>
      </c>
      <c r="B31" s="14">
        <v>1717.35</v>
      </c>
      <c r="C31" s="14">
        <v>1251.1500000000001</v>
      </c>
      <c r="D31" s="14">
        <v>1945.3</v>
      </c>
      <c r="F31" s="4">
        <v>45705</v>
      </c>
      <c r="G31" s="8">
        <f t="shared" si="1"/>
        <v>1.3275511107177618E-2</v>
      </c>
      <c r="H31" s="8">
        <f t="shared" si="1"/>
        <v>-7.1026109038964114E-3</v>
      </c>
      <c r="I31" s="8">
        <f t="shared" si="1"/>
        <v>-3.6365498873182078E-3</v>
      </c>
      <c r="P31" s="4">
        <v>45705</v>
      </c>
      <c r="Q31" s="8">
        <f t="shared" si="2"/>
        <v>5.0644004399257947E-5</v>
      </c>
      <c r="R31" s="14">
        <f t="shared" si="3"/>
        <v>50.644004399257945</v>
      </c>
      <c r="S31" s="2" t="b">
        <f t="shared" si="4"/>
        <v>0</v>
      </c>
      <c r="T31" s="2" t="b">
        <f t="shared" si="5"/>
        <v>0</v>
      </c>
      <c r="U31" s="2" t="b">
        <f t="shared" si="6"/>
        <v>0</v>
      </c>
      <c r="W31" s="3" t="s">
        <v>108</v>
      </c>
    </row>
    <row r="32" spans="1:27" x14ac:dyDescent="0.25">
      <c r="A32" s="4">
        <v>45702</v>
      </c>
      <c r="B32" s="14">
        <v>1694.85</v>
      </c>
      <c r="C32" s="14">
        <v>1260.0999999999999</v>
      </c>
      <c r="D32" s="14">
        <v>1952.4</v>
      </c>
      <c r="F32" s="4">
        <v>45702</v>
      </c>
      <c r="G32" s="8">
        <f t="shared" si="1"/>
        <v>-1.6787418271779764E-3</v>
      </c>
      <c r="H32" s="8">
        <f t="shared" si="1"/>
        <v>8.9678917447351125E-3</v>
      </c>
      <c r="I32" s="8">
        <f t="shared" si="1"/>
        <v>-1.034063260340623E-2</v>
      </c>
      <c r="P32" s="4">
        <v>45702</v>
      </c>
      <c r="Q32" s="8">
        <f t="shared" si="2"/>
        <v>-1.8655631281216771E-5</v>
      </c>
      <c r="R32" s="14">
        <f t="shared" si="3"/>
        <v>-18.65563128121677</v>
      </c>
      <c r="S32" s="2" t="b">
        <f t="shared" si="4"/>
        <v>0</v>
      </c>
      <c r="T32" s="2" t="b">
        <f t="shared" si="5"/>
        <v>0</v>
      </c>
      <c r="U32" s="2" t="b">
        <f t="shared" si="6"/>
        <v>0</v>
      </c>
      <c r="W32" s="110" t="s">
        <v>109</v>
      </c>
      <c r="X32" s="110"/>
      <c r="Y32" s="110"/>
      <c r="Z32" s="29"/>
    </row>
    <row r="33" spans="1:26" x14ac:dyDescent="0.25">
      <c r="A33" s="4">
        <v>45701</v>
      </c>
      <c r="B33" s="14">
        <v>1697.7</v>
      </c>
      <c r="C33" s="14">
        <v>1248.9000000000001</v>
      </c>
      <c r="D33" s="14">
        <v>1972.8</v>
      </c>
      <c r="F33" s="4">
        <v>45701</v>
      </c>
      <c r="G33" s="8">
        <f t="shared" si="1"/>
        <v>-5.3316147176001305E-3</v>
      </c>
      <c r="H33" s="8">
        <f t="shared" si="1"/>
        <v>-2.3166640038343456E-3</v>
      </c>
      <c r="I33" s="8">
        <f t="shared" si="1"/>
        <v>1.4840916690244121E-2</v>
      </c>
      <c r="P33" s="4">
        <v>45701</v>
      </c>
      <c r="Q33" s="8">
        <f t="shared" si="2"/>
        <v>1.926124990259459E-3</v>
      </c>
      <c r="R33" s="14">
        <f t="shared" si="3"/>
        <v>1926.1249902594591</v>
      </c>
      <c r="S33" s="2" t="b">
        <f t="shared" si="4"/>
        <v>0</v>
      </c>
      <c r="T33" s="2" t="b">
        <f t="shared" si="5"/>
        <v>0</v>
      </c>
      <c r="U33" s="2" t="b">
        <f t="shared" si="6"/>
        <v>0</v>
      </c>
      <c r="W33" s="110" t="s">
        <v>110</v>
      </c>
      <c r="X33" s="110"/>
      <c r="Y33" s="110"/>
      <c r="Z33" s="110"/>
    </row>
    <row r="34" spans="1:26" x14ac:dyDescent="0.25">
      <c r="A34" s="4">
        <v>45700</v>
      </c>
      <c r="B34" s="14">
        <v>1706.8</v>
      </c>
      <c r="C34" s="14">
        <v>1251.8</v>
      </c>
      <c r="D34" s="14">
        <v>1943.95</v>
      </c>
      <c r="F34" s="4">
        <v>45700</v>
      </c>
      <c r="G34" s="8">
        <f t="shared" si="1"/>
        <v>3.1738568237920095E-3</v>
      </c>
      <c r="H34" s="8">
        <f t="shared" si="1"/>
        <v>-7.5833167032535176E-4</v>
      </c>
      <c r="I34" s="8">
        <f t="shared" si="1"/>
        <v>1.3212759303659061E-2</v>
      </c>
      <c r="P34" s="4">
        <v>45700</v>
      </c>
      <c r="Q34" s="8">
        <f t="shared" si="2"/>
        <v>4.61265217010518E-3</v>
      </c>
      <c r="R34" s="14">
        <f t="shared" si="3"/>
        <v>4612.6521701051797</v>
      </c>
      <c r="S34" s="2" t="b">
        <f t="shared" si="4"/>
        <v>0</v>
      </c>
      <c r="T34" s="2" t="b">
        <f t="shared" si="5"/>
        <v>0</v>
      </c>
      <c r="U34" s="2" t="b">
        <f t="shared" si="6"/>
        <v>0</v>
      </c>
    </row>
    <row r="35" spans="1:26" x14ac:dyDescent="0.25">
      <c r="A35" s="4">
        <v>45699</v>
      </c>
      <c r="B35" s="14">
        <v>1701.4</v>
      </c>
      <c r="C35" s="14">
        <v>1252.75</v>
      </c>
      <c r="D35" s="14">
        <v>1918.6</v>
      </c>
      <c r="F35" s="4">
        <v>45699</v>
      </c>
      <c r="G35" s="8">
        <f t="shared" si="1"/>
        <v>-8.363689348681258E-3</v>
      </c>
      <c r="H35" s="8">
        <f t="shared" si="1"/>
        <v>-7.8013622683350548E-3</v>
      </c>
      <c r="I35" s="8">
        <f t="shared" si="1"/>
        <v>-2.1197357345101198E-2</v>
      </c>
      <c r="P35" s="4">
        <v>45699</v>
      </c>
      <c r="Q35" s="8">
        <f t="shared" si="2"/>
        <v>-1.1988858915468758E-2</v>
      </c>
      <c r="R35" s="14">
        <f t="shared" si="3"/>
        <v>-11988.858915468758</v>
      </c>
      <c r="S35" s="2" t="b">
        <f t="shared" si="4"/>
        <v>0</v>
      </c>
      <c r="T35" s="2" t="b">
        <f t="shared" si="5"/>
        <v>0</v>
      </c>
      <c r="U35" s="2" t="b">
        <f t="shared" si="6"/>
        <v>0</v>
      </c>
    </row>
    <row r="36" spans="1:26" x14ac:dyDescent="0.25">
      <c r="A36" s="4">
        <v>45698</v>
      </c>
      <c r="B36" s="14">
        <v>1715.75</v>
      </c>
      <c r="C36" s="14">
        <v>1262.5999999999999</v>
      </c>
      <c r="D36" s="14">
        <v>1960.15</v>
      </c>
      <c r="F36" s="4">
        <v>45698</v>
      </c>
      <c r="G36" s="8">
        <f t="shared" si="1"/>
        <v>-9.810994084547664E-3</v>
      </c>
      <c r="H36" s="8">
        <f t="shared" si="1"/>
        <v>4.5349669822578598E-3</v>
      </c>
      <c r="I36" s="8">
        <f t="shared" si="1"/>
        <v>1.601658675651163E-2</v>
      </c>
      <c r="P36" s="4">
        <v>45698</v>
      </c>
      <c r="Q36" s="8">
        <f t="shared" si="2"/>
        <v>3.6756645944923333E-3</v>
      </c>
      <c r="R36" s="14">
        <f t="shared" si="3"/>
        <v>3675.6645944923334</v>
      </c>
      <c r="S36" s="2" t="b">
        <f t="shared" si="4"/>
        <v>0</v>
      </c>
      <c r="T36" s="2" t="b">
        <f t="shared" si="5"/>
        <v>0</v>
      </c>
      <c r="U36" s="2" t="b">
        <f t="shared" si="6"/>
        <v>0</v>
      </c>
    </row>
    <row r="37" spans="1:26" x14ac:dyDescent="0.25">
      <c r="A37" s="4">
        <v>45695</v>
      </c>
      <c r="B37" s="14">
        <v>1732.75</v>
      </c>
      <c r="C37" s="14">
        <v>1256.9000000000001</v>
      </c>
      <c r="D37" s="14">
        <v>1929.25</v>
      </c>
      <c r="F37" s="4">
        <v>45695</v>
      </c>
      <c r="G37" s="8">
        <f t="shared" si="1"/>
        <v>-6.3652263669466969E-3</v>
      </c>
      <c r="H37" s="8">
        <f t="shared" si="1"/>
        <v>-1.2181703866708582E-2</v>
      </c>
      <c r="I37" s="8">
        <f t="shared" si="1"/>
        <v>6.9417260366919642E-3</v>
      </c>
      <c r="P37" s="4">
        <v>45695</v>
      </c>
      <c r="Q37" s="8">
        <f t="shared" si="2"/>
        <v>-4.6997316457598531E-3</v>
      </c>
      <c r="R37" s="14">
        <f t="shared" si="3"/>
        <v>-4699.7316457598527</v>
      </c>
      <c r="S37" s="2" t="b">
        <f t="shared" si="4"/>
        <v>0</v>
      </c>
      <c r="T37" s="2" t="b">
        <f t="shared" si="5"/>
        <v>0</v>
      </c>
      <c r="U37" s="2" t="b">
        <f t="shared" si="6"/>
        <v>0</v>
      </c>
    </row>
    <row r="38" spans="1:26" x14ac:dyDescent="0.25">
      <c r="A38" s="4">
        <v>45694</v>
      </c>
      <c r="B38" s="14">
        <v>1743.85</v>
      </c>
      <c r="C38" s="14">
        <v>1272.4000000000001</v>
      </c>
      <c r="D38" s="14">
        <v>1915.95</v>
      </c>
      <c r="F38" s="4">
        <v>45694</v>
      </c>
      <c r="G38" s="8">
        <f t="shared" si="1"/>
        <v>3.4814132811600285E-3</v>
      </c>
      <c r="H38" s="8">
        <f t="shared" si="1"/>
        <v>3.707501774868005E-3</v>
      </c>
      <c r="I38" s="8">
        <f t="shared" si="1"/>
        <v>2.1969399764614206E-3</v>
      </c>
      <c r="P38" s="4">
        <v>45694</v>
      </c>
      <c r="Q38" s="8">
        <f t="shared" si="2"/>
        <v>3.1865066872336367E-3</v>
      </c>
      <c r="R38" s="14">
        <f t="shared" si="3"/>
        <v>3186.5066872336365</v>
      </c>
      <c r="S38" s="2" t="b">
        <f t="shared" si="4"/>
        <v>0</v>
      </c>
      <c r="T38" s="2" t="b">
        <f t="shared" si="5"/>
        <v>0</v>
      </c>
      <c r="U38" s="2" t="b">
        <f t="shared" si="6"/>
        <v>0</v>
      </c>
    </row>
    <row r="39" spans="1:26" x14ac:dyDescent="0.25">
      <c r="A39" s="4">
        <v>45693</v>
      </c>
      <c r="B39" s="14">
        <v>1737.8</v>
      </c>
      <c r="C39" s="14">
        <v>1267.7</v>
      </c>
      <c r="D39" s="14">
        <v>1911.75</v>
      </c>
      <c r="F39" s="4">
        <v>45693</v>
      </c>
      <c r="G39" s="8">
        <f t="shared" si="1"/>
        <v>9.820442791562467E-3</v>
      </c>
      <c r="H39" s="8">
        <f t="shared" si="1"/>
        <v>-3.9425958050776089E-4</v>
      </c>
      <c r="I39" s="8">
        <f t="shared" si="1"/>
        <v>-8.6855068706248595E-3</v>
      </c>
      <c r="P39" s="4">
        <v>45693</v>
      </c>
      <c r="Q39" s="8">
        <f t="shared" si="2"/>
        <v>1.8277694407817756E-4</v>
      </c>
      <c r="R39" s="14">
        <f t="shared" si="3"/>
        <v>182.77694407817756</v>
      </c>
      <c r="S39" s="2" t="b">
        <f t="shared" si="4"/>
        <v>0</v>
      </c>
      <c r="T39" s="2" t="b">
        <f t="shared" si="5"/>
        <v>0</v>
      </c>
      <c r="U39" s="2" t="b">
        <f t="shared" si="6"/>
        <v>0</v>
      </c>
    </row>
    <row r="40" spans="1:26" x14ac:dyDescent="0.25">
      <c r="A40" s="4">
        <v>45692</v>
      </c>
      <c r="B40" s="14">
        <v>1720.9</v>
      </c>
      <c r="C40" s="14">
        <v>1268.2</v>
      </c>
      <c r="D40" s="14">
        <v>1928.5</v>
      </c>
      <c r="F40" s="4">
        <v>45692</v>
      </c>
      <c r="G40" s="8">
        <f t="shared" si="1"/>
        <v>2.5566150178784275E-2</v>
      </c>
      <c r="H40" s="8">
        <f t="shared" si="1"/>
        <v>1.2130885873902653E-2</v>
      </c>
      <c r="I40" s="8">
        <f t="shared" si="1"/>
        <v>2.3348368267444908E-2</v>
      </c>
      <c r="P40" s="4">
        <v>45692</v>
      </c>
      <c r="Q40" s="8">
        <f t="shared" si="2"/>
        <v>1.9526709883429815E-2</v>
      </c>
      <c r="R40" s="14">
        <f t="shared" si="3"/>
        <v>19526.709883429816</v>
      </c>
      <c r="S40" s="2" t="b">
        <f t="shared" si="4"/>
        <v>0</v>
      </c>
      <c r="T40" s="2" t="b">
        <f t="shared" si="5"/>
        <v>0</v>
      </c>
      <c r="U40" s="2" t="b">
        <f t="shared" si="6"/>
        <v>0</v>
      </c>
    </row>
    <row r="41" spans="1:26" x14ac:dyDescent="0.25">
      <c r="A41" s="4">
        <v>45691</v>
      </c>
      <c r="B41" s="14">
        <v>1678</v>
      </c>
      <c r="C41" s="14">
        <v>1253</v>
      </c>
      <c r="D41" s="14">
        <v>1884.5</v>
      </c>
      <c r="F41" s="4">
        <v>45691</v>
      </c>
      <c r="G41" s="8">
        <f t="shared" si="1"/>
        <v>-7.6584168662586771E-3</v>
      </c>
      <c r="H41" s="8">
        <f t="shared" si="1"/>
        <v>-2.0309824379753927E-3</v>
      </c>
      <c r="I41" s="8">
        <f t="shared" si="1"/>
        <v>-9.7735274026587993E-3</v>
      </c>
      <c r="P41" s="4">
        <v>45691</v>
      </c>
      <c r="Q41" s="8">
        <f t="shared" si="2"/>
        <v>-6.0419762558654002E-3</v>
      </c>
      <c r="R41" s="14">
        <f t="shared" si="3"/>
        <v>-6041.9762558654002</v>
      </c>
      <c r="S41" s="2" t="b">
        <f t="shared" si="4"/>
        <v>0</v>
      </c>
      <c r="T41" s="2" t="b">
        <f t="shared" si="5"/>
        <v>0</v>
      </c>
      <c r="U41" s="2" t="b">
        <f t="shared" si="6"/>
        <v>0</v>
      </c>
    </row>
    <row r="42" spans="1:26" x14ac:dyDescent="0.25">
      <c r="A42" s="4">
        <v>45689</v>
      </c>
      <c r="B42" s="14">
        <v>1690.95</v>
      </c>
      <c r="C42" s="14">
        <v>1255.55</v>
      </c>
      <c r="D42" s="14">
        <v>1903.1</v>
      </c>
      <c r="F42" s="4">
        <v>45689</v>
      </c>
      <c r="G42" s="8">
        <f t="shared" si="1"/>
        <v>-4.5916114790286455E-3</v>
      </c>
      <c r="H42" s="8">
        <f t="shared" si="1"/>
        <v>2.1950830140484712E-3</v>
      </c>
      <c r="I42" s="8">
        <f t="shared" si="1"/>
        <v>9.4672066480816497E-4</v>
      </c>
      <c r="P42" s="4">
        <v>45689</v>
      </c>
      <c r="Q42" s="8">
        <f t="shared" si="2"/>
        <v>-2.1543403864675558E-4</v>
      </c>
      <c r="R42" s="14">
        <f t="shared" si="3"/>
        <v>-215.43403864675557</v>
      </c>
      <c r="S42" s="2" t="b">
        <f t="shared" si="4"/>
        <v>0</v>
      </c>
      <c r="T42" s="2" t="b">
        <f t="shared" si="5"/>
        <v>0</v>
      </c>
      <c r="U42" s="2" t="b">
        <f t="shared" si="6"/>
        <v>0</v>
      </c>
    </row>
    <row r="43" spans="1:26" x14ac:dyDescent="0.25">
      <c r="A43" s="4">
        <v>45688</v>
      </c>
      <c r="B43" s="14">
        <v>1698.75</v>
      </c>
      <c r="C43" s="14">
        <v>1252.8</v>
      </c>
      <c r="D43" s="14">
        <v>1901.3</v>
      </c>
      <c r="F43" s="4">
        <v>45688</v>
      </c>
      <c r="G43" s="8">
        <f t="shared" si="1"/>
        <v>4.2861365651787331E-3</v>
      </c>
      <c r="H43" s="8">
        <f t="shared" si="1"/>
        <v>-2.2300095571837764E-3</v>
      </c>
      <c r="I43" s="8">
        <f t="shared" si="1"/>
        <v>-1.0518012095717122E-4</v>
      </c>
      <c r="P43" s="4">
        <v>45688</v>
      </c>
      <c r="Q43" s="8">
        <f t="shared" si="2"/>
        <v>3.6228311039295782E-4</v>
      </c>
      <c r="R43" s="14">
        <f t="shared" si="3"/>
        <v>362.28311039295784</v>
      </c>
      <c r="S43" s="2" t="b">
        <f t="shared" si="4"/>
        <v>0</v>
      </c>
      <c r="T43" s="2" t="b">
        <f t="shared" si="5"/>
        <v>0</v>
      </c>
      <c r="U43" s="2" t="b">
        <f t="shared" si="6"/>
        <v>0</v>
      </c>
    </row>
    <row r="44" spans="1:26" x14ac:dyDescent="0.25">
      <c r="A44" s="4">
        <v>45687</v>
      </c>
      <c r="B44" s="14">
        <v>1691.5</v>
      </c>
      <c r="C44" s="14">
        <v>1255.5999999999999</v>
      </c>
      <c r="D44" s="14">
        <v>1901.5</v>
      </c>
      <c r="F44" s="4">
        <v>45687</v>
      </c>
      <c r="G44" s="8">
        <f t="shared" si="1"/>
        <v>8.465987002921338E-3</v>
      </c>
      <c r="H44" s="8">
        <f t="shared" si="1"/>
        <v>3.1558342987254573E-3</v>
      </c>
      <c r="I44" s="8">
        <f t="shared" si="1"/>
        <v>-9.8159189731038543E-3</v>
      </c>
      <c r="P44" s="4">
        <v>45687</v>
      </c>
      <c r="Q44" s="8">
        <f t="shared" si="2"/>
        <v>8.5735412843542793E-4</v>
      </c>
      <c r="R44" s="14">
        <f t="shared" si="3"/>
        <v>857.35412843542792</v>
      </c>
      <c r="S44" s="2" t="b">
        <f t="shared" si="4"/>
        <v>0</v>
      </c>
      <c r="T44" s="2" t="b">
        <f t="shared" si="5"/>
        <v>0</v>
      </c>
      <c r="U44" s="2" t="b">
        <f t="shared" si="6"/>
        <v>0</v>
      </c>
    </row>
    <row r="45" spans="1:26" x14ac:dyDescent="0.25">
      <c r="A45" s="4">
        <v>45686</v>
      </c>
      <c r="B45" s="14">
        <v>1677.3</v>
      </c>
      <c r="C45" s="14">
        <v>1251.6500000000001</v>
      </c>
      <c r="D45" s="14">
        <v>1920.35</v>
      </c>
      <c r="F45" s="4">
        <v>45686</v>
      </c>
      <c r="G45" s="8">
        <f t="shared" si="1"/>
        <v>4.1307471264366846E-3</v>
      </c>
      <c r="H45" s="8">
        <f t="shared" si="1"/>
        <v>3.8094474296255232E-3</v>
      </c>
      <c r="I45" s="8">
        <f t="shared" si="1"/>
        <v>1.7269235862799492E-2</v>
      </c>
      <c r="P45" s="4">
        <v>45686</v>
      </c>
      <c r="Q45" s="8">
        <f t="shared" si="2"/>
        <v>7.9437738686210617E-3</v>
      </c>
      <c r="R45" s="14">
        <f t="shared" si="3"/>
        <v>7943.7738686210614</v>
      </c>
      <c r="S45" s="2" t="b">
        <f t="shared" si="4"/>
        <v>0</v>
      </c>
      <c r="T45" s="2" t="b">
        <f t="shared" si="5"/>
        <v>0</v>
      </c>
      <c r="U45" s="2" t="b">
        <f t="shared" si="6"/>
        <v>0</v>
      </c>
    </row>
    <row r="46" spans="1:26" x14ac:dyDescent="0.25">
      <c r="A46" s="4">
        <v>45685</v>
      </c>
      <c r="B46" s="14">
        <v>1670.4</v>
      </c>
      <c r="C46" s="14">
        <v>1246.9000000000001</v>
      </c>
      <c r="D46" s="14">
        <v>1887.75</v>
      </c>
      <c r="F46" s="4">
        <v>45685</v>
      </c>
      <c r="G46" s="8">
        <f t="shared" si="1"/>
        <v>2.4911032028469782E-2</v>
      </c>
      <c r="H46" s="8">
        <f t="shared" si="1"/>
        <v>1.5432224439105857E-2</v>
      </c>
      <c r="I46" s="8">
        <f t="shared" si="1"/>
        <v>3.3751461677473671E-3</v>
      </c>
      <c r="P46" s="4">
        <v>45685</v>
      </c>
      <c r="Q46" s="8">
        <f t="shared" si="2"/>
        <v>1.4658743234507486E-2</v>
      </c>
      <c r="R46" s="14">
        <f t="shared" si="3"/>
        <v>14658.743234507487</v>
      </c>
      <c r="S46" s="2" t="b">
        <f t="shared" si="4"/>
        <v>0</v>
      </c>
      <c r="T46" s="2" t="b">
        <f t="shared" si="5"/>
        <v>0</v>
      </c>
      <c r="U46" s="2" t="b">
        <f t="shared" si="6"/>
        <v>0</v>
      </c>
    </row>
    <row r="47" spans="1:26" x14ac:dyDescent="0.25">
      <c r="A47" s="4">
        <v>45684</v>
      </c>
      <c r="B47" s="14">
        <v>1629.8</v>
      </c>
      <c r="C47" s="14">
        <v>1227.95</v>
      </c>
      <c r="D47" s="14">
        <v>1881.4</v>
      </c>
      <c r="F47" s="4">
        <v>45684</v>
      </c>
      <c r="G47" s="8">
        <f t="shared" si="1"/>
        <v>-1.212268153715601E-2</v>
      </c>
      <c r="H47" s="8">
        <f t="shared" si="1"/>
        <v>1.5506119748594172E-2</v>
      </c>
      <c r="I47" s="8">
        <f t="shared" si="1"/>
        <v>-2.5447990669069664E-3</v>
      </c>
      <c r="P47" s="4">
        <v>45684</v>
      </c>
      <c r="Q47" s="8">
        <f t="shared" si="2"/>
        <v>1.8022037182187762E-3</v>
      </c>
      <c r="R47" s="14">
        <f t="shared" si="3"/>
        <v>1802.2037182187762</v>
      </c>
      <c r="S47" s="2" t="b">
        <f t="shared" si="4"/>
        <v>0</v>
      </c>
      <c r="T47" s="2" t="b">
        <f t="shared" si="5"/>
        <v>0</v>
      </c>
      <c r="U47" s="2" t="b">
        <f t="shared" si="6"/>
        <v>0</v>
      </c>
    </row>
    <row r="48" spans="1:26" x14ac:dyDescent="0.25">
      <c r="A48" s="4">
        <v>45681</v>
      </c>
      <c r="B48" s="14">
        <v>1649.8</v>
      </c>
      <c r="C48" s="14">
        <v>1209.2</v>
      </c>
      <c r="D48" s="14">
        <v>1886.2</v>
      </c>
      <c r="F48" s="4">
        <v>45681</v>
      </c>
      <c r="G48" s="8">
        <f t="shared" si="1"/>
        <v>-9.0696137906181029E-3</v>
      </c>
      <c r="H48" s="8">
        <f t="shared" si="1"/>
        <v>6.1992926981486729E-3</v>
      </c>
      <c r="I48" s="8">
        <f t="shared" si="1"/>
        <v>-4.5650051455259355E-3</v>
      </c>
      <c r="P48" s="4">
        <v>45681</v>
      </c>
      <c r="Q48" s="8">
        <f t="shared" si="2"/>
        <v>-1.610668601583742E-3</v>
      </c>
      <c r="R48" s="14">
        <f t="shared" si="3"/>
        <v>-1610.668601583742</v>
      </c>
      <c r="S48" s="2" t="b">
        <f t="shared" si="4"/>
        <v>0</v>
      </c>
      <c r="T48" s="2" t="b">
        <f t="shared" si="5"/>
        <v>0</v>
      </c>
      <c r="U48" s="2" t="b">
        <f t="shared" si="6"/>
        <v>0</v>
      </c>
    </row>
    <row r="49" spans="1:21" x14ac:dyDescent="0.25">
      <c r="A49" s="4">
        <v>45680</v>
      </c>
      <c r="B49" s="14">
        <v>1664.9</v>
      </c>
      <c r="C49" s="14">
        <v>1201.75</v>
      </c>
      <c r="D49" s="14">
        <v>1894.85</v>
      </c>
      <c r="F49" s="4">
        <v>45680</v>
      </c>
      <c r="G49" s="8">
        <f t="shared" si="1"/>
        <v>-6.9025539449585338E-4</v>
      </c>
      <c r="H49" s="8">
        <f t="shared" si="1"/>
        <v>1.0829272356198683E-3</v>
      </c>
      <c r="I49" s="8">
        <f t="shared" si="1"/>
        <v>-1.1812255541069128E-2</v>
      </c>
      <c r="P49" s="4">
        <v>45680</v>
      </c>
      <c r="Q49" s="8">
        <f t="shared" si="2"/>
        <v>-3.317582386421547E-3</v>
      </c>
      <c r="R49" s="14">
        <f t="shared" si="3"/>
        <v>-3317.5823864215472</v>
      </c>
      <c r="S49" s="2" t="b">
        <f t="shared" si="4"/>
        <v>0</v>
      </c>
      <c r="T49" s="2" t="b">
        <f t="shared" si="5"/>
        <v>0</v>
      </c>
      <c r="U49" s="2" t="b">
        <f t="shared" si="6"/>
        <v>0</v>
      </c>
    </row>
    <row r="50" spans="1:21" x14ac:dyDescent="0.25">
      <c r="A50" s="4">
        <v>45679</v>
      </c>
      <c r="B50" s="14">
        <v>1666.05</v>
      </c>
      <c r="C50" s="14">
        <v>1200.45</v>
      </c>
      <c r="D50" s="14">
        <v>1917.5</v>
      </c>
      <c r="F50" s="4">
        <v>45679</v>
      </c>
      <c r="G50" s="8">
        <f t="shared" si="1"/>
        <v>1.4399659035557733E-2</v>
      </c>
      <c r="H50" s="8">
        <f t="shared" si="1"/>
        <v>3.5948668645235937E-3</v>
      </c>
      <c r="I50" s="8">
        <f t="shared" si="1"/>
        <v>1.2781915174562952E-2</v>
      </c>
      <c r="P50" s="4">
        <v>45679</v>
      </c>
      <c r="Q50" s="8">
        <f t="shared" si="2"/>
        <v>9.5924190088456426E-3</v>
      </c>
      <c r="R50" s="14">
        <f t="shared" si="3"/>
        <v>9592.4190088456435</v>
      </c>
      <c r="S50" s="2" t="b">
        <f t="shared" si="4"/>
        <v>0</v>
      </c>
      <c r="T50" s="2" t="b">
        <f t="shared" si="5"/>
        <v>0</v>
      </c>
      <c r="U50" s="2" t="b">
        <f t="shared" si="6"/>
        <v>0</v>
      </c>
    </row>
    <row r="51" spans="1:21" x14ac:dyDescent="0.25">
      <c r="A51" s="4">
        <v>45678</v>
      </c>
      <c r="B51" s="14">
        <v>1642.4</v>
      </c>
      <c r="C51" s="14">
        <v>1196.1500000000001</v>
      </c>
      <c r="D51" s="14">
        <v>1893.3</v>
      </c>
      <c r="F51" s="4">
        <v>45678</v>
      </c>
      <c r="G51" s="8">
        <f t="shared" si="1"/>
        <v>-5.3595760787281677E-3</v>
      </c>
      <c r="H51" s="8">
        <f t="shared" si="1"/>
        <v>-2.9847114643740569E-2</v>
      </c>
      <c r="I51" s="8">
        <f t="shared" si="1"/>
        <v>-1.4162978391043968E-2</v>
      </c>
      <c r="P51" s="4">
        <v>45678</v>
      </c>
      <c r="Q51" s="8">
        <f t="shared" si="2"/>
        <v>-1.779561219842787E-2</v>
      </c>
      <c r="R51" s="14">
        <f t="shared" si="3"/>
        <v>-17795.612198427869</v>
      </c>
      <c r="S51" s="2" t="b">
        <f t="shared" si="4"/>
        <v>0</v>
      </c>
      <c r="T51" s="2" t="b">
        <f t="shared" si="5"/>
        <v>0</v>
      </c>
      <c r="U51" s="2" t="b">
        <f t="shared" si="6"/>
        <v>0</v>
      </c>
    </row>
    <row r="52" spans="1:21" x14ac:dyDescent="0.25">
      <c r="A52" s="4">
        <v>45677</v>
      </c>
      <c r="B52" s="14">
        <v>1651.25</v>
      </c>
      <c r="C52" s="14">
        <v>1232.95</v>
      </c>
      <c r="D52" s="14">
        <v>1920.5</v>
      </c>
      <c r="F52" s="4">
        <v>45677</v>
      </c>
      <c r="G52" s="8">
        <f t="shared" si="1"/>
        <v>8.859019398197665E-3</v>
      </c>
      <c r="H52" s="8">
        <f t="shared" si="1"/>
        <v>6.1202007425844585E-3</v>
      </c>
      <c r="I52" s="8">
        <f t="shared" si="1"/>
        <v>9.2061867394518382E-2</v>
      </c>
      <c r="P52" s="4">
        <v>45677</v>
      </c>
      <c r="Q52" s="8">
        <f t="shared" si="2"/>
        <v>3.2724346334848595E-2</v>
      </c>
      <c r="R52" s="14">
        <f t="shared" si="3"/>
        <v>32724.346334848593</v>
      </c>
      <c r="S52" s="2" t="b">
        <f t="shared" si="4"/>
        <v>0</v>
      </c>
      <c r="T52" s="2" t="b">
        <f t="shared" si="5"/>
        <v>0</v>
      </c>
      <c r="U52" s="2" t="b">
        <f t="shared" si="6"/>
        <v>0</v>
      </c>
    </row>
    <row r="53" spans="1:21" x14ac:dyDescent="0.25">
      <c r="A53" s="4">
        <v>45674</v>
      </c>
      <c r="B53" s="14">
        <v>1636.75</v>
      </c>
      <c r="C53" s="14">
        <v>1225.45</v>
      </c>
      <c r="D53" s="14">
        <v>1758.6</v>
      </c>
      <c r="F53" s="4">
        <v>45674</v>
      </c>
      <c r="G53" s="8">
        <f t="shared" si="1"/>
        <v>-9.2612209073574814E-3</v>
      </c>
      <c r="H53" s="8">
        <f t="shared" si="1"/>
        <v>-1.893363221519484E-2</v>
      </c>
      <c r="I53" s="8">
        <f t="shared" si="1"/>
        <v>-2.6003156932790539E-2</v>
      </c>
      <c r="P53" s="4">
        <v>45674</v>
      </c>
      <c r="Q53" s="8">
        <f t="shared" si="2"/>
        <v>-1.8152766238122342E-2</v>
      </c>
      <c r="R53" s="14">
        <f t="shared" si="3"/>
        <v>-18152.766238122342</v>
      </c>
      <c r="S53" s="2" t="b">
        <f t="shared" si="4"/>
        <v>0</v>
      </c>
      <c r="T53" s="2" t="b">
        <f t="shared" si="5"/>
        <v>0</v>
      </c>
      <c r="U53" s="2" t="b">
        <f t="shared" si="6"/>
        <v>0</v>
      </c>
    </row>
    <row r="54" spans="1:21" x14ac:dyDescent="0.25">
      <c r="A54" s="4">
        <v>45673</v>
      </c>
      <c r="B54" s="14">
        <v>1652.05</v>
      </c>
      <c r="C54" s="14">
        <v>1249.0999999999999</v>
      </c>
      <c r="D54" s="14">
        <v>1805.55</v>
      </c>
      <c r="F54" s="4">
        <v>45673</v>
      </c>
      <c r="G54" s="8">
        <f t="shared" si="1"/>
        <v>5.4776178448616708E-3</v>
      </c>
      <c r="H54" s="8">
        <f t="shared" si="1"/>
        <v>8.7623662426812299E-3</v>
      </c>
      <c r="I54" s="8">
        <f t="shared" si="1"/>
        <v>8.912606168976378E-3</v>
      </c>
      <c r="P54" s="4">
        <v>45673</v>
      </c>
      <c r="Q54" s="8">
        <f t="shared" si="2"/>
        <v>7.8220137012239063E-3</v>
      </c>
      <c r="R54" s="14">
        <f t="shared" si="3"/>
        <v>7822.0137012239065</v>
      </c>
      <c r="S54" s="2" t="b">
        <f t="shared" si="4"/>
        <v>0</v>
      </c>
      <c r="T54" s="2" t="b">
        <f t="shared" si="5"/>
        <v>0</v>
      </c>
      <c r="U54" s="2" t="b">
        <f t="shared" si="6"/>
        <v>0</v>
      </c>
    </row>
    <row r="55" spans="1:21" x14ac:dyDescent="0.25">
      <c r="A55" s="4">
        <v>45672</v>
      </c>
      <c r="B55" s="14">
        <v>1643.05</v>
      </c>
      <c r="C55" s="14">
        <v>1238.25</v>
      </c>
      <c r="D55" s="14">
        <v>1789.6</v>
      </c>
      <c r="F55" s="4">
        <v>45672</v>
      </c>
      <c r="G55" s="8">
        <f t="shared" si="1"/>
        <v>-2.1559577310822364E-3</v>
      </c>
      <c r="H55" s="8">
        <f t="shared" si="1"/>
        <v>-1.6528259292106773E-3</v>
      </c>
      <c r="I55" s="8">
        <f t="shared" si="1"/>
        <v>2.2278076088198429E-2</v>
      </c>
      <c r="P55" s="4">
        <v>45672</v>
      </c>
      <c r="Q55" s="8">
        <f t="shared" si="2"/>
        <v>5.3755051354505857E-3</v>
      </c>
      <c r="R55" s="14">
        <f t="shared" si="3"/>
        <v>5375.5051354505858</v>
      </c>
      <c r="S55" s="2" t="b">
        <f t="shared" si="4"/>
        <v>0</v>
      </c>
      <c r="T55" s="2" t="b">
        <f t="shared" si="5"/>
        <v>0</v>
      </c>
      <c r="U55" s="2" t="b">
        <f t="shared" si="6"/>
        <v>0</v>
      </c>
    </row>
    <row r="56" spans="1:21" x14ac:dyDescent="0.25">
      <c r="A56" s="4">
        <v>45671</v>
      </c>
      <c r="B56" s="14">
        <v>1646.6</v>
      </c>
      <c r="C56" s="14">
        <v>1240.3</v>
      </c>
      <c r="D56" s="14">
        <v>1750.6</v>
      </c>
      <c r="F56" s="4">
        <v>45671</v>
      </c>
      <c r="G56" s="8">
        <f t="shared" si="1"/>
        <v>9.6575405463408259E-3</v>
      </c>
      <c r="H56" s="8">
        <f t="shared" si="1"/>
        <v>8.5789794673714059E-3</v>
      </c>
      <c r="I56" s="8">
        <f t="shared" si="1"/>
        <v>7.0179475379659184E-3</v>
      </c>
      <c r="P56" s="4">
        <v>45671</v>
      </c>
      <c r="Q56" s="8">
        <f t="shared" si="2"/>
        <v>8.4342382122405864E-3</v>
      </c>
      <c r="R56" s="14">
        <f t="shared" si="3"/>
        <v>8434.238212240587</v>
      </c>
      <c r="S56" s="2" t="b">
        <f t="shared" si="4"/>
        <v>0</v>
      </c>
      <c r="T56" s="2" t="b">
        <f t="shared" si="5"/>
        <v>0</v>
      </c>
      <c r="U56" s="2" t="b">
        <f t="shared" si="6"/>
        <v>0</v>
      </c>
    </row>
    <row r="57" spans="1:21" x14ac:dyDescent="0.25">
      <c r="A57" s="4">
        <v>45670</v>
      </c>
      <c r="B57" s="14">
        <v>1630.85</v>
      </c>
      <c r="C57" s="14">
        <v>1229.75</v>
      </c>
      <c r="D57" s="14">
        <v>1738.4</v>
      </c>
      <c r="F57" s="4">
        <v>45670</v>
      </c>
      <c r="G57" s="8">
        <f t="shared" si="1"/>
        <v>-1.5633016447864856E-2</v>
      </c>
      <c r="H57" s="8">
        <f t="shared" si="1"/>
        <v>-1.6081929831579744E-2</v>
      </c>
      <c r="I57" s="8">
        <f t="shared" si="1"/>
        <v>-1.013551987245187E-2</v>
      </c>
      <c r="P57" s="4">
        <v>45670</v>
      </c>
      <c r="Q57" s="8">
        <f t="shared" si="2"/>
        <v>-1.4163332828726916E-2</v>
      </c>
      <c r="R57" s="14">
        <f t="shared" si="3"/>
        <v>-14163.332828726916</v>
      </c>
      <c r="S57" s="2" t="b">
        <f t="shared" si="4"/>
        <v>0</v>
      </c>
      <c r="T57" s="2" t="b">
        <f t="shared" si="5"/>
        <v>0</v>
      </c>
      <c r="U57" s="2" t="b">
        <f t="shared" si="6"/>
        <v>0</v>
      </c>
    </row>
    <row r="58" spans="1:21" x14ac:dyDescent="0.25">
      <c r="A58" s="4">
        <v>45667</v>
      </c>
      <c r="B58" s="14">
        <v>1656.75</v>
      </c>
      <c r="C58" s="14">
        <v>1249.8499999999999</v>
      </c>
      <c r="D58" s="14">
        <v>1756.2</v>
      </c>
      <c r="F58" s="4">
        <v>45667</v>
      </c>
      <c r="G58" s="8">
        <f t="shared" si="1"/>
        <v>-6.6254946636287171E-3</v>
      </c>
      <c r="H58" s="8">
        <f t="shared" si="1"/>
        <v>-9.9413814955641167E-3</v>
      </c>
      <c r="I58" s="8">
        <f t="shared" si="1"/>
        <v>-1.8992291364093417E-2</v>
      </c>
      <c r="P58" s="4">
        <v>45667</v>
      </c>
      <c r="Q58" s="8">
        <f t="shared" si="2"/>
        <v>-1.1661888406542286E-2</v>
      </c>
      <c r="R58" s="14">
        <f t="shared" si="3"/>
        <v>-11661.888406542286</v>
      </c>
      <c r="S58" s="2" t="b">
        <f t="shared" si="4"/>
        <v>0</v>
      </c>
      <c r="T58" s="2" t="b">
        <f t="shared" si="5"/>
        <v>0</v>
      </c>
      <c r="U58" s="2" t="b">
        <f t="shared" si="6"/>
        <v>0</v>
      </c>
    </row>
    <row r="59" spans="1:21" x14ac:dyDescent="0.25">
      <c r="A59" s="4">
        <v>45666</v>
      </c>
      <c r="B59" s="14">
        <v>1667.8</v>
      </c>
      <c r="C59" s="14">
        <v>1262.4000000000001</v>
      </c>
      <c r="D59" s="14">
        <v>1790.2</v>
      </c>
      <c r="F59" s="4">
        <v>45666</v>
      </c>
      <c r="G59" s="8">
        <f t="shared" si="1"/>
        <v>-1.564067756595644E-2</v>
      </c>
      <c r="H59" s="8">
        <f t="shared" si="1"/>
        <v>-1.068249258160181E-3</v>
      </c>
      <c r="I59" s="8">
        <f t="shared" si="1"/>
        <v>1.2184434455658311E-2</v>
      </c>
      <c r="P59" s="4">
        <v>45666</v>
      </c>
      <c r="Q59" s="8">
        <f t="shared" si="2"/>
        <v>-1.4641726363535121E-3</v>
      </c>
      <c r="R59" s="14">
        <f t="shared" si="3"/>
        <v>-1464.1726363535122</v>
      </c>
      <c r="S59" s="2" t="b">
        <f t="shared" si="4"/>
        <v>0</v>
      </c>
      <c r="T59" s="2" t="b">
        <f t="shared" si="5"/>
        <v>0</v>
      </c>
      <c r="U59" s="2" t="b">
        <f t="shared" si="6"/>
        <v>0</v>
      </c>
    </row>
    <row r="60" spans="1:21" x14ac:dyDescent="0.25">
      <c r="A60" s="4">
        <v>45665</v>
      </c>
      <c r="B60" s="14">
        <v>1694.3</v>
      </c>
      <c r="C60" s="14">
        <v>1263.75</v>
      </c>
      <c r="D60" s="14">
        <v>1768.65</v>
      </c>
      <c r="F60" s="4">
        <v>45665</v>
      </c>
      <c r="G60" s="8">
        <f t="shared" si="1"/>
        <v>-1.1147426170188046E-2</v>
      </c>
      <c r="H60" s="8">
        <f t="shared" si="1"/>
        <v>-1.2116474496775442E-2</v>
      </c>
      <c r="I60" s="8">
        <f t="shared" si="1"/>
        <v>-1.9186817527721001E-3</v>
      </c>
      <c r="P60" s="4">
        <v>45665</v>
      </c>
      <c r="Q60" s="8">
        <f t="shared" si="2"/>
        <v>-8.7664221755982211E-3</v>
      </c>
      <c r="R60" s="14">
        <f t="shared" si="3"/>
        <v>-8766.4221755982217</v>
      </c>
      <c r="S60" s="2" t="b">
        <f t="shared" si="4"/>
        <v>0</v>
      </c>
      <c r="T60" s="2" t="b">
        <f t="shared" si="5"/>
        <v>0</v>
      </c>
      <c r="U60" s="2" t="b">
        <f t="shared" si="6"/>
        <v>0</v>
      </c>
    </row>
    <row r="61" spans="1:21" x14ac:dyDescent="0.25">
      <c r="A61" s="4">
        <v>45664</v>
      </c>
      <c r="B61" s="14">
        <v>1713.4</v>
      </c>
      <c r="C61" s="14">
        <v>1279.25</v>
      </c>
      <c r="D61" s="14">
        <v>1772.05</v>
      </c>
      <c r="F61" s="4">
        <v>45664</v>
      </c>
      <c r="G61" s="8">
        <f t="shared" si="1"/>
        <v>1.6954106986262207E-3</v>
      </c>
      <c r="H61" s="8">
        <f t="shared" si="1"/>
        <v>1.1984811328217715E-2</v>
      </c>
      <c r="I61" s="8">
        <f t="shared" si="1"/>
        <v>-4.27050262692108E-3</v>
      </c>
      <c r="P61" s="4">
        <v>45664</v>
      </c>
      <c r="Q61" s="8">
        <f t="shared" si="2"/>
        <v>4.0213969527986282E-3</v>
      </c>
      <c r="R61" s="14">
        <f t="shared" si="3"/>
        <v>4021.3969527986283</v>
      </c>
      <c r="S61" s="2" t="b">
        <f t="shared" si="4"/>
        <v>0</v>
      </c>
      <c r="T61" s="2" t="b">
        <f t="shared" si="5"/>
        <v>0</v>
      </c>
      <c r="U61" s="2" t="b">
        <f t="shared" si="6"/>
        <v>0</v>
      </c>
    </row>
    <row r="62" spans="1:21" x14ac:dyDescent="0.25">
      <c r="A62" s="4">
        <v>45663</v>
      </c>
      <c r="B62" s="14">
        <v>1710.5</v>
      </c>
      <c r="C62" s="14">
        <v>1264.0999999999999</v>
      </c>
      <c r="D62" s="14">
        <v>1779.65</v>
      </c>
      <c r="F62" s="4">
        <v>45663</v>
      </c>
      <c r="G62" s="8">
        <f t="shared" si="1"/>
        <v>-2.2124399725588884E-2</v>
      </c>
      <c r="H62" s="8">
        <f t="shared" si="1"/>
        <v>-7.5095846013994993E-4</v>
      </c>
      <c r="I62" s="8">
        <f t="shared" si="1"/>
        <v>-3.2088760775568992E-2</v>
      </c>
      <c r="P62" s="4">
        <v>45663</v>
      </c>
      <c r="Q62" s="8">
        <f t="shared" si="2"/>
        <v>-1.6564331534403343E-2</v>
      </c>
      <c r="R62" s="14">
        <f t="shared" si="3"/>
        <v>-16564.331534403344</v>
      </c>
      <c r="S62" s="2" t="b">
        <f t="shared" si="4"/>
        <v>0</v>
      </c>
      <c r="T62" s="2" t="b">
        <f t="shared" si="5"/>
        <v>0</v>
      </c>
      <c r="U62" s="2" t="b">
        <f t="shared" si="6"/>
        <v>0</v>
      </c>
    </row>
    <row r="63" spans="1:21" x14ac:dyDescent="0.25">
      <c r="A63" s="4">
        <v>45660</v>
      </c>
      <c r="B63" s="14">
        <v>1749.2</v>
      </c>
      <c r="C63" s="14">
        <v>1265.05</v>
      </c>
      <c r="D63" s="14">
        <v>1838.65</v>
      </c>
      <c r="F63" s="4">
        <v>45660</v>
      </c>
      <c r="G63" s="8">
        <f t="shared" si="1"/>
        <v>-2.4836236933797884E-2</v>
      </c>
      <c r="H63" s="8">
        <f t="shared" si="1"/>
        <v>-1.9796993646366001E-2</v>
      </c>
      <c r="I63" s="8">
        <f t="shared" si="1"/>
        <v>8.1648205100282034E-4</v>
      </c>
      <c r="P63" s="4">
        <v>45660</v>
      </c>
      <c r="Q63" s="8">
        <f t="shared" si="2"/>
        <v>-1.512472392338492E-2</v>
      </c>
      <c r="R63" s="14">
        <f t="shared" si="3"/>
        <v>-15124.72392338492</v>
      </c>
      <c r="S63" s="2" t="b">
        <f t="shared" si="4"/>
        <v>0</v>
      </c>
      <c r="T63" s="2" t="b">
        <f t="shared" si="5"/>
        <v>0</v>
      </c>
      <c r="U63" s="2" t="b">
        <f t="shared" si="6"/>
        <v>0</v>
      </c>
    </row>
    <row r="64" spans="1:21" x14ac:dyDescent="0.25">
      <c r="A64" s="4">
        <v>45659</v>
      </c>
      <c r="B64" s="14">
        <v>1793.75</v>
      </c>
      <c r="C64" s="14">
        <v>1290.5999999999999</v>
      </c>
      <c r="D64" s="14">
        <v>1837.15</v>
      </c>
      <c r="F64" s="4">
        <v>45659</v>
      </c>
      <c r="G64" s="8">
        <f t="shared" si="1"/>
        <v>6.1702426027205881E-3</v>
      </c>
      <c r="H64" s="8">
        <f t="shared" si="1"/>
        <v>5.4142484322048379E-3</v>
      </c>
      <c r="I64" s="8">
        <f t="shared" si="1"/>
        <v>2.7259002460299664E-2</v>
      </c>
      <c r="P64" s="4">
        <v>45659</v>
      </c>
      <c r="Q64" s="8">
        <f t="shared" si="2"/>
        <v>1.2194472891788011E-2</v>
      </c>
      <c r="R64" s="14">
        <f t="shared" si="3"/>
        <v>12194.472891788011</v>
      </c>
      <c r="S64" s="2" t="b">
        <f t="shared" si="4"/>
        <v>0</v>
      </c>
      <c r="T64" s="2" t="b">
        <f t="shared" si="5"/>
        <v>0</v>
      </c>
      <c r="U64" s="2" t="b">
        <f t="shared" si="6"/>
        <v>0</v>
      </c>
    </row>
    <row r="65" spans="1:21" x14ac:dyDescent="0.25">
      <c r="A65" s="4">
        <v>45658</v>
      </c>
      <c r="B65" s="14">
        <v>1782.75</v>
      </c>
      <c r="C65" s="14">
        <v>1283.6500000000001</v>
      </c>
      <c r="D65" s="14">
        <v>1788.4</v>
      </c>
      <c r="F65" s="4">
        <v>45658</v>
      </c>
      <c r="G65" s="8">
        <f t="shared" si="1"/>
        <v>5.5842287841612048E-3</v>
      </c>
      <c r="H65" s="8">
        <f t="shared" si="1"/>
        <v>1.560488432879481E-3</v>
      </c>
      <c r="I65" s="8">
        <f t="shared" si="1"/>
        <v>1.3157526385041418E-3</v>
      </c>
      <c r="P65" s="4">
        <v>45658</v>
      </c>
      <c r="Q65" s="8">
        <f t="shared" si="2"/>
        <v>2.6941897999513964E-3</v>
      </c>
      <c r="R65" s="14">
        <f t="shared" si="3"/>
        <v>2694.1897999513963</v>
      </c>
      <c r="S65" s="2" t="b">
        <f t="shared" si="4"/>
        <v>0</v>
      </c>
      <c r="T65" s="2" t="b">
        <f t="shared" si="5"/>
        <v>0</v>
      </c>
      <c r="U65" s="2" t="b">
        <f t="shared" si="6"/>
        <v>0</v>
      </c>
    </row>
    <row r="66" spans="1:21" x14ac:dyDescent="0.25">
      <c r="A66" s="4">
        <v>45657</v>
      </c>
      <c r="B66" s="14">
        <v>1772.85</v>
      </c>
      <c r="C66" s="14">
        <v>1281.6500000000001</v>
      </c>
      <c r="D66" s="14">
        <v>1786.05</v>
      </c>
      <c r="F66" s="4">
        <v>45657</v>
      </c>
      <c r="G66" s="8">
        <f t="shared" si="1"/>
        <v>-2.8404297204568385E-3</v>
      </c>
      <c r="H66" s="8">
        <f t="shared" si="1"/>
        <v>-1.0041323909937061E-2</v>
      </c>
      <c r="I66" s="8">
        <f t="shared" si="1"/>
        <v>2.6052737404492321E-2</v>
      </c>
      <c r="P66" s="4">
        <v>45657</v>
      </c>
      <c r="Q66" s="8">
        <f t="shared" si="2"/>
        <v>2.9471627412358198E-3</v>
      </c>
      <c r="R66" s="14">
        <f t="shared" si="3"/>
        <v>2947.1627412358198</v>
      </c>
      <c r="S66" s="2" t="b">
        <f t="shared" si="4"/>
        <v>0</v>
      </c>
      <c r="T66" s="2" t="b">
        <f t="shared" si="5"/>
        <v>0</v>
      </c>
      <c r="U66" s="2" t="b">
        <f t="shared" si="6"/>
        <v>0</v>
      </c>
    </row>
    <row r="67" spans="1:21" x14ac:dyDescent="0.25">
      <c r="A67" s="4">
        <v>45656</v>
      </c>
      <c r="B67" s="14">
        <v>1777.9</v>
      </c>
      <c r="C67" s="14">
        <v>1294.6500000000001</v>
      </c>
      <c r="D67" s="14">
        <v>1740.7</v>
      </c>
      <c r="F67" s="4">
        <v>45656</v>
      </c>
      <c r="G67" s="8">
        <f t="shared" si="1"/>
        <v>-1.1316557764493251E-2</v>
      </c>
      <c r="H67" s="8">
        <f t="shared" si="1"/>
        <v>-9.8657795112996327E-3</v>
      </c>
      <c r="I67" s="8">
        <f t="shared" si="1"/>
        <v>-1.0909710779021586E-2</v>
      </c>
      <c r="P67" s="4">
        <v>45656</v>
      </c>
      <c r="Q67" s="8">
        <f t="shared" si="2"/>
        <v>-1.0614192367574306E-2</v>
      </c>
      <c r="R67" s="14">
        <f t="shared" si="3"/>
        <v>-10614.192367574306</v>
      </c>
      <c r="S67" s="2" t="b">
        <f t="shared" si="4"/>
        <v>0</v>
      </c>
      <c r="T67" s="2" t="b">
        <f t="shared" si="5"/>
        <v>0</v>
      </c>
      <c r="U67" s="2" t="b">
        <f t="shared" si="6"/>
        <v>0</v>
      </c>
    </row>
    <row r="68" spans="1:21" x14ac:dyDescent="0.25">
      <c r="A68" s="4">
        <v>45653</v>
      </c>
      <c r="B68" s="14">
        <v>1798.25</v>
      </c>
      <c r="C68" s="14">
        <v>1307.55</v>
      </c>
      <c r="D68" s="14">
        <v>1759.9</v>
      </c>
      <c r="F68" s="4">
        <v>45653</v>
      </c>
      <c r="G68" s="8">
        <f t="shared" si="1"/>
        <v>4.1881893061566089E-3</v>
      </c>
      <c r="H68" s="8">
        <f t="shared" si="1"/>
        <v>7.8621805989131932E-3</v>
      </c>
      <c r="I68" s="8">
        <f t="shared" si="1"/>
        <v>4.0506617982656312E-3</v>
      </c>
      <c r="P68" s="4">
        <v>45653</v>
      </c>
      <c r="Q68" s="8">
        <f t="shared" si="2"/>
        <v>5.6165275708919488E-3</v>
      </c>
      <c r="R68" s="14">
        <f t="shared" si="3"/>
        <v>5616.5275708919489</v>
      </c>
      <c r="S68" s="2" t="b">
        <f t="shared" si="4"/>
        <v>0</v>
      </c>
      <c r="T68" s="2" t="b">
        <f t="shared" si="5"/>
        <v>0</v>
      </c>
      <c r="U68" s="2" t="b">
        <f t="shared" si="6"/>
        <v>0</v>
      </c>
    </row>
    <row r="69" spans="1:21" x14ac:dyDescent="0.25">
      <c r="A69" s="4">
        <v>45652</v>
      </c>
      <c r="B69" s="14">
        <v>1790.75</v>
      </c>
      <c r="C69" s="14">
        <v>1297.3499999999999</v>
      </c>
      <c r="D69" s="14">
        <v>1752.8</v>
      </c>
      <c r="F69" s="4">
        <v>45652</v>
      </c>
      <c r="G69" s="8">
        <f t="shared" ref="G69:I132" si="10">(B69/B70)-1</f>
        <v>-4.0876480729659104E-3</v>
      </c>
      <c r="H69" s="8">
        <f t="shared" si="10"/>
        <v>7.7086143765559001E-5</v>
      </c>
      <c r="I69" s="8">
        <f t="shared" si="10"/>
        <v>2.1440210399932269E-3</v>
      </c>
      <c r="P69" s="4">
        <v>45652</v>
      </c>
      <c r="Q69" s="8">
        <f t="shared" ref="Q69:Q132" si="11">SUMPRODUCT(G69:I69,$L$4:$N$4)</f>
        <v>-5.5225365238558137E-4</v>
      </c>
      <c r="R69" s="14">
        <f t="shared" ref="R69:R132" si="12">$L$5*Q69</f>
        <v>-552.2536523855814</v>
      </c>
      <c r="S69" s="2" t="b">
        <f t="shared" ref="S69:S132" si="13">$X$4&gt;R69</f>
        <v>0</v>
      </c>
      <c r="T69" s="2" t="b">
        <f t="shared" ref="T69:T132" si="14">$X$5&gt;R69</f>
        <v>0</v>
      </c>
      <c r="U69" s="2" t="b">
        <f t="shared" ref="U69:U132" si="15">$X$6&gt;R69</f>
        <v>0</v>
      </c>
    </row>
    <row r="70" spans="1:21" x14ac:dyDescent="0.25">
      <c r="A70" s="4">
        <v>45650</v>
      </c>
      <c r="B70" s="14">
        <v>1798.1</v>
      </c>
      <c r="C70" s="14">
        <v>1297.25</v>
      </c>
      <c r="D70" s="14">
        <v>1749.05</v>
      </c>
      <c r="F70" s="4">
        <v>45650</v>
      </c>
      <c r="G70" s="8">
        <f t="shared" si="10"/>
        <v>-1.6102165463631746E-3</v>
      </c>
      <c r="H70" s="8">
        <f t="shared" si="10"/>
        <v>3.4700801974096862E-4</v>
      </c>
      <c r="I70" s="8">
        <f t="shared" si="10"/>
        <v>2.1199186409603943E-3</v>
      </c>
      <c r="P70" s="4">
        <v>45650</v>
      </c>
      <c r="Q70" s="8">
        <f t="shared" si="11"/>
        <v>2.9171383627555339E-4</v>
      </c>
      <c r="R70" s="14">
        <f t="shared" si="12"/>
        <v>291.71383627555338</v>
      </c>
      <c r="S70" s="2" t="b">
        <f t="shared" si="13"/>
        <v>0</v>
      </c>
      <c r="T70" s="2" t="b">
        <f t="shared" si="14"/>
        <v>0</v>
      </c>
      <c r="U70" s="2" t="b">
        <f t="shared" si="15"/>
        <v>0</v>
      </c>
    </row>
    <row r="71" spans="1:21" x14ac:dyDescent="0.25">
      <c r="A71" s="4">
        <v>45649</v>
      </c>
      <c r="B71" s="14">
        <v>1801</v>
      </c>
      <c r="C71" s="14">
        <v>1296.8</v>
      </c>
      <c r="D71" s="14">
        <v>1745.35</v>
      </c>
      <c r="F71" s="4">
        <v>45649</v>
      </c>
      <c r="G71" s="8">
        <f t="shared" si="10"/>
        <v>1.6652554332486691E-2</v>
      </c>
      <c r="H71" s="8">
        <f t="shared" si="10"/>
        <v>6.5197143744177843E-3</v>
      </c>
      <c r="I71" s="8">
        <f t="shared" si="10"/>
        <v>1.0323764732871332E-3</v>
      </c>
      <c r="P71" s="4">
        <v>45649</v>
      </c>
      <c r="Q71" s="8">
        <f t="shared" si="11"/>
        <v>7.9133649914992603E-3</v>
      </c>
      <c r="R71" s="14">
        <f t="shared" si="12"/>
        <v>7913.3649914992602</v>
      </c>
      <c r="S71" s="2" t="b">
        <f t="shared" si="13"/>
        <v>0</v>
      </c>
      <c r="T71" s="2" t="b">
        <f t="shared" si="14"/>
        <v>0</v>
      </c>
      <c r="U71" s="2" t="b">
        <f t="shared" si="15"/>
        <v>0</v>
      </c>
    </row>
    <row r="72" spans="1:21" x14ac:dyDescent="0.25">
      <c r="A72" s="4">
        <v>45646</v>
      </c>
      <c r="B72" s="14">
        <v>1771.5</v>
      </c>
      <c r="C72" s="14">
        <v>1288.4000000000001</v>
      </c>
      <c r="D72" s="14">
        <v>1743.55</v>
      </c>
      <c r="F72" s="4">
        <v>45646</v>
      </c>
      <c r="G72" s="8">
        <f t="shared" si="10"/>
        <v>-1.2266517981600278E-2</v>
      </c>
      <c r="H72" s="8">
        <f t="shared" si="10"/>
        <v>1.1655917320692044E-3</v>
      </c>
      <c r="I72" s="8">
        <f t="shared" si="10"/>
        <v>-1.0527211849497786E-2</v>
      </c>
      <c r="P72" s="4">
        <v>45646</v>
      </c>
      <c r="Q72" s="8">
        <f t="shared" si="11"/>
        <v>-6.3718822565017371E-3</v>
      </c>
      <c r="R72" s="14">
        <f t="shared" si="12"/>
        <v>-6371.8822565017372</v>
      </c>
      <c r="S72" s="2" t="b">
        <f t="shared" si="13"/>
        <v>0</v>
      </c>
      <c r="T72" s="2" t="b">
        <f t="shared" si="14"/>
        <v>0</v>
      </c>
      <c r="U72" s="2" t="b">
        <f t="shared" si="15"/>
        <v>0</v>
      </c>
    </row>
    <row r="73" spans="1:21" x14ac:dyDescent="0.25">
      <c r="A73" s="4">
        <v>45645</v>
      </c>
      <c r="B73" s="14">
        <v>1793.5</v>
      </c>
      <c r="C73" s="14">
        <v>1286.9000000000001</v>
      </c>
      <c r="D73" s="14">
        <v>1762.1</v>
      </c>
      <c r="F73" s="4">
        <v>45645</v>
      </c>
      <c r="G73" s="8">
        <f t="shared" si="10"/>
        <v>-9.4990887502071075E-3</v>
      </c>
      <c r="H73" s="8">
        <f t="shared" si="10"/>
        <v>-2.0735836852718514E-2</v>
      </c>
      <c r="I73" s="8">
        <f t="shared" si="10"/>
        <v>-1.0056179775280949E-2</v>
      </c>
      <c r="P73" s="4">
        <v>45645</v>
      </c>
      <c r="Q73" s="8">
        <f t="shared" si="11"/>
        <v>-1.4160915298733822E-2</v>
      </c>
      <c r="R73" s="14">
        <f t="shared" si="12"/>
        <v>-14160.915298733822</v>
      </c>
      <c r="S73" s="2" t="b">
        <f t="shared" si="13"/>
        <v>0</v>
      </c>
      <c r="T73" s="2" t="b">
        <f t="shared" si="14"/>
        <v>0</v>
      </c>
      <c r="U73" s="2" t="b">
        <f t="shared" si="15"/>
        <v>0</v>
      </c>
    </row>
    <row r="74" spans="1:21" x14ac:dyDescent="0.25">
      <c r="A74" s="4">
        <v>45644</v>
      </c>
      <c r="B74" s="14">
        <v>1810.7</v>
      </c>
      <c r="C74" s="14">
        <v>1314.15</v>
      </c>
      <c r="D74" s="14">
        <v>1780</v>
      </c>
      <c r="F74" s="4">
        <v>45644</v>
      </c>
      <c r="G74" s="8">
        <f t="shared" si="10"/>
        <v>-1.230055911632344E-2</v>
      </c>
      <c r="H74" s="8">
        <f t="shared" si="10"/>
        <v>-1.4695407685098361E-2</v>
      </c>
      <c r="I74" s="8">
        <f t="shared" si="10"/>
        <v>-2.270115747876944E-3</v>
      </c>
      <c r="P74" s="4">
        <v>45644</v>
      </c>
      <c r="Q74" s="8">
        <f t="shared" si="11"/>
        <v>-1.024936553329946E-2</v>
      </c>
      <c r="R74" s="14">
        <f t="shared" si="12"/>
        <v>-10249.36553329946</v>
      </c>
      <c r="S74" s="2" t="b">
        <f t="shared" si="13"/>
        <v>0</v>
      </c>
      <c r="T74" s="2" t="b">
        <f t="shared" si="14"/>
        <v>0</v>
      </c>
      <c r="U74" s="2" t="b">
        <f t="shared" si="15"/>
        <v>0</v>
      </c>
    </row>
    <row r="75" spans="1:21" x14ac:dyDescent="0.25">
      <c r="A75" s="4">
        <v>45643</v>
      </c>
      <c r="B75" s="14">
        <v>1833.25</v>
      </c>
      <c r="C75" s="14">
        <v>1333.75</v>
      </c>
      <c r="D75" s="14">
        <v>1784.05</v>
      </c>
      <c r="F75" s="4">
        <v>45643</v>
      </c>
      <c r="G75" s="8">
        <f t="shared" si="10"/>
        <v>-1.7129530345271315E-2</v>
      </c>
      <c r="H75" s="8">
        <f t="shared" si="10"/>
        <v>-9.1746527003936373E-3</v>
      </c>
      <c r="I75" s="8">
        <f t="shared" si="10"/>
        <v>-1.1305383911995426E-2</v>
      </c>
      <c r="P75" s="4">
        <v>45643</v>
      </c>
      <c r="Q75" s="8">
        <f t="shared" si="11"/>
        <v>-1.2200335357337477E-2</v>
      </c>
      <c r="R75" s="14">
        <f t="shared" si="12"/>
        <v>-12200.335357337477</v>
      </c>
      <c r="S75" s="2" t="b">
        <f t="shared" si="13"/>
        <v>0</v>
      </c>
      <c r="T75" s="2" t="b">
        <f t="shared" si="14"/>
        <v>0</v>
      </c>
      <c r="U75" s="2" t="b">
        <f t="shared" si="15"/>
        <v>0</v>
      </c>
    </row>
    <row r="76" spans="1:21" x14ac:dyDescent="0.25">
      <c r="A76" s="4">
        <v>45642</v>
      </c>
      <c r="B76" s="14">
        <v>1865.2</v>
      </c>
      <c r="C76" s="14">
        <v>1346.1</v>
      </c>
      <c r="D76" s="14">
        <v>1804.45</v>
      </c>
      <c r="F76" s="4">
        <v>45642</v>
      </c>
      <c r="G76" s="8">
        <f t="shared" si="10"/>
        <v>-3.4993989581941776E-3</v>
      </c>
      <c r="H76" s="8">
        <f t="shared" si="10"/>
        <v>8.9225964755734744E-4</v>
      </c>
      <c r="I76" s="8">
        <f t="shared" si="10"/>
        <v>-6.6458062193675005E-4</v>
      </c>
      <c r="P76" s="4">
        <v>45642</v>
      </c>
      <c r="Q76" s="8">
        <f t="shared" si="11"/>
        <v>-8.9229001501633942E-4</v>
      </c>
      <c r="R76" s="14">
        <f t="shared" si="12"/>
        <v>-892.29001501633945</v>
      </c>
      <c r="S76" s="2" t="b">
        <f t="shared" si="13"/>
        <v>0</v>
      </c>
      <c r="T76" s="2" t="b">
        <f t="shared" si="14"/>
        <v>0</v>
      </c>
      <c r="U76" s="2" t="b">
        <f t="shared" si="15"/>
        <v>0</v>
      </c>
    </row>
    <row r="77" spans="1:21" x14ac:dyDescent="0.25">
      <c r="A77" s="4">
        <v>45639</v>
      </c>
      <c r="B77" s="14">
        <v>1871.75</v>
      </c>
      <c r="C77" s="14">
        <v>1344.9</v>
      </c>
      <c r="D77" s="14">
        <v>1805.65</v>
      </c>
      <c r="F77" s="4">
        <v>45639</v>
      </c>
      <c r="G77" s="8">
        <f t="shared" si="10"/>
        <v>6.7231410514991818E-3</v>
      </c>
      <c r="H77" s="8">
        <f t="shared" si="10"/>
        <v>1.1773556516832873E-2</v>
      </c>
      <c r="I77" s="8">
        <f t="shared" si="10"/>
        <v>2.0891049923672744E-2</v>
      </c>
      <c r="P77" s="4">
        <v>45639</v>
      </c>
      <c r="Q77" s="8">
        <f t="shared" si="11"/>
        <v>1.2993679899284728E-2</v>
      </c>
      <c r="R77" s="14">
        <f t="shared" si="12"/>
        <v>12993.679899284727</v>
      </c>
      <c r="S77" s="2" t="b">
        <f t="shared" si="13"/>
        <v>0</v>
      </c>
      <c r="T77" s="2" t="b">
        <f t="shared" si="14"/>
        <v>0</v>
      </c>
      <c r="U77" s="2" t="b">
        <f t="shared" si="15"/>
        <v>0</v>
      </c>
    </row>
    <row r="78" spans="1:21" x14ac:dyDescent="0.25">
      <c r="A78" s="4">
        <v>45638</v>
      </c>
      <c r="B78" s="14">
        <v>1859.25</v>
      </c>
      <c r="C78" s="14">
        <v>1329.25</v>
      </c>
      <c r="D78" s="14">
        <v>1768.7</v>
      </c>
      <c r="F78" s="4">
        <v>45638</v>
      </c>
      <c r="G78" s="8">
        <f t="shared" si="10"/>
        <v>-2.0664483924641708E-3</v>
      </c>
      <c r="H78" s="8">
        <f t="shared" si="10"/>
        <v>1.3182674199623268E-3</v>
      </c>
      <c r="I78" s="8">
        <f t="shared" si="10"/>
        <v>-1.44871009082298E-2</v>
      </c>
      <c r="P78" s="4">
        <v>45638</v>
      </c>
      <c r="Q78" s="8">
        <f t="shared" si="11"/>
        <v>-4.4387578222232606E-3</v>
      </c>
      <c r="R78" s="14">
        <f t="shared" si="12"/>
        <v>-4438.7578222232605</v>
      </c>
      <c r="S78" s="2" t="b">
        <f t="shared" si="13"/>
        <v>0</v>
      </c>
      <c r="T78" s="2" t="b">
        <f t="shared" si="14"/>
        <v>0</v>
      </c>
      <c r="U78" s="2" t="b">
        <f t="shared" si="15"/>
        <v>0</v>
      </c>
    </row>
    <row r="79" spans="1:21" x14ac:dyDescent="0.25">
      <c r="A79" s="4">
        <v>45637</v>
      </c>
      <c r="B79" s="14">
        <v>1863.1</v>
      </c>
      <c r="C79" s="14">
        <v>1327.5</v>
      </c>
      <c r="D79" s="14">
        <v>1794.7</v>
      </c>
      <c r="F79" s="4">
        <v>45637</v>
      </c>
      <c r="G79" s="8">
        <f t="shared" si="10"/>
        <v>-2.6765162464535974E-3</v>
      </c>
      <c r="H79" s="8">
        <f t="shared" si="10"/>
        <v>-2.2172949002217113E-3</v>
      </c>
      <c r="I79" s="8">
        <f t="shared" si="10"/>
        <v>0</v>
      </c>
      <c r="P79" s="4">
        <v>45637</v>
      </c>
      <c r="Q79" s="8">
        <f t="shared" si="11"/>
        <v>-1.6898728340247638E-3</v>
      </c>
      <c r="R79" s="14">
        <f t="shared" si="12"/>
        <v>-1689.8728340247637</v>
      </c>
      <c r="S79" s="2" t="b">
        <f t="shared" si="13"/>
        <v>0</v>
      </c>
      <c r="T79" s="2" t="b">
        <f t="shared" si="14"/>
        <v>0</v>
      </c>
      <c r="U79" s="2" t="b">
        <f t="shared" si="15"/>
        <v>0</v>
      </c>
    </row>
    <row r="80" spans="1:21" x14ac:dyDescent="0.25">
      <c r="A80" s="4">
        <v>45636</v>
      </c>
      <c r="B80" s="14">
        <v>1868.1</v>
      </c>
      <c r="C80" s="14">
        <v>1330.45</v>
      </c>
      <c r="D80" s="14">
        <v>1794.7</v>
      </c>
      <c r="F80" s="4">
        <v>45636</v>
      </c>
      <c r="G80" s="8">
        <f t="shared" si="10"/>
        <v>-1.0160427807487382E-3</v>
      </c>
      <c r="H80" s="8">
        <f t="shared" si="10"/>
        <v>6.1635029872193492E-3</v>
      </c>
      <c r="I80" s="8">
        <f t="shared" si="10"/>
        <v>4.7305808257522841E-3</v>
      </c>
      <c r="P80" s="4">
        <v>45636</v>
      </c>
      <c r="Q80" s="8">
        <f t="shared" si="11"/>
        <v>3.579762608388804E-3</v>
      </c>
      <c r="R80" s="14">
        <f t="shared" si="12"/>
        <v>3579.762608388804</v>
      </c>
      <c r="S80" s="2" t="b">
        <f t="shared" si="13"/>
        <v>0</v>
      </c>
      <c r="T80" s="2" t="b">
        <f t="shared" si="14"/>
        <v>0</v>
      </c>
      <c r="U80" s="2" t="b">
        <f t="shared" si="15"/>
        <v>0</v>
      </c>
    </row>
    <row r="81" spans="1:21" x14ac:dyDescent="0.25">
      <c r="A81" s="4">
        <v>45635</v>
      </c>
      <c r="B81" s="14">
        <v>1870</v>
      </c>
      <c r="C81" s="14">
        <v>1322.3</v>
      </c>
      <c r="D81" s="14">
        <v>1786.25</v>
      </c>
      <c r="F81" s="4">
        <v>45635</v>
      </c>
      <c r="G81" s="8">
        <f t="shared" si="10"/>
        <v>7.6245386211171162E-3</v>
      </c>
      <c r="H81" s="8">
        <f t="shared" si="10"/>
        <v>-4.8541862652869971E-3</v>
      </c>
      <c r="I81" s="8">
        <f t="shared" si="10"/>
        <v>5.2336869354792093E-3</v>
      </c>
      <c r="P81" s="4">
        <v>45635</v>
      </c>
      <c r="Q81" s="8">
        <f t="shared" si="11"/>
        <v>1.9157931608640986E-3</v>
      </c>
      <c r="R81" s="14">
        <f t="shared" si="12"/>
        <v>1915.7931608640986</v>
      </c>
      <c r="S81" s="2" t="b">
        <f t="shared" si="13"/>
        <v>0</v>
      </c>
      <c r="T81" s="2" t="b">
        <f t="shared" si="14"/>
        <v>0</v>
      </c>
      <c r="U81" s="2" t="b">
        <f t="shared" si="15"/>
        <v>0</v>
      </c>
    </row>
    <row r="82" spans="1:21" x14ac:dyDescent="0.25">
      <c r="A82" s="4">
        <v>45632</v>
      </c>
      <c r="B82" s="14">
        <v>1855.85</v>
      </c>
      <c r="C82" s="14">
        <v>1328.75</v>
      </c>
      <c r="D82" s="14">
        <v>1776.95</v>
      </c>
      <c r="F82" s="4">
        <v>45632</v>
      </c>
      <c r="G82" s="8">
        <f t="shared" si="10"/>
        <v>-5.3061771405601421E-3</v>
      </c>
      <c r="H82" s="8">
        <f t="shared" si="10"/>
        <v>-5.7987280209502723E-3</v>
      </c>
      <c r="I82" s="8">
        <f t="shared" si="10"/>
        <v>1.0139988170012604E-3</v>
      </c>
      <c r="P82" s="4">
        <v>45632</v>
      </c>
      <c r="Q82" s="8">
        <f t="shared" si="11"/>
        <v>-3.6071447054477736E-3</v>
      </c>
      <c r="R82" s="14">
        <f t="shared" si="12"/>
        <v>-3607.1447054477735</v>
      </c>
      <c r="S82" s="2" t="b">
        <f t="shared" si="13"/>
        <v>0</v>
      </c>
      <c r="T82" s="2" t="b">
        <f t="shared" si="14"/>
        <v>0</v>
      </c>
      <c r="U82" s="2" t="b">
        <f t="shared" si="15"/>
        <v>0</v>
      </c>
    </row>
    <row r="83" spans="1:21" x14ac:dyDescent="0.25">
      <c r="A83" s="4">
        <v>45631</v>
      </c>
      <c r="B83" s="14">
        <v>1865.75</v>
      </c>
      <c r="C83" s="14">
        <v>1336.5</v>
      </c>
      <c r="D83" s="14">
        <v>1775.15</v>
      </c>
      <c r="F83" s="4">
        <v>45631</v>
      </c>
      <c r="G83" s="8">
        <f t="shared" si="10"/>
        <v>3.0374711037042257E-3</v>
      </c>
      <c r="H83" s="8">
        <f t="shared" si="10"/>
        <v>1.5538923293187956E-2</v>
      </c>
      <c r="I83" s="8">
        <f t="shared" si="10"/>
        <v>1.0042674253200712E-2</v>
      </c>
      <c r="P83" s="4">
        <v>45631</v>
      </c>
      <c r="Q83" s="8">
        <f t="shared" si="11"/>
        <v>1.0139612924346664E-2</v>
      </c>
      <c r="R83" s="14">
        <f t="shared" si="12"/>
        <v>10139.612924346664</v>
      </c>
      <c r="S83" s="2" t="b">
        <f t="shared" si="13"/>
        <v>0</v>
      </c>
      <c r="T83" s="2" t="b">
        <f t="shared" si="14"/>
        <v>0</v>
      </c>
      <c r="U83" s="2" t="b">
        <f t="shared" si="15"/>
        <v>0</v>
      </c>
    </row>
    <row r="84" spans="1:21" x14ac:dyDescent="0.25">
      <c r="A84" s="4">
        <v>45630</v>
      </c>
      <c r="B84" s="14">
        <v>1860.1</v>
      </c>
      <c r="C84" s="14">
        <v>1316.05</v>
      </c>
      <c r="D84" s="14">
        <v>1757.5</v>
      </c>
      <c r="F84" s="4">
        <v>45630</v>
      </c>
      <c r="G84" s="8">
        <f t="shared" si="10"/>
        <v>1.85073646169851E-2</v>
      </c>
      <c r="H84" s="8">
        <f t="shared" si="10"/>
        <v>5.8468358300212131E-3</v>
      </c>
      <c r="I84" s="8">
        <f t="shared" si="10"/>
        <v>4.3431053203040193E-3</v>
      </c>
      <c r="P84" s="4">
        <v>45630</v>
      </c>
      <c r="Q84" s="8">
        <f t="shared" si="11"/>
        <v>9.1938753131952222E-3</v>
      </c>
      <c r="R84" s="14">
        <f t="shared" si="12"/>
        <v>9193.8753131952217</v>
      </c>
      <c r="S84" s="2" t="b">
        <f t="shared" si="13"/>
        <v>0</v>
      </c>
      <c r="T84" s="2" t="b">
        <f t="shared" si="14"/>
        <v>0</v>
      </c>
      <c r="U84" s="2" t="b">
        <f t="shared" si="15"/>
        <v>0</v>
      </c>
    </row>
    <row r="85" spans="1:21" x14ac:dyDescent="0.25">
      <c r="A85" s="4">
        <v>45629</v>
      </c>
      <c r="B85" s="14">
        <v>1826.3</v>
      </c>
      <c r="C85" s="14">
        <v>1308.4000000000001</v>
      </c>
      <c r="D85" s="14">
        <v>1749.9</v>
      </c>
      <c r="F85" s="4">
        <v>45629</v>
      </c>
      <c r="G85" s="8">
        <f t="shared" si="10"/>
        <v>1.1968748268410101E-2</v>
      </c>
      <c r="H85" s="8">
        <f t="shared" si="10"/>
        <v>2.8743341125971877E-3</v>
      </c>
      <c r="I85" s="8">
        <f t="shared" si="10"/>
        <v>-2.3090738048404669E-3</v>
      </c>
      <c r="P85" s="4">
        <v>45629</v>
      </c>
      <c r="Q85" s="8">
        <f t="shared" si="11"/>
        <v>4.047635984109765E-3</v>
      </c>
      <c r="R85" s="14">
        <f t="shared" si="12"/>
        <v>4047.6359841097651</v>
      </c>
      <c r="S85" s="2" t="b">
        <f t="shared" si="13"/>
        <v>0</v>
      </c>
      <c r="T85" s="2" t="b">
        <f t="shared" si="14"/>
        <v>0</v>
      </c>
      <c r="U85" s="2" t="b">
        <f t="shared" si="15"/>
        <v>0</v>
      </c>
    </row>
    <row r="86" spans="1:21" x14ac:dyDescent="0.25">
      <c r="A86" s="4">
        <v>45628</v>
      </c>
      <c r="B86" s="14">
        <v>1804.7</v>
      </c>
      <c r="C86" s="14">
        <v>1304.6500000000001</v>
      </c>
      <c r="D86" s="14">
        <v>1753.95</v>
      </c>
      <c r="F86" s="4">
        <v>45628</v>
      </c>
      <c r="G86" s="8">
        <f t="shared" si="10"/>
        <v>4.8161242727096099E-3</v>
      </c>
      <c r="H86" s="8">
        <f t="shared" si="10"/>
        <v>3.4997307899393704E-3</v>
      </c>
      <c r="I86" s="8">
        <f t="shared" si="10"/>
        <v>-6.4013595807959067E-3</v>
      </c>
      <c r="P86" s="4">
        <v>45628</v>
      </c>
      <c r="Q86" s="8">
        <f t="shared" si="11"/>
        <v>9.24321723549859E-4</v>
      </c>
      <c r="R86" s="14">
        <f t="shared" si="12"/>
        <v>924.32172354985903</v>
      </c>
      <c r="S86" s="2" t="b">
        <f t="shared" si="13"/>
        <v>0</v>
      </c>
      <c r="T86" s="2" t="b">
        <f t="shared" si="14"/>
        <v>0</v>
      </c>
      <c r="U86" s="2" t="b">
        <f t="shared" si="15"/>
        <v>0</v>
      </c>
    </row>
    <row r="87" spans="1:21" x14ac:dyDescent="0.25">
      <c r="A87" s="4">
        <v>45625</v>
      </c>
      <c r="B87" s="14">
        <v>1796.05</v>
      </c>
      <c r="C87" s="14">
        <v>1300.0999999999999</v>
      </c>
      <c r="D87" s="14">
        <v>1765.25</v>
      </c>
      <c r="F87" s="4">
        <v>45625</v>
      </c>
      <c r="G87" s="8">
        <f t="shared" si="10"/>
        <v>1.6172657056017226E-3</v>
      </c>
      <c r="H87" s="8">
        <f t="shared" si="10"/>
        <v>1.0689159249037905E-2</v>
      </c>
      <c r="I87" s="8">
        <f t="shared" si="10"/>
        <v>3.4390632105503194E-3</v>
      </c>
      <c r="P87" s="4">
        <v>45625</v>
      </c>
      <c r="Q87" s="8">
        <f t="shared" si="11"/>
        <v>5.7925623744607751E-3</v>
      </c>
      <c r="R87" s="14">
        <f t="shared" si="12"/>
        <v>5792.5623744607756</v>
      </c>
      <c r="S87" s="2" t="b">
        <f t="shared" si="13"/>
        <v>0</v>
      </c>
      <c r="T87" s="2" t="b">
        <f t="shared" si="14"/>
        <v>0</v>
      </c>
      <c r="U87" s="2" t="b">
        <f t="shared" si="15"/>
        <v>0</v>
      </c>
    </row>
    <row r="88" spans="1:21" x14ac:dyDescent="0.25">
      <c r="A88" s="4">
        <v>45624</v>
      </c>
      <c r="B88" s="14">
        <v>1793.15</v>
      </c>
      <c r="C88" s="14">
        <v>1286.3499999999999</v>
      </c>
      <c r="D88" s="14">
        <v>1759.2</v>
      </c>
      <c r="F88" s="4">
        <v>45624</v>
      </c>
      <c r="G88" s="8">
        <f t="shared" si="10"/>
        <v>-1.0566683220217366E-2</v>
      </c>
      <c r="H88" s="8">
        <f t="shared" si="10"/>
        <v>-1.103252095025764E-2</v>
      </c>
      <c r="I88" s="8">
        <f t="shared" si="10"/>
        <v>-1.3458950201884257E-2</v>
      </c>
      <c r="P88" s="4">
        <v>45624</v>
      </c>
      <c r="Q88" s="8">
        <f t="shared" si="11"/>
        <v>-1.1620698406733541E-2</v>
      </c>
      <c r="R88" s="14">
        <f t="shared" si="12"/>
        <v>-11620.698406733542</v>
      </c>
      <c r="S88" s="2" t="b">
        <f t="shared" si="13"/>
        <v>0</v>
      </c>
      <c r="T88" s="2" t="b">
        <f t="shared" si="14"/>
        <v>0</v>
      </c>
      <c r="U88" s="2" t="b">
        <f t="shared" si="15"/>
        <v>0</v>
      </c>
    </row>
    <row r="89" spans="1:21" x14ac:dyDescent="0.25">
      <c r="A89" s="4">
        <v>45623</v>
      </c>
      <c r="B89" s="14">
        <v>1812.3</v>
      </c>
      <c r="C89" s="14">
        <v>1300.7</v>
      </c>
      <c r="D89" s="14">
        <v>1783.2</v>
      </c>
      <c r="F89" s="4">
        <v>45623</v>
      </c>
      <c r="G89" s="8">
        <f t="shared" si="10"/>
        <v>1.498137828680246E-2</v>
      </c>
      <c r="H89" s="8">
        <f t="shared" si="10"/>
        <v>-3.2568297635924282E-3</v>
      </c>
      <c r="I89" s="8">
        <f t="shared" si="10"/>
        <v>-2.2426553038790153E-4</v>
      </c>
      <c r="P89" s="4">
        <v>45623</v>
      </c>
      <c r="Q89" s="8">
        <f t="shared" si="11"/>
        <v>3.1244019214873961E-3</v>
      </c>
      <c r="R89" s="14">
        <f t="shared" si="12"/>
        <v>3124.4019214873961</v>
      </c>
      <c r="S89" s="2" t="b">
        <f t="shared" si="13"/>
        <v>0</v>
      </c>
      <c r="T89" s="2" t="b">
        <f t="shared" si="14"/>
        <v>0</v>
      </c>
      <c r="U89" s="2" t="b">
        <f t="shared" si="15"/>
        <v>0</v>
      </c>
    </row>
    <row r="90" spans="1:21" x14ac:dyDescent="0.25">
      <c r="A90" s="4">
        <v>45622</v>
      </c>
      <c r="B90" s="14">
        <v>1785.55</v>
      </c>
      <c r="C90" s="14">
        <v>1304.95</v>
      </c>
      <c r="D90" s="14">
        <v>1783.6</v>
      </c>
      <c r="F90" s="4">
        <v>45622</v>
      </c>
      <c r="G90" s="8">
        <f t="shared" si="10"/>
        <v>-2.800179211470688E-5</v>
      </c>
      <c r="H90" s="8">
        <f t="shared" si="10"/>
        <v>3.0746761981628179E-3</v>
      </c>
      <c r="I90" s="8">
        <f t="shared" si="10"/>
        <v>-3.9927404718693715E-3</v>
      </c>
      <c r="P90" s="4">
        <v>45622</v>
      </c>
      <c r="Q90" s="8">
        <f t="shared" si="11"/>
        <v>2.3647800069903895E-5</v>
      </c>
      <c r="R90" s="14">
        <f t="shared" si="12"/>
        <v>23.647800069903894</v>
      </c>
      <c r="S90" s="2" t="b">
        <f t="shared" si="13"/>
        <v>0</v>
      </c>
      <c r="T90" s="2" t="b">
        <f t="shared" si="14"/>
        <v>0</v>
      </c>
      <c r="U90" s="2" t="b">
        <f t="shared" si="15"/>
        <v>0</v>
      </c>
    </row>
    <row r="91" spans="1:21" x14ac:dyDescent="0.25">
      <c r="A91" s="4">
        <v>45621</v>
      </c>
      <c r="B91" s="14">
        <v>1785.6</v>
      </c>
      <c r="C91" s="14">
        <v>1300.95</v>
      </c>
      <c r="D91" s="14">
        <v>1790.75</v>
      </c>
      <c r="F91" s="4">
        <v>45621</v>
      </c>
      <c r="G91" s="8">
        <f t="shared" si="10"/>
        <v>2.2914757103574601E-2</v>
      </c>
      <c r="H91" s="8">
        <f t="shared" si="10"/>
        <v>1.791792183404417E-2</v>
      </c>
      <c r="I91" s="8">
        <f t="shared" si="10"/>
        <v>1.6634023105963847E-2</v>
      </c>
      <c r="P91" s="4">
        <v>45621</v>
      </c>
      <c r="Q91" s="8">
        <f t="shared" si="11"/>
        <v>1.9031802796479202E-2</v>
      </c>
      <c r="R91" s="14">
        <f t="shared" si="12"/>
        <v>19031.802796479202</v>
      </c>
      <c r="S91" s="2" t="b">
        <f t="shared" si="13"/>
        <v>0</v>
      </c>
      <c r="T91" s="2" t="b">
        <f t="shared" si="14"/>
        <v>0</v>
      </c>
      <c r="U91" s="2" t="b">
        <f t="shared" si="15"/>
        <v>0</v>
      </c>
    </row>
    <row r="92" spans="1:21" x14ac:dyDescent="0.25">
      <c r="A92" s="4">
        <v>45618</v>
      </c>
      <c r="B92" s="14">
        <v>1745.6</v>
      </c>
      <c r="C92" s="14">
        <v>1278.05</v>
      </c>
      <c r="D92" s="14">
        <v>1761.45</v>
      </c>
      <c r="F92" s="4">
        <v>45618</v>
      </c>
      <c r="G92" s="8">
        <f t="shared" si="10"/>
        <v>2.5269928784745765E-3</v>
      </c>
      <c r="H92" s="8">
        <f t="shared" si="10"/>
        <v>2.1990324257326721E-2</v>
      </c>
      <c r="I92" s="8">
        <f t="shared" si="10"/>
        <v>1.4017615566173536E-2</v>
      </c>
      <c r="P92" s="4">
        <v>45618</v>
      </c>
      <c r="Q92" s="8">
        <f t="shared" si="11"/>
        <v>1.3759512236325121E-2</v>
      </c>
      <c r="R92" s="14">
        <f t="shared" si="12"/>
        <v>13759.512236325121</v>
      </c>
      <c r="S92" s="2" t="b">
        <f t="shared" si="13"/>
        <v>0</v>
      </c>
      <c r="T92" s="2" t="b">
        <f t="shared" si="14"/>
        <v>0</v>
      </c>
      <c r="U92" s="2" t="b">
        <f t="shared" si="15"/>
        <v>0</v>
      </c>
    </row>
    <row r="93" spans="1:21" x14ac:dyDescent="0.25">
      <c r="A93" s="4">
        <v>45617</v>
      </c>
      <c r="B93" s="14">
        <v>1741.2</v>
      </c>
      <c r="C93" s="14">
        <v>1250.55</v>
      </c>
      <c r="D93" s="14">
        <v>1737.1</v>
      </c>
      <c r="F93" s="4">
        <v>45617</v>
      </c>
      <c r="G93" s="8">
        <f t="shared" si="10"/>
        <v>-6.0266896254834723E-4</v>
      </c>
      <c r="H93" s="8">
        <f t="shared" si="10"/>
        <v>1.1608358017773934E-3</v>
      </c>
      <c r="I93" s="8">
        <f t="shared" si="10"/>
        <v>5.4116625669222707E-3</v>
      </c>
      <c r="P93" s="4">
        <v>45617</v>
      </c>
      <c r="Q93" s="8">
        <f t="shared" si="11"/>
        <v>1.9070324020231343E-3</v>
      </c>
      <c r="R93" s="14">
        <f t="shared" si="12"/>
        <v>1907.0324020231344</v>
      </c>
      <c r="S93" s="2" t="b">
        <f t="shared" si="13"/>
        <v>0</v>
      </c>
      <c r="T93" s="2" t="b">
        <f t="shared" si="14"/>
        <v>0</v>
      </c>
      <c r="U93" s="2" t="b">
        <f t="shared" si="15"/>
        <v>0</v>
      </c>
    </row>
    <row r="94" spans="1:21" x14ac:dyDescent="0.25">
      <c r="A94" s="4">
        <v>45615</v>
      </c>
      <c r="B94" s="14">
        <v>1742.25</v>
      </c>
      <c r="C94" s="14">
        <v>1249.0999999999999</v>
      </c>
      <c r="D94" s="14">
        <v>1727.75</v>
      </c>
      <c r="F94" s="4">
        <v>45615</v>
      </c>
      <c r="G94" s="8">
        <f t="shared" si="10"/>
        <v>2.1787578441147204E-2</v>
      </c>
      <c r="H94" s="8">
        <f t="shared" si="10"/>
        <v>-3.4704216362839713E-3</v>
      </c>
      <c r="I94" s="8">
        <f t="shared" si="10"/>
        <v>2.9023363807865188E-3</v>
      </c>
      <c r="P94" s="4">
        <v>45615</v>
      </c>
      <c r="Q94" s="8">
        <f t="shared" si="11"/>
        <v>6.0188057920665282E-3</v>
      </c>
      <c r="R94" s="14">
        <f t="shared" si="12"/>
        <v>6018.8057920665278</v>
      </c>
      <c r="S94" s="2" t="b">
        <f t="shared" si="13"/>
        <v>0</v>
      </c>
      <c r="T94" s="2" t="b">
        <f t="shared" si="14"/>
        <v>0</v>
      </c>
      <c r="U94" s="2" t="b">
        <f t="shared" si="15"/>
        <v>0</v>
      </c>
    </row>
    <row r="95" spans="1:21" x14ac:dyDescent="0.25">
      <c r="A95" s="4">
        <v>45614</v>
      </c>
      <c r="B95" s="14">
        <v>1705.1</v>
      </c>
      <c r="C95" s="14">
        <v>1253.45</v>
      </c>
      <c r="D95" s="14">
        <v>1722.75</v>
      </c>
      <c r="F95" s="4">
        <v>45614</v>
      </c>
      <c r="G95" s="8">
        <f t="shared" si="10"/>
        <v>7.2958204105744162E-3</v>
      </c>
      <c r="H95" s="8">
        <f t="shared" si="10"/>
        <v>-2.7845180794781044E-3</v>
      </c>
      <c r="I95" s="8">
        <f t="shared" si="10"/>
        <v>8.6948884595117182E-3</v>
      </c>
      <c r="P95" s="4">
        <v>45614</v>
      </c>
      <c r="Q95" s="8">
        <f t="shared" si="11"/>
        <v>3.6834054292345982E-3</v>
      </c>
      <c r="R95" s="14">
        <f t="shared" si="12"/>
        <v>3683.4054292345982</v>
      </c>
      <c r="S95" s="2" t="b">
        <f t="shared" si="13"/>
        <v>0</v>
      </c>
      <c r="T95" s="2" t="b">
        <f t="shared" si="14"/>
        <v>0</v>
      </c>
      <c r="U95" s="2" t="b">
        <f t="shared" si="15"/>
        <v>0</v>
      </c>
    </row>
    <row r="96" spans="1:21" x14ac:dyDescent="0.25">
      <c r="A96" s="4">
        <v>45610</v>
      </c>
      <c r="B96" s="14">
        <v>1692.75</v>
      </c>
      <c r="C96" s="14">
        <v>1256.95</v>
      </c>
      <c r="D96" s="14">
        <v>1707.9</v>
      </c>
      <c r="F96" s="4">
        <v>45610</v>
      </c>
      <c r="G96" s="8">
        <f t="shared" si="10"/>
        <v>6.7802658577928998E-3</v>
      </c>
      <c r="H96" s="8">
        <f t="shared" si="10"/>
        <v>2.5923267129297489E-3</v>
      </c>
      <c r="I96" s="8">
        <f t="shared" si="10"/>
        <v>1.1879017685221038E-2</v>
      </c>
      <c r="P96" s="4">
        <v>45610</v>
      </c>
      <c r="Q96" s="8">
        <f t="shared" si="11"/>
        <v>6.6347157480760805E-3</v>
      </c>
      <c r="R96" s="14">
        <f t="shared" si="12"/>
        <v>6634.7157480760807</v>
      </c>
      <c r="S96" s="2" t="b">
        <f t="shared" si="13"/>
        <v>0</v>
      </c>
      <c r="T96" s="2" t="b">
        <f t="shared" si="14"/>
        <v>0</v>
      </c>
      <c r="U96" s="2" t="b">
        <f t="shared" si="15"/>
        <v>0</v>
      </c>
    </row>
    <row r="97" spans="1:21" x14ac:dyDescent="0.25">
      <c r="A97" s="4">
        <v>45609</v>
      </c>
      <c r="B97" s="14">
        <v>1681.35</v>
      </c>
      <c r="C97" s="14">
        <v>1253.7</v>
      </c>
      <c r="D97" s="14">
        <v>1687.85</v>
      </c>
      <c r="F97" s="4">
        <v>45609</v>
      </c>
      <c r="G97" s="8">
        <f t="shared" si="10"/>
        <v>-2.1446862996158833E-2</v>
      </c>
      <c r="H97" s="8">
        <f t="shared" si="10"/>
        <v>-1.3300802770344622E-2</v>
      </c>
      <c r="I97" s="8">
        <f t="shared" si="10"/>
        <v>-1.9489950040664672E-2</v>
      </c>
      <c r="P97" s="4">
        <v>45609</v>
      </c>
      <c r="Q97" s="8">
        <f t="shared" si="11"/>
        <v>-1.7601365019184897E-2</v>
      </c>
      <c r="R97" s="14">
        <f t="shared" si="12"/>
        <v>-17601.365019184897</v>
      </c>
      <c r="S97" s="2" t="b">
        <f t="shared" si="13"/>
        <v>0</v>
      </c>
      <c r="T97" s="2" t="b">
        <f t="shared" si="14"/>
        <v>0</v>
      </c>
      <c r="U97" s="2" t="b">
        <f t="shared" si="15"/>
        <v>0</v>
      </c>
    </row>
    <row r="98" spans="1:21" x14ac:dyDescent="0.25">
      <c r="A98" s="4">
        <v>45608</v>
      </c>
      <c r="B98" s="14">
        <v>1718.2</v>
      </c>
      <c r="C98" s="14">
        <v>1270.5999999999999</v>
      </c>
      <c r="D98" s="14">
        <v>1721.4</v>
      </c>
      <c r="F98" s="4">
        <v>45608</v>
      </c>
      <c r="G98" s="8">
        <f t="shared" si="10"/>
        <v>-2.723206703278036E-2</v>
      </c>
      <c r="H98" s="8">
        <f t="shared" si="10"/>
        <v>1.0241865595208566E-3</v>
      </c>
      <c r="I98" s="8">
        <f t="shared" si="10"/>
        <v>-1.2958715596330217E-2</v>
      </c>
      <c r="P98" s="4">
        <v>45608</v>
      </c>
      <c r="Q98" s="8">
        <f t="shared" si="11"/>
        <v>-1.164756016492483E-2</v>
      </c>
      <c r="R98" s="14">
        <f t="shared" si="12"/>
        <v>-11647.560164924831</v>
      </c>
      <c r="S98" s="2" t="b">
        <f t="shared" si="13"/>
        <v>0</v>
      </c>
      <c r="T98" s="2" t="b">
        <f t="shared" si="14"/>
        <v>0</v>
      </c>
      <c r="U98" s="2" t="b">
        <f t="shared" si="15"/>
        <v>0</v>
      </c>
    </row>
    <row r="99" spans="1:21" x14ac:dyDescent="0.25">
      <c r="A99" s="4">
        <v>45607</v>
      </c>
      <c r="B99" s="14">
        <v>1766.3</v>
      </c>
      <c r="C99" s="14">
        <v>1269.3</v>
      </c>
      <c r="D99" s="14">
        <v>1744</v>
      </c>
      <c r="F99" s="4">
        <v>45607</v>
      </c>
      <c r="G99" s="8">
        <f t="shared" si="10"/>
        <v>6.7542534697482282E-3</v>
      </c>
      <c r="H99" s="8">
        <f t="shared" si="10"/>
        <v>8.3012273106406465E-3</v>
      </c>
      <c r="I99" s="8">
        <f t="shared" si="10"/>
        <v>-1.0310459388245263E-3</v>
      </c>
      <c r="P99" s="4">
        <v>45607</v>
      </c>
      <c r="Q99" s="8">
        <f t="shared" si="11"/>
        <v>5.037453183533369E-3</v>
      </c>
      <c r="R99" s="14">
        <f t="shared" si="12"/>
        <v>5037.4531835333692</v>
      </c>
      <c r="S99" s="2" t="b">
        <f t="shared" si="13"/>
        <v>0</v>
      </c>
      <c r="T99" s="2" t="b">
        <f t="shared" si="14"/>
        <v>0</v>
      </c>
      <c r="U99" s="2" t="b">
        <f t="shared" si="15"/>
        <v>0</v>
      </c>
    </row>
    <row r="100" spans="1:21" x14ac:dyDescent="0.25">
      <c r="A100" s="4">
        <v>45604</v>
      </c>
      <c r="B100" s="14">
        <v>1754.45</v>
      </c>
      <c r="C100" s="14">
        <v>1258.8499999999999</v>
      </c>
      <c r="D100" s="14">
        <v>1745.8</v>
      </c>
      <c r="F100" s="4">
        <v>45604</v>
      </c>
      <c r="G100" s="8">
        <f t="shared" si="10"/>
        <v>4.5232028856889706E-3</v>
      </c>
      <c r="H100" s="8">
        <f t="shared" si="10"/>
        <v>-1.5523578634550783E-2</v>
      </c>
      <c r="I100" s="8">
        <f t="shared" si="10"/>
        <v>-6.2968687389097777E-4</v>
      </c>
      <c r="P100" s="4">
        <v>45604</v>
      </c>
      <c r="Q100" s="8">
        <f t="shared" si="11"/>
        <v>-5.0413766502809152E-3</v>
      </c>
      <c r="R100" s="14">
        <f t="shared" si="12"/>
        <v>-5041.3766502809149</v>
      </c>
      <c r="S100" s="2" t="b">
        <f t="shared" si="13"/>
        <v>0</v>
      </c>
      <c r="T100" s="2" t="b">
        <f t="shared" si="14"/>
        <v>0</v>
      </c>
      <c r="U100" s="2" t="b">
        <f t="shared" si="15"/>
        <v>0</v>
      </c>
    </row>
    <row r="101" spans="1:21" x14ac:dyDescent="0.25">
      <c r="A101" s="4">
        <v>45603</v>
      </c>
      <c r="B101" s="14">
        <v>1746.55</v>
      </c>
      <c r="C101" s="14">
        <v>1278.7</v>
      </c>
      <c r="D101" s="14">
        <v>1746.9</v>
      </c>
      <c r="F101" s="4">
        <v>45603</v>
      </c>
      <c r="G101" s="8">
        <f t="shared" si="10"/>
        <v>-4.956558894744334E-3</v>
      </c>
      <c r="H101" s="8">
        <f t="shared" si="10"/>
        <v>-1.8159480938303774E-2</v>
      </c>
      <c r="I101" s="8">
        <f t="shared" si="10"/>
        <v>-8.9072960399408929E-3</v>
      </c>
      <c r="P101" s="4">
        <v>45603</v>
      </c>
      <c r="Q101" s="8">
        <f t="shared" si="11"/>
        <v>-1.1422948855727078E-2</v>
      </c>
      <c r="R101" s="14">
        <f t="shared" si="12"/>
        <v>-11422.948855727078</v>
      </c>
      <c r="S101" s="2" t="b">
        <f t="shared" si="13"/>
        <v>0</v>
      </c>
      <c r="T101" s="2" t="b">
        <f t="shared" si="14"/>
        <v>0</v>
      </c>
      <c r="U101" s="2" t="b">
        <f t="shared" si="15"/>
        <v>0</v>
      </c>
    </row>
    <row r="102" spans="1:21" x14ac:dyDescent="0.25">
      <c r="A102" s="4">
        <v>45602</v>
      </c>
      <c r="B102" s="14">
        <v>1755.25</v>
      </c>
      <c r="C102" s="14">
        <v>1302.3499999999999</v>
      </c>
      <c r="D102" s="14">
        <v>1762.6</v>
      </c>
      <c r="F102" s="4">
        <v>45602</v>
      </c>
      <c r="G102" s="8">
        <f t="shared" si="10"/>
        <v>-1.4790795574138871E-3</v>
      </c>
      <c r="H102" s="8">
        <f t="shared" si="10"/>
        <v>4.3572144674943747E-3</v>
      </c>
      <c r="I102" s="8">
        <f t="shared" si="10"/>
        <v>3.1016134080754654E-3</v>
      </c>
      <c r="P102" s="4">
        <v>45602</v>
      </c>
      <c r="Q102" s="8">
        <f t="shared" si="11"/>
        <v>2.2296459421962235E-3</v>
      </c>
      <c r="R102" s="14">
        <f t="shared" si="12"/>
        <v>2229.6459421962236</v>
      </c>
      <c r="S102" s="2" t="b">
        <f t="shared" si="13"/>
        <v>0</v>
      </c>
      <c r="T102" s="2" t="b">
        <f t="shared" si="14"/>
        <v>0</v>
      </c>
      <c r="U102" s="2" t="b">
        <f t="shared" si="15"/>
        <v>0</v>
      </c>
    </row>
    <row r="103" spans="1:21" x14ac:dyDescent="0.25">
      <c r="A103" s="4">
        <v>45601</v>
      </c>
      <c r="B103" s="14">
        <v>1757.85</v>
      </c>
      <c r="C103" s="14">
        <v>1296.7</v>
      </c>
      <c r="D103" s="14">
        <v>1757.15</v>
      </c>
      <c r="F103" s="4">
        <v>45601</v>
      </c>
      <c r="G103" s="8">
        <f t="shared" si="10"/>
        <v>2.5523598389825652E-2</v>
      </c>
      <c r="H103" s="8">
        <f t="shared" si="10"/>
        <v>1.52677732539932E-2</v>
      </c>
      <c r="I103" s="8">
        <f t="shared" si="10"/>
        <v>1.6075404053546238E-2</v>
      </c>
      <c r="P103" s="4">
        <v>45601</v>
      </c>
      <c r="Q103" s="8">
        <f t="shared" si="11"/>
        <v>1.8586810034608846E-2</v>
      </c>
      <c r="R103" s="14">
        <f t="shared" si="12"/>
        <v>18586.810034608847</v>
      </c>
      <c r="S103" s="2" t="b">
        <f t="shared" si="13"/>
        <v>0</v>
      </c>
      <c r="T103" s="2" t="b">
        <f t="shared" si="14"/>
        <v>0</v>
      </c>
      <c r="U103" s="2" t="b">
        <f t="shared" si="15"/>
        <v>0</v>
      </c>
    </row>
    <row r="104" spans="1:21" x14ac:dyDescent="0.25">
      <c r="A104" s="4">
        <v>45600</v>
      </c>
      <c r="B104" s="14">
        <v>1714.1</v>
      </c>
      <c r="C104" s="14">
        <v>1277.2</v>
      </c>
      <c r="D104" s="14">
        <v>1729.35</v>
      </c>
      <c r="F104" s="4">
        <v>45600</v>
      </c>
      <c r="G104" s="8">
        <f t="shared" si="10"/>
        <v>-1.3354055143038113E-2</v>
      </c>
      <c r="H104" s="8">
        <f t="shared" si="10"/>
        <v>-1.1302059142281995E-2</v>
      </c>
      <c r="I104" s="8">
        <f t="shared" si="10"/>
        <v>-8.6276083467096143E-3</v>
      </c>
      <c r="P104" s="4">
        <v>45600</v>
      </c>
      <c r="Q104" s="8">
        <f t="shared" si="11"/>
        <v>-1.1115322703837116E-2</v>
      </c>
      <c r="R104" s="14">
        <f t="shared" si="12"/>
        <v>-11115.322703837115</v>
      </c>
      <c r="S104" s="2" t="b">
        <f t="shared" si="13"/>
        <v>0</v>
      </c>
      <c r="T104" s="2" t="b">
        <f t="shared" si="14"/>
        <v>0</v>
      </c>
      <c r="U104" s="2" t="b">
        <f t="shared" si="15"/>
        <v>0</v>
      </c>
    </row>
    <row r="105" spans="1:21" x14ac:dyDescent="0.25">
      <c r="A105" s="4">
        <v>45597</v>
      </c>
      <c r="B105" s="14">
        <v>1737.3</v>
      </c>
      <c r="C105" s="14">
        <v>1291.8</v>
      </c>
      <c r="D105" s="14">
        <v>1744.4</v>
      </c>
      <c r="F105" s="4">
        <v>45597</v>
      </c>
      <c r="G105" s="8">
        <f t="shared" si="10"/>
        <v>9.2181828657023068E-4</v>
      </c>
      <c r="H105" s="8">
        <f t="shared" si="10"/>
        <v>-3.4822983168891763E-4</v>
      </c>
      <c r="I105" s="8">
        <f t="shared" si="10"/>
        <v>7.6829761423373721E-3</v>
      </c>
      <c r="P105" s="4">
        <v>45597</v>
      </c>
      <c r="Q105" s="8">
        <f t="shared" si="11"/>
        <v>2.4421463959967138E-3</v>
      </c>
      <c r="R105" s="14">
        <f t="shared" si="12"/>
        <v>2442.1463959967136</v>
      </c>
      <c r="S105" s="2" t="b">
        <f t="shared" si="13"/>
        <v>0</v>
      </c>
      <c r="T105" s="2" t="b">
        <f t="shared" si="14"/>
        <v>0</v>
      </c>
      <c r="U105" s="2" t="b">
        <f t="shared" si="15"/>
        <v>0</v>
      </c>
    </row>
    <row r="106" spans="1:21" x14ac:dyDescent="0.25">
      <c r="A106" s="4">
        <v>45596</v>
      </c>
      <c r="B106" s="14">
        <v>1735.7</v>
      </c>
      <c r="C106" s="14">
        <v>1292.25</v>
      </c>
      <c r="D106" s="14">
        <v>1731.1</v>
      </c>
      <c r="F106" s="4">
        <v>45596</v>
      </c>
      <c r="G106" s="8">
        <f t="shared" si="10"/>
        <v>6.3415196587124356E-4</v>
      </c>
      <c r="H106" s="8">
        <f t="shared" si="10"/>
        <v>-1.5165949014975477E-2</v>
      </c>
      <c r="I106" s="8">
        <f t="shared" si="10"/>
        <v>-2.0177562550444117E-3</v>
      </c>
      <c r="P106" s="4">
        <v>45596</v>
      </c>
      <c r="Q106" s="8">
        <f t="shared" si="11"/>
        <v>-6.481460892742142E-3</v>
      </c>
      <c r="R106" s="14">
        <f t="shared" si="12"/>
        <v>-6481.4608927421423</v>
      </c>
      <c r="S106" s="2" t="b">
        <f t="shared" si="13"/>
        <v>0</v>
      </c>
      <c r="T106" s="2" t="b">
        <f t="shared" si="14"/>
        <v>0</v>
      </c>
      <c r="U106" s="2" t="b">
        <f t="shared" si="15"/>
        <v>0</v>
      </c>
    </row>
    <row r="107" spans="1:21" x14ac:dyDescent="0.25">
      <c r="A107" s="4">
        <v>45595</v>
      </c>
      <c r="B107" s="14">
        <v>1734.6</v>
      </c>
      <c r="C107" s="14">
        <v>1312.15</v>
      </c>
      <c r="D107" s="14">
        <v>1734.6</v>
      </c>
      <c r="F107" s="4">
        <v>45595</v>
      </c>
      <c r="G107" s="8">
        <f t="shared" si="10"/>
        <v>-9.8467334532066353E-3</v>
      </c>
      <c r="H107" s="8">
        <f t="shared" si="10"/>
        <v>-1.4791455494237216E-2</v>
      </c>
      <c r="I107" s="8">
        <f t="shared" si="10"/>
        <v>-1.4543801840700032E-2</v>
      </c>
      <c r="P107" s="4">
        <v>45595</v>
      </c>
      <c r="Q107" s="8">
        <f t="shared" si="11"/>
        <v>-1.3233742785866885E-2</v>
      </c>
      <c r="R107" s="14">
        <f t="shared" si="12"/>
        <v>-13233.742785866885</v>
      </c>
      <c r="S107" s="2" t="b">
        <f t="shared" si="13"/>
        <v>0</v>
      </c>
      <c r="T107" s="2" t="b">
        <f t="shared" si="14"/>
        <v>0</v>
      </c>
      <c r="U107" s="2" t="b">
        <f t="shared" si="15"/>
        <v>0</v>
      </c>
    </row>
    <row r="108" spans="1:21" x14ac:dyDescent="0.25">
      <c r="A108" s="4">
        <v>45594</v>
      </c>
      <c r="B108" s="14">
        <v>1751.85</v>
      </c>
      <c r="C108" s="14">
        <v>1331.85</v>
      </c>
      <c r="D108" s="14">
        <v>1760.2</v>
      </c>
      <c r="F108" s="4">
        <v>45594</v>
      </c>
      <c r="G108" s="8">
        <f t="shared" si="10"/>
        <v>1.0177603505939326E-2</v>
      </c>
      <c r="H108" s="8">
        <f t="shared" si="10"/>
        <v>3.0165912518853588E-2</v>
      </c>
      <c r="I108" s="8">
        <f t="shared" si="10"/>
        <v>5.9147926965168462E-3</v>
      </c>
      <c r="P108" s="4">
        <v>45594</v>
      </c>
      <c r="Q108" s="8">
        <f t="shared" si="11"/>
        <v>1.6894083868278287E-2</v>
      </c>
      <c r="R108" s="14">
        <f t="shared" si="12"/>
        <v>16894.083868278285</v>
      </c>
      <c r="S108" s="2" t="b">
        <f t="shared" si="13"/>
        <v>0</v>
      </c>
      <c r="T108" s="2" t="b">
        <f t="shared" si="14"/>
        <v>0</v>
      </c>
      <c r="U108" s="2" t="b">
        <f t="shared" si="15"/>
        <v>0</v>
      </c>
    </row>
    <row r="109" spans="1:21" x14ac:dyDescent="0.25">
      <c r="A109" s="4">
        <v>45593</v>
      </c>
      <c r="B109" s="14">
        <v>1734.2</v>
      </c>
      <c r="C109" s="14">
        <v>1292.8499999999999</v>
      </c>
      <c r="D109" s="14">
        <v>1749.85</v>
      </c>
      <c r="F109" s="4">
        <v>45593</v>
      </c>
      <c r="G109" s="8">
        <f t="shared" si="10"/>
        <v>-5.2770448548813409E-3</v>
      </c>
      <c r="H109" s="8">
        <f t="shared" si="10"/>
        <v>2.9790115098171865E-2</v>
      </c>
      <c r="I109" s="8">
        <f t="shared" si="10"/>
        <v>-1.0741442179947436E-2</v>
      </c>
      <c r="P109" s="4">
        <v>45593</v>
      </c>
      <c r="Q109" s="8">
        <f t="shared" si="11"/>
        <v>7.1104999288201156E-3</v>
      </c>
      <c r="R109" s="14">
        <f t="shared" si="12"/>
        <v>7110.4999288201152</v>
      </c>
      <c r="S109" s="2" t="b">
        <f t="shared" si="13"/>
        <v>0</v>
      </c>
      <c r="T109" s="2" t="b">
        <f t="shared" si="14"/>
        <v>0</v>
      </c>
      <c r="U109" s="2" t="b">
        <f t="shared" si="15"/>
        <v>0</v>
      </c>
    </row>
    <row r="110" spans="1:21" x14ac:dyDescent="0.25">
      <c r="A110" s="4">
        <v>45590</v>
      </c>
      <c r="B110" s="14">
        <v>1743.4</v>
      </c>
      <c r="C110" s="14">
        <v>1255.45</v>
      </c>
      <c r="D110" s="14">
        <v>1768.85</v>
      </c>
      <c r="F110" s="4">
        <v>45590</v>
      </c>
      <c r="G110" s="8">
        <f t="shared" si="10"/>
        <v>-3.5721430000286158E-3</v>
      </c>
      <c r="H110" s="8">
        <f t="shared" si="10"/>
        <v>2.1552584314508128E-3</v>
      </c>
      <c r="I110" s="8">
        <f t="shared" si="10"/>
        <v>3.7736919759390197E-3</v>
      </c>
      <c r="P110" s="4">
        <v>45590</v>
      </c>
      <c r="Q110" s="8">
        <f t="shared" si="11"/>
        <v>9.2256806535344642E-4</v>
      </c>
      <c r="R110" s="14">
        <f t="shared" si="12"/>
        <v>922.5680653534464</v>
      </c>
      <c r="S110" s="2" t="b">
        <f t="shared" si="13"/>
        <v>0</v>
      </c>
      <c r="T110" s="2" t="b">
        <f t="shared" si="14"/>
        <v>0</v>
      </c>
      <c r="U110" s="2" t="b">
        <f t="shared" si="15"/>
        <v>0</v>
      </c>
    </row>
    <row r="111" spans="1:21" x14ac:dyDescent="0.25">
      <c r="A111" s="4">
        <v>45589</v>
      </c>
      <c r="B111" s="14">
        <v>1749.65</v>
      </c>
      <c r="C111" s="14">
        <v>1252.75</v>
      </c>
      <c r="D111" s="14">
        <v>1762.2</v>
      </c>
      <c r="F111" s="4">
        <v>45589</v>
      </c>
      <c r="G111" s="8">
        <f t="shared" si="10"/>
        <v>7.9790298421478223E-3</v>
      </c>
      <c r="H111" s="8">
        <f t="shared" si="10"/>
        <v>9.188239054012115E-4</v>
      </c>
      <c r="I111" s="8">
        <f t="shared" si="10"/>
        <v>-3.1677791605384531E-3</v>
      </c>
      <c r="P111" s="4">
        <v>45589</v>
      </c>
      <c r="Q111" s="8">
        <f t="shared" si="11"/>
        <v>1.8109047666432952E-3</v>
      </c>
      <c r="R111" s="14">
        <f t="shared" si="12"/>
        <v>1810.9047666432953</v>
      </c>
      <c r="S111" s="2" t="b">
        <f t="shared" si="13"/>
        <v>0</v>
      </c>
      <c r="T111" s="2" t="b">
        <f t="shared" si="14"/>
        <v>0</v>
      </c>
      <c r="U111" s="2" t="b">
        <f t="shared" si="15"/>
        <v>0</v>
      </c>
    </row>
    <row r="112" spans="1:21" x14ac:dyDescent="0.25">
      <c r="A112" s="4">
        <v>45588</v>
      </c>
      <c r="B112" s="14">
        <v>1735.8</v>
      </c>
      <c r="C112" s="14">
        <v>1251.5999999999999</v>
      </c>
      <c r="D112" s="14">
        <v>1767.8</v>
      </c>
      <c r="F112" s="4">
        <v>45588</v>
      </c>
      <c r="G112" s="8">
        <f t="shared" si="10"/>
        <v>1.2393922603598506E-2</v>
      </c>
      <c r="H112" s="8">
        <f t="shared" si="10"/>
        <v>-1.2544378698224889E-2</v>
      </c>
      <c r="I112" s="8">
        <f t="shared" si="10"/>
        <v>2.63732524175464E-3</v>
      </c>
      <c r="P112" s="4">
        <v>45588</v>
      </c>
      <c r="Q112" s="8">
        <f t="shared" si="11"/>
        <v>-5.0837712568401199E-4</v>
      </c>
      <c r="R112" s="14">
        <f t="shared" si="12"/>
        <v>-508.37712568401201</v>
      </c>
      <c r="S112" s="2" t="b">
        <f t="shared" si="13"/>
        <v>0</v>
      </c>
      <c r="T112" s="2" t="b">
        <f t="shared" si="14"/>
        <v>0</v>
      </c>
      <c r="U112" s="2" t="b">
        <f t="shared" si="15"/>
        <v>0</v>
      </c>
    </row>
    <row r="113" spans="1:21" x14ac:dyDescent="0.25">
      <c r="A113" s="4">
        <v>45587</v>
      </c>
      <c r="B113" s="14">
        <v>1714.55</v>
      </c>
      <c r="C113" s="14">
        <v>1267.5</v>
      </c>
      <c r="D113" s="14">
        <v>1763.15</v>
      </c>
      <c r="F113" s="4">
        <v>45587</v>
      </c>
      <c r="G113" s="8">
        <f t="shared" si="10"/>
        <v>-8.1853415861630197E-3</v>
      </c>
      <c r="H113" s="8">
        <f t="shared" si="10"/>
        <v>6.7114093959732557E-3</v>
      </c>
      <c r="I113" s="8">
        <f t="shared" si="10"/>
        <v>-1.4559579700424763E-2</v>
      </c>
      <c r="P113" s="4">
        <v>45587</v>
      </c>
      <c r="Q113" s="8">
        <f t="shared" si="11"/>
        <v>-4.1389126275870325E-3</v>
      </c>
      <c r="R113" s="14">
        <f t="shared" si="12"/>
        <v>-4138.9126275870321</v>
      </c>
      <c r="S113" s="2" t="b">
        <f t="shared" si="13"/>
        <v>0</v>
      </c>
      <c r="T113" s="2" t="b">
        <f t="shared" si="14"/>
        <v>0</v>
      </c>
      <c r="U113" s="2" t="b">
        <f t="shared" si="15"/>
        <v>0</v>
      </c>
    </row>
    <row r="114" spans="1:21" x14ac:dyDescent="0.25">
      <c r="A114" s="4">
        <v>45586</v>
      </c>
      <c r="B114" s="14">
        <v>1728.7</v>
      </c>
      <c r="C114" s="14">
        <v>1259.05</v>
      </c>
      <c r="D114" s="14">
        <v>1789.2</v>
      </c>
      <c r="F114" s="4">
        <v>45586</v>
      </c>
      <c r="G114" s="8">
        <f t="shared" si="10"/>
        <v>2.7856229747004857E-2</v>
      </c>
      <c r="H114" s="8">
        <f t="shared" si="10"/>
        <v>-4.3100039541320578E-3</v>
      </c>
      <c r="I114" s="8">
        <f t="shared" si="10"/>
        <v>-4.374549049998655E-2</v>
      </c>
      <c r="P114" s="4">
        <v>45586</v>
      </c>
      <c r="Q114" s="8">
        <f t="shared" si="11"/>
        <v>-6.4907798075473306E-3</v>
      </c>
      <c r="R114" s="14">
        <f t="shared" si="12"/>
        <v>-6490.7798075473302</v>
      </c>
      <c r="S114" s="2" t="b">
        <f t="shared" si="13"/>
        <v>0</v>
      </c>
      <c r="T114" s="2" t="b">
        <f t="shared" si="14"/>
        <v>0</v>
      </c>
      <c r="U114" s="2" t="b">
        <f t="shared" si="15"/>
        <v>0</v>
      </c>
    </row>
    <row r="115" spans="1:21" x14ac:dyDescent="0.25">
      <c r="A115" s="4">
        <v>45583</v>
      </c>
      <c r="B115" s="14">
        <v>1681.85</v>
      </c>
      <c r="C115" s="14">
        <v>1264.5</v>
      </c>
      <c r="D115" s="14">
        <v>1871.05</v>
      </c>
      <c r="F115" s="4">
        <v>45583</v>
      </c>
      <c r="G115" s="8">
        <f t="shared" si="10"/>
        <v>5.1997728834831669E-3</v>
      </c>
      <c r="H115" s="8">
        <f t="shared" si="10"/>
        <v>2.7005076142131879E-2</v>
      </c>
      <c r="I115" s="8">
        <f t="shared" si="10"/>
        <v>3.7552640755345035E-3</v>
      </c>
      <c r="P115" s="4">
        <v>45583</v>
      </c>
      <c r="Q115" s="8">
        <f t="shared" si="11"/>
        <v>1.3488541544558053E-2</v>
      </c>
      <c r="R115" s="14">
        <f t="shared" si="12"/>
        <v>13488.541544558053</v>
      </c>
      <c r="S115" s="2" t="b">
        <f t="shared" si="13"/>
        <v>0</v>
      </c>
      <c r="T115" s="2" t="b">
        <f t="shared" si="14"/>
        <v>0</v>
      </c>
      <c r="U115" s="2" t="b">
        <f t="shared" si="15"/>
        <v>0</v>
      </c>
    </row>
    <row r="116" spans="1:21" x14ac:dyDescent="0.25">
      <c r="A116" s="4">
        <v>45582</v>
      </c>
      <c r="B116" s="14">
        <v>1673.15</v>
      </c>
      <c r="C116" s="14">
        <v>1231.25</v>
      </c>
      <c r="D116" s="14">
        <v>1864.05</v>
      </c>
      <c r="F116" s="4">
        <v>45582</v>
      </c>
      <c r="G116" s="8">
        <f t="shared" si="10"/>
        <v>-1.5678315095893569E-2</v>
      </c>
      <c r="H116" s="8">
        <f t="shared" si="10"/>
        <v>-9.5724570647146567E-3</v>
      </c>
      <c r="I116" s="8">
        <f t="shared" si="10"/>
        <v>-6.5552801982572406E-3</v>
      </c>
      <c r="P116" s="4">
        <v>45582</v>
      </c>
      <c r="Q116" s="8">
        <f t="shared" si="11"/>
        <v>-1.0499061414131107E-2</v>
      </c>
      <c r="R116" s="14">
        <f t="shared" si="12"/>
        <v>-10499.061414131107</v>
      </c>
      <c r="S116" s="2" t="b">
        <f t="shared" si="13"/>
        <v>0</v>
      </c>
      <c r="T116" s="2" t="b">
        <f t="shared" si="14"/>
        <v>0</v>
      </c>
      <c r="U116" s="2" t="b">
        <f t="shared" si="15"/>
        <v>0</v>
      </c>
    </row>
    <row r="117" spans="1:21" x14ac:dyDescent="0.25">
      <c r="A117" s="4">
        <v>45581</v>
      </c>
      <c r="B117" s="14">
        <v>1699.8</v>
      </c>
      <c r="C117" s="14">
        <v>1243.1500000000001</v>
      </c>
      <c r="D117" s="14">
        <v>1876.35</v>
      </c>
      <c r="F117" s="4">
        <v>45581</v>
      </c>
      <c r="G117" s="8">
        <f t="shared" si="10"/>
        <v>9.3224867881955831E-3</v>
      </c>
      <c r="H117" s="8">
        <f t="shared" si="10"/>
        <v>-9.8367184388689077E-3</v>
      </c>
      <c r="I117" s="8">
        <f t="shared" si="10"/>
        <v>-9.9461798227100662E-3</v>
      </c>
      <c r="P117" s="4">
        <v>45581</v>
      </c>
      <c r="Q117" s="8">
        <f t="shared" si="11"/>
        <v>-4.1217952859019091E-3</v>
      </c>
      <c r="R117" s="14">
        <f t="shared" si="12"/>
        <v>-4121.7952859019088</v>
      </c>
      <c r="S117" s="2" t="b">
        <f t="shared" si="13"/>
        <v>0</v>
      </c>
      <c r="T117" s="2" t="b">
        <f t="shared" si="14"/>
        <v>0</v>
      </c>
      <c r="U117" s="2" t="b">
        <f t="shared" si="15"/>
        <v>0</v>
      </c>
    </row>
    <row r="118" spans="1:21" x14ac:dyDescent="0.25">
      <c r="A118" s="4">
        <v>45580</v>
      </c>
      <c r="B118" s="14">
        <v>1684.1</v>
      </c>
      <c r="C118" s="14">
        <v>1255.5</v>
      </c>
      <c r="D118" s="14">
        <v>1895.2</v>
      </c>
      <c r="F118" s="4">
        <v>45580</v>
      </c>
      <c r="G118" s="8">
        <f t="shared" si="10"/>
        <v>-2.3695278715716306E-3</v>
      </c>
      <c r="H118" s="8">
        <f t="shared" si="10"/>
        <v>1.928151004668166E-2</v>
      </c>
      <c r="I118" s="8">
        <f t="shared" si="10"/>
        <v>-8.1641197404228594E-3</v>
      </c>
      <c r="P118" s="4">
        <v>45580</v>
      </c>
      <c r="Q118" s="8">
        <f t="shared" si="11"/>
        <v>4.552509735074318E-3</v>
      </c>
      <c r="R118" s="14">
        <f t="shared" si="12"/>
        <v>4552.5097350743181</v>
      </c>
      <c r="S118" s="2" t="b">
        <f t="shared" si="13"/>
        <v>0</v>
      </c>
      <c r="T118" s="2" t="b">
        <f t="shared" si="14"/>
        <v>0</v>
      </c>
      <c r="U118" s="2" t="b">
        <f t="shared" si="15"/>
        <v>0</v>
      </c>
    </row>
    <row r="119" spans="1:21" x14ac:dyDescent="0.25">
      <c r="A119" s="4">
        <v>45579</v>
      </c>
      <c r="B119" s="14">
        <v>1688.1</v>
      </c>
      <c r="C119" s="14">
        <v>1231.75</v>
      </c>
      <c r="D119" s="14">
        <v>1910.8</v>
      </c>
      <c r="F119" s="4">
        <v>45579</v>
      </c>
      <c r="G119" s="8">
        <f t="shared" si="10"/>
        <v>2.2471229557843753E-2</v>
      </c>
      <c r="H119" s="8">
        <f t="shared" si="10"/>
        <v>7.1545380212592047E-3</v>
      </c>
      <c r="I119" s="8">
        <f t="shared" si="10"/>
        <v>1.5087122821929366E-2</v>
      </c>
      <c r="P119" s="4">
        <v>45579</v>
      </c>
      <c r="Q119" s="8">
        <f t="shared" si="11"/>
        <v>1.4129320922435618E-2</v>
      </c>
      <c r="R119" s="14">
        <f t="shared" si="12"/>
        <v>14129.320922435618</v>
      </c>
      <c r="S119" s="2" t="b">
        <f t="shared" si="13"/>
        <v>0</v>
      </c>
      <c r="T119" s="2" t="b">
        <f t="shared" si="14"/>
        <v>0</v>
      </c>
      <c r="U119" s="2" t="b">
        <f t="shared" si="15"/>
        <v>0</v>
      </c>
    </row>
    <row r="120" spans="1:21" x14ac:dyDescent="0.25">
      <c r="A120" s="4">
        <v>45576</v>
      </c>
      <c r="B120" s="14">
        <v>1651</v>
      </c>
      <c r="C120" s="14">
        <v>1223</v>
      </c>
      <c r="D120" s="14">
        <v>1882.4</v>
      </c>
      <c r="F120" s="4">
        <v>45576</v>
      </c>
      <c r="G120" s="8">
        <f t="shared" si="10"/>
        <v>-6.8575553416747592E-3</v>
      </c>
      <c r="H120" s="8">
        <f t="shared" si="10"/>
        <v>-1.6485725774024962E-2</v>
      </c>
      <c r="I120" s="8">
        <f t="shared" si="10"/>
        <v>3.3580299557594007E-3</v>
      </c>
      <c r="P120" s="4">
        <v>45576</v>
      </c>
      <c r="Q120" s="8">
        <f t="shared" si="11"/>
        <v>-7.6441479253845923E-3</v>
      </c>
      <c r="R120" s="14">
        <f t="shared" si="12"/>
        <v>-7644.1479253845919</v>
      </c>
      <c r="S120" s="2" t="b">
        <f t="shared" si="13"/>
        <v>0</v>
      </c>
      <c r="T120" s="2" t="b">
        <f t="shared" si="14"/>
        <v>0</v>
      </c>
      <c r="U120" s="2" t="b">
        <f t="shared" si="15"/>
        <v>0</v>
      </c>
    </row>
    <row r="121" spans="1:21" x14ac:dyDescent="0.25">
      <c r="A121" s="4">
        <v>45575</v>
      </c>
      <c r="B121" s="14">
        <v>1662.4</v>
      </c>
      <c r="C121" s="14">
        <v>1243.5</v>
      </c>
      <c r="D121" s="14">
        <v>1876.1</v>
      </c>
      <c r="F121" s="4">
        <v>45575</v>
      </c>
      <c r="G121" s="8">
        <f t="shared" si="10"/>
        <v>1.7910173590913292E-2</v>
      </c>
      <c r="H121" s="8">
        <f t="shared" si="10"/>
        <v>-5.2244504280041237E-4</v>
      </c>
      <c r="I121" s="8">
        <f t="shared" si="10"/>
        <v>4.1814749000444129E-2</v>
      </c>
      <c r="P121" s="4">
        <v>45575</v>
      </c>
      <c r="Q121" s="8">
        <f t="shared" si="11"/>
        <v>1.7708498760287059E-2</v>
      </c>
      <c r="R121" s="14">
        <f t="shared" si="12"/>
        <v>17708.498760287057</v>
      </c>
      <c r="S121" s="2" t="b">
        <f t="shared" si="13"/>
        <v>0</v>
      </c>
      <c r="T121" s="2" t="b">
        <f t="shared" si="14"/>
        <v>0</v>
      </c>
      <c r="U121" s="2" t="b">
        <f t="shared" si="15"/>
        <v>0</v>
      </c>
    </row>
    <row r="122" spans="1:21" x14ac:dyDescent="0.25">
      <c r="A122" s="4">
        <v>45574</v>
      </c>
      <c r="B122" s="14">
        <v>1633.15</v>
      </c>
      <c r="C122" s="14">
        <v>1244.1500000000001</v>
      </c>
      <c r="D122" s="14">
        <v>1800.8</v>
      </c>
      <c r="F122" s="4">
        <v>45574</v>
      </c>
      <c r="G122" s="8">
        <f t="shared" si="10"/>
        <v>-1.084158565761173E-2</v>
      </c>
      <c r="H122" s="8">
        <f t="shared" si="10"/>
        <v>6.105450428594672E-3</v>
      </c>
      <c r="I122" s="8">
        <f t="shared" si="10"/>
        <v>-1.4417211933016594E-3</v>
      </c>
      <c r="P122" s="4">
        <v>45574</v>
      </c>
      <c r="Q122" s="8">
        <f t="shared" si="11"/>
        <v>-1.2428118838361478E-3</v>
      </c>
      <c r="R122" s="14">
        <f t="shared" si="12"/>
        <v>-1242.8118838361479</v>
      </c>
      <c r="S122" s="2" t="b">
        <f t="shared" si="13"/>
        <v>0</v>
      </c>
      <c r="T122" s="2" t="b">
        <f t="shared" si="14"/>
        <v>0</v>
      </c>
      <c r="U122" s="2" t="b">
        <f t="shared" si="15"/>
        <v>0</v>
      </c>
    </row>
    <row r="123" spans="1:21" x14ac:dyDescent="0.25">
      <c r="A123" s="4">
        <v>45573</v>
      </c>
      <c r="B123" s="14">
        <v>1651.05</v>
      </c>
      <c r="C123" s="14">
        <v>1236.5999999999999</v>
      </c>
      <c r="D123" s="14">
        <v>1803.4</v>
      </c>
      <c r="F123" s="4">
        <v>45573</v>
      </c>
      <c r="G123" s="8">
        <f t="shared" si="10"/>
        <v>2.0552602299418909E-2</v>
      </c>
      <c r="H123" s="8">
        <f t="shared" si="10"/>
        <v>2.1881838074395699E-3</v>
      </c>
      <c r="I123" s="8">
        <f t="shared" si="10"/>
        <v>7.3453428292138412E-3</v>
      </c>
      <c r="P123" s="4">
        <v>45573</v>
      </c>
      <c r="Q123" s="8">
        <f t="shared" si="11"/>
        <v>9.2446570615656518E-3</v>
      </c>
      <c r="R123" s="14">
        <f t="shared" si="12"/>
        <v>9244.657061565651</v>
      </c>
      <c r="S123" s="2" t="b">
        <f t="shared" si="13"/>
        <v>0</v>
      </c>
      <c r="T123" s="2" t="b">
        <f t="shared" si="14"/>
        <v>0</v>
      </c>
      <c r="U123" s="2" t="b">
        <f t="shared" si="15"/>
        <v>0</v>
      </c>
    </row>
    <row r="124" spans="1:21" x14ac:dyDescent="0.25">
      <c r="A124" s="4">
        <v>45572</v>
      </c>
      <c r="B124" s="14">
        <v>1617.8</v>
      </c>
      <c r="C124" s="14">
        <v>1233.9000000000001</v>
      </c>
      <c r="D124" s="14">
        <v>1790.25</v>
      </c>
      <c r="F124" s="4">
        <v>45572</v>
      </c>
      <c r="G124" s="8">
        <f t="shared" si="10"/>
        <v>-2.4040056706783774E-2</v>
      </c>
      <c r="H124" s="8">
        <f t="shared" si="10"/>
        <v>-4.7186932849364593E-3</v>
      </c>
      <c r="I124" s="8">
        <f t="shared" si="10"/>
        <v>-1.0364842454394729E-2</v>
      </c>
      <c r="P124" s="4">
        <v>45572</v>
      </c>
      <c r="Q124" s="8">
        <f t="shared" si="11"/>
        <v>-1.2208947062328133E-2</v>
      </c>
      <c r="R124" s="14">
        <f t="shared" si="12"/>
        <v>-12208.947062328134</v>
      </c>
      <c r="S124" s="2" t="b">
        <f t="shared" si="13"/>
        <v>0</v>
      </c>
      <c r="T124" s="2" t="b">
        <f t="shared" si="14"/>
        <v>0</v>
      </c>
      <c r="U124" s="2" t="b">
        <f t="shared" si="15"/>
        <v>0</v>
      </c>
    </row>
    <row r="125" spans="1:21" x14ac:dyDescent="0.25">
      <c r="A125" s="4">
        <v>45569</v>
      </c>
      <c r="B125" s="14">
        <v>1657.65</v>
      </c>
      <c r="C125" s="14">
        <v>1239.75</v>
      </c>
      <c r="D125" s="14">
        <v>1809</v>
      </c>
      <c r="F125" s="4">
        <v>45569</v>
      </c>
      <c r="G125" s="8">
        <f t="shared" si="10"/>
        <v>-1.4476813317479187E-2</v>
      </c>
      <c r="H125" s="8">
        <f t="shared" si="10"/>
        <v>-1.3212878576829623E-2</v>
      </c>
      <c r="I125" s="8">
        <f t="shared" si="10"/>
        <v>-7.5707702435813262E-3</v>
      </c>
      <c r="P125" s="4">
        <v>45569</v>
      </c>
      <c r="Q125" s="8">
        <f t="shared" si="11"/>
        <v>-1.1899426499050002E-2</v>
      </c>
      <c r="R125" s="14">
        <f t="shared" si="12"/>
        <v>-11899.426499050001</v>
      </c>
      <c r="S125" s="2" t="b">
        <f t="shared" si="13"/>
        <v>0</v>
      </c>
      <c r="T125" s="2" t="b">
        <f t="shared" si="14"/>
        <v>0</v>
      </c>
      <c r="U125" s="2" t="b">
        <f t="shared" si="15"/>
        <v>0</v>
      </c>
    </row>
    <row r="126" spans="1:21" x14ac:dyDescent="0.25">
      <c r="A126" s="4">
        <v>45568</v>
      </c>
      <c r="B126" s="14">
        <v>1682</v>
      </c>
      <c r="C126" s="14">
        <v>1256.3499999999999</v>
      </c>
      <c r="D126" s="14">
        <v>1822.8</v>
      </c>
      <c r="F126" s="4">
        <v>45568</v>
      </c>
      <c r="G126" s="8">
        <f t="shared" si="10"/>
        <v>-2.5605375970339517E-2</v>
      </c>
      <c r="H126" s="8">
        <f t="shared" si="10"/>
        <v>-1.4163527934714537E-2</v>
      </c>
      <c r="I126" s="8">
        <f t="shared" si="10"/>
        <v>-3.0115994466319074E-2</v>
      </c>
      <c r="P126" s="4">
        <v>45568</v>
      </c>
      <c r="Q126" s="8">
        <f t="shared" si="11"/>
        <v>-2.2381822304883392E-2</v>
      </c>
      <c r="R126" s="14">
        <f t="shared" si="12"/>
        <v>-22381.822304883393</v>
      </c>
      <c r="S126" s="2" t="b">
        <f t="shared" si="13"/>
        <v>0</v>
      </c>
      <c r="T126" s="2" t="b">
        <f t="shared" si="14"/>
        <v>0</v>
      </c>
      <c r="U126" s="2" t="b">
        <f t="shared" si="15"/>
        <v>0</v>
      </c>
    </row>
    <row r="127" spans="1:21" x14ac:dyDescent="0.25">
      <c r="A127" s="4">
        <v>45566</v>
      </c>
      <c r="B127" s="14">
        <v>1726.2</v>
      </c>
      <c r="C127" s="14">
        <v>1274.4000000000001</v>
      </c>
      <c r="D127" s="14">
        <v>1879.4</v>
      </c>
      <c r="F127" s="4">
        <v>45566</v>
      </c>
      <c r="G127" s="8">
        <f t="shared" si="10"/>
        <v>-3.3775006495192494E-3</v>
      </c>
      <c r="H127" s="8">
        <f t="shared" si="10"/>
        <v>1.0997643362138376E-3</v>
      </c>
      <c r="I127" s="8">
        <f t="shared" si="10"/>
        <v>1.3727446802772381E-2</v>
      </c>
      <c r="P127" s="4">
        <v>45566</v>
      </c>
      <c r="Q127" s="8">
        <f t="shared" si="11"/>
        <v>3.5448895804614743E-3</v>
      </c>
      <c r="R127" s="14">
        <f t="shared" si="12"/>
        <v>3544.8895804614745</v>
      </c>
      <c r="S127" s="2" t="b">
        <f t="shared" si="13"/>
        <v>0</v>
      </c>
      <c r="T127" s="2" t="b">
        <f t="shared" si="14"/>
        <v>0</v>
      </c>
      <c r="U127" s="2" t="b">
        <f t="shared" si="15"/>
        <v>0</v>
      </c>
    </row>
    <row r="128" spans="1:21" x14ac:dyDescent="0.25">
      <c r="A128" s="4">
        <v>45565</v>
      </c>
      <c r="B128" s="14">
        <v>1732.05</v>
      </c>
      <c r="C128" s="14">
        <v>1273</v>
      </c>
      <c r="D128" s="14">
        <v>1853.95</v>
      </c>
      <c r="F128" s="4">
        <v>45565</v>
      </c>
      <c r="G128" s="8">
        <f t="shared" si="10"/>
        <v>-1.1753630217099853E-2</v>
      </c>
      <c r="H128" s="8">
        <f t="shared" si="10"/>
        <v>-2.5715597734578211E-2</v>
      </c>
      <c r="I128" s="8">
        <f t="shared" si="10"/>
        <v>-9.8801036075729654E-3</v>
      </c>
      <c r="P128" s="4">
        <v>45565</v>
      </c>
      <c r="Q128" s="8">
        <f t="shared" si="11"/>
        <v>-1.6776359241233132E-2</v>
      </c>
      <c r="R128" s="14">
        <f t="shared" si="12"/>
        <v>-16776.359241233131</v>
      </c>
      <c r="S128" s="2" t="b">
        <f t="shared" si="13"/>
        <v>0</v>
      </c>
      <c r="T128" s="2" t="b">
        <f t="shared" si="14"/>
        <v>0</v>
      </c>
      <c r="U128" s="2" t="b">
        <f t="shared" si="15"/>
        <v>0</v>
      </c>
    </row>
    <row r="129" spans="1:21" x14ac:dyDescent="0.25">
      <c r="A129" s="4">
        <v>45562</v>
      </c>
      <c r="B129" s="14">
        <v>1752.65</v>
      </c>
      <c r="C129" s="14">
        <v>1306.5999999999999</v>
      </c>
      <c r="D129" s="14">
        <v>1872.45</v>
      </c>
      <c r="F129" s="4">
        <v>45562</v>
      </c>
      <c r="G129" s="8">
        <f t="shared" si="10"/>
        <v>-1.7269898230956815E-2</v>
      </c>
      <c r="H129" s="8">
        <f t="shared" si="10"/>
        <v>-1.689176479440202E-2</v>
      </c>
      <c r="I129" s="8">
        <f t="shared" si="10"/>
        <v>-1.5691531304210637E-2</v>
      </c>
      <c r="P129" s="4">
        <v>45562</v>
      </c>
      <c r="Q129" s="8">
        <f t="shared" si="11"/>
        <v>-1.6645134778311046E-2</v>
      </c>
      <c r="R129" s="14">
        <f t="shared" si="12"/>
        <v>-16645.134778311047</v>
      </c>
      <c r="S129" s="2" t="b">
        <f t="shared" si="13"/>
        <v>0</v>
      </c>
      <c r="T129" s="2" t="b">
        <f t="shared" si="14"/>
        <v>0</v>
      </c>
      <c r="U129" s="2" t="b">
        <f t="shared" si="15"/>
        <v>0</v>
      </c>
    </row>
    <row r="130" spans="1:21" x14ac:dyDescent="0.25">
      <c r="A130" s="4">
        <v>45561</v>
      </c>
      <c r="B130" s="14">
        <v>1783.45</v>
      </c>
      <c r="C130" s="14">
        <v>1329.05</v>
      </c>
      <c r="D130" s="14">
        <v>1902.3</v>
      </c>
      <c r="F130" s="4">
        <v>45561</v>
      </c>
      <c r="G130" s="8">
        <f t="shared" si="10"/>
        <v>2.4450564892362081E-3</v>
      </c>
      <c r="H130" s="8">
        <f t="shared" si="10"/>
        <v>3.9279374551497437E-3</v>
      </c>
      <c r="I130" s="8">
        <f t="shared" si="10"/>
        <v>2.2919465739350553E-3</v>
      </c>
      <c r="P130" s="4">
        <v>45561</v>
      </c>
      <c r="Q130" s="8">
        <f t="shared" si="11"/>
        <v>2.9922759010112764E-3</v>
      </c>
      <c r="R130" s="14">
        <f t="shared" si="12"/>
        <v>2992.2759010112763</v>
      </c>
      <c r="S130" s="2" t="b">
        <f t="shared" si="13"/>
        <v>0</v>
      </c>
      <c r="T130" s="2" t="b">
        <f t="shared" si="14"/>
        <v>0</v>
      </c>
      <c r="U130" s="2" t="b">
        <f t="shared" si="15"/>
        <v>0</v>
      </c>
    </row>
    <row r="131" spans="1:21" x14ac:dyDescent="0.25">
      <c r="A131" s="4">
        <v>45560</v>
      </c>
      <c r="B131" s="14">
        <v>1779.1</v>
      </c>
      <c r="C131" s="14">
        <v>1323.85</v>
      </c>
      <c r="D131" s="14">
        <v>1897.95</v>
      </c>
      <c r="F131" s="4">
        <v>45560</v>
      </c>
      <c r="G131" s="8">
        <f t="shared" si="10"/>
        <v>6.2498232516048358E-3</v>
      </c>
      <c r="H131" s="8">
        <f t="shared" si="10"/>
        <v>3.981495525557488E-3</v>
      </c>
      <c r="I131" s="8">
        <f t="shared" si="10"/>
        <v>-8.7481067530161827E-3</v>
      </c>
      <c r="P131" s="4">
        <v>45560</v>
      </c>
      <c r="Q131" s="8">
        <f t="shared" si="11"/>
        <v>8.4311315979959103E-4</v>
      </c>
      <c r="R131" s="14">
        <f t="shared" si="12"/>
        <v>843.11315979959102</v>
      </c>
      <c r="S131" s="2" t="b">
        <f t="shared" si="13"/>
        <v>0</v>
      </c>
      <c r="T131" s="2" t="b">
        <f t="shared" si="14"/>
        <v>0</v>
      </c>
      <c r="U131" s="2" t="b">
        <f t="shared" si="15"/>
        <v>0</v>
      </c>
    </row>
    <row r="132" spans="1:21" x14ac:dyDescent="0.25">
      <c r="A132" s="4">
        <v>45559</v>
      </c>
      <c r="B132" s="14">
        <v>1768.05</v>
      </c>
      <c r="C132" s="14">
        <v>1318.6</v>
      </c>
      <c r="D132" s="14">
        <v>1914.7</v>
      </c>
      <c r="F132" s="4">
        <v>45559</v>
      </c>
      <c r="G132" s="8">
        <f t="shared" si="10"/>
        <v>4.6880327309921643E-3</v>
      </c>
      <c r="H132" s="8">
        <f t="shared" si="10"/>
        <v>-2.4964066873440771E-3</v>
      </c>
      <c r="I132" s="8">
        <f t="shared" si="10"/>
        <v>-1.0337520028945058E-2</v>
      </c>
      <c r="P132" s="4">
        <v>45559</v>
      </c>
      <c r="Q132" s="8">
        <f t="shared" si="11"/>
        <v>-2.6934088643234986E-3</v>
      </c>
      <c r="R132" s="14">
        <f t="shared" si="12"/>
        <v>-2693.4088643234986</v>
      </c>
      <c r="S132" s="2" t="b">
        <f t="shared" si="13"/>
        <v>0</v>
      </c>
      <c r="T132" s="2" t="b">
        <f t="shared" si="14"/>
        <v>0</v>
      </c>
      <c r="U132" s="2" t="b">
        <f t="shared" si="15"/>
        <v>0</v>
      </c>
    </row>
    <row r="133" spans="1:21" x14ac:dyDescent="0.25">
      <c r="A133" s="4">
        <v>45558</v>
      </c>
      <c r="B133" s="14">
        <v>1759.8</v>
      </c>
      <c r="C133" s="14">
        <v>1321.9</v>
      </c>
      <c r="D133" s="14">
        <v>1934.7</v>
      </c>
      <c r="F133" s="4">
        <v>45558</v>
      </c>
      <c r="G133" s="8">
        <f t="shared" ref="G133:I196" si="16">(B133/B134)-1</f>
        <v>1.0682288077188185E-2</v>
      </c>
      <c r="H133" s="8">
        <f t="shared" si="16"/>
        <v>-1.2365049123986616E-2</v>
      </c>
      <c r="I133" s="8">
        <f t="shared" si="16"/>
        <v>1.5857180362299772E-2</v>
      </c>
      <c r="P133" s="4">
        <v>45558</v>
      </c>
      <c r="Q133" s="8">
        <f t="shared" ref="Q133:Q196" si="17">SUMPRODUCT(G133:I133,$L$4:$N$4)</f>
        <v>3.0158208822517402E-3</v>
      </c>
      <c r="R133" s="14">
        <f t="shared" ref="R133:R196" si="18">$L$5*Q133</f>
        <v>3015.8208822517404</v>
      </c>
      <c r="S133" s="2" t="b">
        <f t="shared" ref="S133:S196" si="19">$X$4&gt;R133</f>
        <v>0</v>
      </c>
      <c r="T133" s="2" t="b">
        <f t="shared" ref="T133:T196" si="20">$X$5&gt;R133</f>
        <v>0</v>
      </c>
      <c r="U133" s="2" t="b">
        <f t="shared" ref="U133:U196" si="21">$X$6&gt;R133</f>
        <v>0</v>
      </c>
    </row>
    <row r="134" spans="1:21" x14ac:dyDescent="0.25">
      <c r="A134" s="4">
        <v>45555</v>
      </c>
      <c r="B134" s="14">
        <v>1741.2</v>
      </c>
      <c r="C134" s="14">
        <v>1338.45</v>
      </c>
      <c r="D134" s="14">
        <v>1904.5</v>
      </c>
      <c r="F134" s="4">
        <v>45555</v>
      </c>
      <c r="G134" s="8">
        <f t="shared" si="16"/>
        <v>1.9139596136962256E-2</v>
      </c>
      <c r="H134" s="8">
        <f t="shared" si="16"/>
        <v>3.5952012383901E-2</v>
      </c>
      <c r="I134" s="8">
        <f t="shared" si="16"/>
        <v>1.7388284943508081E-2</v>
      </c>
      <c r="P134" s="4">
        <v>45555</v>
      </c>
      <c r="Q134" s="8">
        <f t="shared" si="17"/>
        <v>2.5339169277701502E-2</v>
      </c>
      <c r="R134" s="14">
        <f t="shared" si="18"/>
        <v>25339.169277701501</v>
      </c>
      <c r="S134" s="2" t="b">
        <f t="shared" si="19"/>
        <v>0</v>
      </c>
      <c r="T134" s="2" t="b">
        <f t="shared" si="20"/>
        <v>0</v>
      </c>
      <c r="U134" s="2" t="b">
        <f t="shared" si="21"/>
        <v>0</v>
      </c>
    </row>
    <row r="135" spans="1:21" x14ac:dyDescent="0.25">
      <c r="A135" s="4">
        <v>45554</v>
      </c>
      <c r="B135" s="14">
        <v>1708.5</v>
      </c>
      <c r="C135" s="14">
        <v>1292</v>
      </c>
      <c r="D135" s="14">
        <v>1871.95</v>
      </c>
      <c r="F135" s="4">
        <v>45554</v>
      </c>
      <c r="G135" s="8">
        <f t="shared" si="16"/>
        <v>8.0835496813782548E-3</v>
      </c>
      <c r="H135" s="8">
        <f t="shared" si="16"/>
        <v>2.8330810726899802E-3</v>
      </c>
      <c r="I135" s="8">
        <f t="shared" si="16"/>
        <v>1.7530032070446344E-2</v>
      </c>
      <c r="P135" s="4">
        <v>45554</v>
      </c>
      <c r="Q135" s="8">
        <f t="shared" si="17"/>
        <v>8.8173069546233704E-3</v>
      </c>
      <c r="R135" s="14">
        <f t="shared" si="18"/>
        <v>8817.306954623371</v>
      </c>
      <c r="S135" s="2" t="b">
        <f t="shared" si="19"/>
        <v>0</v>
      </c>
      <c r="T135" s="2" t="b">
        <f t="shared" si="20"/>
        <v>0</v>
      </c>
      <c r="U135" s="2" t="b">
        <f t="shared" si="21"/>
        <v>0</v>
      </c>
    </row>
    <row r="136" spans="1:21" x14ac:dyDescent="0.25">
      <c r="A136" s="4">
        <v>45553</v>
      </c>
      <c r="B136" s="14">
        <v>1694.8</v>
      </c>
      <c r="C136" s="14">
        <v>1288.3499999999999</v>
      </c>
      <c r="D136" s="14">
        <v>1839.7</v>
      </c>
      <c r="F136" s="4">
        <v>45553</v>
      </c>
      <c r="G136" s="8">
        <f t="shared" si="16"/>
        <v>1.5580057526366264E-2</v>
      </c>
      <c r="H136" s="8">
        <f t="shared" si="16"/>
        <v>1.5968772178850177E-2</v>
      </c>
      <c r="I136" s="8">
        <f t="shared" si="16"/>
        <v>-3.7635718733923795E-3</v>
      </c>
      <c r="P136" s="4">
        <v>45553</v>
      </c>
      <c r="Q136" s="8">
        <f t="shared" si="17"/>
        <v>9.9324545674322352E-3</v>
      </c>
      <c r="R136" s="14">
        <f t="shared" si="18"/>
        <v>9932.4545674322344</v>
      </c>
      <c r="S136" s="2" t="b">
        <f t="shared" si="19"/>
        <v>0</v>
      </c>
      <c r="T136" s="2" t="b">
        <f t="shared" si="20"/>
        <v>0</v>
      </c>
      <c r="U136" s="2" t="b">
        <f t="shared" si="21"/>
        <v>0</v>
      </c>
    </row>
    <row r="137" spans="1:21" x14ac:dyDescent="0.25">
      <c r="A137" s="4">
        <v>45552</v>
      </c>
      <c r="B137" s="14">
        <v>1668.8</v>
      </c>
      <c r="C137" s="14">
        <v>1268.0999999999999</v>
      </c>
      <c r="D137" s="14">
        <v>1846.65</v>
      </c>
      <c r="F137" s="4">
        <v>45552</v>
      </c>
      <c r="G137" s="8">
        <f t="shared" si="16"/>
        <v>-1.2866931984799601E-3</v>
      </c>
      <c r="H137" s="8">
        <f t="shared" si="16"/>
        <v>4.157263332937422E-3</v>
      </c>
      <c r="I137" s="8">
        <f t="shared" si="16"/>
        <v>8.3820236990117536E-3</v>
      </c>
      <c r="P137" s="4">
        <v>45552</v>
      </c>
      <c r="Q137" s="8">
        <f t="shared" si="17"/>
        <v>3.7915044833345072E-3</v>
      </c>
      <c r="R137" s="14">
        <f t="shared" si="18"/>
        <v>3791.5044833345073</v>
      </c>
      <c r="S137" s="2" t="b">
        <f t="shared" si="19"/>
        <v>0</v>
      </c>
      <c r="T137" s="2" t="b">
        <f t="shared" si="20"/>
        <v>0</v>
      </c>
      <c r="U137" s="2" t="b">
        <f t="shared" si="21"/>
        <v>0</v>
      </c>
    </row>
    <row r="138" spans="1:21" x14ac:dyDescent="0.25">
      <c r="A138" s="4">
        <v>45551</v>
      </c>
      <c r="B138" s="14">
        <v>1670.95</v>
      </c>
      <c r="C138" s="14">
        <v>1262.8499999999999</v>
      </c>
      <c r="D138" s="14">
        <v>1831.3</v>
      </c>
      <c r="F138" s="4">
        <v>45551</v>
      </c>
      <c r="G138" s="8">
        <f t="shared" si="16"/>
        <v>3.0012905549385849E-3</v>
      </c>
      <c r="H138" s="8">
        <f t="shared" si="16"/>
        <v>9.9972007837805243E-3</v>
      </c>
      <c r="I138" s="8">
        <f t="shared" si="16"/>
        <v>6.0153267228830742E-3</v>
      </c>
      <c r="P138" s="4">
        <v>45551</v>
      </c>
      <c r="Q138" s="8">
        <f t="shared" si="17"/>
        <v>6.7038654968587068E-3</v>
      </c>
      <c r="R138" s="14">
        <f t="shared" si="18"/>
        <v>6703.865496858707</v>
      </c>
      <c r="S138" s="2" t="b">
        <f t="shared" si="19"/>
        <v>0</v>
      </c>
      <c r="T138" s="2" t="b">
        <f t="shared" si="20"/>
        <v>0</v>
      </c>
      <c r="U138" s="2" t="b">
        <f t="shared" si="21"/>
        <v>0</v>
      </c>
    </row>
    <row r="139" spans="1:21" x14ac:dyDescent="0.25">
      <c r="A139" s="4">
        <v>45548</v>
      </c>
      <c r="B139" s="14">
        <v>1665.95</v>
      </c>
      <c r="C139" s="14">
        <v>1250.3499999999999</v>
      </c>
      <c r="D139" s="14">
        <v>1820.35</v>
      </c>
      <c r="F139" s="4">
        <v>45548</v>
      </c>
      <c r="G139" s="8">
        <f t="shared" si="16"/>
        <v>-3.9001560062390528E-4</v>
      </c>
      <c r="H139" s="8">
        <f t="shared" si="16"/>
        <v>-1.437527452781362E-3</v>
      </c>
      <c r="I139" s="8">
        <f t="shared" si="16"/>
        <v>-3.8851952173795112E-3</v>
      </c>
      <c r="P139" s="4">
        <v>45548</v>
      </c>
      <c r="Q139" s="8">
        <f t="shared" si="17"/>
        <v>-1.8575742265135695E-3</v>
      </c>
      <c r="R139" s="14">
        <f t="shared" si="18"/>
        <v>-1857.5742265135696</v>
      </c>
      <c r="S139" s="2" t="b">
        <f t="shared" si="19"/>
        <v>0</v>
      </c>
      <c r="T139" s="2" t="b">
        <f t="shared" si="20"/>
        <v>0</v>
      </c>
      <c r="U139" s="2" t="b">
        <f t="shared" si="21"/>
        <v>0</v>
      </c>
    </row>
    <row r="140" spans="1:21" x14ac:dyDescent="0.25">
      <c r="A140" s="4">
        <v>45547</v>
      </c>
      <c r="B140" s="14">
        <v>1666.6</v>
      </c>
      <c r="C140" s="14">
        <v>1252.1500000000001</v>
      </c>
      <c r="D140" s="14">
        <v>1827.45</v>
      </c>
      <c r="F140" s="4">
        <v>45547</v>
      </c>
      <c r="G140" s="8">
        <f t="shared" si="16"/>
        <v>1.3808625828821697E-2</v>
      </c>
      <c r="H140" s="8">
        <f t="shared" si="16"/>
        <v>1.2779552715655118E-2</v>
      </c>
      <c r="I140" s="8">
        <f t="shared" si="16"/>
        <v>2.1349727539471841E-2</v>
      </c>
      <c r="P140" s="4">
        <v>45547</v>
      </c>
      <c r="Q140" s="8">
        <f t="shared" si="17"/>
        <v>1.5659327096750109E-2</v>
      </c>
      <c r="R140" s="14">
        <f t="shared" si="18"/>
        <v>15659.327096750108</v>
      </c>
      <c r="S140" s="2" t="b">
        <f t="shared" si="19"/>
        <v>0</v>
      </c>
      <c r="T140" s="2" t="b">
        <f t="shared" si="20"/>
        <v>0</v>
      </c>
      <c r="U140" s="2" t="b">
        <f t="shared" si="21"/>
        <v>0</v>
      </c>
    </row>
    <row r="141" spans="1:21" x14ac:dyDescent="0.25">
      <c r="A141" s="4">
        <v>45546</v>
      </c>
      <c r="B141" s="14">
        <v>1643.9</v>
      </c>
      <c r="C141" s="14">
        <v>1236.3499999999999</v>
      </c>
      <c r="D141" s="14">
        <v>1789.25</v>
      </c>
      <c r="F141" s="4">
        <v>45546</v>
      </c>
      <c r="G141" s="8">
        <f t="shared" si="16"/>
        <v>-3.9082618838427452E-3</v>
      </c>
      <c r="H141" s="8">
        <f t="shared" si="16"/>
        <v>-7.6780085670413722E-4</v>
      </c>
      <c r="I141" s="8">
        <f t="shared" si="16"/>
        <v>-1.3116767135520346E-3</v>
      </c>
      <c r="P141" s="4">
        <v>45546</v>
      </c>
      <c r="Q141" s="8">
        <f t="shared" si="17"/>
        <v>-1.8731019219000887E-3</v>
      </c>
      <c r="R141" s="14">
        <f t="shared" si="18"/>
        <v>-1873.1019219000887</v>
      </c>
      <c r="S141" s="2" t="b">
        <f t="shared" si="19"/>
        <v>0</v>
      </c>
      <c r="T141" s="2" t="b">
        <f t="shared" si="20"/>
        <v>0</v>
      </c>
      <c r="U141" s="2" t="b">
        <f t="shared" si="21"/>
        <v>0</v>
      </c>
    </row>
    <row r="142" spans="1:21" x14ac:dyDescent="0.25">
      <c r="A142" s="4">
        <v>45545</v>
      </c>
      <c r="B142" s="14">
        <v>1650.35</v>
      </c>
      <c r="C142" s="14">
        <v>1237.3</v>
      </c>
      <c r="D142" s="14">
        <v>1791.6</v>
      </c>
      <c r="F142" s="4">
        <v>45545</v>
      </c>
      <c r="G142" s="8">
        <f t="shared" si="16"/>
        <v>2.3382933495292857E-3</v>
      </c>
      <c r="H142" s="8">
        <f t="shared" si="16"/>
        <v>1.8623481781376849E-3</v>
      </c>
      <c r="I142" s="8">
        <f t="shared" si="16"/>
        <v>8.0998798983311637E-4</v>
      </c>
      <c r="P142" s="4">
        <v>45545</v>
      </c>
      <c r="Q142" s="8">
        <f t="shared" si="17"/>
        <v>1.6894236730637946E-3</v>
      </c>
      <c r="R142" s="14">
        <f t="shared" si="18"/>
        <v>1689.4236730637947</v>
      </c>
      <c r="S142" s="2" t="b">
        <f t="shared" si="19"/>
        <v>0</v>
      </c>
      <c r="T142" s="2" t="b">
        <f t="shared" si="20"/>
        <v>0</v>
      </c>
      <c r="U142" s="2" t="b">
        <f t="shared" si="21"/>
        <v>0</v>
      </c>
    </row>
    <row r="143" spans="1:21" x14ac:dyDescent="0.25">
      <c r="A143" s="4">
        <v>45544</v>
      </c>
      <c r="B143" s="14">
        <v>1646.5</v>
      </c>
      <c r="C143" s="14">
        <v>1235</v>
      </c>
      <c r="D143" s="14">
        <v>1790.15</v>
      </c>
      <c r="F143" s="4">
        <v>45544</v>
      </c>
      <c r="G143" s="8">
        <f t="shared" si="16"/>
        <v>5.834020587067279E-3</v>
      </c>
      <c r="H143" s="8">
        <f t="shared" si="16"/>
        <v>2.2224061581757049E-2</v>
      </c>
      <c r="I143" s="8">
        <f t="shared" si="16"/>
        <v>1.4737975795708902E-2</v>
      </c>
      <c r="P143" s="4">
        <v>45544</v>
      </c>
      <c r="Q143" s="8">
        <f t="shared" si="17"/>
        <v>1.5061223547535673E-2</v>
      </c>
      <c r="R143" s="14">
        <f t="shared" si="18"/>
        <v>15061.223547535674</v>
      </c>
      <c r="S143" s="2" t="b">
        <f t="shared" si="19"/>
        <v>0</v>
      </c>
      <c r="T143" s="2" t="b">
        <f t="shared" si="20"/>
        <v>0</v>
      </c>
      <c r="U143" s="2" t="b">
        <f t="shared" si="21"/>
        <v>0</v>
      </c>
    </row>
    <row r="144" spans="1:21" x14ac:dyDescent="0.25">
      <c r="A144" s="4">
        <v>45541</v>
      </c>
      <c r="B144" s="14">
        <v>1636.95</v>
      </c>
      <c r="C144" s="14">
        <v>1208.1500000000001</v>
      </c>
      <c r="D144" s="14">
        <v>1764.15</v>
      </c>
      <c r="F144" s="4">
        <v>45541</v>
      </c>
      <c r="G144" s="8">
        <f t="shared" si="16"/>
        <v>-5.1657601264092357E-3</v>
      </c>
      <c r="H144" s="8">
        <f t="shared" si="16"/>
        <v>-2.2492819288806198E-2</v>
      </c>
      <c r="I144" s="8">
        <f t="shared" si="16"/>
        <v>-7.7617480806546624E-3</v>
      </c>
      <c r="P144" s="4">
        <v>45541</v>
      </c>
      <c r="Q144" s="8">
        <f t="shared" si="17"/>
        <v>-1.287538017764165E-2</v>
      </c>
      <c r="R144" s="14">
        <f t="shared" si="18"/>
        <v>-12875.380177641649</v>
      </c>
      <c r="S144" s="2" t="b">
        <f t="shared" si="19"/>
        <v>0</v>
      </c>
      <c r="T144" s="2" t="b">
        <f t="shared" si="20"/>
        <v>0</v>
      </c>
      <c r="U144" s="2" t="b">
        <f t="shared" si="21"/>
        <v>0</v>
      </c>
    </row>
    <row r="145" spans="1:21" x14ac:dyDescent="0.25">
      <c r="A145" s="4">
        <v>45540</v>
      </c>
      <c r="B145" s="14">
        <v>1645.45</v>
      </c>
      <c r="C145" s="14">
        <v>1235.95</v>
      </c>
      <c r="D145" s="14">
        <v>1777.95</v>
      </c>
      <c r="F145" s="4">
        <v>45540</v>
      </c>
      <c r="G145" s="8">
        <f t="shared" si="16"/>
        <v>2.2231696918018073E-3</v>
      </c>
      <c r="H145" s="8">
        <f t="shared" si="16"/>
        <v>-3.2353298014309306E-4</v>
      </c>
      <c r="I145" s="8">
        <f t="shared" si="16"/>
        <v>-3.2795156407668946E-3</v>
      </c>
      <c r="P145" s="4">
        <v>45540</v>
      </c>
      <c r="Q145" s="8">
        <f t="shared" si="17"/>
        <v>-4.4631697674676332E-4</v>
      </c>
      <c r="R145" s="14">
        <f t="shared" si="18"/>
        <v>-446.31697674676332</v>
      </c>
      <c r="S145" s="2" t="b">
        <f t="shared" si="19"/>
        <v>0</v>
      </c>
      <c r="T145" s="2" t="b">
        <f t="shared" si="20"/>
        <v>0</v>
      </c>
      <c r="U145" s="2" t="b">
        <f t="shared" si="21"/>
        <v>0</v>
      </c>
    </row>
    <row r="146" spans="1:21" x14ac:dyDescent="0.25">
      <c r="A146" s="4">
        <v>45539</v>
      </c>
      <c r="B146" s="14">
        <v>1641.8</v>
      </c>
      <c r="C146" s="14">
        <v>1236.3499999999999</v>
      </c>
      <c r="D146" s="14">
        <v>1783.8</v>
      </c>
      <c r="F146" s="4">
        <v>45539</v>
      </c>
      <c r="G146" s="8">
        <f t="shared" si="16"/>
        <v>2.7178062112560575E-3</v>
      </c>
      <c r="H146" s="8">
        <f t="shared" si="16"/>
        <v>-9.0967379979163265E-3</v>
      </c>
      <c r="I146" s="8">
        <f t="shared" si="16"/>
        <v>0</v>
      </c>
      <c r="P146" s="4">
        <v>45539</v>
      </c>
      <c r="Q146" s="8">
        <f t="shared" si="17"/>
        <v>-2.8233533357897135E-3</v>
      </c>
      <c r="R146" s="14">
        <f t="shared" si="18"/>
        <v>-2823.3533357897136</v>
      </c>
      <c r="S146" s="2" t="b">
        <f t="shared" si="19"/>
        <v>0</v>
      </c>
      <c r="T146" s="2" t="b">
        <f t="shared" si="20"/>
        <v>0</v>
      </c>
      <c r="U146" s="2" t="b">
        <f t="shared" si="21"/>
        <v>0</v>
      </c>
    </row>
    <row r="147" spans="1:21" x14ac:dyDescent="0.25">
      <c r="A147" s="4">
        <v>45538</v>
      </c>
      <c r="B147" s="14">
        <v>1637.35</v>
      </c>
      <c r="C147" s="14">
        <v>1247.7</v>
      </c>
      <c r="D147" s="14">
        <v>1783.8</v>
      </c>
      <c r="F147" s="4">
        <v>45538</v>
      </c>
      <c r="G147" s="8">
        <f t="shared" si="16"/>
        <v>6.3923292049539171E-3</v>
      </c>
      <c r="H147" s="8">
        <f t="shared" si="16"/>
        <v>1.4431480954510301E-2</v>
      </c>
      <c r="I147" s="8">
        <f t="shared" si="16"/>
        <v>1.9941019519729153E-3</v>
      </c>
      <c r="P147" s="4">
        <v>45538</v>
      </c>
      <c r="Q147" s="8">
        <f t="shared" si="17"/>
        <v>8.28852172888217E-3</v>
      </c>
      <c r="R147" s="14">
        <f t="shared" si="18"/>
        <v>8288.5217288821696</v>
      </c>
      <c r="S147" s="2" t="b">
        <f t="shared" si="19"/>
        <v>0</v>
      </c>
      <c r="T147" s="2" t="b">
        <f t="shared" si="20"/>
        <v>0</v>
      </c>
      <c r="U147" s="2" t="b">
        <f t="shared" si="21"/>
        <v>0</v>
      </c>
    </row>
    <row r="148" spans="1:21" x14ac:dyDescent="0.25">
      <c r="A148" s="4">
        <v>45537</v>
      </c>
      <c r="B148" s="14">
        <v>1626.95</v>
      </c>
      <c r="C148" s="14">
        <v>1229.95</v>
      </c>
      <c r="D148" s="14">
        <v>1780.25</v>
      </c>
      <c r="F148" s="4">
        <v>45537</v>
      </c>
      <c r="G148" s="8">
        <f t="shared" si="16"/>
        <v>-6.0785631376382154E-3</v>
      </c>
      <c r="H148" s="8">
        <f t="shared" si="16"/>
        <v>6.101529450048826E-4</v>
      </c>
      <c r="I148" s="8">
        <f t="shared" si="16"/>
        <v>-3.0884995507629576E-4</v>
      </c>
      <c r="P148" s="4">
        <v>45537</v>
      </c>
      <c r="Q148" s="8">
        <f t="shared" si="17"/>
        <v>-1.6721627498124001E-3</v>
      </c>
      <c r="R148" s="14">
        <f t="shared" si="18"/>
        <v>-1672.1627498124001</v>
      </c>
      <c r="S148" s="2" t="b">
        <f t="shared" si="19"/>
        <v>0</v>
      </c>
      <c r="T148" s="2" t="b">
        <f t="shared" si="20"/>
        <v>0</v>
      </c>
      <c r="U148" s="2" t="b">
        <f t="shared" si="21"/>
        <v>0</v>
      </c>
    </row>
    <row r="149" spans="1:21" x14ac:dyDescent="0.25">
      <c r="A149" s="4">
        <v>45534</v>
      </c>
      <c r="B149" s="14">
        <v>1636.9</v>
      </c>
      <c r="C149" s="14">
        <v>1229.2</v>
      </c>
      <c r="D149" s="14">
        <v>1780.8</v>
      </c>
      <c r="F149" s="4">
        <v>45534</v>
      </c>
      <c r="G149" s="8">
        <f t="shared" si="16"/>
        <v>-1.0069878856304726E-3</v>
      </c>
      <c r="H149" s="8">
        <f t="shared" si="16"/>
        <v>5.9743023160652164E-3</v>
      </c>
      <c r="I149" s="8">
        <f t="shared" si="16"/>
        <v>1.9974679983119081E-3</v>
      </c>
      <c r="P149" s="4">
        <v>45534</v>
      </c>
      <c r="Q149" s="8">
        <f t="shared" si="17"/>
        <v>2.6868649602305172E-3</v>
      </c>
      <c r="R149" s="14">
        <f t="shared" si="18"/>
        <v>2686.8649602305172</v>
      </c>
      <c r="S149" s="2" t="b">
        <f t="shared" si="19"/>
        <v>0</v>
      </c>
      <c r="T149" s="2" t="b">
        <f t="shared" si="20"/>
        <v>0</v>
      </c>
      <c r="U149" s="2" t="b">
        <f t="shared" si="21"/>
        <v>0</v>
      </c>
    </row>
    <row r="150" spans="1:21" x14ac:dyDescent="0.25">
      <c r="A150" s="4">
        <v>45533</v>
      </c>
      <c r="B150" s="14">
        <v>1638.55</v>
      </c>
      <c r="C150" s="14">
        <v>1221.9000000000001</v>
      </c>
      <c r="D150" s="14">
        <v>1777.25</v>
      </c>
      <c r="F150" s="4">
        <v>45533</v>
      </c>
      <c r="G150" s="8">
        <f t="shared" si="16"/>
        <v>8.8571254046798664E-4</v>
      </c>
      <c r="H150" s="8">
        <f t="shared" si="16"/>
        <v>-1.5933325162396095E-3</v>
      </c>
      <c r="I150" s="8">
        <f t="shared" si="16"/>
        <v>-7.8434656394796853E-3</v>
      </c>
      <c r="P150" s="4">
        <v>45533</v>
      </c>
      <c r="Q150" s="8">
        <f t="shared" si="17"/>
        <v>-2.7246589361993533E-3</v>
      </c>
      <c r="R150" s="14">
        <f t="shared" si="18"/>
        <v>-2724.6589361993533</v>
      </c>
      <c r="S150" s="2" t="b">
        <f t="shared" si="19"/>
        <v>0</v>
      </c>
      <c r="T150" s="2" t="b">
        <f t="shared" si="20"/>
        <v>0</v>
      </c>
      <c r="U150" s="2" t="b">
        <f t="shared" si="21"/>
        <v>0</v>
      </c>
    </row>
    <row r="151" spans="1:21" x14ac:dyDescent="0.25">
      <c r="A151" s="4">
        <v>45532</v>
      </c>
      <c r="B151" s="14">
        <v>1637.1</v>
      </c>
      <c r="C151" s="14">
        <v>1223.8499999999999</v>
      </c>
      <c r="D151" s="14">
        <v>1791.3</v>
      </c>
      <c r="F151" s="4">
        <v>45532</v>
      </c>
      <c r="G151" s="8">
        <f t="shared" si="16"/>
        <v>-3.9688597160747463E-4</v>
      </c>
      <c r="H151" s="8">
        <f t="shared" si="16"/>
        <v>-2.038569739470808E-3</v>
      </c>
      <c r="I151" s="8">
        <f t="shared" si="16"/>
        <v>-6.682008484209967E-3</v>
      </c>
      <c r="P151" s="4">
        <v>45532</v>
      </c>
      <c r="Q151" s="8">
        <f t="shared" si="17"/>
        <v>-2.9390962325335558E-3</v>
      </c>
      <c r="R151" s="14">
        <f t="shared" si="18"/>
        <v>-2939.0962325335558</v>
      </c>
      <c r="S151" s="2" t="b">
        <f t="shared" si="19"/>
        <v>0</v>
      </c>
      <c r="T151" s="2" t="b">
        <f t="shared" si="20"/>
        <v>0</v>
      </c>
      <c r="U151" s="2" t="b">
        <f t="shared" si="21"/>
        <v>0</v>
      </c>
    </row>
    <row r="152" spans="1:21" x14ac:dyDescent="0.25">
      <c r="A152" s="4">
        <v>45531</v>
      </c>
      <c r="B152" s="14">
        <v>1637.75</v>
      </c>
      <c r="C152" s="14">
        <v>1226.3499999999999</v>
      </c>
      <c r="D152" s="14">
        <v>1803.35</v>
      </c>
      <c r="F152" s="4">
        <v>45531</v>
      </c>
      <c r="G152" s="8">
        <f t="shared" si="16"/>
        <v>-1.3415043141559169E-3</v>
      </c>
      <c r="H152" s="8">
        <f t="shared" si="16"/>
        <v>1.0755789994230547E-2</v>
      </c>
      <c r="I152" s="8">
        <f t="shared" si="16"/>
        <v>-5.0482758620690182E-3</v>
      </c>
      <c r="P152" s="4">
        <v>45531</v>
      </c>
      <c r="Q152" s="8">
        <f t="shared" si="17"/>
        <v>2.3853819448247382E-3</v>
      </c>
      <c r="R152" s="14">
        <f t="shared" si="18"/>
        <v>2385.3819448247382</v>
      </c>
      <c r="S152" s="2" t="b">
        <f t="shared" si="19"/>
        <v>0</v>
      </c>
      <c r="T152" s="2" t="b">
        <f t="shared" si="20"/>
        <v>0</v>
      </c>
      <c r="U152" s="2" t="b">
        <f t="shared" si="21"/>
        <v>0</v>
      </c>
    </row>
    <row r="153" spans="1:21" x14ac:dyDescent="0.25">
      <c r="A153" s="4">
        <v>45530</v>
      </c>
      <c r="B153" s="14">
        <v>1639.95</v>
      </c>
      <c r="C153" s="14">
        <v>1213.3</v>
      </c>
      <c r="D153" s="14">
        <v>1812.5</v>
      </c>
      <c r="F153" s="4">
        <v>45530</v>
      </c>
      <c r="G153" s="8">
        <f t="shared" si="16"/>
        <v>9.1689486477339877E-3</v>
      </c>
      <c r="H153" s="8">
        <f t="shared" si="16"/>
        <v>8.1429164935604703E-3</v>
      </c>
      <c r="I153" s="8">
        <f t="shared" si="16"/>
        <v>-3.0253025302530157E-3</v>
      </c>
      <c r="P153" s="4">
        <v>45530</v>
      </c>
      <c r="Q153" s="8">
        <f t="shared" si="17"/>
        <v>5.1002604326684797E-3</v>
      </c>
      <c r="R153" s="14">
        <f t="shared" si="18"/>
        <v>5100.2604326684796</v>
      </c>
      <c r="S153" s="2" t="b">
        <f t="shared" si="19"/>
        <v>0</v>
      </c>
      <c r="T153" s="2" t="b">
        <f t="shared" si="20"/>
        <v>0</v>
      </c>
      <c r="U153" s="2" t="b">
        <f t="shared" si="21"/>
        <v>0</v>
      </c>
    </row>
    <row r="154" spans="1:21" x14ac:dyDescent="0.25">
      <c r="A154" s="4">
        <v>45527</v>
      </c>
      <c r="B154" s="14">
        <v>1625.05</v>
      </c>
      <c r="C154" s="14">
        <v>1203.5</v>
      </c>
      <c r="D154" s="14">
        <v>1818</v>
      </c>
      <c r="F154" s="4">
        <v>45527</v>
      </c>
      <c r="G154" s="8">
        <f t="shared" si="16"/>
        <v>-3.8313001900325272E-3</v>
      </c>
      <c r="H154" s="8">
        <f t="shared" si="16"/>
        <v>1.0410544874485783E-2</v>
      </c>
      <c r="I154" s="8">
        <f t="shared" si="16"/>
        <v>-1.9214932747735336E-3</v>
      </c>
      <c r="P154" s="4">
        <v>45527</v>
      </c>
      <c r="Q154" s="8">
        <f t="shared" si="17"/>
        <v>2.4383799103524948E-3</v>
      </c>
      <c r="R154" s="14">
        <f t="shared" si="18"/>
        <v>2438.3799103524948</v>
      </c>
      <c r="S154" s="2" t="b">
        <f t="shared" si="19"/>
        <v>0</v>
      </c>
      <c r="T154" s="2" t="b">
        <f t="shared" si="20"/>
        <v>0</v>
      </c>
      <c r="U154" s="2" t="b">
        <f t="shared" si="21"/>
        <v>0</v>
      </c>
    </row>
    <row r="155" spans="1:21" x14ac:dyDescent="0.25">
      <c r="A155" s="4">
        <v>45526</v>
      </c>
      <c r="B155" s="14">
        <v>1631.3</v>
      </c>
      <c r="C155" s="14">
        <v>1191.0999999999999</v>
      </c>
      <c r="D155" s="14">
        <v>1821.5</v>
      </c>
      <c r="F155" s="4">
        <v>45526</v>
      </c>
      <c r="G155" s="8">
        <f t="shared" si="16"/>
        <v>3.3829499323410062E-3</v>
      </c>
      <c r="H155" s="8">
        <f t="shared" si="16"/>
        <v>1.3831552964208127E-2</v>
      </c>
      <c r="I155" s="8">
        <f t="shared" si="16"/>
        <v>4.7160704928430608E-3</v>
      </c>
      <c r="P155" s="4">
        <v>45526</v>
      </c>
      <c r="Q155" s="8">
        <f t="shared" si="17"/>
        <v>7.9623273132384716E-3</v>
      </c>
      <c r="R155" s="14">
        <f t="shared" si="18"/>
        <v>7962.327313238472</v>
      </c>
      <c r="S155" s="2" t="b">
        <f t="shared" si="19"/>
        <v>0</v>
      </c>
      <c r="T155" s="2" t="b">
        <f t="shared" si="20"/>
        <v>0</v>
      </c>
      <c r="U155" s="2" t="b">
        <f t="shared" si="21"/>
        <v>0</v>
      </c>
    </row>
    <row r="156" spans="1:21" x14ac:dyDescent="0.25">
      <c r="A156" s="4">
        <v>45525</v>
      </c>
      <c r="B156" s="14">
        <v>1625.8</v>
      </c>
      <c r="C156" s="14">
        <v>1174.8499999999999</v>
      </c>
      <c r="D156" s="14">
        <v>1812.95</v>
      </c>
      <c r="F156" s="4">
        <v>45525</v>
      </c>
      <c r="G156" s="8">
        <f t="shared" si="16"/>
        <v>-7.2662880869512891E-3</v>
      </c>
      <c r="H156" s="8">
        <f t="shared" si="16"/>
        <v>-3.900122938657935E-3</v>
      </c>
      <c r="I156" s="8">
        <f t="shared" si="16"/>
        <v>4.0428654501147854E-3</v>
      </c>
      <c r="P156" s="4">
        <v>45525</v>
      </c>
      <c r="Q156" s="8">
        <f t="shared" si="17"/>
        <v>-2.527075966514125E-3</v>
      </c>
      <c r="R156" s="14">
        <f t="shared" si="18"/>
        <v>-2527.075966514125</v>
      </c>
      <c r="S156" s="2" t="b">
        <f t="shared" si="19"/>
        <v>0</v>
      </c>
      <c r="T156" s="2" t="b">
        <f t="shared" si="20"/>
        <v>0</v>
      </c>
      <c r="U156" s="2" t="b">
        <f t="shared" si="21"/>
        <v>0</v>
      </c>
    </row>
    <row r="157" spans="1:21" x14ac:dyDescent="0.25">
      <c r="A157" s="4">
        <v>45524</v>
      </c>
      <c r="B157" s="14">
        <v>1637.7</v>
      </c>
      <c r="C157" s="14">
        <v>1179.45</v>
      </c>
      <c r="D157" s="14">
        <v>1805.65</v>
      </c>
      <c r="F157" s="4">
        <v>45524</v>
      </c>
      <c r="G157" s="8">
        <f t="shared" si="16"/>
        <v>3.769421715546617E-3</v>
      </c>
      <c r="H157" s="8">
        <f t="shared" si="16"/>
        <v>3.0189641976359205E-3</v>
      </c>
      <c r="I157" s="8">
        <f t="shared" si="16"/>
        <v>1.3641339433575705E-2</v>
      </c>
      <c r="P157" s="4">
        <v>45524</v>
      </c>
      <c r="Q157" s="8">
        <f t="shared" si="17"/>
        <v>6.4308140237910646E-3</v>
      </c>
      <c r="R157" s="14">
        <f t="shared" si="18"/>
        <v>6430.8140237910648</v>
      </c>
      <c r="S157" s="2" t="b">
        <f t="shared" si="19"/>
        <v>0</v>
      </c>
      <c r="T157" s="2" t="b">
        <f t="shared" si="20"/>
        <v>0</v>
      </c>
      <c r="U157" s="2" t="b">
        <f t="shared" si="21"/>
        <v>0</v>
      </c>
    </row>
    <row r="158" spans="1:21" x14ac:dyDescent="0.25">
      <c r="A158" s="4">
        <v>45523</v>
      </c>
      <c r="B158" s="14">
        <v>1631.55</v>
      </c>
      <c r="C158" s="14">
        <v>1175.9000000000001</v>
      </c>
      <c r="D158" s="14">
        <v>1781.35</v>
      </c>
      <c r="F158" s="4">
        <v>45523</v>
      </c>
      <c r="G158" s="8">
        <f t="shared" si="16"/>
        <v>-3.369891550762949E-4</v>
      </c>
      <c r="H158" s="8">
        <f t="shared" si="16"/>
        <v>-9.5599073489154307E-3</v>
      </c>
      <c r="I158" s="8">
        <f t="shared" si="16"/>
        <v>2.278737410679188E-3</v>
      </c>
      <c r="P158" s="4">
        <v>45523</v>
      </c>
      <c r="Q158" s="8">
        <f t="shared" si="17"/>
        <v>-3.2414384628853049E-3</v>
      </c>
      <c r="R158" s="14">
        <f t="shared" si="18"/>
        <v>-3241.4384628853049</v>
      </c>
      <c r="S158" s="2" t="b">
        <f t="shared" si="19"/>
        <v>0</v>
      </c>
      <c r="T158" s="2" t="b">
        <f t="shared" si="20"/>
        <v>0</v>
      </c>
      <c r="U158" s="2" t="b">
        <f t="shared" si="21"/>
        <v>0</v>
      </c>
    </row>
    <row r="159" spans="1:21" x14ac:dyDescent="0.25">
      <c r="A159" s="4">
        <v>45520</v>
      </c>
      <c r="B159" s="14">
        <v>1632.1</v>
      </c>
      <c r="C159" s="14">
        <v>1187.25</v>
      </c>
      <c r="D159" s="14">
        <v>1777.3</v>
      </c>
      <c r="F159" s="4">
        <v>45520</v>
      </c>
      <c r="G159" s="8">
        <f t="shared" si="16"/>
        <v>1.511382012688145E-2</v>
      </c>
      <c r="H159" s="8">
        <f t="shared" si="16"/>
        <v>2.2037618904144907E-2</v>
      </c>
      <c r="I159" s="8">
        <f t="shared" si="16"/>
        <v>1.6820184221065126E-2</v>
      </c>
      <c r="P159" s="4">
        <v>45520</v>
      </c>
      <c r="Q159" s="8">
        <f t="shared" si="17"/>
        <v>1.8395248866041936E-2</v>
      </c>
      <c r="R159" s="14">
        <f t="shared" si="18"/>
        <v>18395.248866041937</v>
      </c>
      <c r="S159" s="2" t="b">
        <f t="shared" si="19"/>
        <v>0</v>
      </c>
      <c r="T159" s="2" t="b">
        <f t="shared" si="20"/>
        <v>0</v>
      </c>
      <c r="U159" s="2" t="b">
        <f t="shared" si="21"/>
        <v>0</v>
      </c>
    </row>
    <row r="160" spans="1:21" x14ac:dyDescent="0.25">
      <c r="A160" s="4">
        <v>45518</v>
      </c>
      <c r="B160" s="14">
        <v>1607.8</v>
      </c>
      <c r="C160" s="14">
        <v>1161.6500000000001</v>
      </c>
      <c r="D160" s="14">
        <v>1747.9</v>
      </c>
      <c r="F160" s="4">
        <v>45518</v>
      </c>
      <c r="G160" s="8">
        <f t="shared" si="16"/>
        <v>2.8692614770458036E-3</v>
      </c>
      <c r="H160" s="8">
        <f t="shared" si="16"/>
        <v>-5.7345829588735242E-3</v>
      </c>
      <c r="I160" s="8">
        <f t="shared" si="16"/>
        <v>-2.3686538626179754E-3</v>
      </c>
      <c r="P160" s="4">
        <v>45518</v>
      </c>
      <c r="Q160" s="8">
        <f t="shared" si="17"/>
        <v>-2.1436508992210617E-3</v>
      </c>
      <c r="R160" s="14">
        <f t="shared" si="18"/>
        <v>-2143.6508992210615</v>
      </c>
      <c r="S160" s="2" t="b">
        <f t="shared" si="19"/>
        <v>0</v>
      </c>
      <c r="T160" s="2" t="b">
        <f t="shared" si="20"/>
        <v>0</v>
      </c>
      <c r="U160" s="2" t="b">
        <f t="shared" si="21"/>
        <v>0</v>
      </c>
    </row>
    <row r="161" spans="1:21" x14ac:dyDescent="0.25">
      <c r="A161" s="4">
        <v>45517</v>
      </c>
      <c r="B161" s="14">
        <v>1603.2</v>
      </c>
      <c r="C161" s="14">
        <v>1168.3499999999999</v>
      </c>
      <c r="D161" s="14">
        <v>1752.05</v>
      </c>
      <c r="F161" s="4">
        <v>45517</v>
      </c>
      <c r="G161" s="8">
        <f t="shared" si="16"/>
        <v>-3.4275043672067906E-2</v>
      </c>
      <c r="H161" s="8">
        <f t="shared" si="16"/>
        <v>-3.7943383356071614E-3</v>
      </c>
      <c r="I161" s="8">
        <f t="shared" si="16"/>
        <v>-1.1565259090011604E-2</v>
      </c>
      <c r="P161" s="4">
        <v>45517</v>
      </c>
      <c r="Q161" s="8">
        <f t="shared" si="17"/>
        <v>-1.5269826162866719E-2</v>
      </c>
      <c r="R161" s="14">
        <f t="shared" si="18"/>
        <v>-15269.826162866719</v>
      </c>
      <c r="S161" s="2" t="b">
        <f t="shared" si="19"/>
        <v>0</v>
      </c>
      <c r="T161" s="2" t="b">
        <f t="shared" si="20"/>
        <v>0</v>
      </c>
      <c r="U161" s="2" t="b">
        <f t="shared" si="21"/>
        <v>0</v>
      </c>
    </row>
    <row r="162" spans="1:21" x14ac:dyDescent="0.25">
      <c r="A162" s="4">
        <v>45516</v>
      </c>
      <c r="B162" s="14">
        <v>1660.1</v>
      </c>
      <c r="C162" s="14">
        <v>1172.8</v>
      </c>
      <c r="D162" s="14">
        <v>1772.55</v>
      </c>
      <c r="F162" s="4">
        <v>45516</v>
      </c>
      <c r="G162" s="8">
        <f t="shared" si="16"/>
        <v>5.9992728154161234E-3</v>
      </c>
      <c r="H162" s="8">
        <f t="shared" si="16"/>
        <v>1.024240355069983E-3</v>
      </c>
      <c r="I162" s="8">
        <f t="shared" si="16"/>
        <v>1.6387421241488287E-3</v>
      </c>
      <c r="P162" s="4">
        <v>45516</v>
      </c>
      <c r="Q162" s="8">
        <f t="shared" si="17"/>
        <v>2.7011006238974789E-3</v>
      </c>
      <c r="R162" s="14">
        <f t="shared" si="18"/>
        <v>2701.1006238974787</v>
      </c>
      <c r="S162" s="2" t="b">
        <f t="shared" si="19"/>
        <v>0</v>
      </c>
      <c r="T162" s="2" t="b">
        <f t="shared" si="20"/>
        <v>0</v>
      </c>
      <c r="U162" s="2" t="b">
        <f t="shared" si="21"/>
        <v>0</v>
      </c>
    </row>
    <row r="163" spans="1:21" x14ac:dyDescent="0.25">
      <c r="A163" s="4">
        <v>45513</v>
      </c>
      <c r="B163" s="14">
        <v>1650.2</v>
      </c>
      <c r="C163" s="14">
        <v>1171.5999999999999</v>
      </c>
      <c r="D163" s="14">
        <v>1769.65</v>
      </c>
      <c r="F163" s="4">
        <v>45513</v>
      </c>
      <c r="G163" s="8">
        <f t="shared" si="16"/>
        <v>4.5656541060450362E-3</v>
      </c>
      <c r="H163" s="8">
        <f t="shared" si="16"/>
        <v>6.0106474325949399E-3</v>
      </c>
      <c r="I163" s="8">
        <f t="shared" si="16"/>
        <v>-1.7486955295444861E-3</v>
      </c>
      <c r="P163" s="4">
        <v>45513</v>
      </c>
      <c r="Q163" s="8">
        <f t="shared" si="17"/>
        <v>3.2493465459881412E-3</v>
      </c>
      <c r="R163" s="14">
        <f t="shared" si="18"/>
        <v>3249.3465459881413</v>
      </c>
      <c r="S163" s="2" t="b">
        <f t="shared" si="19"/>
        <v>0</v>
      </c>
      <c r="T163" s="2" t="b">
        <f t="shared" si="20"/>
        <v>0</v>
      </c>
      <c r="U163" s="2" t="b">
        <f t="shared" si="21"/>
        <v>0</v>
      </c>
    </row>
    <row r="164" spans="1:21" x14ac:dyDescent="0.25">
      <c r="A164" s="4">
        <v>45512</v>
      </c>
      <c r="B164" s="14">
        <v>1642.7</v>
      </c>
      <c r="C164" s="14">
        <v>1164.5999999999999</v>
      </c>
      <c r="D164" s="14">
        <v>1772.75</v>
      </c>
      <c r="F164" s="4">
        <v>45512</v>
      </c>
      <c r="G164" s="8">
        <f t="shared" si="16"/>
        <v>1.1826301201108835E-2</v>
      </c>
      <c r="H164" s="8">
        <f t="shared" si="16"/>
        <v>-6.6953814661606659E-3</v>
      </c>
      <c r="I164" s="8">
        <f t="shared" si="16"/>
        <v>-2.1389772311501964E-3</v>
      </c>
      <c r="P164" s="4">
        <v>45512</v>
      </c>
      <c r="Q164" s="8">
        <f t="shared" si="17"/>
        <v>2.2804460452332512E-4</v>
      </c>
      <c r="R164" s="14">
        <f t="shared" si="18"/>
        <v>228.04460452332512</v>
      </c>
      <c r="S164" s="2" t="b">
        <f t="shared" si="19"/>
        <v>0</v>
      </c>
      <c r="T164" s="2" t="b">
        <f t="shared" si="20"/>
        <v>0</v>
      </c>
      <c r="U164" s="2" t="b">
        <f t="shared" si="21"/>
        <v>0</v>
      </c>
    </row>
    <row r="165" spans="1:21" x14ac:dyDescent="0.25">
      <c r="A165" s="4">
        <v>45511</v>
      </c>
      <c r="B165" s="14">
        <v>1623.5</v>
      </c>
      <c r="C165" s="14">
        <v>1172.45</v>
      </c>
      <c r="D165" s="14">
        <v>1776.55</v>
      </c>
      <c r="F165" s="4">
        <v>45511</v>
      </c>
      <c r="G165" s="8">
        <f t="shared" si="16"/>
        <v>1.3927054708968267E-2</v>
      </c>
      <c r="H165" s="8">
        <f t="shared" si="16"/>
        <v>4.7992458327978937E-3</v>
      </c>
      <c r="I165" s="8">
        <f t="shared" si="16"/>
        <v>3.3887774985175145E-3</v>
      </c>
      <c r="P165" s="4">
        <v>45511</v>
      </c>
      <c r="Q165" s="8">
        <f t="shared" si="17"/>
        <v>7.1144479953648915E-3</v>
      </c>
      <c r="R165" s="14">
        <f t="shared" si="18"/>
        <v>7114.4479953648915</v>
      </c>
      <c r="S165" s="2" t="b">
        <f t="shared" si="19"/>
        <v>0</v>
      </c>
      <c r="T165" s="2" t="b">
        <f t="shared" si="20"/>
        <v>0</v>
      </c>
      <c r="U165" s="2" t="b">
        <f t="shared" si="21"/>
        <v>0</v>
      </c>
    </row>
    <row r="166" spans="1:21" x14ac:dyDescent="0.25">
      <c r="A166" s="4">
        <v>45510</v>
      </c>
      <c r="B166" s="14">
        <v>1601.2</v>
      </c>
      <c r="C166" s="14">
        <v>1166.8499999999999</v>
      </c>
      <c r="D166" s="14">
        <v>1770.55</v>
      </c>
      <c r="F166" s="4">
        <v>45510</v>
      </c>
      <c r="G166" s="8">
        <f t="shared" si="16"/>
        <v>-9.0051059879312501E-3</v>
      </c>
      <c r="H166" s="8">
        <f t="shared" si="16"/>
        <v>-4.9036329524134725E-3</v>
      </c>
      <c r="I166" s="8">
        <f t="shared" si="16"/>
        <v>-1.7478081921462607E-3</v>
      </c>
      <c r="P166" s="4">
        <v>45510</v>
      </c>
      <c r="Q166" s="8">
        <f t="shared" si="17"/>
        <v>-5.1873274349886426E-3</v>
      </c>
      <c r="R166" s="14">
        <f t="shared" si="18"/>
        <v>-5187.3274349886424</v>
      </c>
      <c r="S166" s="2" t="b">
        <f t="shared" si="19"/>
        <v>0</v>
      </c>
      <c r="T166" s="2" t="b">
        <f t="shared" si="20"/>
        <v>0</v>
      </c>
      <c r="U166" s="2" t="b">
        <f t="shared" si="21"/>
        <v>0</v>
      </c>
    </row>
    <row r="167" spans="1:21" x14ac:dyDescent="0.25">
      <c r="A167" s="4">
        <v>45509</v>
      </c>
      <c r="B167" s="14">
        <v>1615.75</v>
      </c>
      <c r="C167" s="14">
        <v>1172.5999999999999</v>
      </c>
      <c r="D167" s="14">
        <v>1773.65</v>
      </c>
      <c r="F167" s="4">
        <v>45509</v>
      </c>
      <c r="G167" s="8">
        <f t="shared" si="16"/>
        <v>-2.6157972455775558E-2</v>
      </c>
      <c r="H167" s="8">
        <f t="shared" si="16"/>
        <v>-2.0015878985416458E-2</v>
      </c>
      <c r="I167" s="8">
        <f t="shared" si="16"/>
        <v>-1.6523884776400766E-2</v>
      </c>
      <c r="P167" s="4">
        <v>45509</v>
      </c>
      <c r="Q167" s="8">
        <f t="shared" si="17"/>
        <v>-2.0810908763819479E-2</v>
      </c>
      <c r="R167" s="14">
        <f t="shared" si="18"/>
        <v>-20810.90876381948</v>
      </c>
      <c r="S167" s="2" t="b">
        <f t="shared" si="19"/>
        <v>0</v>
      </c>
      <c r="T167" s="2" t="b">
        <f t="shared" si="20"/>
        <v>0</v>
      </c>
      <c r="U167" s="2" t="b">
        <f t="shared" si="21"/>
        <v>0</v>
      </c>
    </row>
    <row r="168" spans="1:21" x14ac:dyDescent="0.25">
      <c r="A168" s="4">
        <v>45506</v>
      </c>
      <c r="B168" s="14">
        <v>1659.15</v>
      </c>
      <c r="C168" s="14">
        <v>1196.55</v>
      </c>
      <c r="D168" s="14">
        <v>1803.45</v>
      </c>
      <c r="F168" s="4">
        <v>45506</v>
      </c>
      <c r="G168" s="8">
        <f t="shared" si="16"/>
        <v>1.2417622650720217E-2</v>
      </c>
      <c r="H168" s="8">
        <f t="shared" si="16"/>
        <v>-1.1197421700685828E-2</v>
      </c>
      <c r="I168" s="8">
        <f t="shared" si="16"/>
        <v>6.0246004518449414E-3</v>
      </c>
      <c r="P168" s="4">
        <v>45506</v>
      </c>
      <c r="Q168" s="8">
        <f t="shared" si="17"/>
        <v>1.0536982504952158E-3</v>
      </c>
      <c r="R168" s="14">
        <f t="shared" si="18"/>
        <v>1053.6982504952157</v>
      </c>
      <c r="S168" s="2" t="b">
        <f t="shared" si="19"/>
        <v>0</v>
      </c>
      <c r="T168" s="2" t="b">
        <f t="shared" si="20"/>
        <v>0</v>
      </c>
      <c r="U168" s="2" t="b">
        <f t="shared" si="21"/>
        <v>0</v>
      </c>
    </row>
    <row r="169" spans="1:21" x14ac:dyDescent="0.25">
      <c r="A169" s="4">
        <v>45505</v>
      </c>
      <c r="B169" s="14">
        <v>1638.8</v>
      </c>
      <c r="C169" s="14">
        <v>1210.0999999999999</v>
      </c>
      <c r="D169" s="14">
        <v>1792.65</v>
      </c>
      <c r="F169" s="4">
        <v>45505</v>
      </c>
      <c r="G169" s="8">
        <f t="shared" si="16"/>
        <v>1.4265820826241615E-2</v>
      </c>
      <c r="H169" s="8">
        <f t="shared" si="16"/>
        <v>-3.9509424644005309E-3</v>
      </c>
      <c r="I169" s="8">
        <f t="shared" si="16"/>
        <v>-8.4352010620056816E-3</v>
      </c>
      <c r="P169" s="4">
        <v>45505</v>
      </c>
      <c r="Q169" s="8">
        <f t="shared" si="17"/>
        <v>1.6880894351056774E-4</v>
      </c>
      <c r="R169" s="14">
        <f t="shared" si="18"/>
        <v>168.80894351056776</v>
      </c>
      <c r="S169" s="2" t="b">
        <f t="shared" si="19"/>
        <v>0</v>
      </c>
      <c r="T169" s="2" t="b">
        <f t="shared" si="20"/>
        <v>0</v>
      </c>
      <c r="U169" s="2" t="b">
        <f t="shared" si="21"/>
        <v>0</v>
      </c>
    </row>
    <row r="170" spans="1:21" x14ac:dyDescent="0.25">
      <c r="A170" s="4">
        <v>45504</v>
      </c>
      <c r="B170" s="14">
        <v>1615.75</v>
      </c>
      <c r="C170" s="14">
        <v>1214.9000000000001</v>
      </c>
      <c r="D170" s="14">
        <v>1807.9</v>
      </c>
      <c r="F170" s="4">
        <v>45504</v>
      </c>
      <c r="G170" s="8">
        <f t="shared" si="16"/>
        <v>1.2379684937013913E-4</v>
      </c>
      <c r="H170" s="8">
        <f t="shared" si="16"/>
        <v>4.5061804952664097E-3</v>
      </c>
      <c r="I170" s="8">
        <f t="shared" si="16"/>
        <v>1.2205363641453637E-2</v>
      </c>
      <c r="P170" s="4">
        <v>45504</v>
      </c>
      <c r="Q170" s="8">
        <f t="shared" si="17"/>
        <v>5.5012203453536964E-3</v>
      </c>
      <c r="R170" s="14">
        <f t="shared" si="18"/>
        <v>5501.2203453536968</v>
      </c>
      <c r="S170" s="2" t="b">
        <f t="shared" si="19"/>
        <v>0</v>
      </c>
      <c r="T170" s="2" t="b">
        <f t="shared" si="20"/>
        <v>0</v>
      </c>
      <c r="U170" s="2" t="b">
        <f t="shared" si="21"/>
        <v>0</v>
      </c>
    </row>
    <row r="171" spans="1:21" x14ac:dyDescent="0.25">
      <c r="A171" s="4">
        <v>45503</v>
      </c>
      <c r="B171" s="14">
        <v>1615.55</v>
      </c>
      <c r="C171" s="14">
        <v>1209.45</v>
      </c>
      <c r="D171" s="14">
        <v>1786.1</v>
      </c>
      <c r="F171" s="4">
        <v>45503</v>
      </c>
      <c r="G171" s="8">
        <f t="shared" si="16"/>
        <v>6.5418522787452638E-3</v>
      </c>
      <c r="H171" s="8">
        <f t="shared" si="16"/>
        <v>-2.6799703141749953E-3</v>
      </c>
      <c r="I171" s="8">
        <f t="shared" si="16"/>
        <v>-4.3480684542059889E-3</v>
      </c>
      <c r="P171" s="4">
        <v>45503</v>
      </c>
      <c r="Q171" s="8">
        <f t="shared" si="17"/>
        <v>-4.1385297830821561E-4</v>
      </c>
      <c r="R171" s="14">
        <f t="shared" si="18"/>
        <v>-413.8529783082156</v>
      </c>
      <c r="S171" s="2" t="b">
        <f t="shared" si="19"/>
        <v>0</v>
      </c>
      <c r="T171" s="2" t="b">
        <f t="shared" si="20"/>
        <v>0</v>
      </c>
      <c r="U171" s="2" t="b">
        <f t="shared" si="21"/>
        <v>0</v>
      </c>
    </row>
    <row r="172" spans="1:21" x14ac:dyDescent="0.25">
      <c r="A172" s="4">
        <v>45502</v>
      </c>
      <c r="B172" s="14">
        <v>1605.05</v>
      </c>
      <c r="C172" s="14">
        <v>1212.7</v>
      </c>
      <c r="D172" s="14">
        <v>1793.9</v>
      </c>
      <c r="F172" s="4">
        <v>45502</v>
      </c>
      <c r="G172" s="8">
        <f t="shared" si="16"/>
        <v>-8.0956648023978728E-3</v>
      </c>
      <c r="H172" s="8">
        <f t="shared" si="16"/>
        <v>4.5559973492379502E-3</v>
      </c>
      <c r="I172" s="8">
        <f t="shared" si="16"/>
        <v>-1.0998704413264448E-2</v>
      </c>
      <c r="P172" s="4">
        <v>45502</v>
      </c>
      <c r="Q172" s="8">
        <f t="shared" si="17"/>
        <v>-3.9059118250035158E-3</v>
      </c>
      <c r="R172" s="14">
        <f t="shared" si="18"/>
        <v>-3905.9118250035158</v>
      </c>
      <c r="S172" s="2" t="b">
        <f t="shared" si="19"/>
        <v>0</v>
      </c>
      <c r="T172" s="2" t="b">
        <f t="shared" si="20"/>
        <v>0</v>
      </c>
      <c r="U172" s="2" t="b">
        <f t="shared" si="21"/>
        <v>0</v>
      </c>
    </row>
    <row r="173" spans="1:21" x14ac:dyDescent="0.25">
      <c r="A173" s="4">
        <v>45499</v>
      </c>
      <c r="B173" s="14">
        <v>1618.15</v>
      </c>
      <c r="C173" s="14">
        <v>1207.2</v>
      </c>
      <c r="D173" s="14">
        <v>1813.85</v>
      </c>
      <c r="F173" s="4">
        <v>45499</v>
      </c>
      <c r="G173" s="8">
        <f t="shared" si="16"/>
        <v>9.5880242484236433E-4</v>
      </c>
      <c r="H173" s="8">
        <f t="shared" si="16"/>
        <v>7.7635862759828367E-3</v>
      </c>
      <c r="I173" s="8">
        <f t="shared" si="16"/>
        <v>2.1800974565529652E-2</v>
      </c>
      <c r="P173" s="4">
        <v>45499</v>
      </c>
      <c r="Q173" s="8">
        <f t="shared" si="17"/>
        <v>9.9333676075047395E-3</v>
      </c>
      <c r="R173" s="14">
        <f t="shared" si="18"/>
        <v>9933.3676075047388</v>
      </c>
      <c r="S173" s="2" t="b">
        <f t="shared" si="19"/>
        <v>0</v>
      </c>
      <c r="T173" s="2" t="b">
        <f t="shared" si="20"/>
        <v>0</v>
      </c>
      <c r="U173" s="2" t="b">
        <f t="shared" si="21"/>
        <v>0</v>
      </c>
    </row>
    <row r="174" spans="1:21" x14ac:dyDescent="0.25">
      <c r="A174" s="4">
        <v>45498</v>
      </c>
      <c r="B174" s="14">
        <v>1616.6</v>
      </c>
      <c r="C174" s="14">
        <v>1197.9000000000001</v>
      </c>
      <c r="D174" s="14">
        <v>1775.15</v>
      </c>
      <c r="F174" s="4">
        <v>45498</v>
      </c>
      <c r="G174" s="8">
        <f t="shared" si="16"/>
        <v>7.8239456376048011E-3</v>
      </c>
      <c r="H174" s="8">
        <f t="shared" si="16"/>
        <v>-2.0523303352412037E-2</v>
      </c>
      <c r="I174" s="8">
        <f t="shared" si="16"/>
        <v>1.6578856946512399E-2</v>
      </c>
      <c r="P174" s="4">
        <v>45498</v>
      </c>
      <c r="Q174" s="8">
        <f t="shared" si="17"/>
        <v>-8.8848056572965635E-4</v>
      </c>
      <c r="R174" s="14">
        <f t="shared" si="18"/>
        <v>-888.4805657296564</v>
      </c>
      <c r="S174" s="2" t="b">
        <f t="shared" si="19"/>
        <v>0</v>
      </c>
      <c r="T174" s="2" t="b">
        <f t="shared" si="20"/>
        <v>0</v>
      </c>
      <c r="U174" s="2" t="b">
        <f t="shared" si="21"/>
        <v>0</v>
      </c>
    </row>
    <row r="175" spans="1:21" x14ac:dyDescent="0.25">
      <c r="A175" s="4">
        <v>45497</v>
      </c>
      <c r="B175" s="14">
        <v>1604.05</v>
      </c>
      <c r="C175" s="14">
        <v>1223</v>
      </c>
      <c r="D175" s="14">
        <v>1746.2</v>
      </c>
      <c r="F175" s="4">
        <v>45497</v>
      </c>
      <c r="G175" s="8">
        <f t="shared" si="16"/>
        <v>-8.8667820069204817E-3</v>
      </c>
      <c r="H175" s="8">
        <f t="shared" si="16"/>
        <v>-3.0568575504381634E-3</v>
      </c>
      <c r="I175" s="8">
        <f t="shared" si="16"/>
        <v>-1.2832833964610768E-2</v>
      </c>
      <c r="P175" s="4">
        <v>45497</v>
      </c>
      <c r="Q175" s="8">
        <f t="shared" si="17"/>
        <v>-7.7326278116346403E-3</v>
      </c>
      <c r="R175" s="14">
        <f t="shared" si="18"/>
        <v>-7732.6278116346402</v>
      </c>
      <c r="S175" s="2" t="b">
        <f t="shared" si="19"/>
        <v>0</v>
      </c>
      <c r="T175" s="2" t="b">
        <f t="shared" si="20"/>
        <v>0</v>
      </c>
      <c r="U175" s="2" t="b">
        <f t="shared" si="21"/>
        <v>0</v>
      </c>
    </row>
    <row r="176" spans="1:21" x14ac:dyDescent="0.25">
      <c r="A176" s="4">
        <v>45496</v>
      </c>
      <c r="B176" s="14">
        <v>1618.4</v>
      </c>
      <c r="C176" s="14">
        <v>1226.75</v>
      </c>
      <c r="D176" s="14">
        <v>1768.9</v>
      </c>
      <c r="F176" s="4">
        <v>45496</v>
      </c>
      <c r="G176" s="8">
        <f t="shared" si="16"/>
        <v>-1.4702748774770846E-2</v>
      </c>
      <c r="H176" s="8">
        <f t="shared" si="16"/>
        <v>-1.1602143173669699E-2</v>
      </c>
      <c r="I176" s="8">
        <f t="shared" si="16"/>
        <v>6.4578532616426099E-3</v>
      </c>
      <c r="P176" s="4">
        <v>45496</v>
      </c>
      <c r="Q176" s="8">
        <f t="shared" si="17"/>
        <v>-7.1143259234063509E-3</v>
      </c>
      <c r="R176" s="14">
        <f t="shared" si="18"/>
        <v>-7114.3259234063507</v>
      </c>
      <c r="S176" s="2" t="b">
        <f t="shared" si="19"/>
        <v>0</v>
      </c>
      <c r="T176" s="2" t="b">
        <f t="shared" si="20"/>
        <v>0</v>
      </c>
      <c r="U176" s="2" t="b">
        <f t="shared" si="21"/>
        <v>0</v>
      </c>
    </row>
    <row r="177" spans="1:21" x14ac:dyDescent="0.25">
      <c r="A177" s="4">
        <v>45495</v>
      </c>
      <c r="B177" s="14">
        <v>1642.55</v>
      </c>
      <c r="C177" s="14">
        <v>1241.1500000000001</v>
      </c>
      <c r="D177" s="14">
        <v>1757.55</v>
      </c>
      <c r="F177" s="4">
        <v>45495</v>
      </c>
      <c r="G177" s="8">
        <f t="shared" si="16"/>
        <v>2.1931188950413683E-2</v>
      </c>
      <c r="H177" s="8">
        <f t="shared" si="16"/>
        <v>-6.0064870059663988E-3</v>
      </c>
      <c r="I177" s="8">
        <f t="shared" si="16"/>
        <v>-3.5161396574440063E-2</v>
      </c>
      <c r="P177" s="4">
        <v>45495</v>
      </c>
      <c r="Q177" s="8">
        <f t="shared" si="17"/>
        <v>-6.3716570895944735E-3</v>
      </c>
      <c r="R177" s="14">
        <f t="shared" si="18"/>
        <v>-6371.6570895944733</v>
      </c>
      <c r="S177" s="2" t="b">
        <f t="shared" si="19"/>
        <v>0</v>
      </c>
      <c r="T177" s="2" t="b">
        <f t="shared" si="20"/>
        <v>0</v>
      </c>
      <c r="U177" s="2" t="b">
        <f t="shared" si="21"/>
        <v>0</v>
      </c>
    </row>
    <row r="178" spans="1:21" x14ac:dyDescent="0.25">
      <c r="A178" s="4">
        <v>45492</v>
      </c>
      <c r="B178" s="14">
        <v>1607.3</v>
      </c>
      <c r="C178" s="14">
        <v>1248.6500000000001</v>
      </c>
      <c r="D178" s="14">
        <v>1821.6</v>
      </c>
      <c r="F178" s="4">
        <v>45492</v>
      </c>
      <c r="G178" s="8">
        <f t="shared" si="16"/>
        <v>-4.6445380232845723E-3</v>
      </c>
      <c r="H178" s="8">
        <f t="shared" si="16"/>
        <v>-1.3196832760136168E-3</v>
      </c>
      <c r="I178" s="8">
        <f t="shared" si="16"/>
        <v>-2.8192144518954798E-3</v>
      </c>
      <c r="P178" s="4">
        <v>45492</v>
      </c>
      <c r="Q178" s="8">
        <f t="shared" si="17"/>
        <v>-2.7669990529594624E-3</v>
      </c>
      <c r="R178" s="14">
        <f t="shared" si="18"/>
        <v>-2766.9990529594625</v>
      </c>
      <c r="S178" s="2" t="b">
        <f t="shared" si="19"/>
        <v>0</v>
      </c>
      <c r="T178" s="2" t="b">
        <f t="shared" si="20"/>
        <v>0</v>
      </c>
      <c r="U178" s="2" t="b">
        <f t="shared" si="21"/>
        <v>0</v>
      </c>
    </row>
    <row r="179" spans="1:21" x14ac:dyDescent="0.25">
      <c r="A179" s="4">
        <v>45491</v>
      </c>
      <c r="B179" s="14">
        <v>1614.8</v>
      </c>
      <c r="C179" s="14">
        <v>1250.3</v>
      </c>
      <c r="D179" s="14">
        <v>1826.75</v>
      </c>
      <c r="F179" s="4">
        <v>45491</v>
      </c>
      <c r="G179" s="8">
        <f t="shared" si="16"/>
        <v>-3.0560271646858927E-3</v>
      </c>
      <c r="H179" s="8">
        <f t="shared" si="16"/>
        <v>8.3877732075166023E-3</v>
      </c>
      <c r="I179" s="8">
        <f t="shared" si="16"/>
        <v>1.1881681714950521E-2</v>
      </c>
      <c r="P179" s="4">
        <v>45491</v>
      </c>
      <c r="Q179" s="8">
        <f t="shared" si="17"/>
        <v>6.0028056480860292E-3</v>
      </c>
      <c r="R179" s="14">
        <f t="shared" si="18"/>
        <v>6002.8056480860296</v>
      </c>
      <c r="S179" s="2" t="b">
        <f t="shared" si="19"/>
        <v>0</v>
      </c>
      <c r="T179" s="2" t="b">
        <f t="shared" si="20"/>
        <v>0</v>
      </c>
      <c r="U179" s="2" t="b">
        <f t="shared" si="21"/>
        <v>0</v>
      </c>
    </row>
    <row r="180" spans="1:21" x14ac:dyDescent="0.25">
      <c r="A180" s="4">
        <v>45489</v>
      </c>
      <c r="B180" s="14">
        <v>1619.75</v>
      </c>
      <c r="C180" s="14">
        <v>1239.9000000000001</v>
      </c>
      <c r="D180" s="14">
        <v>1805.3</v>
      </c>
      <c r="F180" s="4">
        <v>45489</v>
      </c>
      <c r="G180" s="8">
        <f t="shared" si="16"/>
        <v>-1.4487392885764727E-3</v>
      </c>
      <c r="H180" s="8">
        <f t="shared" si="16"/>
        <v>8.0897597463311932E-3</v>
      </c>
      <c r="I180" s="8">
        <f t="shared" si="16"/>
        <v>-2.0748013343820371E-2</v>
      </c>
      <c r="P180" s="4">
        <v>45489</v>
      </c>
      <c r="Q180" s="8">
        <f t="shared" si="17"/>
        <v>-3.4231218911865754E-3</v>
      </c>
      <c r="R180" s="14">
        <f t="shared" si="18"/>
        <v>-3423.1218911865753</v>
      </c>
      <c r="S180" s="2" t="b">
        <f t="shared" si="19"/>
        <v>0</v>
      </c>
      <c r="T180" s="2" t="b">
        <f t="shared" si="20"/>
        <v>0</v>
      </c>
      <c r="U180" s="2" t="b">
        <f t="shared" si="21"/>
        <v>0</v>
      </c>
    </row>
    <row r="181" spans="1:21" x14ac:dyDescent="0.25">
      <c r="A181" s="4">
        <v>45488</v>
      </c>
      <c r="B181" s="14">
        <v>1622.1</v>
      </c>
      <c r="C181" s="14">
        <v>1229.95</v>
      </c>
      <c r="D181" s="14">
        <v>1843.55</v>
      </c>
      <c r="F181" s="4">
        <v>45488</v>
      </c>
      <c r="G181" s="8">
        <f t="shared" si="16"/>
        <v>-3.6975411351458654E-4</v>
      </c>
      <c r="H181" s="8">
        <f t="shared" si="16"/>
        <v>-2.3927325817179046E-3</v>
      </c>
      <c r="I181" s="8">
        <f t="shared" si="16"/>
        <v>5.8379027198078859E-3</v>
      </c>
      <c r="P181" s="4">
        <v>45488</v>
      </c>
      <c r="Q181" s="8">
        <f t="shared" si="17"/>
        <v>6.8335154920082784E-4</v>
      </c>
      <c r="R181" s="14">
        <f t="shared" si="18"/>
        <v>683.35154920082789</v>
      </c>
      <c r="S181" s="2" t="b">
        <f t="shared" si="19"/>
        <v>0</v>
      </c>
      <c r="T181" s="2" t="b">
        <f t="shared" si="20"/>
        <v>0</v>
      </c>
      <c r="U181" s="2" t="b">
        <f t="shared" si="21"/>
        <v>0</v>
      </c>
    </row>
    <row r="182" spans="1:21" x14ac:dyDescent="0.25">
      <c r="A182" s="4">
        <v>45485</v>
      </c>
      <c r="B182" s="14">
        <v>1622.7</v>
      </c>
      <c r="C182" s="14">
        <v>1232.9000000000001</v>
      </c>
      <c r="D182" s="14">
        <v>1832.85</v>
      </c>
      <c r="F182" s="4">
        <v>45485</v>
      </c>
      <c r="G182" s="8">
        <f t="shared" si="16"/>
        <v>4.9324865898014991E-4</v>
      </c>
      <c r="H182" s="8">
        <f t="shared" si="16"/>
        <v>-4.4814082118777021E-3</v>
      </c>
      <c r="I182" s="8">
        <f t="shared" si="16"/>
        <v>-6.3160748170236758E-3</v>
      </c>
      <c r="P182" s="4">
        <v>45485</v>
      </c>
      <c r="Q182" s="8">
        <f t="shared" si="17"/>
        <v>-3.5394111321641383E-3</v>
      </c>
      <c r="R182" s="14">
        <f t="shared" si="18"/>
        <v>-3539.4111321641381</v>
      </c>
      <c r="S182" s="2" t="b">
        <f t="shared" si="19"/>
        <v>0</v>
      </c>
      <c r="T182" s="2" t="b">
        <f t="shared" si="20"/>
        <v>0</v>
      </c>
      <c r="U182" s="2" t="b">
        <f t="shared" si="21"/>
        <v>0</v>
      </c>
    </row>
    <row r="183" spans="1:21" x14ac:dyDescent="0.25">
      <c r="A183" s="4">
        <v>45484</v>
      </c>
      <c r="B183" s="14">
        <v>1621.9</v>
      </c>
      <c r="C183" s="14">
        <v>1238.45</v>
      </c>
      <c r="D183" s="14">
        <v>1844.5</v>
      </c>
      <c r="F183" s="4">
        <v>45484</v>
      </c>
      <c r="G183" s="8">
        <f t="shared" si="16"/>
        <v>-2.5828669823503292E-3</v>
      </c>
      <c r="H183" s="8">
        <f t="shared" si="16"/>
        <v>-3.8207850707850932E-3</v>
      </c>
      <c r="I183" s="8">
        <f t="shared" si="16"/>
        <v>8.0061207202777318E-3</v>
      </c>
      <c r="P183" s="4">
        <v>45484</v>
      </c>
      <c r="Q183" s="8">
        <f t="shared" si="17"/>
        <v>9.8662093064183325E-5</v>
      </c>
      <c r="R183" s="14">
        <f t="shared" si="18"/>
        <v>98.662093064183324</v>
      </c>
      <c r="S183" s="2" t="b">
        <f t="shared" si="19"/>
        <v>0</v>
      </c>
      <c r="T183" s="2" t="b">
        <f t="shared" si="20"/>
        <v>0</v>
      </c>
      <c r="U183" s="2" t="b">
        <f t="shared" si="21"/>
        <v>0</v>
      </c>
    </row>
    <row r="184" spans="1:21" x14ac:dyDescent="0.25">
      <c r="A184" s="4">
        <v>45483</v>
      </c>
      <c r="B184" s="14">
        <v>1626.1</v>
      </c>
      <c r="C184" s="14">
        <v>1243.2</v>
      </c>
      <c r="D184" s="14">
        <v>1829.85</v>
      </c>
      <c r="F184" s="4">
        <v>45483</v>
      </c>
      <c r="G184" s="8">
        <f t="shared" si="16"/>
        <v>-6.3550259700581035E-3</v>
      </c>
      <c r="H184" s="8">
        <f t="shared" si="16"/>
        <v>-4.0456639295012309E-3</v>
      </c>
      <c r="I184" s="8">
        <f t="shared" si="16"/>
        <v>-9.7410504099358919E-3</v>
      </c>
      <c r="P184" s="4">
        <v>45483</v>
      </c>
      <c r="Q184" s="8">
        <f t="shared" si="17"/>
        <v>-6.4470884857986913E-3</v>
      </c>
      <c r="R184" s="14">
        <f t="shared" si="18"/>
        <v>-6447.0884857986912</v>
      </c>
      <c r="S184" s="2" t="b">
        <f t="shared" si="19"/>
        <v>0</v>
      </c>
      <c r="T184" s="2" t="b">
        <f t="shared" si="20"/>
        <v>0</v>
      </c>
      <c r="U184" s="2" t="b">
        <f t="shared" si="21"/>
        <v>0</v>
      </c>
    </row>
    <row r="185" spans="1:21" x14ac:dyDescent="0.25">
      <c r="A185" s="4">
        <v>45482</v>
      </c>
      <c r="B185" s="14">
        <v>1636.5</v>
      </c>
      <c r="C185" s="14">
        <v>1248.25</v>
      </c>
      <c r="D185" s="14">
        <v>1847.85</v>
      </c>
      <c r="F185" s="4">
        <v>45482</v>
      </c>
      <c r="G185" s="8">
        <f t="shared" si="16"/>
        <v>7.0321337939893702E-4</v>
      </c>
      <c r="H185" s="8">
        <f t="shared" si="16"/>
        <v>1.0687826403789291E-2</v>
      </c>
      <c r="I185" s="8">
        <f t="shared" si="16"/>
        <v>-2.8868983380100355E-3</v>
      </c>
      <c r="P185" s="4">
        <v>45482</v>
      </c>
      <c r="Q185" s="8">
        <f t="shared" si="17"/>
        <v>3.6200250739323869E-3</v>
      </c>
      <c r="R185" s="14">
        <f t="shared" si="18"/>
        <v>3620.0250739323869</v>
      </c>
      <c r="S185" s="2" t="b">
        <f t="shared" si="19"/>
        <v>0</v>
      </c>
      <c r="T185" s="2" t="b">
        <f t="shared" si="20"/>
        <v>0</v>
      </c>
      <c r="U185" s="2" t="b">
        <f t="shared" si="21"/>
        <v>0</v>
      </c>
    </row>
    <row r="186" spans="1:21" x14ac:dyDescent="0.25">
      <c r="A186" s="4">
        <v>45481</v>
      </c>
      <c r="B186" s="14">
        <v>1635.35</v>
      </c>
      <c r="C186" s="14">
        <v>1235.05</v>
      </c>
      <c r="D186" s="14">
        <v>1853.2</v>
      </c>
      <c r="F186" s="4">
        <v>45481</v>
      </c>
      <c r="G186" s="8">
        <f t="shared" si="16"/>
        <v>-7.7361810569747114E-3</v>
      </c>
      <c r="H186" s="8">
        <f t="shared" si="16"/>
        <v>1.3377655261876953E-3</v>
      </c>
      <c r="I186" s="8">
        <f t="shared" si="16"/>
        <v>2.6987639661024687E-4</v>
      </c>
      <c r="P186" s="4">
        <v>45481</v>
      </c>
      <c r="Q186" s="8">
        <f t="shared" si="17"/>
        <v>-1.7047851876342611E-3</v>
      </c>
      <c r="R186" s="14">
        <f t="shared" si="18"/>
        <v>-1704.7851876342611</v>
      </c>
      <c r="S186" s="2" t="b">
        <f t="shared" si="19"/>
        <v>0</v>
      </c>
      <c r="T186" s="2" t="b">
        <f t="shared" si="20"/>
        <v>0</v>
      </c>
      <c r="U186" s="2" t="b">
        <f t="shared" si="21"/>
        <v>0</v>
      </c>
    </row>
    <row r="187" spans="1:21" x14ac:dyDescent="0.25">
      <c r="A187" s="4">
        <v>45478</v>
      </c>
      <c r="B187" s="14">
        <v>1648.1</v>
      </c>
      <c r="C187" s="14">
        <v>1233.4000000000001</v>
      </c>
      <c r="D187" s="14">
        <v>1852.7</v>
      </c>
      <c r="F187" s="4">
        <v>45478</v>
      </c>
      <c r="G187" s="8">
        <f t="shared" si="16"/>
        <v>-4.5769041484526651E-2</v>
      </c>
      <c r="H187" s="8">
        <f t="shared" si="16"/>
        <v>3.2441200324417885E-4</v>
      </c>
      <c r="I187" s="8">
        <f t="shared" si="16"/>
        <v>1.0278921394879736E-2</v>
      </c>
      <c r="P187" s="4">
        <v>45478</v>
      </c>
      <c r="Q187" s="8">
        <f t="shared" si="17"/>
        <v>-1.0517271225596403E-2</v>
      </c>
      <c r="R187" s="14">
        <f t="shared" si="18"/>
        <v>-10517.271225596403</v>
      </c>
      <c r="S187" s="2" t="b">
        <f t="shared" si="19"/>
        <v>0</v>
      </c>
      <c r="T187" s="2" t="b">
        <f t="shared" si="20"/>
        <v>0</v>
      </c>
      <c r="U187" s="2" t="b">
        <f t="shared" si="21"/>
        <v>0</v>
      </c>
    </row>
    <row r="188" spans="1:21" x14ac:dyDescent="0.25">
      <c r="A188" s="4">
        <v>45477</v>
      </c>
      <c r="B188" s="14">
        <v>1727.15</v>
      </c>
      <c r="C188" s="14">
        <v>1233</v>
      </c>
      <c r="D188" s="14">
        <v>1833.85</v>
      </c>
      <c r="F188" s="4">
        <v>45477</v>
      </c>
      <c r="G188" s="8">
        <f t="shared" si="16"/>
        <v>-2.346422412574567E-2</v>
      </c>
      <c r="H188" s="8">
        <f t="shared" si="16"/>
        <v>2.6131824234354228E-2</v>
      </c>
      <c r="I188" s="8">
        <f t="shared" si="16"/>
        <v>1.2785110730656468E-2</v>
      </c>
      <c r="P188" s="4">
        <v>45477</v>
      </c>
      <c r="Q188" s="8">
        <f t="shared" si="17"/>
        <v>7.248995675214932E-3</v>
      </c>
      <c r="R188" s="14">
        <f t="shared" si="18"/>
        <v>7248.9956752149319</v>
      </c>
      <c r="S188" s="2" t="b">
        <f t="shared" si="19"/>
        <v>0</v>
      </c>
      <c r="T188" s="2" t="b">
        <f t="shared" si="20"/>
        <v>0</v>
      </c>
      <c r="U188" s="2" t="b">
        <f t="shared" si="21"/>
        <v>0</v>
      </c>
    </row>
    <row r="189" spans="1:21" x14ac:dyDescent="0.25">
      <c r="A189" s="4">
        <v>45476</v>
      </c>
      <c r="B189" s="14">
        <v>1768.65</v>
      </c>
      <c r="C189" s="14">
        <v>1201.5999999999999</v>
      </c>
      <c r="D189" s="14">
        <v>1810.7</v>
      </c>
      <c r="F189" s="4">
        <v>45476</v>
      </c>
      <c r="G189" s="8">
        <f t="shared" si="16"/>
        <v>2.1986594244770785E-2</v>
      </c>
      <c r="H189" s="8">
        <f t="shared" si="16"/>
        <v>9.2390391399295169E-3</v>
      </c>
      <c r="I189" s="8">
        <f t="shared" si="16"/>
        <v>2.3225587703435968E-2</v>
      </c>
      <c r="P189" s="4">
        <v>45476</v>
      </c>
      <c r="Q189" s="8">
        <f t="shared" si="17"/>
        <v>1.7259270240433833E-2</v>
      </c>
      <c r="R189" s="14">
        <f t="shared" si="18"/>
        <v>17259.270240433834</v>
      </c>
      <c r="S189" s="2" t="b">
        <f t="shared" si="19"/>
        <v>0</v>
      </c>
      <c r="T189" s="2" t="b">
        <f t="shared" si="20"/>
        <v>0</v>
      </c>
      <c r="U189" s="2" t="b">
        <f t="shared" si="21"/>
        <v>0</v>
      </c>
    </row>
    <row r="190" spans="1:21" x14ac:dyDescent="0.25">
      <c r="A190" s="4">
        <v>45475</v>
      </c>
      <c r="B190" s="14">
        <v>1730.6</v>
      </c>
      <c r="C190" s="14">
        <v>1190.5999999999999</v>
      </c>
      <c r="D190" s="14">
        <v>1769.6</v>
      </c>
      <c r="F190" s="4">
        <v>45475</v>
      </c>
      <c r="G190" s="8">
        <f t="shared" si="16"/>
        <v>1.4895613417780895E-2</v>
      </c>
      <c r="H190" s="8">
        <f t="shared" si="16"/>
        <v>-1.75351734950695E-2</v>
      </c>
      <c r="I190" s="8">
        <f t="shared" si="16"/>
        <v>-2.1293070073557852E-2</v>
      </c>
      <c r="P190" s="4">
        <v>45475</v>
      </c>
      <c r="Q190" s="8">
        <f t="shared" si="17"/>
        <v>-8.9333063947608874E-3</v>
      </c>
      <c r="R190" s="14">
        <f t="shared" si="18"/>
        <v>-8933.306394760888</v>
      </c>
      <c r="S190" s="2" t="b">
        <f t="shared" si="19"/>
        <v>0</v>
      </c>
      <c r="T190" s="2" t="b">
        <f t="shared" si="20"/>
        <v>0</v>
      </c>
      <c r="U190" s="2" t="b">
        <f t="shared" si="21"/>
        <v>0</v>
      </c>
    </row>
    <row r="191" spans="1:21" x14ac:dyDescent="0.25">
      <c r="A191" s="4">
        <v>45474</v>
      </c>
      <c r="B191" s="14">
        <v>1705.2</v>
      </c>
      <c r="C191" s="14">
        <v>1211.8499999999999</v>
      </c>
      <c r="D191" s="14">
        <v>1808.1</v>
      </c>
      <c r="F191" s="4">
        <v>45474</v>
      </c>
      <c r="G191" s="8">
        <f t="shared" si="16"/>
        <v>1.2709347903551604E-2</v>
      </c>
      <c r="H191" s="8">
        <f t="shared" si="16"/>
        <v>1.0211737245748642E-2</v>
      </c>
      <c r="I191" s="8">
        <f t="shared" si="16"/>
        <v>3.1067961165047731E-3</v>
      </c>
      <c r="P191" s="4">
        <v>45474</v>
      </c>
      <c r="Q191" s="8">
        <f t="shared" si="17"/>
        <v>8.8295381043163711E-3</v>
      </c>
      <c r="R191" s="14">
        <f t="shared" si="18"/>
        <v>8829.5381043163707</v>
      </c>
      <c r="S191" s="2" t="b">
        <f t="shared" si="19"/>
        <v>0</v>
      </c>
      <c r="T191" s="2" t="b">
        <f t="shared" si="20"/>
        <v>0</v>
      </c>
      <c r="U191" s="2" t="b">
        <f t="shared" si="21"/>
        <v>0</v>
      </c>
    </row>
    <row r="192" spans="1:21" x14ac:dyDescent="0.25">
      <c r="A192" s="4">
        <v>45471</v>
      </c>
      <c r="B192" s="14">
        <v>1683.8</v>
      </c>
      <c r="C192" s="14">
        <v>1199.5999999999999</v>
      </c>
      <c r="D192" s="14">
        <v>1802.5</v>
      </c>
      <c r="F192" s="4">
        <v>45471</v>
      </c>
      <c r="G192" s="8">
        <f t="shared" si="16"/>
        <v>-7.2811956489697849E-3</v>
      </c>
      <c r="H192" s="8">
        <f t="shared" si="16"/>
        <v>-1.6640708254775149E-2</v>
      </c>
      <c r="I192" s="8">
        <f t="shared" si="16"/>
        <v>-1.5323263500040984E-2</v>
      </c>
      <c r="P192" s="4">
        <v>45471</v>
      </c>
      <c r="Q192" s="8">
        <f t="shared" si="17"/>
        <v>-1.343762104661329E-2</v>
      </c>
      <c r="R192" s="14">
        <f t="shared" si="18"/>
        <v>-13437.621046613291</v>
      </c>
      <c r="S192" s="2" t="b">
        <f t="shared" si="19"/>
        <v>0</v>
      </c>
      <c r="T192" s="2" t="b">
        <f t="shared" si="20"/>
        <v>0</v>
      </c>
      <c r="U192" s="2" t="b">
        <f t="shared" si="21"/>
        <v>0</v>
      </c>
    </row>
    <row r="193" spans="1:21" x14ac:dyDescent="0.25">
      <c r="A193" s="4">
        <v>45470</v>
      </c>
      <c r="B193" s="14">
        <v>1696.15</v>
      </c>
      <c r="C193" s="14">
        <v>1219.9000000000001</v>
      </c>
      <c r="D193" s="14">
        <v>1830.55</v>
      </c>
      <c r="F193" s="4">
        <v>45470</v>
      </c>
      <c r="G193" s="8">
        <f t="shared" si="16"/>
        <v>-3.1442844548926763E-3</v>
      </c>
      <c r="H193" s="8">
        <f t="shared" si="16"/>
        <v>1.5599343185550563E-3</v>
      </c>
      <c r="I193" s="8">
        <f t="shared" si="16"/>
        <v>1.8018519033450975E-2</v>
      </c>
      <c r="P193" s="4">
        <v>45470</v>
      </c>
      <c r="Q193" s="8">
        <f t="shared" si="17"/>
        <v>5.0862441009895121E-3</v>
      </c>
      <c r="R193" s="14">
        <f t="shared" si="18"/>
        <v>5086.2441009895119</v>
      </c>
      <c r="S193" s="2" t="b">
        <f t="shared" si="19"/>
        <v>0</v>
      </c>
      <c r="T193" s="2" t="b">
        <f t="shared" si="20"/>
        <v>0</v>
      </c>
      <c r="U193" s="2" t="b">
        <f t="shared" si="21"/>
        <v>0</v>
      </c>
    </row>
    <row r="194" spans="1:21" x14ac:dyDescent="0.25">
      <c r="A194" s="4">
        <v>45469</v>
      </c>
      <c r="B194" s="14">
        <v>1701.5</v>
      </c>
      <c r="C194" s="14">
        <v>1218</v>
      </c>
      <c r="D194" s="14">
        <v>1798.15</v>
      </c>
      <c r="F194" s="4">
        <v>45469</v>
      </c>
      <c r="G194" s="8">
        <f t="shared" si="16"/>
        <v>-5.7556899523767413E-3</v>
      </c>
      <c r="H194" s="8">
        <f t="shared" si="16"/>
        <v>1.6736925581201101E-2</v>
      </c>
      <c r="I194" s="8">
        <f t="shared" si="16"/>
        <v>9.1194792075874886E-3</v>
      </c>
      <c r="P194" s="4">
        <v>45469</v>
      </c>
      <c r="Q194" s="8">
        <f t="shared" si="17"/>
        <v>7.7039070090436645E-3</v>
      </c>
      <c r="R194" s="14">
        <f t="shared" si="18"/>
        <v>7703.9070090436644</v>
      </c>
      <c r="S194" s="2" t="b">
        <f t="shared" si="19"/>
        <v>0</v>
      </c>
      <c r="T194" s="2" t="b">
        <f t="shared" si="20"/>
        <v>0</v>
      </c>
      <c r="U194" s="2" t="b">
        <f t="shared" si="21"/>
        <v>0</v>
      </c>
    </row>
    <row r="195" spans="1:21" x14ac:dyDescent="0.25">
      <c r="A195" s="4">
        <v>45468</v>
      </c>
      <c r="B195" s="14">
        <v>1711.35</v>
      </c>
      <c r="C195" s="14">
        <v>1197.95</v>
      </c>
      <c r="D195" s="14">
        <v>1781.9</v>
      </c>
      <c r="F195" s="4">
        <v>45468</v>
      </c>
      <c r="G195" s="8">
        <f t="shared" si="16"/>
        <v>2.3289882803157136E-2</v>
      </c>
      <c r="H195" s="8">
        <f t="shared" si="16"/>
        <v>2.3801384497051714E-2</v>
      </c>
      <c r="I195" s="8">
        <f t="shared" si="16"/>
        <v>5.2748864630054459E-3</v>
      </c>
      <c r="P195" s="4">
        <v>45468</v>
      </c>
      <c r="Q195" s="8">
        <f t="shared" si="17"/>
        <v>1.8089984578669463E-2</v>
      </c>
      <c r="R195" s="14">
        <f t="shared" si="18"/>
        <v>18089.984578669464</v>
      </c>
      <c r="S195" s="2" t="b">
        <f t="shared" si="19"/>
        <v>0</v>
      </c>
      <c r="T195" s="2" t="b">
        <f t="shared" si="20"/>
        <v>0</v>
      </c>
      <c r="U195" s="2" t="b">
        <f t="shared" si="21"/>
        <v>0</v>
      </c>
    </row>
    <row r="196" spans="1:21" x14ac:dyDescent="0.25">
      <c r="A196" s="4">
        <v>45467</v>
      </c>
      <c r="B196" s="14">
        <v>1672.4</v>
      </c>
      <c r="C196" s="14">
        <v>1170.0999999999999</v>
      </c>
      <c r="D196" s="14">
        <v>1772.55</v>
      </c>
      <c r="F196" s="4">
        <v>45467</v>
      </c>
      <c r="G196" s="8">
        <f t="shared" si="16"/>
        <v>3.9921957076392012E-3</v>
      </c>
      <c r="H196" s="8">
        <f t="shared" si="16"/>
        <v>9.8821904803001459E-3</v>
      </c>
      <c r="I196" s="8">
        <f t="shared" si="16"/>
        <v>-1.7458395517134795E-3</v>
      </c>
      <c r="P196" s="4">
        <v>45467</v>
      </c>
      <c r="Q196" s="8">
        <f t="shared" si="17"/>
        <v>4.6267830388977754E-3</v>
      </c>
      <c r="R196" s="14">
        <f t="shared" si="18"/>
        <v>4626.7830388977754</v>
      </c>
      <c r="S196" s="2" t="b">
        <f t="shared" si="19"/>
        <v>0</v>
      </c>
      <c r="T196" s="2" t="b">
        <f t="shared" si="20"/>
        <v>0</v>
      </c>
      <c r="U196" s="2" t="b">
        <f t="shared" si="21"/>
        <v>0</v>
      </c>
    </row>
    <row r="197" spans="1:21" x14ac:dyDescent="0.25">
      <c r="A197" s="4">
        <v>45464</v>
      </c>
      <c r="B197" s="14">
        <v>1665.75</v>
      </c>
      <c r="C197" s="14">
        <v>1158.6500000000001</v>
      </c>
      <c r="D197" s="14">
        <v>1775.65</v>
      </c>
      <c r="F197" s="4">
        <v>45464</v>
      </c>
      <c r="G197" s="8">
        <f t="shared" ref="G197:I251" si="22">(B197/B198)-1</f>
        <v>-2.1565279899361522E-3</v>
      </c>
      <c r="H197" s="8">
        <f t="shared" si="22"/>
        <v>1.5992392807746558E-3</v>
      </c>
      <c r="I197" s="8">
        <f t="shared" si="22"/>
        <v>5.3220099079971384E-3</v>
      </c>
      <c r="P197" s="4">
        <v>45464</v>
      </c>
      <c r="Q197" s="8">
        <f t="shared" ref="Q197:Q251" si="23">SUMPRODUCT(G197:I197,$L$4:$N$4)</f>
        <v>1.589340287728158E-3</v>
      </c>
      <c r="R197" s="14">
        <f t="shared" ref="R197:R251" si="24">$L$5*Q197</f>
        <v>1589.340287728158</v>
      </c>
      <c r="S197" s="2" t="b">
        <f t="shared" ref="S197:S251" si="25">$X$4&gt;R197</f>
        <v>0</v>
      </c>
      <c r="T197" s="2" t="b">
        <f t="shared" ref="T197:T251" si="26">$X$5&gt;R197</f>
        <v>0</v>
      </c>
      <c r="U197" s="2" t="b">
        <f t="shared" ref="U197:U251" si="27">$X$6&gt;R197</f>
        <v>0</v>
      </c>
    </row>
    <row r="198" spans="1:21" x14ac:dyDescent="0.25">
      <c r="A198" s="4">
        <v>45463</v>
      </c>
      <c r="B198" s="14">
        <v>1669.35</v>
      </c>
      <c r="C198" s="14">
        <v>1156.8</v>
      </c>
      <c r="D198" s="14">
        <v>1766.25</v>
      </c>
      <c r="F198" s="4">
        <v>45463</v>
      </c>
      <c r="G198" s="8">
        <f t="shared" si="22"/>
        <v>6.9366951171698776E-3</v>
      </c>
      <c r="H198" s="8">
        <f t="shared" si="22"/>
        <v>1.0791209751408903E-2</v>
      </c>
      <c r="I198" s="8">
        <f t="shared" si="22"/>
        <v>1.1192534493616568E-2</v>
      </c>
      <c r="P198" s="4">
        <v>45463</v>
      </c>
      <c r="Q198" s="8">
        <f t="shared" si="23"/>
        <v>9.7552527837994948E-3</v>
      </c>
      <c r="R198" s="14">
        <f t="shared" si="24"/>
        <v>9755.2527837994949</v>
      </c>
      <c r="S198" s="2" t="b">
        <f t="shared" si="25"/>
        <v>0</v>
      </c>
      <c r="T198" s="2" t="b">
        <f t="shared" si="26"/>
        <v>0</v>
      </c>
      <c r="U198" s="2" t="b">
        <f t="shared" si="27"/>
        <v>0</v>
      </c>
    </row>
    <row r="199" spans="1:21" x14ac:dyDescent="0.25">
      <c r="A199" s="4">
        <v>45462</v>
      </c>
      <c r="B199" s="14">
        <v>1657.85</v>
      </c>
      <c r="C199" s="14">
        <v>1144.45</v>
      </c>
      <c r="D199" s="14">
        <v>1746.7</v>
      </c>
      <c r="F199" s="4">
        <v>45462</v>
      </c>
      <c r="G199" s="8">
        <f t="shared" si="22"/>
        <v>3.1129493718124124E-2</v>
      </c>
      <c r="H199" s="8">
        <f t="shared" si="22"/>
        <v>1.9236763592643813E-2</v>
      </c>
      <c r="I199" s="8">
        <f t="shared" si="22"/>
        <v>1.587763173199952E-2</v>
      </c>
      <c r="P199" s="4">
        <v>45462</v>
      </c>
      <c r="Q199" s="8">
        <f t="shared" si="23"/>
        <v>2.1796843072094618E-2</v>
      </c>
      <c r="R199" s="14">
        <f t="shared" si="24"/>
        <v>21796.84307209462</v>
      </c>
      <c r="S199" s="2" t="b">
        <f t="shared" si="25"/>
        <v>0</v>
      </c>
      <c r="T199" s="2" t="b">
        <f t="shared" si="26"/>
        <v>0</v>
      </c>
      <c r="U199" s="2" t="b">
        <f t="shared" si="27"/>
        <v>0</v>
      </c>
    </row>
    <row r="200" spans="1:21" x14ac:dyDescent="0.25">
      <c r="A200" s="4">
        <v>45461</v>
      </c>
      <c r="B200" s="14">
        <v>1607.8</v>
      </c>
      <c r="C200" s="14">
        <v>1122.8499999999999</v>
      </c>
      <c r="D200" s="14">
        <v>1719.4</v>
      </c>
      <c r="F200" s="4">
        <v>45461</v>
      </c>
      <c r="G200" s="8">
        <f t="shared" si="22"/>
        <v>6.8257248418810423E-3</v>
      </c>
      <c r="H200" s="8">
        <f t="shared" si="22"/>
        <v>1.5556460000904382E-2</v>
      </c>
      <c r="I200" s="8">
        <f t="shared" si="22"/>
        <v>1.2811553692058109E-3</v>
      </c>
      <c r="P200" s="4">
        <v>45461</v>
      </c>
      <c r="Q200" s="8">
        <f t="shared" si="23"/>
        <v>8.6546480636878094E-3</v>
      </c>
      <c r="R200" s="14">
        <f t="shared" si="24"/>
        <v>8654.6480636878096</v>
      </c>
      <c r="S200" s="2" t="b">
        <f t="shared" si="25"/>
        <v>0</v>
      </c>
      <c r="T200" s="2" t="b">
        <f t="shared" si="26"/>
        <v>0</v>
      </c>
      <c r="U200" s="2" t="b">
        <f t="shared" si="27"/>
        <v>0</v>
      </c>
    </row>
    <row r="201" spans="1:21" x14ac:dyDescent="0.25">
      <c r="A201" s="4">
        <v>45457</v>
      </c>
      <c r="B201" s="14">
        <v>1596.9</v>
      </c>
      <c r="C201" s="14">
        <v>1105.6500000000001</v>
      </c>
      <c r="D201" s="14">
        <v>1717.2</v>
      </c>
      <c r="F201" s="4">
        <v>45457</v>
      </c>
      <c r="G201" s="8">
        <f t="shared" si="22"/>
        <v>1.0216669302546277E-2</v>
      </c>
      <c r="H201" s="8">
        <f t="shared" si="22"/>
        <v>-1.5351966406284001E-3</v>
      </c>
      <c r="I201" s="8">
        <f t="shared" si="22"/>
        <v>-5.3001998436005282E-3</v>
      </c>
      <c r="P201" s="4">
        <v>45457</v>
      </c>
      <c r="Q201" s="8">
        <f t="shared" si="23"/>
        <v>8.6086218143236457E-4</v>
      </c>
      <c r="R201" s="14">
        <f t="shared" si="24"/>
        <v>860.86218143236454</v>
      </c>
      <c r="S201" s="2" t="b">
        <f t="shared" si="25"/>
        <v>0</v>
      </c>
      <c r="T201" s="2" t="b">
        <f t="shared" si="26"/>
        <v>0</v>
      </c>
      <c r="U201" s="2" t="b">
        <f t="shared" si="27"/>
        <v>0</v>
      </c>
    </row>
    <row r="202" spans="1:21" x14ac:dyDescent="0.25">
      <c r="A202" s="4">
        <v>45456</v>
      </c>
      <c r="B202" s="14">
        <v>1580.75</v>
      </c>
      <c r="C202" s="14">
        <v>1107.3499999999999</v>
      </c>
      <c r="D202" s="14">
        <v>1726.35</v>
      </c>
      <c r="F202" s="4">
        <v>45456</v>
      </c>
      <c r="G202" s="8">
        <f t="shared" si="22"/>
        <v>4.192738938474605E-3</v>
      </c>
      <c r="H202" s="8">
        <f t="shared" si="22"/>
        <v>-1.0897235496404867E-2</v>
      </c>
      <c r="I202" s="8">
        <f t="shared" si="22"/>
        <v>6.1780562436251074E-3</v>
      </c>
      <c r="P202" s="4">
        <v>45456</v>
      </c>
      <c r="Q202" s="8">
        <f t="shared" si="23"/>
        <v>-1.247655643932033E-3</v>
      </c>
      <c r="R202" s="14">
        <f t="shared" si="24"/>
        <v>-1247.6556439320329</v>
      </c>
      <c r="S202" s="2" t="b">
        <f t="shared" si="25"/>
        <v>0</v>
      </c>
      <c r="T202" s="2" t="b">
        <f t="shared" si="26"/>
        <v>0</v>
      </c>
      <c r="U202" s="2" t="b">
        <f t="shared" si="27"/>
        <v>0</v>
      </c>
    </row>
    <row r="203" spans="1:21" x14ac:dyDescent="0.25">
      <c r="A203" s="4">
        <v>45455</v>
      </c>
      <c r="B203" s="14">
        <v>1574.15</v>
      </c>
      <c r="C203" s="14">
        <v>1119.55</v>
      </c>
      <c r="D203" s="14">
        <v>1715.75</v>
      </c>
      <c r="F203" s="4">
        <v>45455</v>
      </c>
      <c r="G203" s="8">
        <f t="shared" si="22"/>
        <v>5.9752044989775932E-3</v>
      </c>
      <c r="H203" s="8">
        <f t="shared" si="22"/>
        <v>1.2072974423178451E-3</v>
      </c>
      <c r="I203" s="8">
        <f t="shared" si="22"/>
        <v>-2.4709302325581772E-3</v>
      </c>
      <c r="P203" s="4">
        <v>45455</v>
      </c>
      <c r="Q203" s="8">
        <f t="shared" si="23"/>
        <v>1.5342012568529627E-3</v>
      </c>
      <c r="R203" s="14">
        <f t="shared" si="24"/>
        <v>1534.2012568529628</v>
      </c>
      <c r="S203" s="2" t="b">
        <f t="shared" si="25"/>
        <v>0</v>
      </c>
      <c r="T203" s="2" t="b">
        <f t="shared" si="26"/>
        <v>0</v>
      </c>
      <c r="U203" s="2" t="b">
        <f t="shared" si="27"/>
        <v>0</v>
      </c>
    </row>
    <row r="204" spans="1:21" x14ac:dyDescent="0.25">
      <c r="A204" s="4">
        <v>45454</v>
      </c>
      <c r="B204" s="14">
        <v>1564.8</v>
      </c>
      <c r="C204" s="14">
        <v>1118.2</v>
      </c>
      <c r="D204" s="14">
        <v>1720</v>
      </c>
      <c r="F204" s="4">
        <v>45454</v>
      </c>
      <c r="G204" s="8">
        <f t="shared" si="22"/>
        <v>2.2417216422212505E-3</v>
      </c>
      <c r="H204" s="8">
        <f t="shared" si="22"/>
        <v>-4.983093077059908E-3</v>
      </c>
      <c r="I204" s="8">
        <f t="shared" si="22"/>
        <v>-1.469366711540121E-2</v>
      </c>
      <c r="P204" s="4">
        <v>45454</v>
      </c>
      <c r="Q204" s="8">
        <f t="shared" si="23"/>
        <v>-5.7288208727779505E-3</v>
      </c>
      <c r="R204" s="14">
        <f t="shared" si="24"/>
        <v>-5728.8208727779502</v>
      </c>
      <c r="S204" s="2" t="b">
        <f t="shared" si="25"/>
        <v>0</v>
      </c>
      <c r="T204" s="2" t="b">
        <f t="shared" si="26"/>
        <v>0</v>
      </c>
      <c r="U204" s="2" t="b">
        <f t="shared" si="27"/>
        <v>0</v>
      </c>
    </row>
    <row r="205" spans="1:21" x14ac:dyDescent="0.25">
      <c r="A205" s="4">
        <v>45453</v>
      </c>
      <c r="B205" s="14">
        <v>1561.3</v>
      </c>
      <c r="C205" s="14">
        <v>1123.8</v>
      </c>
      <c r="D205" s="14">
        <v>1745.65</v>
      </c>
      <c r="F205" s="4">
        <v>45453</v>
      </c>
      <c r="G205" s="8">
        <f t="shared" si="22"/>
        <v>-7.6588171735468835E-3</v>
      </c>
      <c r="H205" s="8">
        <f t="shared" si="22"/>
        <v>1.8721583311045453E-3</v>
      </c>
      <c r="I205" s="8">
        <f t="shared" si="22"/>
        <v>-4.5902948052688464E-3</v>
      </c>
      <c r="P205" s="4">
        <v>45453</v>
      </c>
      <c r="Q205" s="8">
        <f t="shared" si="23"/>
        <v>-2.9258702612029006E-3</v>
      </c>
      <c r="R205" s="14">
        <f t="shared" si="24"/>
        <v>-2925.8702612029006</v>
      </c>
      <c r="S205" s="2" t="b">
        <f t="shared" si="25"/>
        <v>0</v>
      </c>
      <c r="T205" s="2" t="b">
        <f t="shared" si="26"/>
        <v>0</v>
      </c>
      <c r="U205" s="2" t="b">
        <f t="shared" si="27"/>
        <v>0</v>
      </c>
    </row>
    <row r="206" spans="1:21" x14ac:dyDescent="0.25">
      <c r="A206" s="4">
        <v>45450</v>
      </c>
      <c r="B206" s="14">
        <v>1573.35</v>
      </c>
      <c r="C206" s="14">
        <v>1121.7</v>
      </c>
      <c r="D206" s="14">
        <v>1753.7</v>
      </c>
      <c r="F206" s="4">
        <v>45450</v>
      </c>
      <c r="G206" s="8">
        <f t="shared" si="22"/>
        <v>8.7516830159646286E-3</v>
      </c>
      <c r="H206" s="8">
        <f t="shared" si="22"/>
        <v>1.0176512968299578E-2</v>
      </c>
      <c r="I206" s="8">
        <f t="shared" si="22"/>
        <v>1.0952902519167473E-2</v>
      </c>
      <c r="P206" s="4">
        <v>45450</v>
      </c>
      <c r="Q206" s="8">
        <f t="shared" si="23"/>
        <v>9.9819808478594611E-3</v>
      </c>
      <c r="R206" s="14">
        <f t="shared" si="24"/>
        <v>9981.9808478594605</v>
      </c>
      <c r="S206" s="2" t="b">
        <f t="shared" si="25"/>
        <v>0</v>
      </c>
      <c r="T206" s="2" t="b">
        <f t="shared" si="26"/>
        <v>0</v>
      </c>
      <c r="U206" s="2" t="b">
        <f t="shared" si="27"/>
        <v>0</v>
      </c>
    </row>
    <row r="207" spans="1:21" x14ac:dyDescent="0.25">
      <c r="A207" s="4">
        <v>45449</v>
      </c>
      <c r="B207" s="14">
        <v>1559.7</v>
      </c>
      <c r="C207" s="14">
        <v>1110.4000000000001</v>
      </c>
      <c r="D207" s="14">
        <v>1734.7</v>
      </c>
      <c r="F207" s="4">
        <v>45449</v>
      </c>
      <c r="G207" s="8">
        <f t="shared" si="22"/>
        <v>5.0908622245136037E-3</v>
      </c>
      <c r="H207" s="8">
        <f t="shared" si="22"/>
        <v>1.5784963694582821E-3</v>
      </c>
      <c r="I207" s="8">
        <f t="shared" si="22"/>
        <v>9.6618357487923134E-3</v>
      </c>
      <c r="P207" s="4">
        <v>45449</v>
      </c>
      <c r="Q207" s="8">
        <f t="shared" si="23"/>
        <v>5.0572079397750878E-3</v>
      </c>
      <c r="R207" s="14">
        <f t="shared" si="24"/>
        <v>5057.2079397750877</v>
      </c>
      <c r="S207" s="2" t="b">
        <f t="shared" si="25"/>
        <v>0</v>
      </c>
      <c r="T207" s="2" t="b">
        <f t="shared" si="26"/>
        <v>0</v>
      </c>
      <c r="U207" s="2" t="b">
        <f t="shared" si="27"/>
        <v>0</v>
      </c>
    </row>
    <row r="208" spans="1:21" x14ac:dyDescent="0.25">
      <c r="A208" s="4">
        <v>45448</v>
      </c>
      <c r="B208" s="14">
        <v>1551.8</v>
      </c>
      <c r="C208" s="14">
        <v>1108.6500000000001</v>
      </c>
      <c r="D208" s="14">
        <v>1718.1</v>
      </c>
      <c r="F208" s="4">
        <v>45448</v>
      </c>
      <c r="G208" s="8">
        <f t="shared" si="22"/>
        <v>4.628661969456882E-2</v>
      </c>
      <c r="H208" s="8">
        <f t="shared" si="22"/>
        <v>3.4719305613887697E-2</v>
      </c>
      <c r="I208" s="8">
        <f t="shared" si="22"/>
        <v>4.8933117616532851E-2</v>
      </c>
      <c r="P208" s="4">
        <v>45448</v>
      </c>
      <c r="Q208" s="8">
        <f t="shared" si="23"/>
        <v>4.245364343888558E-2</v>
      </c>
      <c r="R208" s="14">
        <f t="shared" si="24"/>
        <v>42453.643438885578</v>
      </c>
      <c r="S208" s="2" t="b">
        <f t="shared" si="25"/>
        <v>0</v>
      </c>
      <c r="T208" s="2" t="b">
        <f t="shared" si="26"/>
        <v>0</v>
      </c>
      <c r="U208" s="2" t="b">
        <f t="shared" si="27"/>
        <v>0</v>
      </c>
    </row>
    <row r="209" spans="1:21" x14ac:dyDescent="0.25">
      <c r="A209" s="4">
        <v>45447</v>
      </c>
      <c r="B209" s="14">
        <v>1483.15</v>
      </c>
      <c r="C209" s="14">
        <v>1071.45</v>
      </c>
      <c r="D209" s="14">
        <v>1637.95</v>
      </c>
      <c r="F209" s="4">
        <v>45447</v>
      </c>
      <c r="G209" s="8">
        <f t="shared" si="22"/>
        <v>-5.6640376542424598E-2</v>
      </c>
      <c r="H209" s="8">
        <f t="shared" si="22"/>
        <v>-7.6336206896551739E-2</v>
      </c>
      <c r="I209" s="8">
        <f t="shared" si="22"/>
        <v>-4.662262448706378E-2</v>
      </c>
      <c r="P209" s="4">
        <v>45447</v>
      </c>
      <c r="Q209" s="8">
        <f t="shared" si="23"/>
        <v>-6.1513383067467203E-2</v>
      </c>
      <c r="R209" s="14">
        <f t="shared" si="24"/>
        <v>-61513.383067467206</v>
      </c>
      <c r="S209" s="73" t="b">
        <f t="shared" si="25"/>
        <v>1</v>
      </c>
      <c r="T209" s="73" t="b">
        <f t="shared" si="26"/>
        <v>1</v>
      </c>
      <c r="U209" s="73" t="b">
        <f t="shared" si="27"/>
        <v>1</v>
      </c>
    </row>
    <row r="210" spans="1:21" x14ac:dyDescent="0.25">
      <c r="A210" s="4">
        <v>45446</v>
      </c>
      <c r="B210" s="14">
        <v>1572.2</v>
      </c>
      <c r="C210" s="14">
        <v>1160</v>
      </c>
      <c r="D210" s="14">
        <v>1718.05</v>
      </c>
      <c r="F210" s="4">
        <v>45446</v>
      </c>
      <c r="G210" s="8">
        <f t="shared" si="22"/>
        <v>2.6541738761385547E-2</v>
      </c>
      <c r="H210" s="8">
        <f t="shared" si="22"/>
        <v>3.4744213014584524E-2</v>
      </c>
      <c r="I210" s="8">
        <f t="shared" si="22"/>
        <v>2.2405379671506687E-2</v>
      </c>
      <c r="P210" s="4">
        <v>45446</v>
      </c>
      <c r="Q210" s="8">
        <f t="shared" si="23"/>
        <v>2.858182073570148E-2</v>
      </c>
      <c r="R210" s="14">
        <f t="shared" si="24"/>
        <v>28581.82073570148</v>
      </c>
      <c r="S210" s="2" t="b">
        <f t="shared" si="25"/>
        <v>0</v>
      </c>
      <c r="T210" s="2" t="b">
        <f t="shared" si="26"/>
        <v>0</v>
      </c>
      <c r="U210" s="2" t="b">
        <f t="shared" si="27"/>
        <v>0</v>
      </c>
    </row>
    <row r="211" spans="1:21" x14ac:dyDescent="0.25">
      <c r="A211" s="4">
        <v>45443</v>
      </c>
      <c r="B211" s="14">
        <v>1531.55</v>
      </c>
      <c r="C211" s="14">
        <v>1121.05</v>
      </c>
      <c r="D211" s="14">
        <v>1680.4</v>
      </c>
      <c r="F211" s="4">
        <v>45443</v>
      </c>
      <c r="G211" s="8">
        <f t="shared" si="22"/>
        <v>1.1024193814569205E-2</v>
      </c>
      <c r="H211" s="8">
        <f t="shared" si="22"/>
        <v>6.5996228786926459E-3</v>
      </c>
      <c r="I211" s="8">
        <f t="shared" si="22"/>
        <v>-5.7393053665462102E-3</v>
      </c>
      <c r="P211" s="4">
        <v>45443</v>
      </c>
      <c r="Q211" s="8">
        <f t="shared" si="23"/>
        <v>4.2253156858839576E-3</v>
      </c>
      <c r="R211" s="14">
        <f t="shared" si="24"/>
        <v>4225.3156858839575</v>
      </c>
      <c r="S211" s="2" t="b">
        <f t="shared" si="25"/>
        <v>0</v>
      </c>
      <c r="T211" s="2" t="b">
        <f t="shared" si="26"/>
        <v>0</v>
      </c>
      <c r="U211" s="2" t="b">
        <f t="shared" si="27"/>
        <v>0</v>
      </c>
    </row>
    <row r="212" spans="1:21" x14ac:dyDescent="0.25">
      <c r="A212" s="4">
        <v>45442</v>
      </c>
      <c r="B212" s="14">
        <v>1514.85</v>
      </c>
      <c r="C212" s="14">
        <v>1113.7</v>
      </c>
      <c r="D212" s="14">
        <v>1690.1</v>
      </c>
      <c r="F212" s="4">
        <v>45442</v>
      </c>
      <c r="G212" s="8">
        <f t="shared" si="22"/>
        <v>4.342637406351546E-3</v>
      </c>
      <c r="H212" s="8">
        <f t="shared" si="22"/>
        <v>1.0617059891107061E-2</v>
      </c>
      <c r="I212" s="8">
        <f t="shared" si="22"/>
        <v>1.333056847468761E-3</v>
      </c>
      <c r="P212" s="4">
        <v>45442</v>
      </c>
      <c r="Q212" s="8">
        <f t="shared" si="23"/>
        <v>5.9495322325889164E-3</v>
      </c>
      <c r="R212" s="14">
        <f t="shared" si="24"/>
        <v>5949.5322325889165</v>
      </c>
      <c r="S212" s="2" t="b">
        <f t="shared" si="25"/>
        <v>0</v>
      </c>
      <c r="T212" s="2" t="b">
        <f t="shared" si="26"/>
        <v>0</v>
      </c>
      <c r="U212" s="2" t="b">
        <f t="shared" si="27"/>
        <v>0</v>
      </c>
    </row>
    <row r="213" spans="1:21" x14ac:dyDescent="0.25">
      <c r="A213" s="4">
        <v>45441</v>
      </c>
      <c r="B213" s="14">
        <v>1508.3</v>
      </c>
      <c r="C213" s="14">
        <v>1102</v>
      </c>
      <c r="D213" s="14">
        <v>1687.85</v>
      </c>
      <c r="F213" s="4">
        <v>45441</v>
      </c>
      <c r="G213" s="8">
        <f t="shared" si="22"/>
        <v>-1.450506370467175E-2</v>
      </c>
      <c r="H213" s="8">
        <f t="shared" si="22"/>
        <v>-2.2139402812902165E-2</v>
      </c>
      <c r="I213" s="8">
        <f t="shared" si="22"/>
        <v>-9.2742053825610737E-3</v>
      </c>
      <c r="P213" s="4">
        <v>45441</v>
      </c>
      <c r="Q213" s="8">
        <f t="shared" si="23"/>
        <v>-1.5989541851330714E-2</v>
      </c>
      <c r="R213" s="14">
        <f t="shared" si="24"/>
        <v>-15989.541851330714</v>
      </c>
      <c r="S213" s="2" t="b">
        <f t="shared" si="25"/>
        <v>0</v>
      </c>
      <c r="T213" s="2" t="b">
        <f t="shared" si="26"/>
        <v>0</v>
      </c>
      <c r="U213" s="2" t="b">
        <f t="shared" si="27"/>
        <v>0</v>
      </c>
    </row>
    <row r="214" spans="1:21" x14ac:dyDescent="0.25">
      <c r="A214" s="4">
        <v>45440</v>
      </c>
      <c r="B214" s="14">
        <v>1530.5</v>
      </c>
      <c r="C214" s="14">
        <v>1126.95</v>
      </c>
      <c r="D214" s="14">
        <v>1703.65</v>
      </c>
      <c r="F214" s="4">
        <v>45440</v>
      </c>
      <c r="G214" s="8">
        <f t="shared" si="22"/>
        <v>1.8328205799567066E-3</v>
      </c>
      <c r="H214" s="8">
        <f t="shared" si="22"/>
        <v>-2.5225703664364385E-3</v>
      </c>
      <c r="I214" s="8">
        <f t="shared" si="22"/>
        <v>-4.2957334891875476E-3</v>
      </c>
      <c r="P214" s="4">
        <v>45440</v>
      </c>
      <c r="Q214" s="8">
        <f t="shared" si="23"/>
        <v>-1.7479020193438277E-3</v>
      </c>
      <c r="R214" s="14">
        <f t="shared" si="24"/>
        <v>-1747.9020193438278</v>
      </c>
      <c r="S214" s="2" t="b">
        <f t="shared" si="25"/>
        <v>0</v>
      </c>
      <c r="T214" s="2" t="b">
        <f t="shared" si="26"/>
        <v>0</v>
      </c>
      <c r="U214" s="2" t="b">
        <f t="shared" si="27"/>
        <v>0</v>
      </c>
    </row>
    <row r="215" spans="1:21" x14ac:dyDescent="0.25">
      <c r="A215" s="4">
        <v>45439</v>
      </c>
      <c r="B215" s="14">
        <v>1527.7</v>
      </c>
      <c r="C215" s="14">
        <v>1129.8</v>
      </c>
      <c r="D215" s="14">
        <v>1711</v>
      </c>
      <c r="F215" s="4">
        <v>45439</v>
      </c>
      <c r="G215" s="8">
        <f t="shared" si="22"/>
        <v>6.9206432902715331E-3</v>
      </c>
      <c r="H215" s="8">
        <f t="shared" si="22"/>
        <v>-1.8993771809709958E-3</v>
      </c>
      <c r="I215" s="8">
        <f t="shared" si="22"/>
        <v>4.4321817488037762E-3</v>
      </c>
      <c r="P215" s="4">
        <v>45439</v>
      </c>
      <c r="Q215" s="8">
        <f t="shared" si="23"/>
        <v>2.6460966393341938E-3</v>
      </c>
      <c r="R215" s="14">
        <f t="shared" si="24"/>
        <v>2646.0966393341937</v>
      </c>
      <c r="S215" s="2" t="b">
        <f t="shared" si="25"/>
        <v>0</v>
      </c>
      <c r="T215" s="2" t="b">
        <f t="shared" si="26"/>
        <v>0</v>
      </c>
      <c r="U215" s="2" t="b">
        <f t="shared" si="27"/>
        <v>0</v>
      </c>
    </row>
    <row r="216" spans="1:21" x14ac:dyDescent="0.25">
      <c r="A216" s="4">
        <v>45436</v>
      </c>
      <c r="B216" s="14">
        <v>1517.2</v>
      </c>
      <c r="C216" s="14">
        <v>1131.95</v>
      </c>
      <c r="D216" s="14">
        <v>1703.45</v>
      </c>
      <c r="F216" s="4">
        <v>45436</v>
      </c>
      <c r="G216" s="8">
        <f t="shared" si="22"/>
        <v>1.6481307785073174E-2</v>
      </c>
      <c r="H216" s="8">
        <f t="shared" si="22"/>
        <v>-2.2476862053767421E-3</v>
      </c>
      <c r="I216" s="8">
        <f t="shared" si="22"/>
        <v>-3.2766741757116469E-3</v>
      </c>
      <c r="P216" s="4">
        <v>45436</v>
      </c>
      <c r="Q216" s="8">
        <f t="shared" si="23"/>
        <v>3.0623156006577613E-3</v>
      </c>
      <c r="R216" s="14">
        <f t="shared" si="24"/>
        <v>3062.3156006577615</v>
      </c>
      <c r="S216" s="2" t="b">
        <f t="shared" si="25"/>
        <v>0</v>
      </c>
      <c r="T216" s="2" t="b">
        <f t="shared" si="26"/>
        <v>0</v>
      </c>
      <c r="U216" s="2" t="b">
        <f t="shared" si="27"/>
        <v>0</v>
      </c>
    </row>
    <row r="217" spans="1:21" x14ac:dyDescent="0.25">
      <c r="A217" s="4">
        <v>45435</v>
      </c>
      <c r="B217" s="14">
        <v>1492.6</v>
      </c>
      <c r="C217" s="14">
        <v>1134.5</v>
      </c>
      <c r="D217" s="14">
        <v>1709.05</v>
      </c>
      <c r="F217" s="4">
        <v>45435</v>
      </c>
      <c r="G217" s="8">
        <f t="shared" si="22"/>
        <v>2.2889254385964897E-2</v>
      </c>
      <c r="H217" s="8">
        <f t="shared" si="22"/>
        <v>2.1060210602106055E-2</v>
      </c>
      <c r="I217" s="8">
        <f t="shared" si="22"/>
        <v>5.5897149245387467E-3</v>
      </c>
      <c r="P217" s="4">
        <v>45435</v>
      </c>
      <c r="Q217" s="8">
        <f t="shared" si="23"/>
        <v>1.6967775033993514E-2</v>
      </c>
      <c r="R217" s="14">
        <f t="shared" si="24"/>
        <v>16967.775033993516</v>
      </c>
      <c r="S217" s="2" t="b">
        <f t="shared" si="25"/>
        <v>0</v>
      </c>
      <c r="T217" s="2" t="b">
        <f t="shared" si="26"/>
        <v>0</v>
      </c>
      <c r="U217" s="2" t="b">
        <f t="shared" si="27"/>
        <v>0</v>
      </c>
    </row>
    <row r="218" spans="1:21" x14ac:dyDescent="0.25">
      <c r="A218" s="4">
        <v>45434</v>
      </c>
      <c r="B218" s="14">
        <v>1459.2</v>
      </c>
      <c r="C218" s="14">
        <v>1111.0999999999999</v>
      </c>
      <c r="D218" s="14">
        <v>1699.55</v>
      </c>
      <c r="F218" s="4">
        <v>45434</v>
      </c>
      <c r="G218" s="8">
        <f t="shared" si="22"/>
        <v>2.7419797093508613E-4</v>
      </c>
      <c r="H218" s="8">
        <f t="shared" si="22"/>
        <v>-8.7871894375307624E-3</v>
      </c>
      <c r="I218" s="8">
        <f t="shared" si="22"/>
        <v>7.6549389076996377E-4</v>
      </c>
      <c r="P218" s="4">
        <v>45434</v>
      </c>
      <c r="Q218" s="8">
        <f t="shared" si="23"/>
        <v>-3.20296821650079E-3</v>
      </c>
      <c r="R218" s="14">
        <f t="shared" si="24"/>
        <v>-3202.9682165007898</v>
      </c>
      <c r="S218" s="2" t="b">
        <f t="shared" si="25"/>
        <v>0</v>
      </c>
      <c r="T218" s="2" t="b">
        <f t="shared" si="26"/>
        <v>0</v>
      </c>
      <c r="U218" s="2" t="b">
        <f t="shared" si="27"/>
        <v>0</v>
      </c>
    </row>
    <row r="219" spans="1:21" x14ac:dyDescent="0.25">
      <c r="A219" s="4">
        <v>45433</v>
      </c>
      <c r="B219" s="14">
        <v>1458.8</v>
      </c>
      <c r="C219" s="14">
        <v>1120.95</v>
      </c>
      <c r="D219" s="14">
        <v>1698.25</v>
      </c>
      <c r="F219" s="4">
        <v>45433</v>
      </c>
      <c r="G219" s="8">
        <f t="shared" si="22"/>
        <v>-4.9452610756794968E-3</v>
      </c>
      <c r="H219" s="8">
        <f t="shared" si="22"/>
        <v>-8.6668140614636346E-3</v>
      </c>
      <c r="I219" s="8">
        <f t="shared" si="22"/>
        <v>7.6608032057512432E-4</v>
      </c>
      <c r="P219" s="4">
        <v>45433</v>
      </c>
      <c r="Q219" s="8">
        <f t="shared" si="23"/>
        <v>-4.7204798511167661E-3</v>
      </c>
      <c r="R219" s="14">
        <f t="shared" si="24"/>
        <v>-4720.4798511167664</v>
      </c>
      <c r="S219" s="2" t="b">
        <f t="shared" si="25"/>
        <v>0</v>
      </c>
      <c r="T219" s="2" t="b">
        <f t="shared" si="26"/>
        <v>0</v>
      </c>
      <c r="U219" s="2" t="b">
        <f t="shared" si="27"/>
        <v>0</v>
      </c>
    </row>
    <row r="220" spans="1:21" x14ac:dyDescent="0.25">
      <c r="A220" s="4">
        <v>45430</v>
      </c>
      <c r="B220" s="14">
        <v>1466.05</v>
      </c>
      <c r="C220" s="14">
        <v>1130.75</v>
      </c>
      <c r="D220" s="14">
        <v>1696.95</v>
      </c>
      <c r="F220" s="4">
        <v>45430</v>
      </c>
      <c r="G220" s="8">
        <f t="shared" si="22"/>
        <v>1.3318762379619375E-3</v>
      </c>
      <c r="H220" s="8">
        <f t="shared" si="22"/>
        <v>2.211410880141873E-4</v>
      </c>
      <c r="I220" s="8">
        <f t="shared" si="22"/>
        <v>2.3577259732987521E-4</v>
      </c>
      <c r="P220" s="4">
        <v>45430</v>
      </c>
      <c r="Q220" s="8">
        <f t="shared" si="23"/>
        <v>5.5875108579321879E-4</v>
      </c>
      <c r="R220" s="14">
        <f t="shared" si="24"/>
        <v>558.75108579321875</v>
      </c>
      <c r="S220" s="2" t="b">
        <f t="shared" si="25"/>
        <v>0</v>
      </c>
      <c r="T220" s="2" t="b">
        <f t="shared" si="26"/>
        <v>0</v>
      </c>
      <c r="U220" s="2" t="b">
        <f t="shared" si="27"/>
        <v>0</v>
      </c>
    </row>
    <row r="221" spans="1:21" x14ac:dyDescent="0.25">
      <c r="A221" s="4">
        <v>45429</v>
      </c>
      <c r="B221" s="14">
        <v>1464.1</v>
      </c>
      <c r="C221" s="14">
        <v>1130.5</v>
      </c>
      <c r="D221" s="14">
        <v>1696.55</v>
      </c>
      <c r="F221" s="4">
        <v>45429</v>
      </c>
      <c r="G221" s="8">
        <f t="shared" si="22"/>
        <v>2.6365348399246535E-3</v>
      </c>
      <c r="H221" s="8">
        <f t="shared" si="22"/>
        <v>-4.862738163652347E-4</v>
      </c>
      <c r="I221" s="8">
        <f t="shared" si="22"/>
        <v>1.4652671869860301E-2</v>
      </c>
      <c r="P221" s="4">
        <v>45429</v>
      </c>
      <c r="Q221" s="8">
        <f t="shared" si="23"/>
        <v>4.9922524863893923E-3</v>
      </c>
      <c r="R221" s="14">
        <f t="shared" si="24"/>
        <v>4992.2524863893923</v>
      </c>
      <c r="S221" s="2" t="b">
        <f t="shared" si="25"/>
        <v>0</v>
      </c>
      <c r="T221" s="2" t="b">
        <f t="shared" si="26"/>
        <v>0</v>
      </c>
      <c r="U221" s="2" t="b">
        <f t="shared" si="27"/>
        <v>0</v>
      </c>
    </row>
    <row r="222" spans="1:21" x14ac:dyDescent="0.25">
      <c r="A222" s="4">
        <v>45428</v>
      </c>
      <c r="B222" s="14">
        <v>1460.25</v>
      </c>
      <c r="C222" s="14">
        <v>1131.05</v>
      </c>
      <c r="D222" s="14">
        <v>1672.05</v>
      </c>
      <c r="F222" s="4">
        <v>45428</v>
      </c>
      <c r="G222" s="8">
        <f t="shared" si="22"/>
        <v>1.5119916579770631E-2</v>
      </c>
      <c r="H222" s="8">
        <f t="shared" si="22"/>
        <v>5.9589985324854933E-3</v>
      </c>
      <c r="I222" s="8">
        <f t="shared" si="22"/>
        <v>1.2872546644051353E-2</v>
      </c>
      <c r="P222" s="4">
        <v>45428</v>
      </c>
      <c r="Q222" s="8">
        <f t="shared" si="23"/>
        <v>1.0781338380140792E-2</v>
      </c>
      <c r="R222" s="14">
        <f t="shared" si="24"/>
        <v>10781.338380140793</v>
      </c>
      <c r="S222" s="2" t="b">
        <f t="shared" si="25"/>
        <v>0</v>
      </c>
      <c r="T222" s="2" t="b">
        <f t="shared" si="26"/>
        <v>0</v>
      </c>
      <c r="U222" s="2" t="b">
        <f t="shared" si="27"/>
        <v>0</v>
      </c>
    </row>
    <row r="223" spans="1:21" x14ac:dyDescent="0.25">
      <c r="A223" s="4">
        <v>45427</v>
      </c>
      <c r="B223" s="14">
        <v>1438.5</v>
      </c>
      <c r="C223" s="14">
        <v>1124.3499999999999</v>
      </c>
      <c r="D223" s="14">
        <v>1650.8</v>
      </c>
      <c r="F223" s="4">
        <v>45427</v>
      </c>
      <c r="G223" s="8">
        <f t="shared" si="22"/>
        <v>-1.5366713439885049E-2</v>
      </c>
      <c r="H223" s="8">
        <f t="shared" si="22"/>
        <v>3.3911918254427853E-3</v>
      </c>
      <c r="I223" s="8">
        <f t="shared" si="22"/>
        <v>2.7334021745732962E-3</v>
      </c>
      <c r="P223" s="4">
        <v>45427</v>
      </c>
      <c r="Q223" s="8">
        <f t="shared" si="23"/>
        <v>-2.4335166494164114E-3</v>
      </c>
      <c r="R223" s="14">
        <f t="shared" si="24"/>
        <v>-2433.5166494164114</v>
      </c>
      <c r="S223" s="2" t="b">
        <f t="shared" si="25"/>
        <v>0</v>
      </c>
      <c r="T223" s="2" t="b">
        <f t="shared" si="26"/>
        <v>0</v>
      </c>
      <c r="U223" s="2" t="b">
        <f t="shared" si="27"/>
        <v>0</v>
      </c>
    </row>
    <row r="224" spans="1:21" x14ac:dyDescent="0.25">
      <c r="A224" s="4">
        <v>45426</v>
      </c>
      <c r="B224" s="14">
        <v>1460.95</v>
      </c>
      <c r="C224" s="14">
        <v>1120.55</v>
      </c>
      <c r="D224" s="14">
        <v>1646.3</v>
      </c>
      <c r="F224" s="4">
        <v>45426</v>
      </c>
      <c r="G224" s="8">
        <f t="shared" si="22"/>
        <v>3.9168527744373183E-3</v>
      </c>
      <c r="H224" s="8">
        <f t="shared" si="22"/>
        <v>-6.6046099290780758E-3</v>
      </c>
      <c r="I224" s="8">
        <f t="shared" si="22"/>
        <v>3.1074823300023535E-3</v>
      </c>
      <c r="P224" s="4">
        <v>45426</v>
      </c>
      <c r="Q224" s="8">
        <f t="shared" si="23"/>
        <v>-5.3454344029932896E-4</v>
      </c>
      <c r="R224" s="14">
        <f t="shared" si="24"/>
        <v>-534.54344029932895</v>
      </c>
      <c r="S224" s="2" t="b">
        <f t="shared" si="25"/>
        <v>0</v>
      </c>
      <c r="T224" s="2" t="b">
        <f t="shared" si="26"/>
        <v>0</v>
      </c>
      <c r="U224" s="2" t="b">
        <f t="shared" si="27"/>
        <v>0</v>
      </c>
    </row>
    <row r="225" spans="1:21" x14ac:dyDescent="0.25">
      <c r="A225" s="4">
        <v>45425</v>
      </c>
      <c r="B225" s="14">
        <v>1455.25</v>
      </c>
      <c r="C225" s="14">
        <v>1128</v>
      </c>
      <c r="D225" s="14">
        <v>1641.2</v>
      </c>
      <c r="F225" s="4">
        <v>45425</v>
      </c>
      <c r="G225" s="8">
        <f t="shared" si="22"/>
        <v>1.2066207663954387E-2</v>
      </c>
      <c r="H225" s="8">
        <f t="shared" si="22"/>
        <v>9.8026050758694971E-3</v>
      </c>
      <c r="I225" s="8">
        <f t="shared" si="22"/>
        <v>8.139070610276633E-3</v>
      </c>
      <c r="P225" s="4">
        <v>45425</v>
      </c>
      <c r="Q225" s="8">
        <f t="shared" si="23"/>
        <v>9.9826255126171052E-3</v>
      </c>
      <c r="R225" s="14">
        <f t="shared" si="24"/>
        <v>9982.6255126171054</v>
      </c>
      <c r="S225" s="2" t="b">
        <f t="shared" si="25"/>
        <v>0</v>
      </c>
      <c r="T225" s="2" t="b">
        <f t="shared" si="26"/>
        <v>0</v>
      </c>
      <c r="U225" s="2" t="b">
        <f t="shared" si="27"/>
        <v>0</v>
      </c>
    </row>
    <row r="226" spans="1:21" x14ac:dyDescent="0.25">
      <c r="A226" s="4">
        <v>45422</v>
      </c>
      <c r="B226" s="14">
        <v>1437.9</v>
      </c>
      <c r="C226" s="14">
        <v>1117.05</v>
      </c>
      <c r="D226" s="14">
        <v>1627.95</v>
      </c>
      <c r="F226" s="4">
        <v>45422</v>
      </c>
      <c r="G226" s="8">
        <f t="shared" si="22"/>
        <v>-6.6321243523315143E-3</v>
      </c>
      <c r="H226" s="8">
        <f t="shared" si="22"/>
        <v>1.2100026888948179E-3</v>
      </c>
      <c r="I226" s="8">
        <f t="shared" si="22"/>
        <v>-9.2203761183128341E-3</v>
      </c>
      <c r="P226" s="4">
        <v>45422</v>
      </c>
      <c r="Q226" s="8">
        <f t="shared" si="23"/>
        <v>-4.2717490656353774E-3</v>
      </c>
      <c r="R226" s="14">
        <f t="shared" si="24"/>
        <v>-4271.7490656353775</v>
      </c>
      <c r="S226" s="2" t="b">
        <f t="shared" si="25"/>
        <v>0</v>
      </c>
      <c r="T226" s="2" t="b">
        <f t="shared" si="26"/>
        <v>0</v>
      </c>
      <c r="U226" s="2" t="b">
        <f t="shared" si="27"/>
        <v>0</v>
      </c>
    </row>
    <row r="227" spans="1:21" x14ac:dyDescent="0.25">
      <c r="A227" s="4">
        <v>45421</v>
      </c>
      <c r="B227" s="14">
        <v>1447.5</v>
      </c>
      <c r="C227" s="14">
        <v>1115.7</v>
      </c>
      <c r="D227" s="14">
        <v>1643.1</v>
      </c>
      <c r="F227" s="4">
        <v>45421</v>
      </c>
      <c r="G227" s="8">
        <f t="shared" si="22"/>
        <v>-2.3707550669409549E-2</v>
      </c>
      <c r="H227" s="8">
        <f t="shared" si="22"/>
        <v>-6.5004452359750386E-3</v>
      </c>
      <c r="I227" s="8">
        <f t="shared" si="22"/>
        <v>-3.1850031850031435E-3</v>
      </c>
      <c r="P227" s="4">
        <v>45421</v>
      </c>
      <c r="Q227" s="8">
        <f t="shared" si="23"/>
        <v>-1.0667944250713823E-2</v>
      </c>
      <c r="R227" s="14">
        <f t="shared" si="24"/>
        <v>-10667.944250713823</v>
      </c>
      <c r="S227" s="2" t="b">
        <f t="shared" si="25"/>
        <v>0</v>
      </c>
      <c r="T227" s="2" t="b">
        <f t="shared" si="26"/>
        <v>0</v>
      </c>
      <c r="U227" s="2" t="b">
        <f t="shared" si="27"/>
        <v>0</v>
      </c>
    </row>
    <row r="228" spans="1:21" x14ac:dyDescent="0.25">
      <c r="A228" s="4">
        <v>45420</v>
      </c>
      <c r="B228" s="14">
        <v>1482.65</v>
      </c>
      <c r="C228" s="14">
        <v>1123</v>
      </c>
      <c r="D228" s="14">
        <v>1648.35</v>
      </c>
      <c r="F228" s="4">
        <v>45420</v>
      </c>
      <c r="G228" s="8">
        <f t="shared" si="22"/>
        <v>-1.5602695614646667E-2</v>
      </c>
      <c r="H228" s="8">
        <f t="shared" si="22"/>
        <v>-7.8628854139058957E-3</v>
      </c>
      <c r="I228" s="8">
        <f t="shared" si="22"/>
        <v>2.706977310055203E-3</v>
      </c>
      <c r="P228" s="4">
        <v>45420</v>
      </c>
      <c r="Q228" s="8">
        <f t="shared" si="23"/>
        <v>-7.0138696569397967E-3</v>
      </c>
      <c r="R228" s="14">
        <f t="shared" si="24"/>
        <v>-7013.8696569397971</v>
      </c>
      <c r="S228" s="2" t="b">
        <f t="shared" si="25"/>
        <v>0</v>
      </c>
      <c r="T228" s="2" t="b">
        <f t="shared" si="26"/>
        <v>0</v>
      </c>
      <c r="U228" s="2" t="b">
        <f t="shared" si="27"/>
        <v>0</v>
      </c>
    </row>
    <row r="229" spans="1:21" x14ac:dyDescent="0.25">
      <c r="A229" s="4">
        <v>45419</v>
      </c>
      <c r="B229" s="14">
        <v>1506.15</v>
      </c>
      <c r="C229" s="14">
        <v>1131.9000000000001</v>
      </c>
      <c r="D229" s="14">
        <v>1643.9</v>
      </c>
      <c r="F229" s="4">
        <v>45419</v>
      </c>
      <c r="G229" s="8">
        <f t="shared" si="22"/>
        <v>-1.083637080090627E-2</v>
      </c>
      <c r="H229" s="8">
        <f t="shared" si="22"/>
        <v>-1.2562156503532984E-2</v>
      </c>
      <c r="I229" s="8">
        <f t="shared" si="22"/>
        <v>1.2066736440312864E-2</v>
      </c>
      <c r="P229" s="4">
        <v>45419</v>
      </c>
      <c r="Q229" s="8">
        <f t="shared" si="23"/>
        <v>-4.6557529095912174E-3</v>
      </c>
      <c r="R229" s="14">
        <f t="shared" si="24"/>
        <v>-4655.7529095912178</v>
      </c>
      <c r="S229" s="2" t="b">
        <f t="shared" si="25"/>
        <v>0</v>
      </c>
      <c r="T229" s="2" t="b">
        <f t="shared" si="26"/>
        <v>0</v>
      </c>
      <c r="U229" s="2" t="b">
        <f t="shared" si="27"/>
        <v>0</v>
      </c>
    </row>
    <row r="230" spans="1:21" x14ac:dyDescent="0.25">
      <c r="A230" s="4">
        <v>45418</v>
      </c>
      <c r="B230" s="14">
        <v>1522.65</v>
      </c>
      <c r="C230" s="14">
        <v>1146.3</v>
      </c>
      <c r="D230" s="14">
        <v>1624.3</v>
      </c>
      <c r="F230" s="4">
        <v>45418</v>
      </c>
      <c r="G230" s="8">
        <f t="shared" si="22"/>
        <v>2.0071071334561985E-3</v>
      </c>
      <c r="H230" s="8">
        <f t="shared" si="22"/>
        <v>3.7213782233702641E-3</v>
      </c>
      <c r="I230" s="8">
        <f t="shared" si="22"/>
        <v>5.0171332514385325E-2</v>
      </c>
      <c r="P230" s="4">
        <v>45418</v>
      </c>
      <c r="Q230" s="8">
        <f t="shared" si="23"/>
        <v>1.7142083183700561E-2</v>
      </c>
      <c r="R230" s="14">
        <f t="shared" si="24"/>
        <v>17142.083183700561</v>
      </c>
      <c r="S230" s="2" t="b">
        <f t="shared" si="25"/>
        <v>0</v>
      </c>
      <c r="T230" s="2" t="b">
        <f t="shared" si="26"/>
        <v>0</v>
      </c>
      <c r="U230" s="2" t="b">
        <f t="shared" si="27"/>
        <v>0</v>
      </c>
    </row>
    <row r="231" spans="1:21" x14ac:dyDescent="0.25">
      <c r="A231" s="4">
        <v>45415</v>
      </c>
      <c r="B231" s="14">
        <v>1519.6</v>
      </c>
      <c r="C231" s="14">
        <v>1142.05</v>
      </c>
      <c r="D231" s="14">
        <v>1546.7</v>
      </c>
      <c r="F231" s="4">
        <v>45415</v>
      </c>
      <c r="G231" s="8">
        <f t="shared" si="22"/>
        <v>-8.2558329254365237E-3</v>
      </c>
      <c r="H231" s="8">
        <f t="shared" si="22"/>
        <v>2.2818026240729594E-3</v>
      </c>
      <c r="I231" s="8">
        <f t="shared" si="22"/>
        <v>-1.8373369720432908E-2</v>
      </c>
      <c r="P231" s="4">
        <v>45415</v>
      </c>
      <c r="Q231" s="8">
        <f t="shared" si="23"/>
        <v>-7.0760397441316453E-3</v>
      </c>
      <c r="R231" s="14">
        <f t="shared" si="24"/>
        <v>-7076.0397441316454</v>
      </c>
      <c r="S231" s="2" t="b">
        <f t="shared" si="25"/>
        <v>0</v>
      </c>
      <c r="T231" s="2" t="b">
        <f t="shared" si="26"/>
        <v>0</v>
      </c>
      <c r="U231" s="2" t="b">
        <f t="shared" si="27"/>
        <v>0</v>
      </c>
    </row>
    <row r="232" spans="1:21" x14ac:dyDescent="0.25">
      <c r="A232" s="4">
        <v>45414</v>
      </c>
      <c r="B232" s="14">
        <v>1532.25</v>
      </c>
      <c r="C232" s="14">
        <v>1139.45</v>
      </c>
      <c r="D232" s="14">
        <v>1575.65</v>
      </c>
      <c r="F232" s="4">
        <v>45414</v>
      </c>
      <c r="G232" s="8">
        <f t="shared" si="22"/>
        <v>7.9928952042629398E-3</v>
      </c>
      <c r="H232" s="8">
        <f t="shared" si="22"/>
        <v>-9.5184283727399732E-3</v>
      </c>
      <c r="I232" s="8">
        <f t="shared" si="22"/>
        <v>-2.9742295021398468E-2</v>
      </c>
      <c r="P232" s="4">
        <v>45414</v>
      </c>
      <c r="Q232" s="8">
        <f t="shared" si="23"/>
        <v>-1.0332191294236646E-2</v>
      </c>
      <c r="R232" s="14">
        <f t="shared" si="24"/>
        <v>-10332.191294236647</v>
      </c>
      <c r="S232" s="2" t="b">
        <f t="shared" si="25"/>
        <v>0</v>
      </c>
      <c r="T232" s="2" t="b">
        <f t="shared" si="26"/>
        <v>0</v>
      </c>
      <c r="U232" s="2" t="b">
        <f t="shared" si="27"/>
        <v>0</v>
      </c>
    </row>
    <row r="233" spans="1:21" x14ac:dyDescent="0.25">
      <c r="A233" s="4">
        <v>45412</v>
      </c>
      <c r="B233" s="14">
        <v>1520.1</v>
      </c>
      <c r="C233" s="14">
        <v>1150.4000000000001</v>
      </c>
      <c r="D233" s="14">
        <v>1623.95</v>
      </c>
      <c r="F233" s="4">
        <v>45412</v>
      </c>
      <c r="G233" s="8">
        <f t="shared" si="22"/>
        <v>-6.1457992808108264E-3</v>
      </c>
      <c r="H233" s="8">
        <f t="shared" si="22"/>
        <v>-8.4040856785760898E-3</v>
      </c>
      <c r="I233" s="8">
        <f t="shared" si="22"/>
        <v>-1.0028041940990051E-2</v>
      </c>
      <c r="P233" s="4">
        <v>45412</v>
      </c>
      <c r="Q233" s="8">
        <f t="shared" si="23"/>
        <v>-8.2137866379706995E-3</v>
      </c>
      <c r="R233" s="14">
        <f t="shared" si="24"/>
        <v>-8213.7866379706993</v>
      </c>
      <c r="S233" s="2" t="b">
        <f t="shared" si="25"/>
        <v>0</v>
      </c>
      <c r="T233" s="2" t="b">
        <f t="shared" si="26"/>
        <v>0</v>
      </c>
      <c r="U233" s="2" t="b">
        <f t="shared" si="27"/>
        <v>0</v>
      </c>
    </row>
    <row r="234" spans="1:21" x14ac:dyDescent="0.25">
      <c r="A234" s="4">
        <v>45411</v>
      </c>
      <c r="B234" s="14">
        <v>1529.5</v>
      </c>
      <c r="C234" s="14">
        <v>1160.1500000000001</v>
      </c>
      <c r="D234" s="14">
        <v>1640.4</v>
      </c>
      <c r="F234" s="4">
        <v>45411</v>
      </c>
      <c r="G234" s="8">
        <f t="shared" si="22"/>
        <v>1.3048085839183932E-2</v>
      </c>
      <c r="H234" s="8">
        <f t="shared" si="22"/>
        <v>4.716129614586162E-2</v>
      </c>
      <c r="I234" s="8">
        <f t="shared" si="22"/>
        <v>1.9832141746969345E-2</v>
      </c>
      <c r="P234" s="4">
        <v>45411</v>
      </c>
      <c r="Q234" s="8">
        <f t="shared" si="23"/>
        <v>2.8728586734190632E-2</v>
      </c>
      <c r="R234" s="14">
        <f t="shared" si="24"/>
        <v>28728.586734190631</v>
      </c>
      <c r="S234" s="2" t="b">
        <f t="shared" si="25"/>
        <v>0</v>
      </c>
      <c r="T234" s="2" t="b">
        <f t="shared" si="26"/>
        <v>0</v>
      </c>
      <c r="U234" s="2" t="b">
        <f t="shared" si="27"/>
        <v>0</v>
      </c>
    </row>
    <row r="235" spans="1:21" x14ac:dyDescent="0.25">
      <c r="A235" s="4">
        <v>45408</v>
      </c>
      <c r="B235" s="14">
        <v>1509.8</v>
      </c>
      <c r="C235" s="14">
        <v>1107.9000000000001</v>
      </c>
      <c r="D235" s="14">
        <v>1608.5</v>
      </c>
      <c r="F235" s="4">
        <v>45408</v>
      </c>
      <c r="G235" s="8">
        <f t="shared" si="22"/>
        <v>-6.2882674168462938E-4</v>
      </c>
      <c r="H235" s="8">
        <f t="shared" si="22"/>
        <v>-5.2525252525251753E-3</v>
      </c>
      <c r="I235" s="8">
        <f t="shared" si="22"/>
        <v>-2.0670340040792712E-2</v>
      </c>
      <c r="P235" s="4">
        <v>45408</v>
      </c>
      <c r="Q235" s="8">
        <f t="shared" si="23"/>
        <v>-8.4907601357532714E-3</v>
      </c>
      <c r="R235" s="14">
        <f t="shared" si="24"/>
        <v>-8490.7601357532712</v>
      </c>
      <c r="S235" s="2" t="b">
        <f t="shared" si="25"/>
        <v>0</v>
      </c>
      <c r="T235" s="2" t="b">
        <f t="shared" si="26"/>
        <v>0</v>
      </c>
      <c r="U235" s="2" t="b">
        <f t="shared" si="27"/>
        <v>0</v>
      </c>
    </row>
    <row r="236" spans="1:21" x14ac:dyDescent="0.25">
      <c r="A236" s="4">
        <v>45407</v>
      </c>
      <c r="B236" s="14">
        <v>1510.75</v>
      </c>
      <c r="C236" s="14">
        <v>1113.75</v>
      </c>
      <c r="D236" s="14">
        <v>1642.45</v>
      </c>
      <c r="F236" s="4">
        <v>45407</v>
      </c>
      <c r="G236" s="8">
        <f t="shared" si="22"/>
        <v>-6.2843156710989945E-4</v>
      </c>
      <c r="H236" s="8">
        <f t="shared" si="22"/>
        <v>1.5500341919306937E-2</v>
      </c>
      <c r="I236" s="8">
        <f t="shared" si="22"/>
        <v>-0.10872042543954852</v>
      </c>
      <c r="P236" s="4">
        <v>45407</v>
      </c>
      <c r="Q236" s="8">
        <f t="shared" si="23"/>
        <v>-2.660452033427475E-2</v>
      </c>
      <c r="R236" s="14">
        <f t="shared" si="24"/>
        <v>-26604.520334274748</v>
      </c>
      <c r="S236" s="73" t="b">
        <f t="shared" si="25"/>
        <v>1</v>
      </c>
      <c r="T236" s="73" t="b">
        <f t="shared" si="26"/>
        <v>1</v>
      </c>
      <c r="U236" s="2" t="b">
        <f t="shared" si="27"/>
        <v>0</v>
      </c>
    </row>
    <row r="237" spans="1:21" x14ac:dyDescent="0.25">
      <c r="A237" s="4">
        <v>45406</v>
      </c>
      <c r="B237" s="14">
        <v>1511.7</v>
      </c>
      <c r="C237" s="14">
        <v>1096.75</v>
      </c>
      <c r="D237" s="14">
        <v>1842.8</v>
      </c>
      <c r="F237" s="4">
        <v>45406</v>
      </c>
      <c r="G237" s="8">
        <f t="shared" si="22"/>
        <v>2.7195542584241839E-3</v>
      </c>
      <c r="H237" s="8">
        <f t="shared" si="22"/>
        <v>5.9619353359321448E-3</v>
      </c>
      <c r="I237" s="8">
        <f t="shared" si="22"/>
        <v>1.6408813877168305E-2</v>
      </c>
      <c r="P237" s="4">
        <v>45406</v>
      </c>
      <c r="Q237" s="8">
        <f t="shared" si="23"/>
        <v>8.1232845750506041E-3</v>
      </c>
      <c r="R237" s="14">
        <f t="shared" si="24"/>
        <v>8123.284575050604</v>
      </c>
      <c r="S237" s="2" t="b">
        <f t="shared" si="25"/>
        <v>0</v>
      </c>
      <c r="T237" s="2" t="b">
        <f t="shared" si="26"/>
        <v>0</v>
      </c>
      <c r="U237" s="2" t="b">
        <f t="shared" si="27"/>
        <v>0</v>
      </c>
    </row>
    <row r="238" spans="1:21" x14ac:dyDescent="0.25">
      <c r="A238" s="4">
        <v>45405</v>
      </c>
      <c r="B238" s="14">
        <v>1507.6</v>
      </c>
      <c r="C238" s="14">
        <v>1090.25</v>
      </c>
      <c r="D238" s="14">
        <v>1813.05</v>
      </c>
      <c r="F238" s="4">
        <v>45405</v>
      </c>
      <c r="G238" s="8">
        <f t="shared" si="22"/>
        <v>-3.0419256712076459E-3</v>
      </c>
      <c r="H238" s="8">
        <f t="shared" si="22"/>
        <v>3.3129342474575996E-3</v>
      </c>
      <c r="I238" s="8">
        <f t="shared" si="22"/>
        <v>1.7127544959805174E-3</v>
      </c>
      <c r="P238" s="4">
        <v>45405</v>
      </c>
      <c r="Q238" s="8">
        <f t="shared" si="23"/>
        <v>9.2642234641490142E-4</v>
      </c>
      <c r="R238" s="14">
        <f t="shared" si="24"/>
        <v>926.42234641490143</v>
      </c>
      <c r="S238" s="2" t="b">
        <f t="shared" si="25"/>
        <v>0</v>
      </c>
      <c r="T238" s="2" t="b">
        <f t="shared" si="26"/>
        <v>0</v>
      </c>
      <c r="U238" s="2" t="b">
        <f t="shared" si="27"/>
        <v>0</v>
      </c>
    </row>
    <row r="239" spans="1:21" x14ac:dyDescent="0.25">
      <c r="A239" s="4">
        <v>45404</v>
      </c>
      <c r="B239" s="14">
        <v>1512.2</v>
      </c>
      <c r="C239" s="14">
        <v>1086.6500000000001</v>
      </c>
      <c r="D239" s="14">
        <v>1809.95</v>
      </c>
      <c r="F239" s="4">
        <v>45404</v>
      </c>
      <c r="G239" s="8">
        <f t="shared" si="22"/>
        <v>-1.247306210409449E-2</v>
      </c>
      <c r="H239" s="8">
        <f t="shared" si="22"/>
        <v>1.8177559147341427E-2</v>
      </c>
      <c r="I239" s="8">
        <f t="shared" si="22"/>
        <v>9.6505173904555264E-3</v>
      </c>
      <c r="P239" s="4">
        <v>45404</v>
      </c>
      <c r="Q239" s="8">
        <f t="shared" si="23"/>
        <v>6.4242602448448816E-3</v>
      </c>
      <c r="R239" s="14">
        <f t="shared" si="24"/>
        <v>6424.2602448448815</v>
      </c>
      <c r="S239" s="2" t="b">
        <f t="shared" si="25"/>
        <v>0</v>
      </c>
      <c r="T239" s="2" t="b">
        <f t="shared" si="26"/>
        <v>0</v>
      </c>
      <c r="U239" s="2" t="b">
        <f t="shared" si="27"/>
        <v>0</v>
      </c>
    </row>
    <row r="240" spans="1:21" x14ac:dyDescent="0.25">
      <c r="A240" s="4">
        <v>45401</v>
      </c>
      <c r="B240" s="14">
        <v>1531.3</v>
      </c>
      <c r="C240" s="14">
        <v>1067.25</v>
      </c>
      <c r="D240" s="14">
        <v>1792.65</v>
      </c>
      <c r="F240" s="4">
        <v>45401</v>
      </c>
      <c r="G240" s="8">
        <f t="shared" si="22"/>
        <v>2.4486519033919851E-2</v>
      </c>
      <c r="H240" s="8">
        <f t="shared" si="22"/>
        <v>1.1180065374958525E-2</v>
      </c>
      <c r="I240" s="8">
        <f t="shared" si="22"/>
        <v>3.3020847908213913E-3</v>
      </c>
      <c r="P240" s="4">
        <v>45401</v>
      </c>
      <c r="Q240" s="8">
        <f t="shared" si="23"/>
        <v>1.2808607297405784E-2</v>
      </c>
      <c r="R240" s="14">
        <f t="shared" si="24"/>
        <v>12808.607297405784</v>
      </c>
      <c r="S240" s="2" t="b">
        <f t="shared" si="25"/>
        <v>0</v>
      </c>
      <c r="T240" s="2" t="b">
        <f t="shared" si="26"/>
        <v>0</v>
      </c>
      <c r="U240" s="2" t="b">
        <f t="shared" si="27"/>
        <v>0</v>
      </c>
    </row>
    <row r="241" spans="1:21" x14ac:dyDescent="0.25">
      <c r="A241" s="4">
        <v>45400</v>
      </c>
      <c r="B241" s="14">
        <v>1494.7</v>
      </c>
      <c r="C241" s="14">
        <v>1055.45</v>
      </c>
      <c r="D241" s="14">
        <v>1786.75</v>
      </c>
      <c r="F241" s="4">
        <v>45400</v>
      </c>
      <c r="G241" s="8">
        <f t="shared" si="22"/>
        <v>-9.6405499420241236E-3</v>
      </c>
      <c r="H241" s="8">
        <f t="shared" si="22"/>
        <v>-1.0871093200880866E-2</v>
      </c>
      <c r="I241" s="8">
        <f t="shared" si="22"/>
        <v>-3.2634162668748745E-3</v>
      </c>
      <c r="P241" s="4">
        <v>45400</v>
      </c>
      <c r="Q241" s="8">
        <f t="shared" si="23"/>
        <v>-8.2196271430220458E-3</v>
      </c>
      <c r="R241" s="14">
        <f t="shared" si="24"/>
        <v>-8219.6271430220459</v>
      </c>
      <c r="S241" s="2" t="b">
        <f t="shared" si="25"/>
        <v>0</v>
      </c>
      <c r="T241" s="2" t="b">
        <f t="shared" si="26"/>
        <v>0</v>
      </c>
      <c r="U241" s="2" t="b">
        <f t="shared" si="27"/>
        <v>0</v>
      </c>
    </row>
    <row r="242" spans="1:21" x14ac:dyDescent="0.25">
      <c r="A242" s="4">
        <v>45398</v>
      </c>
      <c r="B242" s="14">
        <v>1509.25</v>
      </c>
      <c r="C242" s="14">
        <v>1067.05</v>
      </c>
      <c r="D242" s="14">
        <v>1792.6</v>
      </c>
      <c r="F242" s="4">
        <v>45398</v>
      </c>
      <c r="G242" s="8">
        <f t="shared" si="22"/>
        <v>9.7343948618451304E-3</v>
      </c>
      <c r="H242" s="8">
        <f t="shared" si="22"/>
        <v>-1.0478972504288864E-2</v>
      </c>
      <c r="I242" s="8">
        <f t="shared" si="22"/>
        <v>-3.0865055751745363E-3</v>
      </c>
      <c r="P242" s="4">
        <v>45398</v>
      </c>
      <c r="Q242" s="8">
        <f t="shared" si="23"/>
        <v>-2.1972222157143678E-3</v>
      </c>
      <c r="R242" s="14">
        <f t="shared" si="24"/>
        <v>-2197.2222157143678</v>
      </c>
      <c r="S242" s="2" t="b">
        <f t="shared" si="25"/>
        <v>0</v>
      </c>
      <c r="T242" s="2" t="b">
        <f t="shared" si="26"/>
        <v>0</v>
      </c>
      <c r="U242" s="2" t="b">
        <f t="shared" si="27"/>
        <v>0</v>
      </c>
    </row>
    <row r="243" spans="1:21" x14ac:dyDescent="0.25">
      <c r="A243" s="4">
        <v>45397</v>
      </c>
      <c r="B243" s="14">
        <v>1494.7</v>
      </c>
      <c r="C243" s="14">
        <v>1078.3499999999999</v>
      </c>
      <c r="D243" s="14">
        <v>1798.15</v>
      </c>
      <c r="F243" s="4">
        <v>45397</v>
      </c>
      <c r="G243" s="8">
        <f t="shared" si="22"/>
        <v>-1.5964975805655257E-2</v>
      </c>
      <c r="H243" s="8">
        <f t="shared" si="22"/>
        <v>-2.3587468308584048E-2</v>
      </c>
      <c r="I243" s="8">
        <f t="shared" si="22"/>
        <v>-8.2181958578085856E-3</v>
      </c>
      <c r="P243" s="4">
        <v>45397</v>
      </c>
      <c r="Q243" s="8">
        <f t="shared" si="23"/>
        <v>-1.6689938822472772E-2</v>
      </c>
      <c r="R243" s="14">
        <f t="shared" si="24"/>
        <v>-16689.938822472774</v>
      </c>
      <c r="S243" s="2" t="b">
        <f t="shared" si="25"/>
        <v>0</v>
      </c>
      <c r="T243" s="2" t="b">
        <f t="shared" si="26"/>
        <v>0</v>
      </c>
      <c r="U243" s="2" t="b">
        <f t="shared" si="27"/>
        <v>0</v>
      </c>
    </row>
    <row r="244" spans="1:21" x14ac:dyDescent="0.25">
      <c r="A244" s="4">
        <v>45394</v>
      </c>
      <c r="B244" s="14">
        <v>1518.95</v>
      </c>
      <c r="C244" s="14">
        <v>1104.4000000000001</v>
      </c>
      <c r="D244" s="14">
        <v>1813.05</v>
      </c>
      <c r="F244" s="4">
        <v>45394</v>
      </c>
      <c r="G244" s="8">
        <f t="shared" si="22"/>
        <v>-1.1325544309564783E-2</v>
      </c>
      <c r="H244" s="8">
        <f t="shared" si="22"/>
        <v>-4.5069406886605323E-3</v>
      </c>
      <c r="I244" s="8">
        <f t="shared" si="22"/>
        <v>-7.0648155754539088E-3</v>
      </c>
      <c r="P244" s="4">
        <v>45394</v>
      </c>
      <c r="Q244" s="8">
        <f t="shared" si="23"/>
        <v>-7.3198842409698209E-3</v>
      </c>
      <c r="R244" s="14">
        <f t="shared" si="24"/>
        <v>-7319.8842409698209</v>
      </c>
      <c r="S244" s="2" t="b">
        <f t="shared" si="25"/>
        <v>0</v>
      </c>
      <c r="T244" s="2" t="b">
        <f t="shared" si="26"/>
        <v>0</v>
      </c>
      <c r="U244" s="2" t="b">
        <f t="shared" si="27"/>
        <v>0</v>
      </c>
    </row>
    <row r="245" spans="1:21" x14ac:dyDescent="0.25">
      <c r="A245" s="4">
        <v>45392</v>
      </c>
      <c r="B245" s="14">
        <v>1536.35</v>
      </c>
      <c r="C245" s="14">
        <v>1109.4000000000001</v>
      </c>
      <c r="D245" s="14">
        <v>1825.95</v>
      </c>
      <c r="F245" s="4">
        <v>45392</v>
      </c>
      <c r="G245" s="8">
        <f t="shared" si="22"/>
        <v>-7.8783377998773441E-3</v>
      </c>
      <c r="H245" s="8">
        <f t="shared" si="22"/>
        <v>2.122758682986392E-3</v>
      </c>
      <c r="I245" s="8">
        <f t="shared" si="22"/>
        <v>2.5468943052903592E-2</v>
      </c>
      <c r="P245" s="4">
        <v>45392</v>
      </c>
      <c r="Q245" s="8">
        <f t="shared" si="23"/>
        <v>6.1262850491024309E-3</v>
      </c>
      <c r="R245" s="14">
        <f t="shared" si="24"/>
        <v>6126.285049102431</v>
      </c>
      <c r="S245" s="2" t="b">
        <f t="shared" si="25"/>
        <v>0</v>
      </c>
      <c r="T245" s="2" t="b">
        <f t="shared" si="26"/>
        <v>0</v>
      </c>
      <c r="U245" s="2" t="b">
        <f t="shared" si="27"/>
        <v>0</v>
      </c>
    </row>
    <row r="246" spans="1:21" x14ac:dyDescent="0.25">
      <c r="A246" s="4">
        <v>45391</v>
      </c>
      <c r="B246" s="14">
        <v>1548.55</v>
      </c>
      <c r="C246" s="14">
        <v>1107.05</v>
      </c>
      <c r="D246" s="14">
        <v>1780.6</v>
      </c>
      <c r="F246" s="4">
        <v>45391</v>
      </c>
      <c r="G246" s="8">
        <f t="shared" si="22"/>
        <v>1.2608302081986711E-3</v>
      </c>
      <c r="H246" s="8">
        <f t="shared" si="22"/>
        <v>1.8304741755967413E-2</v>
      </c>
      <c r="I246" s="8">
        <f t="shared" si="22"/>
        <v>-4.3614403936480528E-3</v>
      </c>
      <c r="P246" s="4">
        <v>45391</v>
      </c>
      <c r="Q246" s="8">
        <f t="shared" si="23"/>
        <v>6.3917136467521521E-3</v>
      </c>
      <c r="R246" s="14">
        <f t="shared" si="24"/>
        <v>6391.7136467521523</v>
      </c>
      <c r="S246" s="2" t="b">
        <f t="shared" si="25"/>
        <v>0</v>
      </c>
      <c r="T246" s="2" t="b">
        <f t="shared" si="26"/>
        <v>0</v>
      </c>
      <c r="U246" s="2" t="b">
        <f t="shared" si="27"/>
        <v>0</v>
      </c>
    </row>
    <row r="247" spans="1:21" x14ac:dyDescent="0.25">
      <c r="A247" s="4">
        <v>45390</v>
      </c>
      <c r="B247" s="14">
        <v>1546.6</v>
      </c>
      <c r="C247" s="14">
        <v>1087.1500000000001</v>
      </c>
      <c r="D247" s="14">
        <v>1788.4</v>
      </c>
      <c r="F247" s="4">
        <v>45390</v>
      </c>
      <c r="G247" s="8">
        <f t="shared" si="22"/>
        <v>-1.9037785163434906E-3</v>
      </c>
      <c r="H247" s="8">
        <f t="shared" si="22"/>
        <v>3.4613254568949259E-3</v>
      </c>
      <c r="I247" s="8">
        <f t="shared" si="22"/>
        <v>1.8205753017954684E-3</v>
      </c>
      <c r="P247" s="4">
        <v>45390</v>
      </c>
      <c r="Q247" s="8">
        <f t="shared" si="23"/>
        <v>1.3595692183935638E-3</v>
      </c>
      <c r="R247" s="14">
        <f t="shared" si="24"/>
        <v>1359.5692183935637</v>
      </c>
      <c r="S247" s="2" t="b">
        <f t="shared" si="25"/>
        <v>0</v>
      </c>
      <c r="T247" s="2" t="b">
        <f t="shared" si="26"/>
        <v>0</v>
      </c>
      <c r="U247" s="2" t="b">
        <f t="shared" si="27"/>
        <v>0</v>
      </c>
    </row>
    <row r="248" spans="1:21" x14ac:dyDescent="0.25">
      <c r="A248" s="4">
        <v>45387</v>
      </c>
      <c r="B248" s="14">
        <v>1549.55</v>
      </c>
      <c r="C248" s="14">
        <v>1083.4000000000001</v>
      </c>
      <c r="D248" s="14">
        <v>1785.15</v>
      </c>
      <c r="F248" s="4">
        <v>45387</v>
      </c>
      <c r="G248" s="8">
        <f t="shared" si="22"/>
        <v>1.4368944749934665E-2</v>
      </c>
      <c r="H248" s="8">
        <f t="shared" si="22"/>
        <v>4.2174537702184267E-3</v>
      </c>
      <c r="I248" s="8">
        <f t="shared" si="22"/>
        <v>2.0581425263699549E-2</v>
      </c>
      <c r="P248" s="4">
        <v>45387</v>
      </c>
      <c r="Q248" s="8">
        <f t="shared" si="23"/>
        <v>1.2172092512177634E-2</v>
      </c>
      <c r="R248" s="14">
        <f t="shared" si="24"/>
        <v>12172.092512177634</v>
      </c>
      <c r="S248" s="2" t="b">
        <f t="shared" si="25"/>
        <v>0</v>
      </c>
      <c r="T248" s="2" t="b">
        <f t="shared" si="26"/>
        <v>0</v>
      </c>
      <c r="U248" s="2" t="b">
        <f t="shared" si="27"/>
        <v>0</v>
      </c>
    </row>
    <row r="249" spans="1:21" x14ac:dyDescent="0.25">
      <c r="A249" s="4">
        <v>45386</v>
      </c>
      <c r="B249" s="14">
        <v>1527.6</v>
      </c>
      <c r="C249" s="14">
        <v>1078.8499999999999</v>
      </c>
      <c r="D249" s="14">
        <v>1749.15</v>
      </c>
      <c r="F249" s="4">
        <v>45386</v>
      </c>
      <c r="G249" s="8">
        <f t="shared" si="22"/>
        <v>3.0560615260068813E-2</v>
      </c>
      <c r="H249" s="8">
        <f t="shared" si="22"/>
        <v>1.5317489788337912E-3</v>
      </c>
      <c r="I249" s="8">
        <f t="shared" si="22"/>
        <v>1.0397712503249279E-2</v>
      </c>
      <c r="P249" s="4">
        <v>45386</v>
      </c>
      <c r="Q249" s="8">
        <f t="shared" si="23"/>
        <v>1.2900197920528943E-2</v>
      </c>
      <c r="R249" s="14">
        <f t="shared" si="24"/>
        <v>12900.197920528943</v>
      </c>
      <c r="S249" s="2" t="b">
        <f t="shared" si="25"/>
        <v>0</v>
      </c>
      <c r="T249" s="2" t="b">
        <f t="shared" si="26"/>
        <v>0</v>
      </c>
      <c r="U249" s="2" t="b">
        <f t="shared" si="27"/>
        <v>0</v>
      </c>
    </row>
    <row r="250" spans="1:21" x14ac:dyDescent="0.25">
      <c r="A250" s="4">
        <v>45385</v>
      </c>
      <c r="B250" s="14">
        <v>1482.3</v>
      </c>
      <c r="C250" s="14">
        <v>1077.2</v>
      </c>
      <c r="D250" s="14">
        <v>1731.15</v>
      </c>
      <c r="F250" s="4">
        <v>45385</v>
      </c>
      <c r="G250" s="8">
        <f t="shared" si="22"/>
        <v>1.4525554842412802E-3</v>
      </c>
      <c r="H250" s="8">
        <f t="shared" si="22"/>
        <v>-3.6995930447650816E-3</v>
      </c>
      <c r="I250" s="8">
        <f t="shared" si="22"/>
        <v>-1.4936838511437345E-2</v>
      </c>
      <c r="P250" s="4">
        <v>45385</v>
      </c>
      <c r="Q250" s="8">
        <f t="shared" si="23"/>
        <v>-5.5251221260648516E-3</v>
      </c>
      <c r="R250" s="14">
        <f t="shared" si="24"/>
        <v>-5525.1221260648517</v>
      </c>
      <c r="S250" s="2" t="b">
        <f t="shared" si="25"/>
        <v>0</v>
      </c>
      <c r="T250" s="2" t="b">
        <f t="shared" si="26"/>
        <v>0</v>
      </c>
      <c r="U250" s="2" t="b">
        <f t="shared" si="27"/>
        <v>0</v>
      </c>
    </row>
    <row r="251" spans="1:21" x14ac:dyDescent="0.25">
      <c r="A251" s="4">
        <v>45384</v>
      </c>
      <c r="B251" s="14">
        <v>1480.15</v>
      </c>
      <c r="C251" s="14">
        <v>1081.2</v>
      </c>
      <c r="D251" s="14">
        <v>1757.4</v>
      </c>
      <c r="F251" s="4">
        <v>45384</v>
      </c>
      <c r="G251" s="8">
        <f t="shared" si="22"/>
        <v>6.5623937436247726E-3</v>
      </c>
      <c r="H251" s="8">
        <f t="shared" si="22"/>
        <v>-1.6778065748192628E-2</v>
      </c>
      <c r="I251" s="8">
        <f t="shared" si="22"/>
        <v>-1.8596079745350935E-2</v>
      </c>
      <c r="P251" s="4">
        <v>45384</v>
      </c>
      <c r="Q251" s="8">
        <f t="shared" si="23"/>
        <v>-1.0321332099794901E-2</v>
      </c>
      <c r="R251" s="14">
        <f t="shared" si="24"/>
        <v>-10321.332099794901</v>
      </c>
      <c r="S251" s="2" t="b">
        <f t="shared" si="25"/>
        <v>0</v>
      </c>
      <c r="T251" s="2" t="b">
        <f t="shared" si="26"/>
        <v>0</v>
      </c>
      <c r="U251" s="2" t="b">
        <f t="shared" si="27"/>
        <v>0</v>
      </c>
    </row>
    <row r="252" spans="1:21" x14ac:dyDescent="0.25">
      <c r="A252" s="4">
        <v>45383</v>
      </c>
      <c r="B252" s="14">
        <v>1470.5</v>
      </c>
      <c r="C252" s="14">
        <v>1099.6500000000001</v>
      </c>
      <c r="D252" s="14">
        <v>1790.7</v>
      </c>
      <c r="F252" s="4">
        <v>45383</v>
      </c>
      <c r="G252" s="8"/>
      <c r="H252" s="8"/>
      <c r="I252" s="8"/>
      <c r="P252" s="4">
        <v>45383</v>
      </c>
      <c r="Q252" s="8"/>
      <c r="R252" s="14"/>
    </row>
  </sheetData>
  <sheetProtection algorithmName="SHA-512" hashValue="eETI/d4kzxmL7M2jeGqiMp7aFGH11s8ge76tRJfhDkFR/3fWoEHRiQ2kzAKu6iEFUM7PKmQHhD7uUbZ1XUC+wQ==" saltValue="PW2YrDyF/CnN6tMUzryszg==" spinCount="100000" sheet="1" objects="1" scenarios="1"/>
  <mergeCells count="12">
    <mergeCell ref="B2:D2"/>
    <mergeCell ref="G2:I2"/>
    <mergeCell ref="L5:N5"/>
    <mergeCell ref="S1:U1"/>
    <mergeCell ref="W9:Y9"/>
    <mergeCell ref="W7:X7"/>
    <mergeCell ref="W33:Z33"/>
    <mergeCell ref="W32:Y32"/>
    <mergeCell ref="X18:Z18"/>
    <mergeCell ref="X17:Y17"/>
    <mergeCell ref="X19:Y19"/>
    <mergeCell ref="X20:Y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workbookViewId="0"/>
  </sheetViews>
  <sheetFormatPr defaultRowHeight="15" x14ac:dyDescent="0.25"/>
  <cols>
    <col min="1" max="1" width="10.140625" style="1" bestFit="1" customWidth="1"/>
    <col min="2" max="2" width="6.7109375" style="1" bestFit="1" customWidth="1"/>
    <col min="3" max="5" width="9.140625" style="1"/>
    <col min="6" max="6" width="12.42578125" style="1" bestFit="1" customWidth="1"/>
    <col min="7" max="11" width="9.140625" style="1"/>
    <col min="12" max="12" width="11.7109375" style="1" bestFit="1" customWidth="1"/>
    <col min="13" max="13" width="18.7109375" style="1" bestFit="1" customWidth="1"/>
    <col min="14" max="14" width="12.28515625" style="1" bestFit="1" customWidth="1"/>
    <col min="15" max="16384" width="9.140625" style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4">
        <v>45744</v>
      </c>
      <c r="B2" s="2" t="s">
        <v>14</v>
      </c>
      <c r="C2" s="6">
        <v>1829</v>
      </c>
      <c r="D2" s="6">
        <v>1836</v>
      </c>
      <c r="E2" s="6">
        <v>1805.85</v>
      </c>
      <c r="F2" s="6">
        <v>1825.35</v>
      </c>
      <c r="G2" s="6">
        <v>1825.5</v>
      </c>
      <c r="H2" s="6">
        <v>1828.2</v>
      </c>
      <c r="I2" s="6">
        <v>1821.88</v>
      </c>
      <c r="J2" s="6">
        <v>1880</v>
      </c>
      <c r="K2" s="6">
        <v>1421.25</v>
      </c>
      <c r="L2" s="7">
        <v>14386824</v>
      </c>
      <c r="M2" s="6">
        <v>26211031845.900002</v>
      </c>
      <c r="N2" s="7">
        <v>276619</v>
      </c>
    </row>
    <row r="3" spans="1:14" x14ac:dyDescent="0.25">
      <c r="A3" s="4">
        <v>45743</v>
      </c>
      <c r="B3" s="2" t="s">
        <v>14</v>
      </c>
      <c r="C3" s="6">
        <v>1800</v>
      </c>
      <c r="D3" s="6">
        <v>1841</v>
      </c>
      <c r="E3" s="6">
        <v>1798.1</v>
      </c>
      <c r="F3" s="6">
        <v>1806.55</v>
      </c>
      <c r="G3" s="6">
        <v>1821.2</v>
      </c>
      <c r="H3" s="6">
        <v>1825.35</v>
      </c>
      <c r="I3" s="6">
        <v>1827.55</v>
      </c>
      <c r="J3" s="6">
        <v>1880</v>
      </c>
      <c r="K3" s="6">
        <v>1421.25</v>
      </c>
      <c r="L3" s="7">
        <v>20829050</v>
      </c>
      <c r="M3" s="6">
        <v>38066130418.300003</v>
      </c>
      <c r="N3" s="7">
        <v>416415</v>
      </c>
    </row>
    <row r="4" spans="1:14" x14ac:dyDescent="0.25">
      <c r="A4" s="4">
        <v>45742</v>
      </c>
      <c r="B4" s="2" t="s">
        <v>14</v>
      </c>
      <c r="C4" s="6">
        <v>1825</v>
      </c>
      <c r="D4" s="6">
        <v>1827.5</v>
      </c>
      <c r="E4" s="6">
        <v>1802</v>
      </c>
      <c r="F4" s="6">
        <v>1821.45</v>
      </c>
      <c r="G4" s="6">
        <v>1803</v>
      </c>
      <c r="H4" s="6">
        <v>1806.55</v>
      </c>
      <c r="I4" s="6">
        <v>1814.11</v>
      </c>
      <c r="J4" s="6">
        <v>1880</v>
      </c>
      <c r="K4" s="6">
        <v>1421.25</v>
      </c>
      <c r="L4" s="7">
        <v>12239221</v>
      </c>
      <c r="M4" s="6">
        <v>22203311052.099998</v>
      </c>
      <c r="N4" s="7">
        <v>265431</v>
      </c>
    </row>
    <row r="5" spans="1:14" x14ac:dyDescent="0.25">
      <c r="A5" s="4">
        <v>45741</v>
      </c>
      <c r="B5" s="2" t="s">
        <v>14</v>
      </c>
      <c r="C5" s="6">
        <v>1804.9</v>
      </c>
      <c r="D5" s="6">
        <v>1843.7</v>
      </c>
      <c r="E5" s="6">
        <v>1801.5</v>
      </c>
      <c r="F5" s="6">
        <v>1800</v>
      </c>
      <c r="G5" s="6">
        <v>1816</v>
      </c>
      <c r="H5" s="6">
        <v>1821.45</v>
      </c>
      <c r="I5" s="6">
        <v>1825.84</v>
      </c>
      <c r="J5" s="6">
        <v>1880</v>
      </c>
      <c r="K5" s="6">
        <v>1421.25</v>
      </c>
      <c r="L5" s="7">
        <v>19550708</v>
      </c>
      <c r="M5" s="6">
        <v>35696516139.199997</v>
      </c>
      <c r="N5" s="7">
        <v>407401</v>
      </c>
    </row>
    <row r="6" spans="1:14" x14ac:dyDescent="0.25">
      <c r="A6" s="4">
        <v>45740</v>
      </c>
      <c r="B6" s="2" t="s">
        <v>14</v>
      </c>
      <c r="C6" s="6">
        <v>1779</v>
      </c>
      <c r="D6" s="6">
        <v>1804.4</v>
      </c>
      <c r="E6" s="6">
        <v>1773.65</v>
      </c>
      <c r="F6" s="6">
        <v>1770.35</v>
      </c>
      <c r="G6" s="6">
        <v>1802.8</v>
      </c>
      <c r="H6" s="6">
        <v>1800</v>
      </c>
      <c r="I6" s="6">
        <v>1794.28</v>
      </c>
      <c r="J6" s="6">
        <v>1880</v>
      </c>
      <c r="K6" s="6">
        <v>1421.25</v>
      </c>
      <c r="L6" s="7">
        <v>8696868</v>
      </c>
      <c r="M6" s="6">
        <v>15604655158.799999</v>
      </c>
      <c r="N6" s="7">
        <v>286856</v>
      </c>
    </row>
    <row r="7" spans="1:14" x14ac:dyDescent="0.25">
      <c r="A7" s="4">
        <v>45737</v>
      </c>
      <c r="B7" s="2" t="s">
        <v>14</v>
      </c>
      <c r="C7" s="6">
        <v>1755.55</v>
      </c>
      <c r="D7" s="6">
        <v>1774.1</v>
      </c>
      <c r="E7" s="6">
        <v>1755.55</v>
      </c>
      <c r="F7" s="6">
        <v>1768.75</v>
      </c>
      <c r="G7" s="6">
        <v>1772.5</v>
      </c>
      <c r="H7" s="6">
        <v>1770.35</v>
      </c>
      <c r="I7" s="6">
        <v>1766.98</v>
      </c>
      <c r="J7" s="6">
        <v>1880</v>
      </c>
      <c r="K7" s="6">
        <v>1421.25</v>
      </c>
      <c r="L7" s="7">
        <v>16754132</v>
      </c>
      <c r="M7" s="6">
        <v>29604196148.950001</v>
      </c>
      <c r="N7" s="7">
        <v>210244</v>
      </c>
    </row>
    <row r="8" spans="1:14" x14ac:dyDescent="0.25">
      <c r="A8" s="4">
        <v>45736</v>
      </c>
      <c r="B8" s="2" t="s">
        <v>14</v>
      </c>
      <c r="C8" s="6">
        <v>1754</v>
      </c>
      <c r="D8" s="6">
        <v>1774</v>
      </c>
      <c r="E8" s="6">
        <v>1749.3</v>
      </c>
      <c r="F8" s="6">
        <v>1744.1</v>
      </c>
      <c r="G8" s="6">
        <v>1766.6</v>
      </c>
      <c r="H8" s="6">
        <v>1768.75</v>
      </c>
      <c r="I8" s="6">
        <v>1760.62</v>
      </c>
      <c r="J8" s="6">
        <v>1880</v>
      </c>
      <c r="K8" s="6">
        <v>1421.25</v>
      </c>
      <c r="L8" s="7">
        <v>8916989</v>
      </c>
      <c r="M8" s="6">
        <v>15699398473.15</v>
      </c>
      <c r="N8" s="7">
        <v>218030</v>
      </c>
    </row>
    <row r="9" spans="1:14" x14ac:dyDescent="0.25">
      <c r="A9" s="4">
        <v>45735</v>
      </c>
      <c r="B9" s="2" t="s">
        <v>14</v>
      </c>
      <c r="C9" s="6">
        <v>1735</v>
      </c>
      <c r="D9" s="6">
        <v>1751</v>
      </c>
      <c r="E9" s="6">
        <v>1732.2</v>
      </c>
      <c r="F9" s="6">
        <v>1732.2</v>
      </c>
      <c r="G9" s="6">
        <v>1743.95</v>
      </c>
      <c r="H9" s="6">
        <v>1744.1</v>
      </c>
      <c r="I9" s="6">
        <v>1743.72</v>
      </c>
      <c r="J9" s="6">
        <v>1880</v>
      </c>
      <c r="K9" s="6">
        <v>1421.25</v>
      </c>
      <c r="L9" s="7">
        <v>7610703</v>
      </c>
      <c r="M9" s="6">
        <v>13270934759.25</v>
      </c>
      <c r="N9" s="7">
        <v>201878</v>
      </c>
    </row>
    <row r="10" spans="1:14" x14ac:dyDescent="0.25">
      <c r="A10" s="4">
        <v>45734</v>
      </c>
      <c r="B10" s="2" t="s">
        <v>14</v>
      </c>
      <c r="C10" s="6">
        <v>1728</v>
      </c>
      <c r="D10" s="6">
        <v>1737.4</v>
      </c>
      <c r="E10" s="6">
        <v>1715.05</v>
      </c>
      <c r="F10" s="6">
        <v>1710.4</v>
      </c>
      <c r="G10" s="6">
        <v>1735.6</v>
      </c>
      <c r="H10" s="6">
        <v>1732.2</v>
      </c>
      <c r="I10" s="6">
        <v>1729.28</v>
      </c>
      <c r="J10" s="6">
        <v>1880</v>
      </c>
      <c r="K10" s="6">
        <v>1421.25</v>
      </c>
      <c r="L10" s="7">
        <v>10953589</v>
      </c>
      <c r="M10" s="6">
        <v>18941785563.700001</v>
      </c>
      <c r="N10" s="7">
        <v>248631</v>
      </c>
    </row>
    <row r="11" spans="1:14" x14ac:dyDescent="0.25">
      <c r="A11" s="4">
        <v>45733</v>
      </c>
      <c r="B11" s="2" t="s">
        <v>14</v>
      </c>
      <c r="C11" s="6">
        <v>1705</v>
      </c>
      <c r="D11" s="6">
        <v>1724</v>
      </c>
      <c r="E11" s="6">
        <v>1705</v>
      </c>
      <c r="F11" s="6">
        <v>1706.6</v>
      </c>
      <c r="G11" s="6">
        <v>1710.5</v>
      </c>
      <c r="H11" s="6">
        <v>1710.4</v>
      </c>
      <c r="I11" s="6">
        <v>1711.13</v>
      </c>
      <c r="J11" s="6">
        <v>1880</v>
      </c>
      <c r="K11" s="6">
        <v>1421.25</v>
      </c>
      <c r="L11" s="7">
        <v>9475957</v>
      </c>
      <c r="M11" s="6">
        <v>16214635449.549999</v>
      </c>
      <c r="N11" s="7">
        <v>365060</v>
      </c>
    </row>
    <row r="12" spans="1:14" x14ac:dyDescent="0.25">
      <c r="A12" s="4">
        <v>45729</v>
      </c>
      <c r="B12" s="2" t="s">
        <v>14</v>
      </c>
      <c r="C12" s="6">
        <v>1716.05</v>
      </c>
      <c r="D12" s="6">
        <v>1720.8</v>
      </c>
      <c r="E12" s="6">
        <v>1700.05</v>
      </c>
      <c r="F12" s="6">
        <v>1711.15</v>
      </c>
      <c r="G12" s="6">
        <v>1705</v>
      </c>
      <c r="H12" s="6">
        <v>1706.6</v>
      </c>
      <c r="I12" s="6">
        <v>1711.11</v>
      </c>
      <c r="J12" s="6">
        <v>1880</v>
      </c>
      <c r="K12" s="6">
        <v>1421.25</v>
      </c>
      <c r="L12" s="7">
        <v>7868132</v>
      </c>
      <c r="M12" s="6">
        <v>13463215400.700001</v>
      </c>
      <c r="N12" s="7">
        <v>185351</v>
      </c>
    </row>
    <row r="13" spans="1:14" x14ac:dyDescent="0.25">
      <c r="A13" s="4">
        <v>45728</v>
      </c>
      <c r="B13" s="2" t="s">
        <v>14</v>
      </c>
      <c r="C13" s="6">
        <v>1691.55</v>
      </c>
      <c r="D13" s="6">
        <v>1718.5</v>
      </c>
      <c r="E13" s="6">
        <v>1691.55</v>
      </c>
      <c r="F13" s="6">
        <v>1685.5</v>
      </c>
      <c r="G13" s="6">
        <v>1711.8</v>
      </c>
      <c r="H13" s="6">
        <v>1711.15</v>
      </c>
      <c r="I13" s="6">
        <v>1710.44</v>
      </c>
      <c r="J13" s="6">
        <v>1880</v>
      </c>
      <c r="K13" s="6">
        <v>1421.25</v>
      </c>
      <c r="L13" s="7">
        <v>9392053</v>
      </c>
      <c r="M13" s="6">
        <v>16064564334.1</v>
      </c>
      <c r="N13" s="7">
        <v>277146</v>
      </c>
    </row>
    <row r="14" spans="1:14" x14ac:dyDescent="0.25">
      <c r="A14" s="4">
        <v>45727</v>
      </c>
      <c r="B14" s="2" t="s">
        <v>14</v>
      </c>
      <c r="C14" s="6">
        <v>1682.4</v>
      </c>
      <c r="D14" s="6">
        <v>1694</v>
      </c>
      <c r="E14" s="6">
        <v>1670.05</v>
      </c>
      <c r="F14" s="6">
        <v>1687.5</v>
      </c>
      <c r="G14" s="6">
        <v>1687.9</v>
      </c>
      <c r="H14" s="6">
        <v>1685.5</v>
      </c>
      <c r="I14" s="6">
        <v>1685.65</v>
      </c>
      <c r="J14" s="6">
        <v>1880</v>
      </c>
      <c r="K14" s="6">
        <v>1421.25</v>
      </c>
      <c r="L14" s="7">
        <v>9949215</v>
      </c>
      <c r="M14" s="6">
        <v>16770918814.65</v>
      </c>
      <c r="N14" s="7">
        <v>272484</v>
      </c>
    </row>
    <row r="15" spans="1:14" x14ac:dyDescent="0.25">
      <c r="A15" s="4">
        <v>45726</v>
      </c>
      <c r="B15" s="2" t="s">
        <v>14</v>
      </c>
      <c r="C15" s="6">
        <v>1689</v>
      </c>
      <c r="D15" s="6">
        <v>1699.9</v>
      </c>
      <c r="E15" s="6">
        <v>1683.05</v>
      </c>
      <c r="F15" s="6">
        <v>1689.25</v>
      </c>
      <c r="G15" s="6">
        <v>1688.7</v>
      </c>
      <c r="H15" s="6">
        <v>1687.5</v>
      </c>
      <c r="I15" s="6">
        <v>1689.67</v>
      </c>
      <c r="J15" s="6">
        <v>1880</v>
      </c>
      <c r="K15" s="6">
        <v>1421.25</v>
      </c>
      <c r="L15" s="7">
        <v>7802025</v>
      </c>
      <c r="M15" s="6">
        <v>13182846005.049999</v>
      </c>
      <c r="N15" s="7">
        <v>284969</v>
      </c>
    </row>
    <row r="16" spans="1:14" x14ac:dyDescent="0.25">
      <c r="A16" s="4">
        <v>45723</v>
      </c>
      <c r="B16" s="2" t="s">
        <v>14</v>
      </c>
      <c r="C16" s="6">
        <v>1682</v>
      </c>
      <c r="D16" s="6">
        <v>1701.15</v>
      </c>
      <c r="E16" s="6">
        <v>1677.6</v>
      </c>
      <c r="F16" s="6">
        <v>1691.2</v>
      </c>
      <c r="G16" s="6">
        <v>1688</v>
      </c>
      <c r="H16" s="6">
        <v>1689.25</v>
      </c>
      <c r="I16" s="6">
        <v>1690.66</v>
      </c>
      <c r="J16" s="6">
        <v>1880</v>
      </c>
      <c r="K16" s="6">
        <v>1421.25</v>
      </c>
      <c r="L16" s="7">
        <v>6686457</v>
      </c>
      <c r="M16" s="6">
        <v>11304555576.9</v>
      </c>
      <c r="N16" s="7">
        <v>191461</v>
      </c>
    </row>
    <row r="17" spans="1:14" x14ac:dyDescent="0.25">
      <c r="A17" s="4">
        <v>45722</v>
      </c>
      <c r="B17" s="2" t="s">
        <v>14</v>
      </c>
      <c r="C17" s="6">
        <v>1687</v>
      </c>
      <c r="D17" s="6">
        <v>1699.9</v>
      </c>
      <c r="E17" s="6">
        <v>1672.25</v>
      </c>
      <c r="F17" s="6">
        <v>1690</v>
      </c>
      <c r="G17" s="6">
        <v>1692.4</v>
      </c>
      <c r="H17" s="6">
        <v>1691.2</v>
      </c>
      <c r="I17" s="6">
        <v>1686.14</v>
      </c>
      <c r="J17" s="6">
        <v>1880</v>
      </c>
      <c r="K17" s="6">
        <v>1421.25</v>
      </c>
      <c r="L17" s="7">
        <v>16483044</v>
      </c>
      <c r="M17" s="6">
        <v>27792685275.849998</v>
      </c>
      <c r="N17" s="7">
        <v>399697</v>
      </c>
    </row>
    <row r="18" spans="1:14" x14ac:dyDescent="0.25">
      <c r="A18" s="4">
        <v>45721</v>
      </c>
      <c r="B18" s="2" t="s">
        <v>14</v>
      </c>
      <c r="C18" s="6">
        <v>1701.95</v>
      </c>
      <c r="D18" s="6">
        <v>1710.8</v>
      </c>
      <c r="E18" s="6">
        <v>1688.25</v>
      </c>
      <c r="F18" s="6">
        <v>1710</v>
      </c>
      <c r="G18" s="6">
        <v>1692.1</v>
      </c>
      <c r="H18" s="6">
        <v>1690</v>
      </c>
      <c r="I18" s="6">
        <v>1695.97</v>
      </c>
      <c r="J18" s="6">
        <v>1880</v>
      </c>
      <c r="K18" s="6">
        <v>1421.25</v>
      </c>
      <c r="L18" s="7">
        <v>10791936</v>
      </c>
      <c r="M18" s="6">
        <v>18302795483</v>
      </c>
      <c r="N18" s="7">
        <v>361183</v>
      </c>
    </row>
    <row r="19" spans="1:14" x14ac:dyDescent="0.25">
      <c r="A19" s="4">
        <v>45720</v>
      </c>
      <c r="B19" s="2" t="s">
        <v>14</v>
      </c>
      <c r="C19" s="6">
        <v>1698</v>
      </c>
      <c r="D19" s="6">
        <v>1714.3</v>
      </c>
      <c r="E19" s="6">
        <v>1693.25</v>
      </c>
      <c r="F19" s="6">
        <v>1701.55</v>
      </c>
      <c r="G19" s="6">
        <v>1711.3</v>
      </c>
      <c r="H19" s="6">
        <v>1710</v>
      </c>
      <c r="I19" s="6">
        <v>1706.3</v>
      </c>
      <c r="J19" s="6">
        <v>1880</v>
      </c>
      <c r="K19" s="6">
        <v>1421.25</v>
      </c>
      <c r="L19" s="7">
        <v>9960479</v>
      </c>
      <c r="M19" s="6">
        <v>16995592810.65</v>
      </c>
      <c r="N19" s="7">
        <v>323741</v>
      </c>
    </row>
    <row r="20" spans="1:14" x14ac:dyDescent="0.25">
      <c r="A20" s="4">
        <v>45719</v>
      </c>
      <c r="B20" s="2" t="s">
        <v>14</v>
      </c>
      <c r="C20" s="6">
        <v>1739.8</v>
      </c>
      <c r="D20" s="6">
        <v>1743.05</v>
      </c>
      <c r="E20" s="6">
        <v>1694.1</v>
      </c>
      <c r="F20" s="6">
        <v>1732.4</v>
      </c>
      <c r="G20" s="6">
        <v>1703.55</v>
      </c>
      <c r="H20" s="6">
        <v>1701.55</v>
      </c>
      <c r="I20" s="6">
        <v>1709.27</v>
      </c>
      <c r="J20" s="6">
        <v>1880</v>
      </c>
      <c r="K20" s="6">
        <v>1421.25</v>
      </c>
      <c r="L20" s="7">
        <v>10602682</v>
      </c>
      <c r="M20" s="6">
        <v>18122815702.349998</v>
      </c>
      <c r="N20" s="7">
        <v>298350</v>
      </c>
    </row>
    <row r="21" spans="1:14" x14ac:dyDescent="0.25">
      <c r="A21" s="4">
        <v>45716</v>
      </c>
      <c r="B21" s="2" t="s">
        <v>14</v>
      </c>
      <c r="C21" s="6">
        <v>1685</v>
      </c>
      <c r="D21" s="6">
        <v>1737.25</v>
      </c>
      <c r="E21" s="6">
        <v>1685</v>
      </c>
      <c r="F21" s="6">
        <v>1700.7</v>
      </c>
      <c r="G21" s="6">
        <v>1730.15</v>
      </c>
      <c r="H21" s="6">
        <v>1732.4</v>
      </c>
      <c r="I21" s="6">
        <v>1721.14</v>
      </c>
      <c r="J21" s="6">
        <v>1880</v>
      </c>
      <c r="K21" s="6">
        <v>1397.3</v>
      </c>
      <c r="L21" s="7">
        <v>27258364</v>
      </c>
      <c r="M21" s="6">
        <v>46915554649.050003</v>
      </c>
      <c r="N21" s="7">
        <v>439035</v>
      </c>
    </row>
    <row r="22" spans="1:14" x14ac:dyDescent="0.25">
      <c r="A22" s="4">
        <v>45715</v>
      </c>
      <c r="B22" s="2" t="s">
        <v>14</v>
      </c>
      <c r="C22" s="6">
        <v>1682.55</v>
      </c>
      <c r="D22" s="6">
        <v>1710.75</v>
      </c>
      <c r="E22" s="6">
        <v>1682.55</v>
      </c>
      <c r="F22" s="6">
        <v>1682.35</v>
      </c>
      <c r="G22" s="6">
        <v>1698.25</v>
      </c>
      <c r="H22" s="6">
        <v>1700.7</v>
      </c>
      <c r="I22" s="6">
        <v>1701.04</v>
      </c>
      <c r="J22" s="6">
        <v>1880</v>
      </c>
      <c r="K22" s="6">
        <v>1397.3</v>
      </c>
      <c r="L22" s="7">
        <v>17893400</v>
      </c>
      <c r="M22" s="6">
        <v>30437323745</v>
      </c>
      <c r="N22" s="7">
        <v>333728</v>
      </c>
    </row>
    <row r="23" spans="1:14" x14ac:dyDescent="0.25">
      <c r="A23" s="4">
        <v>45713</v>
      </c>
      <c r="B23" s="2" t="s">
        <v>14</v>
      </c>
      <c r="C23" s="6">
        <v>1671.1</v>
      </c>
      <c r="D23" s="6">
        <v>1688</v>
      </c>
      <c r="E23" s="6">
        <v>1671.1</v>
      </c>
      <c r="F23" s="6">
        <v>1677.1</v>
      </c>
      <c r="G23" s="6">
        <v>1680.85</v>
      </c>
      <c r="H23" s="6">
        <v>1682.35</v>
      </c>
      <c r="I23" s="6">
        <v>1681.8</v>
      </c>
      <c r="J23" s="6">
        <v>1880</v>
      </c>
      <c r="K23" s="6">
        <v>1397.3</v>
      </c>
      <c r="L23" s="7">
        <v>12069354</v>
      </c>
      <c r="M23" s="6">
        <v>20298255600.950001</v>
      </c>
      <c r="N23" s="7">
        <v>222521</v>
      </c>
    </row>
    <row r="24" spans="1:14" x14ac:dyDescent="0.25">
      <c r="A24" s="4">
        <v>45712</v>
      </c>
      <c r="B24" s="2" t="s">
        <v>14</v>
      </c>
      <c r="C24" s="6">
        <v>1681.1</v>
      </c>
      <c r="D24" s="6">
        <v>1684.2</v>
      </c>
      <c r="E24" s="6">
        <v>1661.1</v>
      </c>
      <c r="F24" s="6">
        <v>1692.5</v>
      </c>
      <c r="G24" s="6">
        <v>1677</v>
      </c>
      <c r="H24" s="6">
        <v>1677.1</v>
      </c>
      <c r="I24" s="6">
        <v>1672.34</v>
      </c>
      <c r="J24" s="6">
        <v>1880</v>
      </c>
      <c r="K24" s="6">
        <v>1397.3</v>
      </c>
      <c r="L24" s="7">
        <v>10346823</v>
      </c>
      <c r="M24" s="6">
        <v>17303402535.099998</v>
      </c>
      <c r="N24" s="7">
        <v>245559</v>
      </c>
    </row>
    <row r="25" spans="1:14" x14ac:dyDescent="0.25">
      <c r="A25" s="4">
        <v>45709</v>
      </c>
      <c r="B25" s="2" t="s">
        <v>14</v>
      </c>
      <c r="C25" s="6">
        <v>1680.9</v>
      </c>
      <c r="D25" s="6">
        <v>1694.95</v>
      </c>
      <c r="E25" s="6">
        <v>1677.25</v>
      </c>
      <c r="F25" s="6">
        <v>1687.1</v>
      </c>
      <c r="G25" s="6">
        <v>1690</v>
      </c>
      <c r="H25" s="6">
        <v>1692.5</v>
      </c>
      <c r="I25" s="6">
        <v>1686.23</v>
      </c>
      <c r="J25" s="6">
        <v>1880</v>
      </c>
      <c r="K25" s="6">
        <v>1397.3</v>
      </c>
      <c r="L25" s="7">
        <v>7840470</v>
      </c>
      <c r="M25" s="6">
        <v>13220829593.15</v>
      </c>
      <c r="N25" s="7">
        <v>292907</v>
      </c>
    </row>
    <row r="26" spans="1:14" x14ac:dyDescent="0.25">
      <c r="A26" s="4">
        <v>45708</v>
      </c>
      <c r="B26" s="2" t="s">
        <v>14</v>
      </c>
      <c r="C26" s="6">
        <v>1711</v>
      </c>
      <c r="D26" s="6">
        <v>1714.7</v>
      </c>
      <c r="E26" s="6">
        <v>1685.3</v>
      </c>
      <c r="F26" s="6">
        <v>1727.2</v>
      </c>
      <c r="G26" s="6">
        <v>1685.95</v>
      </c>
      <c r="H26" s="6">
        <v>1687.1</v>
      </c>
      <c r="I26" s="6">
        <v>1695.04</v>
      </c>
      <c r="J26" s="6">
        <v>1880</v>
      </c>
      <c r="K26" s="6">
        <v>1397.3</v>
      </c>
      <c r="L26" s="7">
        <v>13195255</v>
      </c>
      <c r="M26" s="6">
        <v>22366435828.299999</v>
      </c>
      <c r="N26" s="7">
        <v>246655</v>
      </c>
    </row>
    <row r="27" spans="1:14" x14ac:dyDescent="0.25">
      <c r="A27" s="4">
        <v>45707</v>
      </c>
      <c r="B27" s="2" t="s">
        <v>14</v>
      </c>
      <c r="C27" s="6">
        <v>1717</v>
      </c>
      <c r="D27" s="6">
        <v>1737.9</v>
      </c>
      <c r="E27" s="6">
        <v>1712.45</v>
      </c>
      <c r="F27" s="6">
        <v>1723.05</v>
      </c>
      <c r="G27" s="6">
        <v>1725.05</v>
      </c>
      <c r="H27" s="6">
        <v>1727.2</v>
      </c>
      <c r="I27" s="6">
        <v>1727.42</v>
      </c>
      <c r="J27" s="6">
        <v>1880</v>
      </c>
      <c r="K27" s="6">
        <v>1397.3</v>
      </c>
      <c r="L27" s="7">
        <v>5942056</v>
      </c>
      <c r="M27" s="6">
        <v>10264454339.75</v>
      </c>
      <c r="N27" s="7">
        <v>300603</v>
      </c>
    </row>
    <row r="28" spans="1:14" x14ac:dyDescent="0.25">
      <c r="A28" s="4">
        <v>45706</v>
      </c>
      <c r="B28" s="2" t="s">
        <v>14</v>
      </c>
      <c r="C28" s="6">
        <v>1713.05</v>
      </c>
      <c r="D28" s="6">
        <v>1731.55</v>
      </c>
      <c r="E28" s="6">
        <v>1706.15</v>
      </c>
      <c r="F28" s="6">
        <v>1717.35</v>
      </c>
      <c r="G28" s="6">
        <v>1723</v>
      </c>
      <c r="H28" s="6">
        <v>1723.05</v>
      </c>
      <c r="I28" s="6">
        <v>1721.09</v>
      </c>
      <c r="J28" s="6">
        <v>1880</v>
      </c>
      <c r="K28" s="6">
        <v>1397.3</v>
      </c>
      <c r="L28" s="7">
        <v>8175455</v>
      </c>
      <c r="M28" s="6">
        <v>14070671116.4</v>
      </c>
      <c r="N28" s="7">
        <v>322226</v>
      </c>
    </row>
    <row r="29" spans="1:14" x14ac:dyDescent="0.25">
      <c r="A29" s="4">
        <v>45705</v>
      </c>
      <c r="B29" s="2" t="s">
        <v>14</v>
      </c>
      <c r="C29" s="6">
        <v>1685.2</v>
      </c>
      <c r="D29" s="6">
        <v>1720</v>
      </c>
      <c r="E29" s="6">
        <v>1681.25</v>
      </c>
      <c r="F29" s="6">
        <v>1694.85</v>
      </c>
      <c r="G29" s="6">
        <v>1719</v>
      </c>
      <c r="H29" s="6">
        <v>1717.35</v>
      </c>
      <c r="I29" s="6">
        <v>1702.14</v>
      </c>
      <c r="J29" s="6">
        <v>1880</v>
      </c>
      <c r="K29" s="6">
        <v>1397.3</v>
      </c>
      <c r="L29" s="7">
        <v>6469473</v>
      </c>
      <c r="M29" s="6">
        <v>11011975039</v>
      </c>
      <c r="N29" s="7">
        <v>262946</v>
      </c>
    </row>
    <row r="30" spans="1:14" x14ac:dyDescent="0.25">
      <c r="A30" s="4">
        <v>45702</v>
      </c>
      <c r="B30" s="2" t="s">
        <v>14</v>
      </c>
      <c r="C30" s="6">
        <v>1701.9</v>
      </c>
      <c r="D30" s="6">
        <v>1701.9</v>
      </c>
      <c r="E30" s="6">
        <v>1680</v>
      </c>
      <c r="F30" s="6">
        <v>1697.7</v>
      </c>
      <c r="G30" s="6">
        <v>1694.4</v>
      </c>
      <c r="H30" s="6">
        <v>1694.85</v>
      </c>
      <c r="I30" s="6">
        <v>1690.46</v>
      </c>
      <c r="J30" s="6">
        <v>1880</v>
      </c>
      <c r="K30" s="6">
        <v>1363.55</v>
      </c>
      <c r="L30" s="7">
        <v>9979946</v>
      </c>
      <c r="M30" s="6">
        <v>16870660139.450001</v>
      </c>
      <c r="N30" s="7">
        <v>309031</v>
      </c>
    </row>
    <row r="31" spans="1:14" x14ac:dyDescent="0.25">
      <c r="A31" s="4">
        <v>45701</v>
      </c>
      <c r="B31" s="2" t="s">
        <v>14</v>
      </c>
      <c r="C31" s="6">
        <v>1699</v>
      </c>
      <c r="D31" s="6">
        <v>1714.25</v>
      </c>
      <c r="E31" s="6">
        <v>1693.55</v>
      </c>
      <c r="F31" s="6">
        <v>1706.8</v>
      </c>
      <c r="G31" s="6">
        <v>1698.95</v>
      </c>
      <c r="H31" s="6">
        <v>1697.7</v>
      </c>
      <c r="I31" s="6">
        <v>1702.88</v>
      </c>
      <c r="J31" s="6">
        <v>1880</v>
      </c>
      <c r="K31" s="6">
        <v>1363.55</v>
      </c>
      <c r="L31" s="7">
        <v>6301217</v>
      </c>
      <c r="M31" s="6">
        <v>10730216799.15</v>
      </c>
      <c r="N31" s="7">
        <v>200278</v>
      </c>
    </row>
    <row r="32" spans="1:14" x14ac:dyDescent="0.25">
      <c r="A32" s="4">
        <v>45700</v>
      </c>
      <c r="B32" s="2" t="s">
        <v>14</v>
      </c>
      <c r="C32" s="6">
        <v>1693</v>
      </c>
      <c r="D32" s="6">
        <v>1712</v>
      </c>
      <c r="E32" s="6">
        <v>1681.2</v>
      </c>
      <c r="F32" s="6">
        <v>1701.4</v>
      </c>
      <c r="G32" s="6">
        <v>1710.65</v>
      </c>
      <c r="H32" s="6">
        <v>1706.8</v>
      </c>
      <c r="I32" s="6">
        <v>1696.59</v>
      </c>
      <c r="J32" s="6">
        <v>1880</v>
      </c>
      <c r="K32" s="6">
        <v>1363.55</v>
      </c>
      <c r="L32" s="7">
        <v>11404785</v>
      </c>
      <c r="M32" s="6">
        <v>19349271431.549999</v>
      </c>
      <c r="N32" s="7">
        <v>286053</v>
      </c>
    </row>
    <row r="33" spans="1:14" x14ac:dyDescent="0.25">
      <c r="A33" s="4">
        <v>45699</v>
      </c>
      <c r="B33" s="2" t="s">
        <v>14</v>
      </c>
      <c r="C33" s="6">
        <v>1703</v>
      </c>
      <c r="D33" s="6">
        <v>1711</v>
      </c>
      <c r="E33" s="6">
        <v>1688.7</v>
      </c>
      <c r="F33" s="6">
        <v>1715.75</v>
      </c>
      <c r="G33" s="6">
        <v>1700.95</v>
      </c>
      <c r="H33" s="6">
        <v>1701.4</v>
      </c>
      <c r="I33" s="6">
        <v>1700.06</v>
      </c>
      <c r="J33" s="6">
        <v>1880</v>
      </c>
      <c r="K33" s="6">
        <v>1363.55</v>
      </c>
      <c r="L33" s="7">
        <v>11362352</v>
      </c>
      <c r="M33" s="6">
        <v>19316630388.150002</v>
      </c>
      <c r="N33" s="7">
        <v>182730</v>
      </c>
    </row>
    <row r="34" spans="1:14" x14ac:dyDescent="0.25">
      <c r="A34" s="4">
        <v>45698</v>
      </c>
      <c r="B34" s="2" t="s">
        <v>14</v>
      </c>
      <c r="C34" s="6">
        <v>1717.3</v>
      </c>
      <c r="D34" s="6">
        <v>1723.45</v>
      </c>
      <c r="E34" s="6">
        <v>1708.5</v>
      </c>
      <c r="F34" s="6">
        <v>1732.75</v>
      </c>
      <c r="G34" s="6">
        <v>1716.6</v>
      </c>
      <c r="H34" s="6">
        <v>1715.75</v>
      </c>
      <c r="I34" s="6">
        <v>1715.57</v>
      </c>
      <c r="J34" s="6">
        <v>1880</v>
      </c>
      <c r="K34" s="6">
        <v>1363.55</v>
      </c>
      <c r="L34" s="7">
        <v>8597975</v>
      </c>
      <c r="M34" s="6">
        <v>14750390095.15</v>
      </c>
      <c r="N34" s="7">
        <v>175150</v>
      </c>
    </row>
    <row r="35" spans="1:14" x14ac:dyDescent="0.25">
      <c r="A35" s="4">
        <v>45695</v>
      </c>
      <c r="B35" s="2" t="s">
        <v>14</v>
      </c>
      <c r="C35" s="6">
        <v>1750</v>
      </c>
      <c r="D35" s="6">
        <v>1767</v>
      </c>
      <c r="E35" s="6">
        <v>1725</v>
      </c>
      <c r="F35" s="6">
        <v>1743.85</v>
      </c>
      <c r="G35" s="6">
        <v>1732</v>
      </c>
      <c r="H35" s="6">
        <v>1732.75</v>
      </c>
      <c r="I35" s="6">
        <v>1744.99</v>
      </c>
      <c r="J35" s="6">
        <v>1880</v>
      </c>
      <c r="K35" s="6">
        <v>1363.55</v>
      </c>
      <c r="L35" s="7">
        <v>11754800</v>
      </c>
      <c r="M35" s="6">
        <v>20512007682.549999</v>
      </c>
      <c r="N35" s="7">
        <v>326327</v>
      </c>
    </row>
    <row r="36" spans="1:14" x14ac:dyDescent="0.25">
      <c r="A36" s="4">
        <v>45694</v>
      </c>
      <c r="B36" s="2" t="s">
        <v>14</v>
      </c>
      <c r="C36" s="6">
        <v>1735.5</v>
      </c>
      <c r="D36" s="6">
        <v>1749</v>
      </c>
      <c r="E36" s="6">
        <v>1724</v>
      </c>
      <c r="F36" s="6">
        <v>1737.8</v>
      </c>
      <c r="G36" s="6">
        <v>1746.5</v>
      </c>
      <c r="H36" s="6">
        <v>1743.85</v>
      </c>
      <c r="I36" s="6">
        <v>1735.75</v>
      </c>
      <c r="J36" s="6">
        <v>1880</v>
      </c>
      <c r="K36" s="6">
        <v>1363.55</v>
      </c>
      <c r="L36" s="7">
        <v>13380358</v>
      </c>
      <c r="M36" s="6">
        <v>23225008521.549999</v>
      </c>
      <c r="N36" s="7">
        <v>225108</v>
      </c>
    </row>
    <row r="37" spans="1:14" x14ac:dyDescent="0.25">
      <c r="A37" s="4">
        <v>45693</v>
      </c>
      <c r="B37" s="2" t="s">
        <v>14</v>
      </c>
      <c r="C37" s="6">
        <v>1733</v>
      </c>
      <c r="D37" s="6">
        <v>1744.2</v>
      </c>
      <c r="E37" s="6">
        <v>1718.9</v>
      </c>
      <c r="F37" s="6">
        <v>1720.9</v>
      </c>
      <c r="G37" s="6">
        <v>1734.8</v>
      </c>
      <c r="H37" s="6">
        <v>1737.8</v>
      </c>
      <c r="I37" s="6">
        <v>1733.84</v>
      </c>
      <c r="J37" s="6">
        <v>1880</v>
      </c>
      <c r="K37" s="6">
        <v>1363.55</v>
      </c>
      <c r="L37" s="7">
        <v>11837753</v>
      </c>
      <c r="M37" s="6">
        <v>20524785237.349998</v>
      </c>
      <c r="N37" s="7">
        <v>275185</v>
      </c>
    </row>
    <row r="38" spans="1:14" x14ac:dyDescent="0.25">
      <c r="A38" s="4">
        <v>45692</v>
      </c>
      <c r="B38" s="2" t="s">
        <v>14</v>
      </c>
      <c r="C38" s="6">
        <v>1688.7</v>
      </c>
      <c r="D38" s="6">
        <v>1725.8</v>
      </c>
      <c r="E38" s="6">
        <v>1680.05</v>
      </c>
      <c r="F38" s="6">
        <v>1678</v>
      </c>
      <c r="G38" s="6">
        <v>1716.3</v>
      </c>
      <c r="H38" s="6">
        <v>1720.9</v>
      </c>
      <c r="I38" s="6">
        <v>1710.93</v>
      </c>
      <c r="J38" s="6">
        <v>1880</v>
      </c>
      <c r="K38" s="6">
        <v>1363.55</v>
      </c>
      <c r="L38" s="7">
        <v>14308251</v>
      </c>
      <c r="M38" s="6">
        <v>24480395914.25</v>
      </c>
      <c r="N38" s="7">
        <v>342091</v>
      </c>
    </row>
    <row r="39" spans="1:14" x14ac:dyDescent="0.25">
      <c r="A39" s="4">
        <v>45691</v>
      </c>
      <c r="B39" s="2" t="s">
        <v>14</v>
      </c>
      <c r="C39" s="6">
        <v>1670</v>
      </c>
      <c r="D39" s="6">
        <v>1686.8</v>
      </c>
      <c r="E39" s="6">
        <v>1663.45</v>
      </c>
      <c r="F39" s="6">
        <v>1690.95</v>
      </c>
      <c r="G39" s="6">
        <v>1679.6</v>
      </c>
      <c r="H39" s="6">
        <v>1678</v>
      </c>
      <c r="I39" s="6">
        <v>1679.49</v>
      </c>
      <c r="J39" s="6">
        <v>1880</v>
      </c>
      <c r="K39" s="6">
        <v>1363.55</v>
      </c>
      <c r="L39" s="7">
        <v>10138270</v>
      </c>
      <c r="M39" s="6">
        <v>17027093333.700001</v>
      </c>
      <c r="N39" s="7">
        <v>230780</v>
      </c>
    </row>
    <row r="40" spans="1:14" x14ac:dyDescent="0.25">
      <c r="A40" s="4">
        <v>45689</v>
      </c>
      <c r="B40" s="2" t="s">
        <v>14</v>
      </c>
      <c r="C40" s="6">
        <v>1697.5</v>
      </c>
      <c r="D40" s="6">
        <v>1713</v>
      </c>
      <c r="E40" s="6">
        <v>1676.05</v>
      </c>
      <c r="F40" s="6">
        <v>1698.75</v>
      </c>
      <c r="G40" s="6">
        <v>1692</v>
      </c>
      <c r="H40" s="6">
        <v>1690.95</v>
      </c>
      <c r="I40" s="6">
        <v>1694.22</v>
      </c>
      <c r="J40" s="6">
        <v>1880</v>
      </c>
      <c r="K40" s="6">
        <v>1363.55</v>
      </c>
      <c r="L40" s="7">
        <v>2793764</v>
      </c>
      <c r="M40" s="6">
        <v>4733238897.9499998</v>
      </c>
      <c r="N40" s="7">
        <v>88839</v>
      </c>
    </row>
    <row r="41" spans="1:14" x14ac:dyDescent="0.25">
      <c r="A41" s="4">
        <v>45688</v>
      </c>
      <c r="B41" s="2" t="s">
        <v>14</v>
      </c>
      <c r="C41" s="6">
        <v>1687.25</v>
      </c>
      <c r="D41" s="6">
        <v>1704.7</v>
      </c>
      <c r="E41" s="6">
        <v>1683.95</v>
      </c>
      <c r="F41" s="6">
        <v>1691.5</v>
      </c>
      <c r="G41" s="6">
        <v>1699.5</v>
      </c>
      <c r="H41" s="6">
        <v>1698.75</v>
      </c>
      <c r="I41" s="6">
        <v>1696.52</v>
      </c>
      <c r="J41" s="6">
        <v>1880</v>
      </c>
      <c r="K41" s="6">
        <v>1363.55</v>
      </c>
      <c r="L41" s="7">
        <v>7910843</v>
      </c>
      <c r="M41" s="6">
        <v>13420873179.4</v>
      </c>
      <c r="N41" s="7">
        <v>215938</v>
      </c>
    </row>
    <row r="42" spans="1:14" x14ac:dyDescent="0.25">
      <c r="A42" s="4">
        <v>45687</v>
      </c>
      <c r="B42" s="2" t="s">
        <v>14</v>
      </c>
      <c r="C42" s="6">
        <v>1681</v>
      </c>
      <c r="D42" s="6">
        <v>1697.9</v>
      </c>
      <c r="E42" s="6">
        <v>1672.55</v>
      </c>
      <c r="F42" s="6">
        <v>1677.3</v>
      </c>
      <c r="G42" s="6">
        <v>1693.1</v>
      </c>
      <c r="H42" s="6">
        <v>1691.5</v>
      </c>
      <c r="I42" s="6">
        <v>1685.73</v>
      </c>
      <c r="J42" s="6">
        <v>1880</v>
      </c>
      <c r="K42" s="6">
        <v>1363.55</v>
      </c>
      <c r="L42" s="7">
        <v>12872423</v>
      </c>
      <c r="M42" s="6">
        <v>21699404205.049999</v>
      </c>
      <c r="N42" s="7">
        <v>263161</v>
      </c>
    </row>
    <row r="43" spans="1:14" x14ac:dyDescent="0.25">
      <c r="A43" s="4">
        <v>45686</v>
      </c>
      <c r="B43" s="2" t="s">
        <v>14</v>
      </c>
      <c r="C43" s="6">
        <v>1675</v>
      </c>
      <c r="D43" s="6">
        <v>1681.15</v>
      </c>
      <c r="E43" s="6">
        <v>1668.85</v>
      </c>
      <c r="F43" s="6">
        <v>1670.4</v>
      </c>
      <c r="G43" s="6">
        <v>1676</v>
      </c>
      <c r="H43" s="6">
        <v>1677.3</v>
      </c>
      <c r="I43" s="6">
        <v>1675.45</v>
      </c>
      <c r="J43" s="6">
        <v>1880</v>
      </c>
      <c r="K43" s="6">
        <v>1363.55</v>
      </c>
      <c r="L43" s="7">
        <v>6309945</v>
      </c>
      <c r="M43" s="6">
        <v>10571994646.450001</v>
      </c>
      <c r="N43" s="7">
        <v>196187</v>
      </c>
    </row>
    <row r="44" spans="1:14" x14ac:dyDescent="0.25">
      <c r="A44" s="4">
        <v>45685</v>
      </c>
      <c r="B44" s="2" t="s">
        <v>14</v>
      </c>
      <c r="C44" s="6">
        <v>1647</v>
      </c>
      <c r="D44" s="6">
        <v>1684.3</v>
      </c>
      <c r="E44" s="6">
        <v>1647</v>
      </c>
      <c r="F44" s="6">
        <v>1629.8</v>
      </c>
      <c r="G44" s="6">
        <v>1673.3</v>
      </c>
      <c r="H44" s="6">
        <v>1670.4</v>
      </c>
      <c r="I44" s="6">
        <v>1670.57</v>
      </c>
      <c r="J44" s="6">
        <v>1880</v>
      </c>
      <c r="K44" s="6">
        <v>1363.55</v>
      </c>
      <c r="L44" s="7">
        <v>15089656</v>
      </c>
      <c r="M44" s="6">
        <v>25208271808.849998</v>
      </c>
      <c r="N44" s="7">
        <v>350835</v>
      </c>
    </row>
    <row r="45" spans="1:14" x14ac:dyDescent="0.25">
      <c r="A45" s="4">
        <v>45684</v>
      </c>
      <c r="B45" s="2" t="s">
        <v>14</v>
      </c>
      <c r="C45" s="6">
        <v>1641.1</v>
      </c>
      <c r="D45" s="6">
        <v>1643.6</v>
      </c>
      <c r="E45" s="6">
        <v>1626</v>
      </c>
      <c r="F45" s="6">
        <v>1649.8</v>
      </c>
      <c r="G45" s="6">
        <v>1629.5</v>
      </c>
      <c r="H45" s="6">
        <v>1629.8</v>
      </c>
      <c r="I45" s="6">
        <v>1632.37</v>
      </c>
      <c r="J45" s="6">
        <v>1880</v>
      </c>
      <c r="K45" s="6">
        <v>1363.55</v>
      </c>
      <c r="L45" s="7">
        <v>11402083</v>
      </c>
      <c r="M45" s="6">
        <v>18612439467.950001</v>
      </c>
      <c r="N45" s="7">
        <v>277125</v>
      </c>
    </row>
    <row r="46" spans="1:14" x14ac:dyDescent="0.25">
      <c r="A46" s="4">
        <v>45681</v>
      </c>
      <c r="B46" s="2" t="s">
        <v>14</v>
      </c>
      <c r="C46" s="6">
        <v>1660</v>
      </c>
      <c r="D46" s="6">
        <v>1670.3</v>
      </c>
      <c r="E46" s="6">
        <v>1644.5</v>
      </c>
      <c r="F46" s="6">
        <v>1664.9</v>
      </c>
      <c r="G46" s="6">
        <v>1645</v>
      </c>
      <c r="H46" s="6">
        <v>1649.8</v>
      </c>
      <c r="I46" s="6">
        <v>1658.68</v>
      </c>
      <c r="J46" s="6">
        <v>1880</v>
      </c>
      <c r="K46" s="6">
        <v>1363.55</v>
      </c>
      <c r="L46" s="7">
        <v>12118100</v>
      </c>
      <c r="M46" s="6">
        <v>20100037678.049999</v>
      </c>
      <c r="N46" s="7">
        <v>271994</v>
      </c>
    </row>
    <row r="47" spans="1:14" x14ac:dyDescent="0.25">
      <c r="A47" s="4">
        <v>45680</v>
      </c>
      <c r="B47" s="2" t="s">
        <v>14</v>
      </c>
      <c r="C47" s="6">
        <v>1687</v>
      </c>
      <c r="D47" s="6">
        <v>1687</v>
      </c>
      <c r="E47" s="6">
        <v>1651.25</v>
      </c>
      <c r="F47" s="6">
        <v>1666.05</v>
      </c>
      <c r="G47" s="6">
        <v>1665</v>
      </c>
      <c r="H47" s="6">
        <v>1664.9</v>
      </c>
      <c r="I47" s="6">
        <v>1665.84</v>
      </c>
      <c r="J47" s="6">
        <v>1880</v>
      </c>
      <c r="K47" s="6">
        <v>1363.55</v>
      </c>
      <c r="L47" s="7">
        <v>17454579</v>
      </c>
      <c r="M47" s="6">
        <v>29076566202.700001</v>
      </c>
      <c r="N47" s="7">
        <v>445411</v>
      </c>
    </row>
    <row r="48" spans="1:14" x14ac:dyDescent="0.25">
      <c r="A48" s="4">
        <v>45679</v>
      </c>
      <c r="B48" s="2" t="s">
        <v>14</v>
      </c>
      <c r="C48" s="6">
        <v>1642.4</v>
      </c>
      <c r="D48" s="6">
        <v>1671.9</v>
      </c>
      <c r="E48" s="6">
        <v>1625.45</v>
      </c>
      <c r="F48" s="6">
        <v>1642.4</v>
      </c>
      <c r="G48" s="6">
        <v>1671.9</v>
      </c>
      <c r="H48" s="6">
        <v>1666.05</v>
      </c>
      <c r="I48" s="6">
        <v>1653.85</v>
      </c>
      <c r="J48" s="6">
        <v>1880</v>
      </c>
      <c r="K48" s="6">
        <v>1363.55</v>
      </c>
      <c r="L48" s="7">
        <v>15309653</v>
      </c>
      <c r="M48" s="6">
        <v>25319845164.799999</v>
      </c>
      <c r="N48" s="7">
        <v>367130</v>
      </c>
    </row>
    <row r="49" spans="1:14" x14ac:dyDescent="0.25">
      <c r="A49" s="4">
        <v>45678</v>
      </c>
      <c r="B49" s="2" t="s">
        <v>14</v>
      </c>
      <c r="C49" s="6">
        <v>1658.25</v>
      </c>
      <c r="D49" s="6">
        <v>1661.05</v>
      </c>
      <c r="E49" s="6">
        <v>1633.05</v>
      </c>
      <c r="F49" s="6">
        <v>1651.25</v>
      </c>
      <c r="G49" s="6">
        <v>1645.75</v>
      </c>
      <c r="H49" s="6">
        <v>1642.4</v>
      </c>
      <c r="I49" s="6">
        <v>1645.24</v>
      </c>
      <c r="J49" s="6">
        <v>1880</v>
      </c>
      <c r="K49" s="6">
        <v>1363.55</v>
      </c>
      <c r="L49" s="7">
        <v>15579072</v>
      </c>
      <c r="M49" s="6">
        <v>25631380761.950001</v>
      </c>
      <c r="N49" s="7">
        <v>270722</v>
      </c>
    </row>
    <row r="50" spans="1:14" x14ac:dyDescent="0.25">
      <c r="A50" s="4">
        <v>45677</v>
      </c>
      <c r="B50" s="2" t="s">
        <v>14</v>
      </c>
      <c r="C50" s="6">
        <v>1626</v>
      </c>
      <c r="D50" s="6">
        <v>1660.95</v>
      </c>
      <c r="E50" s="6">
        <v>1626</v>
      </c>
      <c r="F50" s="6">
        <v>1636.75</v>
      </c>
      <c r="G50" s="6">
        <v>1652.85</v>
      </c>
      <c r="H50" s="6">
        <v>1651.25</v>
      </c>
      <c r="I50" s="6">
        <v>1646.81</v>
      </c>
      <c r="J50" s="6">
        <v>1880</v>
      </c>
      <c r="K50" s="6">
        <v>1363.55</v>
      </c>
      <c r="L50" s="7">
        <v>8778809</v>
      </c>
      <c r="M50" s="6">
        <v>14457009775.1</v>
      </c>
      <c r="N50" s="7">
        <v>226533</v>
      </c>
    </row>
    <row r="51" spans="1:14" x14ac:dyDescent="0.25">
      <c r="A51" s="4">
        <v>45674</v>
      </c>
      <c r="B51" s="2" t="s">
        <v>14</v>
      </c>
      <c r="C51" s="6">
        <v>1643.5</v>
      </c>
      <c r="D51" s="6">
        <v>1650.5</v>
      </c>
      <c r="E51" s="6">
        <v>1628.5</v>
      </c>
      <c r="F51" s="6">
        <v>1652.05</v>
      </c>
      <c r="G51" s="6">
        <v>1636.7</v>
      </c>
      <c r="H51" s="6">
        <v>1636.75</v>
      </c>
      <c r="I51" s="6">
        <v>1636.01</v>
      </c>
      <c r="J51" s="6">
        <v>1880</v>
      </c>
      <c r="K51" s="6">
        <v>1363.55</v>
      </c>
      <c r="L51" s="7">
        <v>11556038</v>
      </c>
      <c r="M51" s="6">
        <v>18905738551</v>
      </c>
      <c r="N51" s="7">
        <v>214237</v>
      </c>
    </row>
    <row r="52" spans="1:14" x14ac:dyDescent="0.25">
      <c r="A52" s="4">
        <v>45673</v>
      </c>
      <c r="B52" s="2" t="s">
        <v>14</v>
      </c>
      <c r="C52" s="6">
        <v>1652.85</v>
      </c>
      <c r="D52" s="6">
        <v>1660.55</v>
      </c>
      <c r="E52" s="6">
        <v>1642.85</v>
      </c>
      <c r="F52" s="6">
        <v>1643.05</v>
      </c>
      <c r="G52" s="6">
        <v>1654.85</v>
      </c>
      <c r="H52" s="6">
        <v>1652.05</v>
      </c>
      <c r="I52" s="6">
        <v>1650.92</v>
      </c>
      <c r="J52" s="6">
        <v>1880</v>
      </c>
      <c r="K52" s="6">
        <v>1363.55</v>
      </c>
      <c r="L52" s="7">
        <v>10606227</v>
      </c>
      <c r="M52" s="6">
        <v>17510025478.450001</v>
      </c>
      <c r="N52" s="7">
        <v>215124</v>
      </c>
    </row>
    <row r="53" spans="1:14" x14ac:dyDescent="0.25">
      <c r="A53" s="4">
        <v>45672</v>
      </c>
      <c r="B53" s="2" t="s">
        <v>14</v>
      </c>
      <c r="C53" s="6">
        <v>1656.5</v>
      </c>
      <c r="D53" s="6">
        <v>1662.7</v>
      </c>
      <c r="E53" s="6">
        <v>1636.3</v>
      </c>
      <c r="F53" s="6">
        <v>1646.6</v>
      </c>
      <c r="G53" s="6">
        <v>1645.7</v>
      </c>
      <c r="H53" s="6">
        <v>1643.05</v>
      </c>
      <c r="I53" s="6">
        <v>1648.56</v>
      </c>
      <c r="J53" s="6">
        <v>1880</v>
      </c>
      <c r="K53" s="6">
        <v>1363.55</v>
      </c>
      <c r="L53" s="7">
        <v>7011446</v>
      </c>
      <c r="M53" s="6">
        <v>11558819066.049999</v>
      </c>
      <c r="N53" s="7">
        <v>207907</v>
      </c>
    </row>
    <row r="54" spans="1:14" x14ac:dyDescent="0.25">
      <c r="A54" s="4">
        <v>45671</v>
      </c>
      <c r="B54" s="2" t="s">
        <v>14</v>
      </c>
      <c r="C54" s="6">
        <v>1639.9</v>
      </c>
      <c r="D54" s="6">
        <v>1656.2</v>
      </c>
      <c r="E54" s="6">
        <v>1637</v>
      </c>
      <c r="F54" s="6">
        <v>1630.85</v>
      </c>
      <c r="G54" s="6">
        <v>1650.75</v>
      </c>
      <c r="H54" s="6">
        <v>1646.6</v>
      </c>
      <c r="I54" s="6">
        <v>1646.85</v>
      </c>
      <c r="J54" s="6">
        <v>1880</v>
      </c>
      <c r="K54" s="6">
        <v>1363.55</v>
      </c>
      <c r="L54" s="7">
        <v>13330716</v>
      </c>
      <c r="M54" s="6">
        <v>21953639202.099998</v>
      </c>
      <c r="N54" s="7">
        <v>315905</v>
      </c>
    </row>
    <row r="55" spans="1:14" x14ac:dyDescent="0.25">
      <c r="A55" s="4">
        <v>45670</v>
      </c>
      <c r="B55" s="2" t="s">
        <v>14</v>
      </c>
      <c r="C55" s="6">
        <v>1640</v>
      </c>
      <c r="D55" s="6">
        <v>1646.75</v>
      </c>
      <c r="E55" s="6">
        <v>1624.3</v>
      </c>
      <c r="F55" s="6">
        <v>1656.75</v>
      </c>
      <c r="G55" s="6">
        <v>1632.1</v>
      </c>
      <c r="H55" s="6">
        <v>1630.85</v>
      </c>
      <c r="I55" s="6">
        <v>1634.5</v>
      </c>
      <c r="J55" s="6">
        <v>1880</v>
      </c>
      <c r="K55" s="6">
        <v>1363.55</v>
      </c>
      <c r="L55" s="7">
        <v>10834533</v>
      </c>
      <c r="M55" s="6">
        <v>17709048137.700001</v>
      </c>
      <c r="N55" s="7">
        <v>275849</v>
      </c>
    </row>
    <row r="56" spans="1:14" x14ac:dyDescent="0.25">
      <c r="A56" s="4">
        <v>45667</v>
      </c>
      <c r="B56" s="2" t="s">
        <v>14</v>
      </c>
      <c r="C56" s="6">
        <v>1671</v>
      </c>
      <c r="D56" s="6">
        <v>1674.9</v>
      </c>
      <c r="E56" s="6">
        <v>1654</v>
      </c>
      <c r="F56" s="6">
        <v>1667.8</v>
      </c>
      <c r="G56" s="6">
        <v>1657</v>
      </c>
      <c r="H56" s="6">
        <v>1656.75</v>
      </c>
      <c r="I56" s="6">
        <v>1664.65</v>
      </c>
      <c r="J56" s="6">
        <v>1880</v>
      </c>
      <c r="K56" s="6">
        <v>1363.55</v>
      </c>
      <c r="L56" s="7">
        <v>8726640</v>
      </c>
      <c r="M56" s="6">
        <v>14526837756.799999</v>
      </c>
      <c r="N56" s="7">
        <v>215325</v>
      </c>
    </row>
    <row r="57" spans="1:14" x14ac:dyDescent="0.25">
      <c r="A57" s="4">
        <v>45666</v>
      </c>
      <c r="B57" s="2" t="s">
        <v>14</v>
      </c>
      <c r="C57" s="6">
        <v>1684.15</v>
      </c>
      <c r="D57" s="6">
        <v>1689</v>
      </c>
      <c r="E57" s="6">
        <v>1658.1</v>
      </c>
      <c r="F57" s="6">
        <v>1694.3</v>
      </c>
      <c r="G57" s="6">
        <v>1668.8</v>
      </c>
      <c r="H57" s="6">
        <v>1667.8</v>
      </c>
      <c r="I57" s="6">
        <v>1668.1</v>
      </c>
      <c r="J57" s="6">
        <v>1880</v>
      </c>
      <c r="K57" s="6">
        <v>1363.55</v>
      </c>
      <c r="L57" s="7">
        <v>20210111</v>
      </c>
      <c r="M57" s="6">
        <v>33712559507.349998</v>
      </c>
      <c r="N57" s="7">
        <v>484900</v>
      </c>
    </row>
    <row r="58" spans="1:14" x14ac:dyDescent="0.25">
      <c r="A58" s="4">
        <v>45665</v>
      </c>
      <c r="B58" s="2" t="s">
        <v>14</v>
      </c>
      <c r="C58" s="6">
        <v>1708.25</v>
      </c>
      <c r="D58" s="6">
        <v>1711.65</v>
      </c>
      <c r="E58" s="6">
        <v>1683.35</v>
      </c>
      <c r="F58" s="6">
        <v>1713.4</v>
      </c>
      <c r="G58" s="6">
        <v>1694.2</v>
      </c>
      <c r="H58" s="6">
        <v>1694.3</v>
      </c>
      <c r="I58" s="6">
        <v>1694.07</v>
      </c>
      <c r="J58" s="6">
        <v>1880</v>
      </c>
      <c r="K58" s="6">
        <v>1363.55</v>
      </c>
      <c r="L58" s="7">
        <v>9869095</v>
      </c>
      <c r="M58" s="6">
        <v>16718930725.700001</v>
      </c>
      <c r="N58" s="7">
        <v>333259</v>
      </c>
    </row>
    <row r="59" spans="1:14" x14ac:dyDescent="0.25">
      <c r="A59" s="4">
        <v>45664</v>
      </c>
      <c r="B59" s="2" t="s">
        <v>14</v>
      </c>
      <c r="C59" s="6">
        <v>1715</v>
      </c>
      <c r="D59" s="6">
        <v>1721</v>
      </c>
      <c r="E59" s="6">
        <v>1700</v>
      </c>
      <c r="F59" s="6">
        <v>1710.5</v>
      </c>
      <c r="G59" s="6">
        <v>1712.95</v>
      </c>
      <c r="H59" s="6">
        <v>1713.4</v>
      </c>
      <c r="I59" s="6">
        <v>1712.76</v>
      </c>
      <c r="J59" s="6">
        <v>1880</v>
      </c>
      <c r="K59" s="6">
        <v>1363.55</v>
      </c>
      <c r="L59" s="7">
        <v>6763953</v>
      </c>
      <c r="M59" s="6">
        <v>11585014112.5</v>
      </c>
      <c r="N59" s="7">
        <v>183035</v>
      </c>
    </row>
    <row r="60" spans="1:14" x14ac:dyDescent="0.25">
      <c r="A60" s="4">
        <v>45663</v>
      </c>
      <c r="B60" s="2" t="s">
        <v>14</v>
      </c>
      <c r="C60" s="6">
        <v>1740.1</v>
      </c>
      <c r="D60" s="6">
        <v>1757.2</v>
      </c>
      <c r="E60" s="6">
        <v>1705.8</v>
      </c>
      <c r="F60" s="6">
        <v>1749.2</v>
      </c>
      <c r="G60" s="6">
        <v>1711</v>
      </c>
      <c r="H60" s="6">
        <v>1710.5</v>
      </c>
      <c r="I60" s="6">
        <v>1725.21</v>
      </c>
      <c r="J60" s="6">
        <v>1880</v>
      </c>
      <c r="K60" s="6">
        <v>1363.55</v>
      </c>
      <c r="L60" s="7">
        <v>9408174</v>
      </c>
      <c r="M60" s="6">
        <v>16231088938.6</v>
      </c>
      <c r="N60" s="7">
        <v>286152</v>
      </c>
    </row>
    <row r="61" spans="1:14" x14ac:dyDescent="0.25">
      <c r="A61" s="4">
        <v>45660</v>
      </c>
      <c r="B61" s="2" t="s">
        <v>14</v>
      </c>
      <c r="C61" s="6">
        <v>1791</v>
      </c>
      <c r="D61" s="6">
        <v>1795.25</v>
      </c>
      <c r="E61" s="6">
        <v>1746.3</v>
      </c>
      <c r="F61" s="6">
        <v>1793.75</v>
      </c>
      <c r="G61" s="6">
        <v>1748.4</v>
      </c>
      <c r="H61" s="6">
        <v>1749.2</v>
      </c>
      <c r="I61" s="6">
        <v>1758.6</v>
      </c>
      <c r="J61" s="6">
        <v>1880</v>
      </c>
      <c r="K61" s="6">
        <v>1363.55</v>
      </c>
      <c r="L61" s="7">
        <v>12213097</v>
      </c>
      <c r="M61" s="6">
        <v>21477958569.150002</v>
      </c>
      <c r="N61" s="7">
        <v>331392</v>
      </c>
    </row>
    <row r="62" spans="1:14" x14ac:dyDescent="0.25">
      <c r="A62" s="4">
        <v>45659</v>
      </c>
      <c r="B62" s="2" t="s">
        <v>14</v>
      </c>
      <c r="C62" s="6">
        <v>1777.1</v>
      </c>
      <c r="D62" s="6">
        <v>1803.45</v>
      </c>
      <c r="E62" s="6">
        <v>1773</v>
      </c>
      <c r="F62" s="6">
        <v>1782.75</v>
      </c>
      <c r="G62" s="6">
        <v>1792.35</v>
      </c>
      <c r="H62" s="6">
        <v>1793.75</v>
      </c>
      <c r="I62" s="6">
        <v>1792</v>
      </c>
      <c r="J62" s="6">
        <v>1880</v>
      </c>
      <c r="K62" s="6">
        <v>1363.55</v>
      </c>
      <c r="L62" s="7">
        <v>9279288</v>
      </c>
      <c r="M62" s="6">
        <v>16628452536.950001</v>
      </c>
      <c r="N62" s="7">
        <v>207825</v>
      </c>
    </row>
    <row r="63" spans="1:14" x14ac:dyDescent="0.25">
      <c r="A63" s="4">
        <v>45658</v>
      </c>
      <c r="B63" s="2" t="s">
        <v>14</v>
      </c>
      <c r="C63" s="6">
        <v>1773.45</v>
      </c>
      <c r="D63" s="6">
        <v>1794</v>
      </c>
      <c r="E63" s="6">
        <v>1761.1</v>
      </c>
      <c r="F63" s="6">
        <v>1772.85</v>
      </c>
      <c r="G63" s="6">
        <v>1784.95</v>
      </c>
      <c r="H63" s="6">
        <v>1782.75</v>
      </c>
      <c r="I63" s="6">
        <v>1781.22</v>
      </c>
      <c r="J63" s="6">
        <v>1880</v>
      </c>
      <c r="K63" s="6">
        <v>1363.55</v>
      </c>
      <c r="L63" s="7">
        <v>3656903</v>
      </c>
      <c r="M63" s="6">
        <v>6513766065.6999998</v>
      </c>
      <c r="N63" s="7">
        <v>137050</v>
      </c>
    </row>
    <row r="64" spans="1:14" x14ac:dyDescent="0.25">
      <c r="A64" s="4">
        <v>45657</v>
      </c>
      <c r="B64" s="2" t="s">
        <v>14</v>
      </c>
      <c r="C64" s="6">
        <v>1770.3</v>
      </c>
      <c r="D64" s="6">
        <v>1781.8</v>
      </c>
      <c r="E64" s="6">
        <v>1765.6</v>
      </c>
      <c r="F64" s="6">
        <v>1777.9</v>
      </c>
      <c r="G64" s="6">
        <v>1772</v>
      </c>
      <c r="H64" s="6">
        <v>1772.85</v>
      </c>
      <c r="I64" s="6">
        <v>1773.08</v>
      </c>
      <c r="J64" s="6">
        <v>1880</v>
      </c>
      <c r="K64" s="6">
        <v>1363.55</v>
      </c>
      <c r="L64" s="7">
        <v>7058618</v>
      </c>
      <c r="M64" s="6">
        <v>12515466451.75</v>
      </c>
      <c r="N64" s="7">
        <v>178863</v>
      </c>
    </row>
    <row r="65" spans="1:14" x14ac:dyDescent="0.25">
      <c r="A65" s="4">
        <v>45656</v>
      </c>
      <c r="B65" s="2" t="s">
        <v>14</v>
      </c>
      <c r="C65" s="6">
        <v>1792.2</v>
      </c>
      <c r="D65" s="6">
        <v>1815</v>
      </c>
      <c r="E65" s="6">
        <v>1771</v>
      </c>
      <c r="F65" s="6">
        <v>1798.25</v>
      </c>
      <c r="G65" s="6">
        <v>1784</v>
      </c>
      <c r="H65" s="6">
        <v>1777.9</v>
      </c>
      <c r="I65" s="6">
        <v>1785.2</v>
      </c>
      <c r="J65" s="6">
        <v>1880</v>
      </c>
      <c r="K65" s="6">
        <v>1363.55</v>
      </c>
      <c r="L65" s="7">
        <v>11111109</v>
      </c>
      <c r="M65" s="6">
        <v>19835603545.900002</v>
      </c>
      <c r="N65" s="7">
        <v>242576</v>
      </c>
    </row>
    <row r="66" spans="1:14" x14ac:dyDescent="0.25">
      <c r="A66" s="4">
        <v>45653</v>
      </c>
      <c r="B66" s="2" t="s">
        <v>14</v>
      </c>
      <c r="C66" s="6">
        <v>1794.8</v>
      </c>
      <c r="D66" s="6">
        <v>1805.95</v>
      </c>
      <c r="E66" s="6">
        <v>1789.1</v>
      </c>
      <c r="F66" s="6">
        <v>1790.75</v>
      </c>
      <c r="G66" s="6">
        <v>1801</v>
      </c>
      <c r="H66" s="6">
        <v>1798.25</v>
      </c>
      <c r="I66" s="6">
        <v>1796.11</v>
      </c>
      <c r="J66" s="6">
        <v>1880</v>
      </c>
      <c r="K66" s="6">
        <v>1363.55</v>
      </c>
      <c r="L66" s="7">
        <v>3629665</v>
      </c>
      <c r="M66" s="6">
        <v>6519260348.3999996</v>
      </c>
      <c r="N66" s="7">
        <v>118374</v>
      </c>
    </row>
    <row r="67" spans="1:14" x14ac:dyDescent="0.25">
      <c r="A67" s="4">
        <v>45652</v>
      </c>
      <c r="B67" s="2" t="s">
        <v>14</v>
      </c>
      <c r="C67" s="6">
        <v>1798.55</v>
      </c>
      <c r="D67" s="6">
        <v>1812</v>
      </c>
      <c r="E67" s="6">
        <v>1780.75</v>
      </c>
      <c r="F67" s="6">
        <v>1798.1</v>
      </c>
      <c r="G67" s="6">
        <v>1792.5</v>
      </c>
      <c r="H67" s="6">
        <v>1790.75</v>
      </c>
      <c r="I67" s="6">
        <v>1793.76</v>
      </c>
      <c r="J67" s="6">
        <v>1880</v>
      </c>
      <c r="K67" s="6">
        <v>1363.55</v>
      </c>
      <c r="L67" s="7">
        <v>5240839</v>
      </c>
      <c r="M67" s="6">
        <v>9400810018.3500004</v>
      </c>
      <c r="N67" s="7">
        <v>206346</v>
      </c>
    </row>
    <row r="68" spans="1:14" x14ac:dyDescent="0.25">
      <c r="A68" s="4">
        <v>45650</v>
      </c>
      <c r="B68" s="2" t="s">
        <v>14</v>
      </c>
      <c r="C68" s="6">
        <v>1802.05</v>
      </c>
      <c r="D68" s="6">
        <v>1808.7</v>
      </c>
      <c r="E68" s="6">
        <v>1789.55</v>
      </c>
      <c r="F68" s="6">
        <v>1801</v>
      </c>
      <c r="G68" s="6">
        <v>1799.65</v>
      </c>
      <c r="H68" s="6">
        <v>1798.1</v>
      </c>
      <c r="I68" s="6">
        <v>1798.76</v>
      </c>
      <c r="J68" s="6">
        <v>1880</v>
      </c>
      <c r="K68" s="6">
        <v>1363.55</v>
      </c>
      <c r="L68" s="7">
        <v>7242917</v>
      </c>
      <c r="M68" s="6">
        <v>13028270259.6</v>
      </c>
      <c r="N68" s="7">
        <v>186401</v>
      </c>
    </row>
    <row r="69" spans="1:14" x14ac:dyDescent="0.25">
      <c r="A69" s="4">
        <v>45649</v>
      </c>
      <c r="B69" s="2" t="s">
        <v>14</v>
      </c>
      <c r="C69" s="6">
        <v>1782</v>
      </c>
      <c r="D69" s="6">
        <v>1806</v>
      </c>
      <c r="E69" s="6">
        <v>1781.3</v>
      </c>
      <c r="F69" s="6">
        <v>1771.5</v>
      </c>
      <c r="G69" s="6">
        <v>1802</v>
      </c>
      <c r="H69" s="6">
        <v>1801</v>
      </c>
      <c r="I69" s="6">
        <v>1798.41</v>
      </c>
      <c r="J69" s="6">
        <v>1880</v>
      </c>
      <c r="K69" s="6">
        <v>1363.55</v>
      </c>
      <c r="L69" s="7">
        <v>5522296</v>
      </c>
      <c r="M69" s="6">
        <v>9931339240.1499996</v>
      </c>
      <c r="N69" s="7">
        <v>196041</v>
      </c>
    </row>
    <row r="70" spans="1:14" x14ac:dyDescent="0.25">
      <c r="A70" s="4">
        <v>45646</v>
      </c>
      <c r="B70" s="2" t="s">
        <v>14</v>
      </c>
      <c r="C70" s="6">
        <v>1782.2</v>
      </c>
      <c r="D70" s="6">
        <v>1797.55</v>
      </c>
      <c r="E70" s="6">
        <v>1767.05</v>
      </c>
      <c r="F70" s="6">
        <v>1793.5</v>
      </c>
      <c r="G70" s="6">
        <v>1777.1</v>
      </c>
      <c r="H70" s="6">
        <v>1771.5</v>
      </c>
      <c r="I70" s="6">
        <v>1778.49</v>
      </c>
      <c r="J70" s="6">
        <v>1880</v>
      </c>
      <c r="K70" s="6">
        <v>1363.55</v>
      </c>
      <c r="L70" s="7">
        <v>12846174</v>
      </c>
      <c r="M70" s="6">
        <v>22846837948.650002</v>
      </c>
      <c r="N70" s="7">
        <v>248859</v>
      </c>
    </row>
    <row r="71" spans="1:14" x14ac:dyDescent="0.25">
      <c r="A71" s="4">
        <v>45645</v>
      </c>
      <c r="B71" s="2" t="s">
        <v>14</v>
      </c>
      <c r="C71" s="6">
        <v>1799.6</v>
      </c>
      <c r="D71" s="6">
        <v>1801.1</v>
      </c>
      <c r="E71" s="6">
        <v>1779</v>
      </c>
      <c r="F71" s="6">
        <v>1810.7</v>
      </c>
      <c r="G71" s="6">
        <v>1794</v>
      </c>
      <c r="H71" s="6">
        <v>1793.5</v>
      </c>
      <c r="I71" s="6">
        <v>1791.37</v>
      </c>
      <c r="J71" s="6">
        <v>1880</v>
      </c>
      <c r="K71" s="6">
        <v>1363.55</v>
      </c>
      <c r="L71" s="7">
        <v>12690385</v>
      </c>
      <c r="M71" s="6">
        <v>22733148296.099998</v>
      </c>
      <c r="N71" s="7">
        <v>226833</v>
      </c>
    </row>
    <row r="72" spans="1:14" x14ac:dyDescent="0.25">
      <c r="A72" s="4">
        <v>45644</v>
      </c>
      <c r="B72" s="2" t="s">
        <v>14</v>
      </c>
      <c r="C72" s="6">
        <v>1829.85</v>
      </c>
      <c r="D72" s="6">
        <v>1836</v>
      </c>
      <c r="E72" s="6">
        <v>1807.15</v>
      </c>
      <c r="F72" s="6">
        <v>1833.25</v>
      </c>
      <c r="G72" s="6">
        <v>1812</v>
      </c>
      <c r="H72" s="6">
        <v>1810.7</v>
      </c>
      <c r="I72" s="6">
        <v>1817.52</v>
      </c>
      <c r="J72" s="6">
        <v>1880</v>
      </c>
      <c r="K72" s="6">
        <v>1363.55</v>
      </c>
      <c r="L72" s="7">
        <v>11711156</v>
      </c>
      <c r="M72" s="6">
        <v>21285273596.849998</v>
      </c>
      <c r="N72" s="7">
        <v>235785</v>
      </c>
    </row>
    <row r="73" spans="1:14" x14ac:dyDescent="0.25">
      <c r="A73" s="4">
        <v>45643</v>
      </c>
      <c r="B73" s="2" t="s">
        <v>14</v>
      </c>
      <c r="C73" s="6">
        <v>1856.35</v>
      </c>
      <c r="D73" s="6">
        <v>1862.35</v>
      </c>
      <c r="E73" s="6">
        <v>1826.5</v>
      </c>
      <c r="F73" s="6">
        <v>1865.2</v>
      </c>
      <c r="G73" s="6">
        <v>1829.9</v>
      </c>
      <c r="H73" s="6">
        <v>1833.25</v>
      </c>
      <c r="I73" s="6">
        <v>1840.34</v>
      </c>
      <c r="J73" s="6">
        <v>1880</v>
      </c>
      <c r="K73" s="6">
        <v>1363.55</v>
      </c>
      <c r="L73" s="7">
        <v>10539766</v>
      </c>
      <c r="M73" s="6">
        <v>19396785094.900002</v>
      </c>
      <c r="N73" s="7">
        <v>273231</v>
      </c>
    </row>
    <row r="74" spans="1:14" x14ac:dyDescent="0.25">
      <c r="A74" s="4">
        <v>45642</v>
      </c>
      <c r="B74" s="2" t="s">
        <v>14</v>
      </c>
      <c r="C74" s="6">
        <v>1865.1</v>
      </c>
      <c r="D74" s="6">
        <v>1869.95</v>
      </c>
      <c r="E74" s="6">
        <v>1855.25</v>
      </c>
      <c r="F74" s="6">
        <v>1871.75</v>
      </c>
      <c r="G74" s="6">
        <v>1862</v>
      </c>
      <c r="H74" s="6">
        <v>1865.2</v>
      </c>
      <c r="I74" s="6">
        <v>1863.37</v>
      </c>
      <c r="J74" s="6">
        <v>1880</v>
      </c>
      <c r="K74" s="6">
        <v>1363.55</v>
      </c>
      <c r="L74" s="7">
        <v>6553541</v>
      </c>
      <c r="M74" s="6">
        <v>12211702096</v>
      </c>
      <c r="N74" s="7">
        <v>177602</v>
      </c>
    </row>
    <row r="75" spans="1:14" x14ac:dyDescent="0.25">
      <c r="A75" s="4">
        <v>45639</v>
      </c>
      <c r="B75" s="2" t="s">
        <v>14</v>
      </c>
      <c r="C75" s="6">
        <v>1862.5</v>
      </c>
      <c r="D75" s="6">
        <v>1875</v>
      </c>
      <c r="E75" s="6">
        <v>1829.25</v>
      </c>
      <c r="F75" s="6">
        <v>1859.25</v>
      </c>
      <c r="G75" s="6">
        <v>1873.3</v>
      </c>
      <c r="H75" s="6">
        <v>1871.75</v>
      </c>
      <c r="I75" s="6">
        <v>1858.29</v>
      </c>
      <c r="J75" s="6">
        <v>1880</v>
      </c>
      <c r="K75" s="6">
        <v>1363.55</v>
      </c>
      <c r="L75" s="7">
        <v>9504501</v>
      </c>
      <c r="M75" s="6">
        <v>17662074120.799999</v>
      </c>
      <c r="N75" s="7">
        <v>218405</v>
      </c>
    </row>
    <row r="76" spans="1:14" x14ac:dyDescent="0.25">
      <c r="A76" s="4">
        <v>45638</v>
      </c>
      <c r="B76" s="2" t="s">
        <v>14</v>
      </c>
      <c r="C76" s="6">
        <v>1851</v>
      </c>
      <c r="D76" s="6">
        <v>1868.65</v>
      </c>
      <c r="E76" s="6">
        <v>1848.7</v>
      </c>
      <c r="F76" s="6">
        <v>1863.1</v>
      </c>
      <c r="G76" s="6">
        <v>1858</v>
      </c>
      <c r="H76" s="6">
        <v>1859.25</v>
      </c>
      <c r="I76" s="6">
        <v>1858.38</v>
      </c>
      <c r="J76" s="6">
        <v>1880</v>
      </c>
      <c r="K76" s="6">
        <v>1363.55</v>
      </c>
      <c r="L76" s="7">
        <v>8646895</v>
      </c>
      <c r="M76" s="6">
        <v>16069241440.6</v>
      </c>
      <c r="N76" s="7">
        <v>201479</v>
      </c>
    </row>
    <row r="77" spans="1:14" x14ac:dyDescent="0.25">
      <c r="A77" s="4">
        <v>45637</v>
      </c>
      <c r="B77" s="2" t="s">
        <v>14</v>
      </c>
      <c r="C77" s="6">
        <v>1861.7</v>
      </c>
      <c r="D77" s="6">
        <v>1871.9</v>
      </c>
      <c r="E77" s="6">
        <v>1856.75</v>
      </c>
      <c r="F77" s="6">
        <v>1868.1</v>
      </c>
      <c r="G77" s="6">
        <v>1862.5</v>
      </c>
      <c r="H77" s="6">
        <v>1863.1</v>
      </c>
      <c r="I77" s="6">
        <v>1864</v>
      </c>
      <c r="J77" s="6">
        <v>1880</v>
      </c>
      <c r="K77" s="6">
        <v>1363.55</v>
      </c>
      <c r="L77" s="7">
        <v>7022713</v>
      </c>
      <c r="M77" s="6">
        <v>13090328471.35</v>
      </c>
      <c r="N77" s="7">
        <v>233801</v>
      </c>
    </row>
    <row r="78" spans="1:14" x14ac:dyDescent="0.25">
      <c r="A78" s="4">
        <v>45636</v>
      </c>
      <c r="B78" s="2" t="s">
        <v>14</v>
      </c>
      <c r="C78" s="6">
        <v>1877.7</v>
      </c>
      <c r="D78" s="6">
        <v>1877.7</v>
      </c>
      <c r="E78" s="6">
        <v>1858.55</v>
      </c>
      <c r="F78" s="6">
        <v>1870</v>
      </c>
      <c r="G78" s="6">
        <v>1867.65</v>
      </c>
      <c r="H78" s="6">
        <v>1868.1</v>
      </c>
      <c r="I78" s="6">
        <v>1867.3</v>
      </c>
      <c r="J78" s="6">
        <v>1880</v>
      </c>
      <c r="K78" s="6">
        <v>1363.55</v>
      </c>
      <c r="L78" s="7">
        <v>6662740</v>
      </c>
      <c r="M78" s="6">
        <v>12441343169.15</v>
      </c>
      <c r="N78" s="7">
        <v>231195</v>
      </c>
    </row>
    <row r="79" spans="1:14" x14ac:dyDescent="0.25">
      <c r="A79" s="4">
        <v>45635</v>
      </c>
      <c r="B79" s="2" t="s">
        <v>14</v>
      </c>
      <c r="C79" s="6">
        <v>1853.65</v>
      </c>
      <c r="D79" s="6">
        <v>1880</v>
      </c>
      <c r="E79" s="6">
        <v>1849</v>
      </c>
      <c r="F79" s="6">
        <v>1855.85</v>
      </c>
      <c r="G79" s="6">
        <v>1867.55</v>
      </c>
      <c r="H79" s="6">
        <v>1870</v>
      </c>
      <c r="I79" s="6">
        <v>1871.09</v>
      </c>
      <c r="J79" s="6">
        <v>1880</v>
      </c>
      <c r="K79" s="6">
        <v>1363.55</v>
      </c>
      <c r="L79" s="7">
        <v>13473956</v>
      </c>
      <c r="M79" s="6">
        <v>25211039597.450001</v>
      </c>
      <c r="N79" s="7">
        <v>234236</v>
      </c>
    </row>
    <row r="80" spans="1:14" x14ac:dyDescent="0.25">
      <c r="A80" s="4">
        <v>45632</v>
      </c>
      <c r="B80" s="2" t="s">
        <v>14</v>
      </c>
      <c r="C80" s="6">
        <v>1857</v>
      </c>
      <c r="D80" s="6">
        <v>1864.2</v>
      </c>
      <c r="E80" s="6">
        <v>1844</v>
      </c>
      <c r="F80" s="6">
        <v>1865.75</v>
      </c>
      <c r="G80" s="6">
        <v>1855.45</v>
      </c>
      <c r="H80" s="6">
        <v>1855.85</v>
      </c>
      <c r="I80" s="6">
        <v>1856.73</v>
      </c>
      <c r="J80" s="6">
        <v>1879.95</v>
      </c>
      <c r="K80" s="6">
        <v>1363.55</v>
      </c>
      <c r="L80" s="7">
        <v>8891578</v>
      </c>
      <c r="M80" s="6">
        <v>16509303748.1</v>
      </c>
      <c r="N80" s="7">
        <v>306905</v>
      </c>
    </row>
    <row r="81" spans="1:14" x14ac:dyDescent="0.25">
      <c r="A81" s="4">
        <v>45631</v>
      </c>
      <c r="B81" s="2" t="s">
        <v>14</v>
      </c>
      <c r="C81" s="6">
        <v>1860</v>
      </c>
      <c r="D81" s="6">
        <v>1879.95</v>
      </c>
      <c r="E81" s="6">
        <v>1835.2</v>
      </c>
      <c r="F81" s="6">
        <v>1860.1</v>
      </c>
      <c r="G81" s="6">
        <v>1864.85</v>
      </c>
      <c r="H81" s="6">
        <v>1865.75</v>
      </c>
      <c r="I81" s="6">
        <v>1862.43</v>
      </c>
      <c r="J81" s="6">
        <v>1879.95</v>
      </c>
      <c r="K81" s="6">
        <v>1363.55</v>
      </c>
      <c r="L81" s="7">
        <v>19841357</v>
      </c>
      <c r="M81" s="6">
        <v>36953040114.300003</v>
      </c>
      <c r="N81" s="7">
        <v>436462</v>
      </c>
    </row>
    <row r="82" spans="1:14" x14ac:dyDescent="0.25">
      <c r="A82" s="4">
        <v>45630</v>
      </c>
      <c r="B82" s="2" t="s">
        <v>14</v>
      </c>
      <c r="C82" s="6">
        <v>1838</v>
      </c>
      <c r="D82" s="6">
        <v>1865</v>
      </c>
      <c r="E82" s="6">
        <v>1831.15</v>
      </c>
      <c r="F82" s="6">
        <v>1826.3</v>
      </c>
      <c r="G82" s="6">
        <v>1856.8</v>
      </c>
      <c r="H82" s="6">
        <v>1860.1</v>
      </c>
      <c r="I82" s="6">
        <v>1854.85</v>
      </c>
      <c r="J82" s="6">
        <v>1865</v>
      </c>
      <c r="K82" s="6">
        <v>1363.55</v>
      </c>
      <c r="L82" s="7">
        <v>22334542</v>
      </c>
      <c r="M82" s="6">
        <v>41427249107.900002</v>
      </c>
      <c r="N82" s="7">
        <v>436235</v>
      </c>
    </row>
    <row r="83" spans="1:14" x14ac:dyDescent="0.25">
      <c r="A83" s="4">
        <v>45629</v>
      </c>
      <c r="B83" s="2" t="s">
        <v>14</v>
      </c>
      <c r="C83" s="6">
        <v>1822.7</v>
      </c>
      <c r="D83" s="6">
        <v>1837.4</v>
      </c>
      <c r="E83" s="6">
        <v>1816.1</v>
      </c>
      <c r="F83" s="6">
        <v>1804.7</v>
      </c>
      <c r="G83" s="6">
        <v>1825.3</v>
      </c>
      <c r="H83" s="6">
        <v>1826.3</v>
      </c>
      <c r="I83" s="6">
        <v>1827.25</v>
      </c>
      <c r="J83" s="6">
        <v>1837.4</v>
      </c>
      <c r="K83" s="6">
        <v>1363.55</v>
      </c>
      <c r="L83" s="7">
        <v>21705121</v>
      </c>
      <c r="M83" s="6">
        <v>39660723545.25</v>
      </c>
      <c r="N83" s="7">
        <v>304635</v>
      </c>
    </row>
    <row r="84" spans="1:14" x14ac:dyDescent="0.25">
      <c r="A84" s="4">
        <v>45628</v>
      </c>
      <c r="B84" s="2" t="s">
        <v>14</v>
      </c>
      <c r="C84" s="6">
        <v>1803.5</v>
      </c>
      <c r="D84" s="6">
        <v>1808.15</v>
      </c>
      <c r="E84" s="6">
        <v>1775</v>
      </c>
      <c r="F84" s="6">
        <v>1796.05</v>
      </c>
      <c r="G84" s="6">
        <v>1805.95</v>
      </c>
      <c r="H84" s="6">
        <v>1804.7</v>
      </c>
      <c r="I84" s="6">
        <v>1791.81</v>
      </c>
      <c r="J84" s="6">
        <v>1836.1</v>
      </c>
      <c r="K84" s="6">
        <v>1363.55</v>
      </c>
      <c r="L84" s="7">
        <v>7555438</v>
      </c>
      <c r="M84" s="6">
        <v>13537940498.049999</v>
      </c>
      <c r="N84" s="7">
        <v>219254</v>
      </c>
    </row>
    <row r="85" spans="1:14" x14ac:dyDescent="0.25">
      <c r="A85" s="4">
        <v>45625</v>
      </c>
      <c r="B85" s="2" t="s">
        <v>14</v>
      </c>
      <c r="C85" s="6">
        <v>1801.3</v>
      </c>
      <c r="D85" s="6">
        <v>1804.6</v>
      </c>
      <c r="E85" s="6">
        <v>1782.9</v>
      </c>
      <c r="F85" s="6">
        <v>1793.15</v>
      </c>
      <c r="G85" s="6">
        <v>1795.5</v>
      </c>
      <c r="H85" s="6">
        <v>1796.05</v>
      </c>
      <c r="I85" s="6">
        <v>1793.91</v>
      </c>
      <c r="J85" s="6">
        <v>1836.1</v>
      </c>
      <c r="K85" s="6">
        <v>1363.55</v>
      </c>
      <c r="L85" s="7">
        <v>13834768</v>
      </c>
      <c r="M85" s="6">
        <v>24818389358.549999</v>
      </c>
      <c r="N85" s="7">
        <v>377555</v>
      </c>
    </row>
    <row r="86" spans="1:14" x14ac:dyDescent="0.25">
      <c r="A86" s="4">
        <v>45624</v>
      </c>
      <c r="B86" s="2" t="s">
        <v>14</v>
      </c>
      <c r="C86" s="6">
        <v>1819</v>
      </c>
      <c r="D86" s="6">
        <v>1836.1</v>
      </c>
      <c r="E86" s="6">
        <v>1788</v>
      </c>
      <c r="F86" s="6">
        <v>1812.3</v>
      </c>
      <c r="G86" s="6">
        <v>1793</v>
      </c>
      <c r="H86" s="6">
        <v>1793.15</v>
      </c>
      <c r="I86" s="6">
        <v>1808.45</v>
      </c>
      <c r="J86" s="6">
        <v>1836.1</v>
      </c>
      <c r="K86" s="6">
        <v>1363.55</v>
      </c>
      <c r="L86" s="7">
        <v>17861196</v>
      </c>
      <c r="M86" s="6">
        <v>32301109888.900002</v>
      </c>
      <c r="N86" s="7">
        <v>379898</v>
      </c>
    </row>
    <row r="87" spans="1:14" x14ac:dyDescent="0.25">
      <c r="A87" s="4">
        <v>45623</v>
      </c>
      <c r="B87" s="2" t="s">
        <v>14</v>
      </c>
      <c r="C87" s="6">
        <v>1789.9</v>
      </c>
      <c r="D87" s="6">
        <v>1817.35</v>
      </c>
      <c r="E87" s="6">
        <v>1785.15</v>
      </c>
      <c r="F87" s="6">
        <v>1785.55</v>
      </c>
      <c r="G87" s="6">
        <v>1809.5</v>
      </c>
      <c r="H87" s="6">
        <v>1812.3</v>
      </c>
      <c r="I87" s="6">
        <v>1801.57</v>
      </c>
      <c r="J87" s="6">
        <v>1817.35</v>
      </c>
      <c r="K87" s="6">
        <v>1363.55</v>
      </c>
      <c r="L87" s="7">
        <v>16357488</v>
      </c>
      <c r="M87" s="6">
        <v>29469224217.599998</v>
      </c>
      <c r="N87" s="7">
        <v>330771</v>
      </c>
    </row>
    <row r="88" spans="1:14" x14ac:dyDescent="0.25">
      <c r="A88" s="4">
        <v>45622</v>
      </c>
      <c r="B88" s="2" t="s">
        <v>14</v>
      </c>
      <c r="C88" s="6">
        <v>1810</v>
      </c>
      <c r="D88" s="6">
        <v>1810</v>
      </c>
      <c r="E88" s="6">
        <v>1769.8</v>
      </c>
      <c r="F88" s="6">
        <v>1785.6</v>
      </c>
      <c r="G88" s="6">
        <v>1786.4</v>
      </c>
      <c r="H88" s="6">
        <v>1785.55</v>
      </c>
      <c r="I88" s="6">
        <v>1784.75</v>
      </c>
      <c r="J88" s="6">
        <v>1810</v>
      </c>
      <c r="K88" s="6">
        <v>1363.55</v>
      </c>
      <c r="L88" s="7">
        <v>15467783</v>
      </c>
      <c r="M88" s="6">
        <v>27606061237.400002</v>
      </c>
      <c r="N88" s="7">
        <v>261322</v>
      </c>
    </row>
    <row r="89" spans="1:14" x14ac:dyDescent="0.25">
      <c r="A89" s="4">
        <v>45621</v>
      </c>
      <c r="B89" s="2" t="s">
        <v>14</v>
      </c>
      <c r="C89" s="6">
        <v>1785.05</v>
      </c>
      <c r="D89" s="6">
        <v>1803.55</v>
      </c>
      <c r="E89" s="6">
        <v>1764.9</v>
      </c>
      <c r="F89" s="6">
        <v>1745.6</v>
      </c>
      <c r="G89" s="6">
        <v>1778.95</v>
      </c>
      <c r="H89" s="6">
        <v>1785.6</v>
      </c>
      <c r="I89" s="6">
        <v>1784.46</v>
      </c>
      <c r="J89" s="6">
        <v>1803.55</v>
      </c>
      <c r="K89" s="6">
        <v>1363.55</v>
      </c>
      <c r="L89" s="7">
        <v>213868637</v>
      </c>
      <c r="M89" s="6">
        <v>381639143690.09998</v>
      </c>
      <c r="N89" s="7">
        <v>600228</v>
      </c>
    </row>
    <row r="90" spans="1:14" x14ac:dyDescent="0.25">
      <c r="A90" s="4">
        <v>45618</v>
      </c>
      <c r="B90" s="2" t="s">
        <v>14</v>
      </c>
      <c r="C90" s="6">
        <v>1743.55</v>
      </c>
      <c r="D90" s="6">
        <v>1754.3</v>
      </c>
      <c r="E90" s="6">
        <v>1729.55</v>
      </c>
      <c r="F90" s="6">
        <v>1741.2</v>
      </c>
      <c r="G90" s="6">
        <v>1742.1</v>
      </c>
      <c r="H90" s="6">
        <v>1745.6</v>
      </c>
      <c r="I90" s="6">
        <v>1743.57</v>
      </c>
      <c r="J90" s="6">
        <v>1794</v>
      </c>
      <c r="K90" s="6">
        <v>1363.55</v>
      </c>
      <c r="L90" s="7">
        <v>12386806</v>
      </c>
      <c r="M90" s="6">
        <v>21597223792.5</v>
      </c>
      <c r="N90" s="7">
        <v>260956</v>
      </c>
    </row>
    <row r="91" spans="1:14" x14ac:dyDescent="0.25">
      <c r="A91" s="4">
        <v>45617</v>
      </c>
      <c r="B91" s="2" t="s">
        <v>14</v>
      </c>
      <c r="C91" s="6">
        <v>1749.4</v>
      </c>
      <c r="D91" s="6">
        <v>1759</v>
      </c>
      <c r="E91" s="6">
        <v>1734.2</v>
      </c>
      <c r="F91" s="6">
        <v>1742.25</v>
      </c>
      <c r="G91" s="6">
        <v>1739.95</v>
      </c>
      <c r="H91" s="6">
        <v>1741.2</v>
      </c>
      <c r="I91" s="6">
        <v>1743.63</v>
      </c>
      <c r="J91" s="6">
        <v>1794</v>
      </c>
      <c r="K91" s="6">
        <v>1363.55</v>
      </c>
      <c r="L91" s="7">
        <v>17858256</v>
      </c>
      <c r="M91" s="6">
        <v>31138162734.400002</v>
      </c>
      <c r="N91" s="7">
        <v>368837</v>
      </c>
    </row>
    <row r="92" spans="1:14" x14ac:dyDescent="0.25">
      <c r="A92" s="4">
        <v>45615</v>
      </c>
      <c r="B92" s="2" t="s">
        <v>14</v>
      </c>
      <c r="C92" s="6">
        <v>1714</v>
      </c>
      <c r="D92" s="6">
        <v>1753.75</v>
      </c>
      <c r="E92" s="6">
        <v>1702.7</v>
      </c>
      <c r="F92" s="6">
        <v>1705.1</v>
      </c>
      <c r="G92" s="6">
        <v>1736</v>
      </c>
      <c r="H92" s="6">
        <v>1742.25</v>
      </c>
      <c r="I92" s="6">
        <v>1739.1</v>
      </c>
      <c r="J92" s="6">
        <v>1794</v>
      </c>
      <c r="K92" s="6">
        <v>1363.55</v>
      </c>
      <c r="L92" s="7">
        <v>25490636</v>
      </c>
      <c r="M92" s="6">
        <v>44330862947.849998</v>
      </c>
      <c r="N92" s="7">
        <v>458303</v>
      </c>
    </row>
    <row r="93" spans="1:14" x14ac:dyDescent="0.25">
      <c r="A93" s="4">
        <v>45614</v>
      </c>
      <c r="B93" s="2" t="s">
        <v>14</v>
      </c>
      <c r="C93" s="6">
        <v>1700</v>
      </c>
      <c r="D93" s="6">
        <v>1718.9</v>
      </c>
      <c r="E93" s="6">
        <v>1695</v>
      </c>
      <c r="F93" s="6">
        <v>1692.75</v>
      </c>
      <c r="G93" s="6">
        <v>1708.3</v>
      </c>
      <c r="H93" s="6">
        <v>1705.1</v>
      </c>
      <c r="I93" s="6">
        <v>1707.94</v>
      </c>
      <c r="J93" s="6">
        <v>1794</v>
      </c>
      <c r="K93" s="6">
        <v>1363.55</v>
      </c>
      <c r="L93" s="7">
        <v>13540984</v>
      </c>
      <c r="M93" s="6">
        <v>23127123855.099998</v>
      </c>
      <c r="N93" s="7">
        <v>291631</v>
      </c>
    </row>
    <row r="94" spans="1:14" x14ac:dyDescent="0.25">
      <c r="A94" s="4">
        <v>45610</v>
      </c>
      <c r="B94" s="2" t="s">
        <v>14</v>
      </c>
      <c r="C94" s="6">
        <v>1673.1</v>
      </c>
      <c r="D94" s="6">
        <v>1704.85</v>
      </c>
      <c r="E94" s="6">
        <v>1672.1</v>
      </c>
      <c r="F94" s="6">
        <v>1681.35</v>
      </c>
      <c r="G94" s="6">
        <v>1692.4</v>
      </c>
      <c r="H94" s="6">
        <v>1692.75</v>
      </c>
      <c r="I94" s="6">
        <v>1692.96</v>
      </c>
      <c r="J94" s="6">
        <v>1794</v>
      </c>
      <c r="K94" s="6">
        <v>1363.55</v>
      </c>
      <c r="L94" s="7">
        <v>13573235</v>
      </c>
      <c r="M94" s="6">
        <v>22978907908.450001</v>
      </c>
      <c r="N94" s="7">
        <v>331159</v>
      </c>
    </row>
    <row r="95" spans="1:14" x14ac:dyDescent="0.25">
      <c r="A95" s="4">
        <v>45609</v>
      </c>
      <c r="B95" s="2" t="s">
        <v>14</v>
      </c>
      <c r="C95" s="6">
        <v>1716.75</v>
      </c>
      <c r="D95" s="6">
        <v>1729.4</v>
      </c>
      <c r="E95" s="6">
        <v>1673</v>
      </c>
      <c r="F95" s="6">
        <v>1718.2</v>
      </c>
      <c r="G95" s="6">
        <v>1688.15</v>
      </c>
      <c r="H95" s="6">
        <v>1681.35</v>
      </c>
      <c r="I95" s="6">
        <v>1699.7</v>
      </c>
      <c r="J95" s="6">
        <v>1794</v>
      </c>
      <c r="K95" s="6">
        <v>1363.55</v>
      </c>
      <c r="L95" s="7">
        <v>17864250</v>
      </c>
      <c r="M95" s="6">
        <v>30363947641.299999</v>
      </c>
      <c r="N95" s="7">
        <v>384592</v>
      </c>
    </row>
    <row r="96" spans="1:14" x14ac:dyDescent="0.25">
      <c r="A96" s="4">
        <v>45608</v>
      </c>
      <c r="B96" s="2" t="s">
        <v>14</v>
      </c>
      <c r="C96" s="6">
        <v>1772</v>
      </c>
      <c r="D96" s="6">
        <v>1775</v>
      </c>
      <c r="E96" s="6">
        <v>1708.65</v>
      </c>
      <c r="F96" s="6">
        <v>1766.3</v>
      </c>
      <c r="G96" s="6">
        <v>1719</v>
      </c>
      <c r="H96" s="6">
        <v>1718.2</v>
      </c>
      <c r="I96" s="6">
        <v>1731.71</v>
      </c>
      <c r="J96" s="6">
        <v>1794</v>
      </c>
      <c r="K96" s="6">
        <v>1363.55</v>
      </c>
      <c r="L96" s="7">
        <v>15697703</v>
      </c>
      <c r="M96" s="6">
        <v>27183831491.150002</v>
      </c>
      <c r="N96" s="7">
        <v>410691</v>
      </c>
    </row>
    <row r="97" spans="1:14" x14ac:dyDescent="0.25">
      <c r="A97" s="4">
        <v>45607</v>
      </c>
      <c r="B97" s="2" t="s">
        <v>14</v>
      </c>
      <c r="C97" s="6">
        <v>1754.55</v>
      </c>
      <c r="D97" s="6">
        <v>1782.8</v>
      </c>
      <c r="E97" s="6">
        <v>1751.2</v>
      </c>
      <c r="F97" s="6">
        <v>1754.45</v>
      </c>
      <c r="G97" s="6">
        <v>1763.9</v>
      </c>
      <c r="H97" s="6">
        <v>1766.3</v>
      </c>
      <c r="I97" s="6">
        <v>1768.85</v>
      </c>
      <c r="J97" s="6">
        <v>1794</v>
      </c>
      <c r="K97" s="6">
        <v>1363.55</v>
      </c>
      <c r="L97" s="7">
        <v>12282681</v>
      </c>
      <c r="M97" s="6">
        <v>21726235735.650002</v>
      </c>
      <c r="N97" s="7">
        <v>366875</v>
      </c>
    </row>
    <row r="98" spans="1:14" x14ac:dyDescent="0.25">
      <c r="A98" s="4">
        <v>45604</v>
      </c>
      <c r="B98" s="2" t="s">
        <v>14</v>
      </c>
      <c r="C98" s="6">
        <v>1752</v>
      </c>
      <c r="D98" s="6">
        <v>1761.8</v>
      </c>
      <c r="E98" s="6">
        <v>1745.85</v>
      </c>
      <c r="F98" s="6">
        <v>1746.55</v>
      </c>
      <c r="G98" s="6">
        <v>1751.9</v>
      </c>
      <c r="H98" s="6">
        <v>1754.45</v>
      </c>
      <c r="I98" s="6">
        <v>1754.62</v>
      </c>
      <c r="J98" s="6">
        <v>1794</v>
      </c>
      <c r="K98" s="6">
        <v>1363.55</v>
      </c>
      <c r="L98" s="7">
        <v>9951493</v>
      </c>
      <c r="M98" s="6">
        <v>17461070459.450001</v>
      </c>
      <c r="N98" s="7">
        <v>253333</v>
      </c>
    </row>
    <row r="99" spans="1:14" x14ac:dyDescent="0.25">
      <c r="A99" s="4">
        <v>45603</v>
      </c>
      <c r="B99" s="2" t="s">
        <v>14</v>
      </c>
      <c r="C99" s="6">
        <v>1744.3</v>
      </c>
      <c r="D99" s="6">
        <v>1760.95</v>
      </c>
      <c r="E99" s="6">
        <v>1738</v>
      </c>
      <c r="F99" s="6">
        <v>1755.25</v>
      </c>
      <c r="G99" s="6">
        <v>1743.5</v>
      </c>
      <c r="H99" s="6">
        <v>1746.55</v>
      </c>
      <c r="I99" s="6">
        <v>1746.6</v>
      </c>
      <c r="J99" s="6">
        <v>1794</v>
      </c>
      <c r="K99" s="6">
        <v>1363.55</v>
      </c>
      <c r="L99" s="7">
        <v>9447728</v>
      </c>
      <c r="M99" s="6">
        <v>16501384112.799999</v>
      </c>
      <c r="N99" s="7">
        <v>315964</v>
      </c>
    </row>
    <row r="100" spans="1:14" x14ac:dyDescent="0.25">
      <c r="A100" s="4">
        <v>45602</v>
      </c>
      <c r="B100" s="2" t="s">
        <v>14</v>
      </c>
      <c r="C100" s="6">
        <v>1771.5</v>
      </c>
      <c r="D100" s="6">
        <v>1771.5</v>
      </c>
      <c r="E100" s="6">
        <v>1745.35</v>
      </c>
      <c r="F100" s="6">
        <v>1757.85</v>
      </c>
      <c r="G100" s="6">
        <v>1756</v>
      </c>
      <c r="H100" s="6">
        <v>1755.25</v>
      </c>
      <c r="I100" s="6">
        <v>1753.58</v>
      </c>
      <c r="J100" s="6">
        <v>1794</v>
      </c>
      <c r="K100" s="6">
        <v>1363.55</v>
      </c>
      <c r="L100" s="7">
        <v>13893955</v>
      </c>
      <c r="M100" s="6">
        <v>24364201740.049999</v>
      </c>
      <c r="N100" s="7">
        <v>249677</v>
      </c>
    </row>
    <row r="101" spans="1:14" x14ac:dyDescent="0.25">
      <c r="A101" s="4">
        <v>45601</v>
      </c>
      <c r="B101" s="2" t="s">
        <v>14</v>
      </c>
      <c r="C101" s="6">
        <v>1703</v>
      </c>
      <c r="D101" s="6">
        <v>1762.7</v>
      </c>
      <c r="E101" s="6">
        <v>1697.9</v>
      </c>
      <c r="F101" s="6">
        <v>1714.1</v>
      </c>
      <c r="G101" s="6">
        <v>1753.5</v>
      </c>
      <c r="H101" s="6">
        <v>1757.85</v>
      </c>
      <c r="I101" s="6">
        <v>1736.4</v>
      </c>
      <c r="J101" s="6">
        <v>1794</v>
      </c>
      <c r="K101" s="6">
        <v>1363.55</v>
      </c>
      <c r="L101" s="7">
        <v>22116203</v>
      </c>
      <c r="M101" s="6">
        <v>38402543188.050003</v>
      </c>
      <c r="N101" s="7">
        <v>362395</v>
      </c>
    </row>
    <row r="102" spans="1:14" x14ac:dyDescent="0.25">
      <c r="A102" s="4">
        <v>45600</v>
      </c>
      <c r="B102" s="2" t="s">
        <v>14</v>
      </c>
      <c r="C102" s="6">
        <v>1745</v>
      </c>
      <c r="D102" s="6">
        <v>1745</v>
      </c>
      <c r="E102" s="6">
        <v>1710.9</v>
      </c>
      <c r="F102" s="6">
        <v>1737.3</v>
      </c>
      <c r="G102" s="6">
        <v>1716.8</v>
      </c>
      <c r="H102" s="6">
        <v>1714.1</v>
      </c>
      <c r="I102" s="6">
        <v>1723.47</v>
      </c>
      <c r="J102" s="6">
        <v>1794</v>
      </c>
      <c r="K102" s="6">
        <v>1363.55</v>
      </c>
      <c r="L102" s="7">
        <v>14044624</v>
      </c>
      <c r="M102" s="6">
        <v>24205513156.950001</v>
      </c>
      <c r="N102" s="7">
        <v>342162</v>
      </c>
    </row>
    <row r="103" spans="1:14" x14ac:dyDescent="0.25">
      <c r="A103" s="4">
        <v>45597</v>
      </c>
      <c r="B103" s="2" t="s">
        <v>14</v>
      </c>
      <c r="C103" s="6">
        <v>1733</v>
      </c>
      <c r="D103" s="6">
        <v>1744.1</v>
      </c>
      <c r="E103" s="6">
        <v>1726.1</v>
      </c>
      <c r="F103" s="6">
        <v>1735.7</v>
      </c>
      <c r="G103" s="6">
        <v>1737</v>
      </c>
      <c r="H103" s="6">
        <v>1737.3</v>
      </c>
      <c r="I103" s="6">
        <v>1738.79</v>
      </c>
      <c r="J103" s="6">
        <v>1794</v>
      </c>
      <c r="K103" s="6">
        <v>1363.55</v>
      </c>
      <c r="L103" s="7">
        <v>879846</v>
      </c>
      <c r="M103" s="6">
        <v>1529870165.5999999</v>
      </c>
      <c r="N103" s="7">
        <v>69860</v>
      </c>
    </row>
    <row r="104" spans="1:14" x14ac:dyDescent="0.25">
      <c r="A104" s="4">
        <v>45596</v>
      </c>
      <c r="B104" s="2" t="s">
        <v>14</v>
      </c>
      <c r="C104" s="6">
        <v>1728</v>
      </c>
      <c r="D104" s="6">
        <v>1738.9</v>
      </c>
      <c r="E104" s="6">
        <v>1719.4</v>
      </c>
      <c r="F104" s="6">
        <v>1734.6</v>
      </c>
      <c r="G104" s="6">
        <v>1734.3</v>
      </c>
      <c r="H104" s="6">
        <v>1735.7</v>
      </c>
      <c r="I104" s="6">
        <v>1731.49</v>
      </c>
      <c r="J104" s="6">
        <v>1794</v>
      </c>
      <c r="K104" s="6">
        <v>1363.55</v>
      </c>
      <c r="L104" s="7">
        <v>11447956</v>
      </c>
      <c r="M104" s="6">
        <v>19822046508.900002</v>
      </c>
      <c r="N104" s="7">
        <v>277300</v>
      </c>
    </row>
    <row r="105" spans="1:14" x14ac:dyDescent="0.25">
      <c r="A105" s="4">
        <v>45595</v>
      </c>
      <c r="B105" s="2" t="s">
        <v>14</v>
      </c>
      <c r="C105" s="6">
        <v>1742</v>
      </c>
      <c r="D105" s="6">
        <v>1754.75</v>
      </c>
      <c r="E105" s="6">
        <v>1724.2</v>
      </c>
      <c r="F105" s="6">
        <v>1751.85</v>
      </c>
      <c r="G105" s="6">
        <v>1737</v>
      </c>
      <c r="H105" s="6">
        <v>1734.6</v>
      </c>
      <c r="I105" s="6">
        <v>1736.38</v>
      </c>
      <c r="J105" s="6">
        <v>1794</v>
      </c>
      <c r="K105" s="6">
        <v>1363.55</v>
      </c>
      <c r="L105" s="7">
        <v>16357862</v>
      </c>
      <c r="M105" s="6">
        <v>28403432611.950001</v>
      </c>
      <c r="N105" s="7">
        <v>350916</v>
      </c>
    </row>
    <row r="106" spans="1:14" x14ac:dyDescent="0.25">
      <c r="A106" s="4">
        <v>45594</v>
      </c>
      <c r="B106" s="2" t="s">
        <v>14</v>
      </c>
      <c r="C106" s="6">
        <v>1726.15</v>
      </c>
      <c r="D106" s="6">
        <v>1764</v>
      </c>
      <c r="E106" s="6">
        <v>1725.1</v>
      </c>
      <c r="F106" s="6">
        <v>1734.2</v>
      </c>
      <c r="G106" s="6">
        <v>1749.75</v>
      </c>
      <c r="H106" s="6">
        <v>1751.85</v>
      </c>
      <c r="I106" s="6">
        <v>1744.14</v>
      </c>
      <c r="J106" s="6">
        <v>1794</v>
      </c>
      <c r="K106" s="6">
        <v>1363.55</v>
      </c>
      <c r="L106" s="7">
        <v>17897463</v>
      </c>
      <c r="M106" s="6">
        <v>31215711397.75</v>
      </c>
      <c r="N106" s="7">
        <v>381375</v>
      </c>
    </row>
    <row r="107" spans="1:14" x14ac:dyDescent="0.25">
      <c r="A107" s="4">
        <v>45593</v>
      </c>
      <c r="B107" s="2" t="s">
        <v>14</v>
      </c>
      <c r="C107" s="6">
        <v>1742</v>
      </c>
      <c r="D107" s="6">
        <v>1751</v>
      </c>
      <c r="E107" s="6">
        <v>1728.9</v>
      </c>
      <c r="F107" s="6">
        <v>1743.4</v>
      </c>
      <c r="G107" s="6">
        <v>1737</v>
      </c>
      <c r="H107" s="6">
        <v>1734.2</v>
      </c>
      <c r="I107" s="6">
        <v>1738.17</v>
      </c>
      <c r="J107" s="6">
        <v>1794</v>
      </c>
      <c r="K107" s="6">
        <v>1363.55</v>
      </c>
      <c r="L107" s="7">
        <v>11006071</v>
      </c>
      <c r="M107" s="6">
        <v>19130422535.5</v>
      </c>
      <c r="N107" s="7">
        <v>334425</v>
      </c>
    </row>
    <row r="108" spans="1:14" x14ac:dyDescent="0.25">
      <c r="A108" s="4">
        <v>45590</v>
      </c>
      <c r="B108" s="2" t="s">
        <v>14</v>
      </c>
      <c r="C108" s="6">
        <v>1755</v>
      </c>
      <c r="D108" s="6">
        <v>1757.85</v>
      </c>
      <c r="E108" s="6">
        <v>1728.7</v>
      </c>
      <c r="F108" s="6">
        <v>1749.65</v>
      </c>
      <c r="G108" s="6">
        <v>1745.8</v>
      </c>
      <c r="H108" s="6">
        <v>1743.4</v>
      </c>
      <c r="I108" s="6">
        <v>1740.64</v>
      </c>
      <c r="J108" s="6">
        <v>1794</v>
      </c>
      <c r="K108" s="6">
        <v>1363.55</v>
      </c>
      <c r="L108" s="7">
        <v>13065239</v>
      </c>
      <c r="M108" s="6">
        <v>22741861620.400002</v>
      </c>
      <c r="N108" s="7">
        <v>337950</v>
      </c>
    </row>
    <row r="109" spans="1:14" x14ac:dyDescent="0.25">
      <c r="A109" s="4">
        <v>45589</v>
      </c>
      <c r="B109" s="2" t="s">
        <v>14</v>
      </c>
      <c r="C109" s="6">
        <v>1738.1</v>
      </c>
      <c r="D109" s="6">
        <v>1768.65</v>
      </c>
      <c r="E109" s="6">
        <v>1738.1</v>
      </c>
      <c r="F109" s="6">
        <v>1735.8</v>
      </c>
      <c r="G109" s="6">
        <v>1750.5</v>
      </c>
      <c r="H109" s="6">
        <v>1749.65</v>
      </c>
      <c r="I109" s="6">
        <v>1755.99</v>
      </c>
      <c r="J109" s="6">
        <v>1794</v>
      </c>
      <c r="K109" s="6">
        <v>1363.55</v>
      </c>
      <c r="L109" s="7">
        <v>15416129</v>
      </c>
      <c r="M109" s="6">
        <v>27070510755.599998</v>
      </c>
      <c r="N109" s="7">
        <v>342755</v>
      </c>
    </row>
    <row r="110" spans="1:14" x14ac:dyDescent="0.25">
      <c r="A110" s="4">
        <v>45588</v>
      </c>
      <c r="B110" s="2" t="s">
        <v>14</v>
      </c>
      <c r="C110" s="6">
        <v>1705.05</v>
      </c>
      <c r="D110" s="6">
        <v>1746.5</v>
      </c>
      <c r="E110" s="6">
        <v>1705.05</v>
      </c>
      <c r="F110" s="6">
        <v>1714.55</v>
      </c>
      <c r="G110" s="6">
        <v>1736.2</v>
      </c>
      <c r="H110" s="6">
        <v>1735.8</v>
      </c>
      <c r="I110" s="6">
        <v>1736.32</v>
      </c>
      <c r="J110" s="6">
        <v>1794</v>
      </c>
      <c r="K110" s="6">
        <v>1363.55</v>
      </c>
      <c r="L110" s="7">
        <v>19018045</v>
      </c>
      <c r="M110" s="6">
        <v>33021503108.549999</v>
      </c>
      <c r="N110" s="7">
        <v>386048</v>
      </c>
    </row>
    <row r="111" spans="1:14" x14ac:dyDescent="0.25">
      <c r="A111" s="4">
        <v>45587</v>
      </c>
      <c r="B111" s="2" t="s">
        <v>14</v>
      </c>
      <c r="C111" s="6">
        <v>1730.05</v>
      </c>
      <c r="D111" s="6">
        <v>1740</v>
      </c>
      <c r="E111" s="6">
        <v>1710.7</v>
      </c>
      <c r="F111" s="6">
        <v>1728.7</v>
      </c>
      <c r="G111" s="6">
        <v>1714.8</v>
      </c>
      <c r="H111" s="6">
        <v>1714.55</v>
      </c>
      <c r="I111" s="6">
        <v>1721.78</v>
      </c>
      <c r="J111" s="6">
        <v>1794</v>
      </c>
      <c r="K111" s="6">
        <v>1363.55</v>
      </c>
      <c r="L111" s="7">
        <v>19437640</v>
      </c>
      <c r="M111" s="6">
        <v>33467338354.450001</v>
      </c>
      <c r="N111" s="7">
        <v>411821</v>
      </c>
    </row>
    <row r="112" spans="1:14" x14ac:dyDescent="0.25">
      <c r="A112" s="4">
        <v>45586</v>
      </c>
      <c r="B112" s="2" t="s">
        <v>14</v>
      </c>
      <c r="C112" s="6">
        <v>1715</v>
      </c>
      <c r="D112" s="6">
        <v>1748.15</v>
      </c>
      <c r="E112" s="6">
        <v>1711.05</v>
      </c>
      <c r="F112" s="6">
        <v>1681.85</v>
      </c>
      <c r="G112" s="6">
        <v>1725</v>
      </c>
      <c r="H112" s="6">
        <v>1728.7</v>
      </c>
      <c r="I112" s="6">
        <v>1732.82</v>
      </c>
      <c r="J112" s="6">
        <v>1794</v>
      </c>
      <c r="K112" s="6">
        <v>1363.55</v>
      </c>
      <c r="L112" s="7">
        <v>23274177</v>
      </c>
      <c r="M112" s="6">
        <v>40330032735.800003</v>
      </c>
      <c r="N112" s="7">
        <v>574448</v>
      </c>
    </row>
    <row r="113" spans="1:14" x14ac:dyDescent="0.25">
      <c r="A113" s="4">
        <v>45583</v>
      </c>
      <c r="B113" s="2" t="s">
        <v>14</v>
      </c>
      <c r="C113" s="6">
        <v>1663.1</v>
      </c>
      <c r="D113" s="6">
        <v>1691</v>
      </c>
      <c r="E113" s="6">
        <v>1654.1</v>
      </c>
      <c r="F113" s="6">
        <v>1673.15</v>
      </c>
      <c r="G113" s="6">
        <v>1684.8</v>
      </c>
      <c r="H113" s="6">
        <v>1681.85</v>
      </c>
      <c r="I113" s="6">
        <v>1674.9</v>
      </c>
      <c r="J113" s="6">
        <v>1794</v>
      </c>
      <c r="K113" s="6">
        <v>1363.55</v>
      </c>
      <c r="L113" s="7">
        <v>12404862</v>
      </c>
      <c r="M113" s="6">
        <v>20776848848.900002</v>
      </c>
      <c r="N113" s="7">
        <v>232916</v>
      </c>
    </row>
    <row r="114" spans="1:14" x14ac:dyDescent="0.25">
      <c r="A114" s="4">
        <v>45582</v>
      </c>
      <c r="B114" s="2" t="s">
        <v>14</v>
      </c>
      <c r="C114" s="6">
        <v>1694.95</v>
      </c>
      <c r="D114" s="6">
        <v>1697.65</v>
      </c>
      <c r="E114" s="6">
        <v>1665.2</v>
      </c>
      <c r="F114" s="6">
        <v>1699.8</v>
      </c>
      <c r="G114" s="6">
        <v>1672.7</v>
      </c>
      <c r="H114" s="6">
        <v>1673.15</v>
      </c>
      <c r="I114" s="6">
        <v>1676.22</v>
      </c>
      <c r="J114" s="6">
        <v>1794</v>
      </c>
      <c r="K114" s="6">
        <v>1363.55</v>
      </c>
      <c r="L114" s="7">
        <v>7347866</v>
      </c>
      <c r="M114" s="6">
        <v>12316627212.9</v>
      </c>
      <c r="N114" s="7">
        <v>199044</v>
      </c>
    </row>
    <row r="115" spans="1:14" x14ac:dyDescent="0.25">
      <c r="A115" s="4">
        <v>45581</v>
      </c>
      <c r="B115" s="2" t="s">
        <v>14</v>
      </c>
      <c r="C115" s="6">
        <v>1680.1</v>
      </c>
      <c r="D115" s="6">
        <v>1707.95</v>
      </c>
      <c r="E115" s="6">
        <v>1680.1</v>
      </c>
      <c r="F115" s="6">
        <v>1684.1</v>
      </c>
      <c r="G115" s="6">
        <v>1700.45</v>
      </c>
      <c r="H115" s="6">
        <v>1699.8</v>
      </c>
      <c r="I115" s="6">
        <v>1698.75</v>
      </c>
      <c r="J115" s="6">
        <v>1794</v>
      </c>
      <c r="K115" s="6">
        <v>1363.55</v>
      </c>
      <c r="L115" s="7">
        <v>10235341</v>
      </c>
      <c r="M115" s="6">
        <v>17387334812.900002</v>
      </c>
      <c r="N115" s="7">
        <v>244836</v>
      </c>
    </row>
    <row r="116" spans="1:14" x14ac:dyDescent="0.25">
      <c r="A116" s="4">
        <v>45580</v>
      </c>
      <c r="B116" s="2" t="s">
        <v>14</v>
      </c>
      <c r="C116" s="6">
        <v>1694</v>
      </c>
      <c r="D116" s="6">
        <v>1698</v>
      </c>
      <c r="E116" s="6">
        <v>1675.5</v>
      </c>
      <c r="F116" s="6">
        <v>1688.1</v>
      </c>
      <c r="G116" s="6">
        <v>1686</v>
      </c>
      <c r="H116" s="6">
        <v>1684.1</v>
      </c>
      <c r="I116" s="6">
        <v>1684.09</v>
      </c>
      <c r="J116" s="6">
        <v>1794</v>
      </c>
      <c r="K116" s="6">
        <v>1363.55</v>
      </c>
      <c r="L116" s="7">
        <v>9825565</v>
      </c>
      <c r="M116" s="6">
        <v>16547093800.1</v>
      </c>
      <c r="N116" s="7">
        <v>195771</v>
      </c>
    </row>
    <row r="117" spans="1:14" x14ac:dyDescent="0.25">
      <c r="A117" s="4">
        <v>45579</v>
      </c>
      <c r="B117" s="2" t="s">
        <v>14</v>
      </c>
      <c r="C117" s="6">
        <v>1656.05</v>
      </c>
      <c r="D117" s="6">
        <v>1692.05</v>
      </c>
      <c r="E117" s="6">
        <v>1654</v>
      </c>
      <c r="F117" s="6">
        <v>1651</v>
      </c>
      <c r="G117" s="6">
        <v>1689</v>
      </c>
      <c r="H117" s="6">
        <v>1688.1</v>
      </c>
      <c r="I117" s="6">
        <v>1682.72</v>
      </c>
      <c r="J117" s="6">
        <v>1794</v>
      </c>
      <c r="K117" s="6">
        <v>1363.55</v>
      </c>
      <c r="L117" s="7">
        <v>9263754</v>
      </c>
      <c r="M117" s="6">
        <v>15588285093.549999</v>
      </c>
      <c r="N117" s="7">
        <v>261742</v>
      </c>
    </row>
    <row r="118" spans="1:14" x14ac:dyDescent="0.25">
      <c r="A118" s="4">
        <v>45576</v>
      </c>
      <c r="B118" s="2" t="s">
        <v>14</v>
      </c>
      <c r="C118" s="6">
        <v>1664.45</v>
      </c>
      <c r="D118" s="6">
        <v>1664.45</v>
      </c>
      <c r="E118" s="6">
        <v>1643.25</v>
      </c>
      <c r="F118" s="6">
        <v>1662.4</v>
      </c>
      <c r="G118" s="6">
        <v>1651.5</v>
      </c>
      <c r="H118" s="6">
        <v>1651</v>
      </c>
      <c r="I118" s="6">
        <v>1651.51</v>
      </c>
      <c r="J118" s="6">
        <v>1794</v>
      </c>
      <c r="K118" s="6">
        <v>1363.55</v>
      </c>
      <c r="L118" s="7">
        <v>11836297</v>
      </c>
      <c r="M118" s="6">
        <v>19547719278</v>
      </c>
      <c r="N118" s="7">
        <v>186378</v>
      </c>
    </row>
    <row r="119" spans="1:14" x14ac:dyDescent="0.25">
      <c r="A119" s="4">
        <v>45575</v>
      </c>
      <c r="B119" s="2" t="s">
        <v>14</v>
      </c>
      <c r="C119" s="6">
        <v>1639</v>
      </c>
      <c r="D119" s="6">
        <v>1665.45</v>
      </c>
      <c r="E119" s="6">
        <v>1632.5</v>
      </c>
      <c r="F119" s="6">
        <v>1633.15</v>
      </c>
      <c r="G119" s="6">
        <v>1661</v>
      </c>
      <c r="H119" s="6">
        <v>1662.4</v>
      </c>
      <c r="I119" s="6">
        <v>1649.38</v>
      </c>
      <c r="J119" s="6">
        <v>1794</v>
      </c>
      <c r="K119" s="6">
        <v>1363.55</v>
      </c>
      <c r="L119" s="7">
        <v>10877383</v>
      </c>
      <c r="M119" s="6">
        <v>17940924970.400002</v>
      </c>
      <c r="N119" s="7">
        <v>244906</v>
      </c>
    </row>
    <row r="120" spans="1:14" x14ac:dyDescent="0.25">
      <c r="A120" s="4">
        <v>45574</v>
      </c>
      <c r="B120" s="2" t="s">
        <v>14</v>
      </c>
      <c r="C120" s="6">
        <v>1649.5</v>
      </c>
      <c r="D120" s="6">
        <v>1656.75</v>
      </c>
      <c r="E120" s="6">
        <v>1628.7</v>
      </c>
      <c r="F120" s="6">
        <v>1651.05</v>
      </c>
      <c r="G120" s="6">
        <v>1638</v>
      </c>
      <c r="H120" s="6">
        <v>1633.15</v>
      </c>
      <c r="I120" s="6">
        <v>1640.12</v>
      </c>
      <c r="J120" s="6">
        <v>1794</v>
      </c>
      <c r="K120" s="6">
        <v>1363.55</v>
      </c>
      <c r="L120" s="7">
        <v>20562821</v>
      </c>
      <c r="M120" s="6">
        <v>33725505661.599998</v>
      </c>
      <c r="N120" s="7">
        <v>442682</v>
      </c>
    </row>
    <row r="121" spans="1:14" x14ac:dyDescent="0.25">
      <c r="A121" s="4">
        <v>45573</v>
      </c>
      <c r="B121" s="2" t="s">
        <v>14</v>
      </c>
      <c r="C121" s="6">
        <v>1630</v>
      </c>
      <c r="D121" s="6">
        <v>1656.8</v>
      </c>
      <c r="E121" s="6">
        <v>1622</v>
      </c>
      <c r="F121" s="6">
        <v>1617.8</v>
      </c>
      <c r="G121" s="6">
        <v>1651.25</v>
      </c>
      <c r="H121" s="6">
        <v>1651.05</v>
      </c>
      <c r="I121" s="6">
        <v>1645.56</v>
      </c>
      <c r="J121" s="6">
        <v>1794</v>
      </c>
      <c r="K121" s="6">
        <v>1363.55</v>
      </c>
      <c r="L121" s="7">
        <v>14867203</v>
      </c>
      <c r="M121" s="6">
        <v>24464906859.049999</v>
      </c>
      <c r="N121" s="7">
        <v>357296</v>
      </c>
    </row>
    <row r="122" spans="1:14" x14ac:dyDescent="0.25">
      <c r="A122" s="4">
        <v>45572</v>
      </c>
      <c r="B122" s="2" t="s">
        <v>14</v>
      </c>
      <c r="C122" s="6">
        <v>1652.2</v>
      </c>
      <c r="D122" s="6">
        <v>1659</v>
      </c>
      <c r="E122" s="6">
        <v>1613</v>
      </c>
      <c r="F122" s="6">
        <v>1657.65</v>
      </c>
      <c r="G122" s="6">
        <v>1623.05</v>
      </c>
      <c r="H122" s="6">
        <v>1617.8</v>
      </c>
      <c r="I122" s="6">
        <v>1631.55</v>
      </c>
      <c r="J122" s="6">
        <v>1794</v>
      </c>
      <c r="K122" s="6">
        <v>1363.55</v>
      </c>
      <c r="L122" s="7">
        <v>47229148</v>
      </c>
      <c r="M122" s="6">
        <v>77056814750.100006</v>
      </c>
      <c r="N122" s="7">
        <v>535347</v>
      </c>
    </row>
    <row r="123" spans="1:14" x14ac:dyDescent="0.25">
      <c r="A123" s="4">
        <v>45569</v>
      </c>
      <c r="B123" s="2" t="s">
        <v>14</v>
      </c>
      <c r="C123" s="6">
        <v>1674.5</v>
      </c>
      <c r="D123" s="6">
        <v>1690.65</v>
      </c>
      <c r="E123" s="6">
        <v>1653</v>
      </c>
      <c r="F123" s="6">
        <v>1682</v>
      </c>
      <c r="G123" s="6">
        <v>1661.25</v>
      </c>
      <c r="H123" s="6">
        <v>1657.65</v>
      </c>
      <c r="I123" s="6">
        <v>1673.77</v>
      </c>
      <c r="J123" s="6">
        <v>1794</v>
      </c>
      <c r="K123" s="6">
        <v>1363.55</v>
      </c>
      <c r="L123" s="7">
        <v>24341616</v>
      </c>
      <c r="M123" s="6">
        <v>40742181439.25</v>
      </c>
      <c r="N123" s="7">
        <v>419392</v>
      </c>
    </row>
    <row r="124" spans="1:14" x14ac:dyDescent="0.25">
      <c r="A124" s="4">
        <v>45568</v>
      </c>
      <c r="B124" s="2" t="s">
        <v>14</v>
      </c>
      <c r="C124" s="6">
        <v>1715.65</v>
      </c>
      <c r="D124" s="6">
        <v>1726.15</v>
      </c>
      <c r="E124" s="6">
        <v>1673.35</v>
      </c>
      <c r="F124" s="6">
        <v>1726.2</v>
      </c>
      <c r="G124" s="6">
        <v>1681</v>
      </c>
      <c r="H124" s="6">
        <v>1682</v>
      </c>
      <c r="I124" s="6">
        <v>1694.79</v>
      </c>
      <c r="J124" s="6">
        <v>1794</v>
      </c>
      <c r="K124" s="6">
        <v>1363.55</v>
      </c>
      <c r="L124" s="7">
        <v>24236699</v>
      </c>
      <c r="M124" s="6">
        <v>41076220098.050003</v>
      </c>
      <c r="N124" s="7">
        <v>520129</v>
      </c>
    </row>
    <row r="125" spans="1:14" x14ac:dyDescent="0.25">
      <c r="A125" s="4">
        <v>45566</v>
      </c>
      <c r="B125" s="2" t="s">
        <v>14</v>
      </c>
      <c r="C125" s="6">
        <v>1724</v>
      </c>
      <c r="D125" s="6">
        <v>1742</v>
      </c>
      <c r="E125" s="6">
        <v>1720.1</v>
      </c>
      <c r="F125" s="6">
        <v>1732.05</v>
      </c>
      <c r="G125" s="6">
        <v>1728.3</v>
      </c>
      <c r="H125" s="6">
        <v>1726.2</v>
      </c>
      <c r="I125" s="6">
        <v>1725.83</v>
      </c>
      <c r="J125" s="6">
        <v>1794</v>
      </c>
      <c r="K125" s="6">
        <v>1363.55</v>
      </c>
      <c r="L125" s="7">
        <v>12286142</v>
      </c>
      <c r="M125" s="6">
        <v>21203853820.450001</v>
      </c>
      <c r="N125" s="7">
        <v>237679</v>
      </c>
    </row>
    <row r="126" spans="1:14" x14ac:dyDescent="0.25">
      <c r="A126" s="4">
        <v>45565</v>
      </c>
      <c r="B126" s="2" t="s">
        <v>14</v>
      </c>
      <c r="C126" s="6">
        <v>1748.8</v>
      </c>
      <c r="D126" s="6">
        <v>1751.45</v>
      </c>
      <c r="E126" s="6">
        <v>1724.4</v>
      </c>
      <c r="F126" s="6">
        <v>1752.65</v>
      </c>
      <c r="G126" s="6">
        <v>1732</v>
      </c>
      <c r="H126" s="6">
        <v>1732.05</v>
      </c>
      <c r="I126" s="6">
        <v>1734.57</v>
      </c>
      <c r="J126" s="6">
        <v>1794</v>
      </c>
      <c r="K126" s="6">
        <v>1363.55</v>
      </c>
      <c r="L126" s="7">
        <v>13191767</v>
      </c>
      <c r="M126" s="6">
        <v>22882063615.099998</v>
      </c>
      <c r="N126" s="7">
        <v>343613</v>
      </c>
    </row>
    <row r="127" spans="1:14" x14ac:dyDescent="0.25">
      <c r="A127" s="4">
        <v>45562</v>
      </c>
      <c r="B127" s="2" t="s">
        <v>14</v>
      </c>
      <c r="C127" s="6">
        <v>1777</v>
      </c>
      <c r="D127" s="6">
        <v>1778.2</v>
      </c>
      <c r="E127" s="6">
        <v>1750</v>
      </c>
      <c r="F127" s="6">
        <v>1783.45</v>
      </c>
      <c r="G127" s="6">
        <v>1753</v>
      </c>
      <c r="H127" s="6">
        <v>1752.65</v>
      </c>
      <c r="I127" s="6">
        <v>1759.73</v>
      </c>
      <c r="J127" s="6">
        <v>1794</v>
      </c>
      <c r="K127" s="6">
        <v>1363.55</v>
      </c>
      <c r="L127" s="7">
        <v>17806751</v>
      </c>
      <c r="M127" s="6">
        <v>31335062628.799999</v>
      </c>
      <c r="N127" s="7">
        <v>339917</v>
      </c>
    </row>
    <row r="128" spans="1:14" x14ac:dyDescent="0.25">
      <c r="A128" s="4">
        <v>45561</v>
      </c>
      <c r="B128" s="2" t="s">
        <v>14</v>
      </c>
      <c r="C128" s="6">
        <v>1773.05</v>
      </c>
      <c r="D128" s="6">
        <v>1788</v>
      </c>
      <c r="E128" s="6">
        <v>1768.05</v>
      </c>
      <c r="F128" s="6">
        <v>1779.1</v>
      </c>
      <c r="G128" s="6">
        <v>1778</v>
      </c>
      <c r="H128" s="6">
        <v>1783.45</v>
      </c>
      <c r="I128" s="6">
        <v>1778.51</v>
      </c>
      <c r="J128" s="6">
        <v>1794</v>
      </c>
      <c r="K128" s="6">
        <v>1363.55</v>
      </c>
      <c r="L128" s="7">
        <v>15949822</v>
      </c>
      <c r="M128" s="6">
        <v>28366959862.950001</v>
      </c>
      <c r="N128" s="7">
        <v>343553</v>
      </c>
    </row>
    <row r="129" spans="1:14" x14ac:dyDescent="0.25">
      <c r="A129" s="4">
        <v>45560</v>
      </c>
      <c r="B129" s="2" t="s">
        <v>14</v>
      </c>
      <c r="C129" s="6">
        <v>1760.15</v>
      </c>
      <c r="D129" s="6">
        <v>1788</v>
      </c>
      <c r="E129" s="6">
        <v>1760.15</v>
      </c>
      <c r="F129" s="6">
        <v>1768.05</v>
      </c>
      <c r="G129" s="6">
        <v>1779.85</v>
      </c>
      <c r="H129" s="6">
        <v>1779.1</v>
      </c>
      <c r="I129" s="6">
        <v>1778.97</v>
      </c>
      <c r="J129" s="6">
        <v>1794</v>
      </c>
      <c r="K129" s="6">
        <v>1363.55</v>
      </c>
      <c r="L129" s="7">
        <v>15982656</v>
      </c>
      <c r="M129" s="6">
        <v>28432592068.700001</v>
      </c>
      <c r="N129" s="7">
        <v>498237</v>
      </c>
    </row>
    <row r="130" spans="1:14" x14ac:dyDescent="0.25">
      <c r="A130" s="4">
        <v>45559</v>
      </c>
      <c r="B130" s="2" t="s">
        <v>14</v>
      </c>
      <c r="C130" s="6">
        <v>1765</v>
      </c>
      <c r="D130" s="6">
        <v>1781.65</v>
      </c>
      <c r="E130" s="6">
        <v>1754.25</v>
      </c>
      <c r="F130" s="6">
        <v>1759.8</v>
      </c>
      <c r="G130" s="6">
        <v>1766.7</v>
      </c>
      <c r="H130" s="6">
        <v>1768.05</v>
      </c>
      <c r="I130" s="6">
        <v>1768.8</v>
      </c>
      <c r="J130" s="6">
        <v>1794</v>
      </c>
      <c r="K130" s="6">
        <v>1363.55</v>
      </c>
      <c r="L130" s="7">
        <v>16519518</v>
      </c>
      <c r="M130" s="6">
        <v>29219757725.299999</v>
      </c>
      <c r="N130" s="7">
        <v>404809</v>
      </c>
    </row>
    <row r="131" spans="1:14" x14ac:dyDescent="0.25">
      <c r="A131" s="4">
        <v>45558</v>
      </c>
      <c r="B131" s="2" t="s">
        <v>14</v>
      </c>
      <c r="C131" s="6">
        <v>1749</v>
      </c>
      <c r="D131" s="6">
        <v>1766.35</v>
      </c>
      <c r="E131" s="6">
        <v>1740.25</v>
      </c>
      <c r="F131" s="6">
        <v>1741.2</v>
      </c>
      <c r="G131" s="6">
        <v>1757</v>
      </c>
      <c r="H131" s="6">
        <v>1759.8</v>
      </c>
      <c r="I131" s="6">
        <v>1756.93</v>
      </c>
      <c r="J131" s="6">
        <v>1794</v>
      </c>
      <c r="K131" s="6">
        <v>1363.55</v>
      </c>
      <c r="L131" s="7">
        <v>13482675</v>
      </c>
      <c r="M131" s="6">
        <v>23688096929.700001</v>
      </c>
      <c r="N131" s="7">
        <v>449232</v>
      </c>
    </row>
    <row r="132" spans="1:14" x14ac:dyDescent="0.25">
      <c r="A132" s="4">
        <v>45555</v>
      </c>
      <c r="B132" s="2" t="s">
        <v>14</v>
      </c>
      <c r="C132" s="6">
        <v>1716.5</v>
      </c>
      <c r="D132" s="6">
        <v>1744.95</v>
      </c>
      <c r="E132" s="6">
        <v>1707.55</v>
      </c>
      <c r="F132" s="6">
        <v>1708.5</v>
      </c>
      <c r="G132" s="6">
        <v>1737.2</v>
      </c>
      <c r="H132" s="6">
        <v>1741.2</v>
      </c>
      <c r="I132" s="6">
        <v>1734.6</v>
      </c>
      <c r="J132" s="6">
        <v>1794</v>
      </c>
      <c r="K132" s="6">
        <v>1363.55</v>
      </c>
      <c r="L132" s="7">
        <v>30311693</v>
      </c>
      <c r="M132" s="6">
        <v>52578627456</v>
      </c>
      <c r="N132" s="7">
        <v>519608</v>
      </c>
    </row>
    <row r="133" spans="1:14" x14ac:dyDescent="0.25">
      <c r="A133" s="4">
        <v>45554</v>
      </c>
      <c r="B133" s="2" t="s">
        <v>14</v>
      </c>
      <c r="C133" s="6">
        <v>1699.2</v>
      </c>
      <c r="D133" s="6">
        <v>1719</v>
      </c>
      <c r="E133" s="6">
        <v>1699.15</v>
      </c>
      <c r="F133" s="6">
        <v>1694.8</v>
      </c>
      <c r="G133" s="6">
        <v>1707.7</v>
      </c>
      <c r="H133" s="6">
        <v>1708.5</v>
      </c>
      <c r="I133" s="6">
        <v>1710.95</v>
      </c>
      <c r="J133" s="6">
        <v>1794</v>
      </c>
      <c r="K133" s="6">
        <v>1363.55</v>
      </c>
      <c r="L133" s="7">
        <v>15325888</v>
      </c>
      <c r="M133" s="6">
        <v>26221770150.400002</v>
      </c>
      <c r="N133" s="7">
        <v>347649</v>
      </c>
    </row>
    <row r="134" spans="1:14" x14ac:dyDescent="0.25">
      <c r="A134" s="4">
        <v>45553</v>
      </c>
      <c r="B134" s="2" t="s">
        <v>14</v>
      </c>
      <c r="C134" s="6">
        <v>1671.85</v>
      </c>
      <c r="D134" s="6">
        <v>1698.9</v>
      </c>
      <c r="E134" s="6">
        <v>1671.1</v>
      </c>
      <c r="F134" s="6">
        <v>1668.8</v>
      </c>
      <c r="G134" s="6">
        <v>1692.95</v>
      </c>
      <c r="H134" s="6">
        <v>1694.8</v>
      </c>
      <c r="I134" s="6">
        <v>1691.3</v>
      </c>
      <c r="J134" s="6">
        <v>1794</v>
      </c>
      <c r="K134" s="6">
        <v>1363.55</v>
      </c>
      <c r="L134" s="7">
        <v>20458671</v>
      </c>
      <c r="M134" s="6">
        <v>34601683780.25</v>
      </c>
      <c r="N134" s="7">
        <v>447311</v>
      </c>
    </row>
    <row r="135" spans="1:14" x14ac:dyDescent="0.25">
      <c r="A135" s="4">
        <v>45552</v>
      </c>
      <c r="B135" s="2" t="s">
        <v>14</v>
      </c>
      <c r="C135" s="6">
        <v>1678</v>
      </c>
      <c r="D135" s="6">
        <v>1678</v>
      </c>
      <c r="E135" s="6">
        <v>1664.15</v>
      </c>
      <c r="F135" s="6">
        <v>1670.95</v>
      </c>
      <c r="G135" s="6">
        <v>1668.3</v>
      </c>
      <c r="H135" s="6">
        <v>1668.8</v>
      </c>
      <c r="I135" s="6">
        <v>1668.9</v>
      </c>
      <c r="J135" s="6">
        <v>1794</v>
      </c>
      <c r="K135" s="6">
        <v>1363.55</v>
      </c>
      <c r="L135" s="7">
        <v>10063561</v>
      </c>
      <c r="M135" s="6">
        <v>16795097219.15</v>
      </c>
      <c r="N135" s="7">
        <v>273207</v>
      </c>
    </row>
    <row r="136" spans="1:14" x14ac:dyDescent="0.25">
      <c r="A136" s="4">
        <v>45551</v>
      </c>
      <c r="B136" s="2" t="s">
        <v>14</v>
      </c>
      <c r="C136" s="6">
        <v>1667</v>
      </c>
      <c r="D136" s="6">
        <v>1677.8</v>
      </c>
      <c r="E136" s="6">
        <v>1664.05</v>
      </c>
      <c r="F136" s="6">
        <v>1665.95</v>
      </c>
      <c r="G136" s="6">
        <v>1670</v>
      </c>
      <c r="H136" s="6">
        <v>1670.95</v>
      </c>
      <c r="I136" s="6">
        <v>1670.83</v>
      </c>
      <c r="J136" s="6">
        <v>1794</v>
      </c>
      <c r="K136" s="6">
        <v>1363.55</v>
      </c>
      <c r="L136" s="7">
        <v>7586410</v>
      </c>
      <c r="M136" s="6">
        <v>12675630406.450001</v>
      </c>
      <c r="N136" s="7">
        <v>214575</v>
      </c>
    </row>
    <row r="137" spans="1:14" x14ac:dyDescent="0.25">
      <c r="A137" s="4">
        <v>45548</v>
      </c>
      <c r="B137" s="2" t="s">
        <v>14</v>
      </c>
      <c r="C137" s="6">
        <v>1674</v>
      </c>
      <c r="D137" s="6">
        <v>1674</v>
      </c>
      <c r="E137" s="6">
        <v>1657.05</v>
      </c>
      <c r="F137" s="6">
        <v>1666.6</v>
      </c>
      <c r="G137" s="6">
        <v>1664.8</v>
      </c>
      <c r="H137" s="6">
        <v>1665.95</v>
      </c>
      <c r="I137" s="6">
        <v>1663.66</v>
      </c>
      <c r="J137" s="6">
        <v>1794</v>
      </c>
      <c r="K137" s="6">
        <v>1363.55</v>
      </c>
      <c r="L137" s="7">
        <v>11930266</v>
      </c>
      <c r="M137" s="6">
        <v>19847946539.349998</v>
      </c>
      <c r="N137" s="7">
        <v>275521</v>
      </c>
    </row>
    <row r="138" spans="1:14" x14ac:dyDescent="0.25">
      <c r="A138" s="4">
        <v>45547</v>
      </c>
      <c r="B138" s="2" t="s">
        <v>14</v>
      </c>
      <c r="C138" s="6">
        <v>1654</v>
      </c>
      <c r="D138" s="6">
        <v>1670</v>
      </c>
      <c r="E138" s="6">
        <v>1647.05</v>
      </c>
      <c r="F138" s="6">
        <v>1643.9</v>
      </c>
      <c r="G138" s="6">
        <v>1661.45</v>
      </c>
      <c r="H138" s="6">
        <v>1666.6</v>
      </c>
      <c r="I138" s="6">
        <v>1659.83</v>
      </c>
      <c r="J138" s="6">
        <v>1794</v>
      </c>
      <c r="K138" s="6">
        <v>1363.55</v>
      </c>
      <c r="L138" s="7">
        <v>16212023</v>
      </c>
      <c r="M138" s="6">
        <v>26909182591.25</v>
      </c>
      <c r="N138" s="7">
        <v>266121</v>
      </c>
    </row>
    <row r="139" spans="1:14" x14ac:dyDescent="0.25">
      <c r="A139" s="4">
        <v>45546</v>
      </c>
      <c r="B139" s="2" t="s">
        <v>14</v>
      </c>
      <c r="C139" s="6">
        <v>1650.4</v>
      </c>
      <c r="D139" s="6">
        <v>1652.5</v>
      </c>
      <c r="E139" s="6">
        <v>1639.2</v>
      </c>
      <c r="F139" s="6">
        <v>1650.35</v>
      </c>
      <c r="G139" s="6">
        <v>1650</v>
      </c>
      <c r="H139" s="6">
        <v>1643.9</v>
      </c>
      <c r="I139" s="6">
        <v>1645.85</v>
      </c>
      <c r="J139" s="6">
        <v>1794</v>
      </c>
      <c r="K139" s="6">
        <v>1363.55</v>
      </c>
      <c r="L139" s="7">
        <v>11113342</v>
      </c>
      <c r="M139" s="6">
        <v>18290901279.5</v>
      </c>
      <c r="N139" s="7">
        <v>248100</v>
      </c>
    </row>
    <row r="140" spans="1:14" x14ac:dyDescent="0.25">
      <c r="A140" s="4">
        <v>45545</v>
      </c>
      <c r="B140" s="2" t="s">
        <v>14</v>
      </c>
      <c r="C140" s="6">
        <v>1654</v>
      </c>
      <c r="D140" s="6">
        <v>1654</v>
      </c>
      <c r="E140" s="6">
        <v>1638</v>
      </c>
      <c r="F140" s="6">
        <v>1646.5</v>
      </c>
      <c r="G140" s="6">
        <v>1650.8</v>
      </c>
      <c r="H140" s="6">
        <v>1650.35</v>
      </c>
      <c r="I140" s="6">
        <v>1648.2</v>
      </c>
      <c r="J140" s="6">
        <v>1794</v>
      </c>
      <c r="K140" s="6">
        <v>1363.55</v>
      </c>
      <c r="L140" s="7">
        <v>13303323</v>
      </c>
      <c r="M140" s="6">
        <v>21926534318.849998</v>
      </c>
      <c r="N140" s="7">
        <v>306124</v>
      </c>
    </row>
    <row r="141" spans="1:14" x14ac:dyDescent="0.25">
      <c r="A141" s="4">
        <v>45544</v>
      </c>
      <c r="B141" s="2" t="s">
        <v>14</v>
      </c>
      <c r="C141" s="6">
        <v>1638</v>
      </c>
      <c r="D141" s="6">
        <v>1648.5</v>
      </c>
      <c r="E141" s="6">
        <v>1630.1</v>
      </c>
      <c r="F141" s="6">
        <v>1636.95</v>
      </c>
      <c r="G141" s="6">
        <v>1644.85</v>
      </c>
      <c r="H141" s="6">
        <v>1646.5</v>
      </c>
      <c r="I141" s="6">
        <v>1640.85</v>
      </c>
      <c r="J141" s="6">
        <v>1794</v>
      </c>
      <c r="K141" s="6">
        <v>1363.55</v>
      </c>
      <c r="L141" s="7">
        <v>11896457</v>
      </c>
      <c r="M141" s="6">
        <v>19520244474.049999</v>
      </c>
      <c r="N141" s="7">
        <v>258547</v>
      </c>
    </row>
    <row r="142" spans="1:14" x14ac:dyDescent="0.25">
      <c r="A142" s="4">
        <v>45541</v>
      </c>
      <c r="B142" s="2" t="s">
        <v>14</v>
      </c>
      <c r="C142" s="6">
        <v>1638.3</v>
      </c>
      <c r="D142" s="6">
        <v>1647.75</v>
      </c>
      <c r="E142" s="6">
        <v>1634.1</v>
      </c>
      <c r="F142" s="6">
        <v>1645.45</v>
      </c>
      <c r="G142" s="6">
        <v>1638.15</v>
      </c>
      <c r="H142" s="6">
        <v>1636.95</v>
      </c>
      <c r="I142" s="6">
        <v>1639.77</v>
      </c>
      <c r="J142" s="6">
        <v>1794</v>
      </c>
      <c r="K142" s="6">
        <v>1363.55</v>
      </c>
      <c r="L142" s="7">
        <v>13014801</v>
      </c>
      <c r="M142" s="6">
        <v>21341304566.099998</v>
      </c>
      <c r="N142" s="7">
        <v>296891</v>
      </c>
    </row>
    <row r="143" spans="1:14" x14ac:dyDescent="0.25">
      <c r="A143" s="4">
        <v>45540</v>
      </c>
      <c r="B143" s="2" t="s">
        <v>14</v>
      </c>
      <c r="C143" s="6">
        <v>1646</v>
      </c>
      <c r="D143" s="6">
        <v>1649.9</v>
      </c>
      <c r="E143" s="6">
        <v>1642</v>
      </c>
      <c r="F143" s="6">
        <v>1641.8</v>
      </c>
      <c r="G143" s="6">
        <v>1644.4</v>
      </c>
      <c r="H143" s="6">
        <v>1645.45</v>
      </c>
      <c r="I143" s="6">
        <v>1645.43</v>
      </c>
      <c r="J143" s="6">
        <v>1794</v>
      </c>
      <c r="K143" s="6">
        <v>1363.55</v>
      </c>
      <c r="L143" s="7">
        <v>11438159</v>
      </c>
      <c r="M143" s="6">
        <v>18820712001.799999</v>
      </c>
      <c r="N143" s="7">
        <v>245493</v>
      </c>
    </row>
    <row r="144" spans="1:14" x14ac:dyDescent="0.25">
      <c r="A144" s="4">
        <v>45539</v>
      </c>
      <c r="B144" s="2" t="s">
        <v>14</v>
      </c>
      <c r="C144" s="6">
        <v>1639</v>
      </c>
      <c r="D144" s="6">
        <v>1644.8</v>
      </c>
      <c r="E144" s="6">
        <v>1632</v>
      </c>
      <c r="F144" s="6">
        <v>1637.35</v>
      </c>
      <c r="G144" s="6">
        <v>1641.05</v>
      </c>
      <c r="H144" s="6">
        <v>1641.8</v>
      </c>
      <c r="I144" s="6">
        <v>1639.54</v>
      </c>
      <c r="J144" s="6">
        <v>1794</v>
      </c>
      <c r="K144" s="6">
        <v>1363.55</v>
      </c>
      <c r="L144" s="7">
        <v>12341372</v>
      </c>
      <c r="M144" s="6">
        <v>20234215559.049999</v>
      </c>
      <c r="N144" s="7">
        <v>294496</v>
      </c>
    </row>
    <row r="145" spans="1:14" x14ac:dyDescent="0.25">
      <c r="A145" s="4">
        <v>45538</v>
      </c>
      <c r="B145" s="2" t="s">
        <v>14</v>
      </c>
      <c r="C145" s="6">
        <v>1634</v>
      </c>
      <c r="D145" s="6">
        <v>1639.95</v>
      </c>
      <c r="E145" s="6">
        <v>1624.6</v>
      </c>
      <c r="F145" s="6">
        <v>1626.95</v>
      </c>
      <c r="G145" s="6">
        <v>1638</v>
      </c>
      <c r="H145" s="6">
        <v>1637.35</v>
      </c>
      <c r="I145" s="6">
        <v>1632.11</v>
      </c>
      <c r="J145" s="6">
        <v>1794</v>
      </c>
      <c r="K145" s="6">
        <v>1363.55</v>
      </c>
      <c r="L145" s="7">
        <v>18641430</v>
      </c>
      <c r="M145" s="6">
        <v>30424819912.049999</v>
      </c>
      <c r="N145" s="7">
        <v>292439</v>
      </c>
    </row>
    <row r="146" spans="1:14" x14ac:dyDescent="0.25">
      <c r="A146" s="4">
        <v>45537</v>
      </c>
      <c r="B146" s="2" t="s">
        <v>14</v>
      </c>
      <c r="C146" s="6">
        <v>1646.8</v>
      </c>
      <c r="D146" s="6">
        <v>1646.8</v>
      </c>
      <c r="E146" s="6">
        <v>1623.2</v>
      </c>
      <c r="F146" s="6">
        <v>1636.9</v>
      </c>
      <c r="G146" s="6">
        <v>1626</v>
      </c>
      <c r="H146" s="6">
        <v>1626.95</v>
      </c>
      <c r="I146" s="6">
        <v>1631.94</v>
      </c>
      <c r="J146" s="6">
        <v>1794</v>
      </c>
      <c r="K146" s="6">
        <v>1363.55</v>
      </c>
      <c r="L146" s="7">
        <v>17024840</v>
      </c>
      <c r="M146" s="6">
        <v>27783483803.950001</v>
      </c>
      <c r="N146" s="7">
        <v>375245</v>
      </c>
    </row>
    <row r="147" spans="1:14" x14ac:dyDescent="0.25">
      <c r="A147" s="4">
        <v>45534</v>
      </c>
      <c r="B147" s="2" t="s">
        <v>14</v>
      </c>
      <c r="C147" s="6">
        <v>1656</v>
      </c>
      <c r="D147" s="6">
        <v>1662</v>
      </c>
      <c r="E147" s="6">
        <v>1621.15</v>
      </c>
      <c r="F147" s="6">
        <v>1638.55</v>
      </c>
      <c r="G147" s="6">
        <v>1625.75</v>
      </c>
      <c r="H147" s="6">
        <v>1636.9</v>
      </c>
      <c r="I147" s="6">
        <v>1638.34</v>
      </c>
      <c r="J147" s="6">
        <v>1794</v>
      </c>
      <c r="K147" s="6">
        <v>1363.55</v>
      </c>
      <c r="L147" s="7">
        <v>222671050</v>
      </c>
      <c r="M147" s="6">
        <v>364811305104.20001</v>
      </c>
      <c r="N147" s="7">
        <v>564643</v>
      </c>
    </row>
    <row r="148" spans="1:14" x14ac:dyDescent="0.25">
      <c r="A148" s="4">
        <v>45533</v>
      </c>
      <c r="B148" s="2" t="s">
        <v>14</v>
      </c>
      <c r="C148" s="6">
        <v>1642</v>
      </c>
      <c r="D148" s="6">
        <v>1644.4</v>
      </c>
      <c r="E148" s="6">
        <v>1631.15</v>
      </c>
      <c r="F148" s="6">
        <v>1637.1</v>
      </c>
      <c r="G148" s="6">
        <v>1639.95</v>
      </c>
      <c r="H148" s="6">
        <v>1638.55</v>
      </c>
      <c r="I148" s="6">
        <v>1637.56</v>
      </c>
      <c r="J148" s="6">
        <v>1794</v>
      </c>
      <c r="K148" s="6">
        <v>1363.55</v>
      </c>
      <c r="L148" s="7">
        <v>24526302</v>
      </c>
      <c r="M148" s="6">
        <v>40163206501.150002</v>
      </c>
      <c r="N148" s="7">
        <v>432962</v>
      </c>
    </row>
    <row r="149" spans="1:14" x14ac:dyDescent="0.25">
      <c r="A149" s="4">
        <v>45532</v>
      </c>
      <c r="B149" s="2" t="s">
        <v>14</v>
      </c>
      <c r="C149" s="6">
        <v>1637.75</v>
      </c>
      <c r="D149" s="6">
        <v>1639.75</v>
      </c>
      <c r="E149" s="6">
        <v>1630.2</v>
      </c>
      <c r="F149" s="6">
        <v>1637.75</v>
      </c>
      <c r="G149" s="6">
        <v>1635.95</v>
      </c>
      <c r="H149" s="6">
        <v>1637.1</v>
      </c>
      <c r="I149" s="6">
        <v>1636.29</v>
      </c>
      <c r="J149" s="6">
        <v>1794</v>
      </c>
      <c r="K149" s="6">
        <v>1363.55</v>
      </c>
      <c r="L149" s="7">
        <v>13460594</v>
      </c>
      <c r="M149" s="6">
        <v>22025391586.450001</v>
      </c>
      <c r="N149" s="7">
        <v>275424</v>
      </c>
    </row>
    <row r="150" spans="1:14" x14ac:dyDescent="0.25">
      <c r="A150" s="4">
        <v>45531</v>
      </c>
      <c r="B150" s="2" t="s">
        <v>14</v>
      </c>
      <c r="C150" s="6">
        <v>1643.4</v>
      </c>
      <c r="D150" s="6">
        <v>1647.4</v>
      </c>
      <c r="E150" s="6">
        <v>1632.2</v>
      </c>
      <c r="F150" s="6">
        <v>1639.95</v>
      </c>
      <c r="G150" s="6">
        <v>1634.45</v>
      </c>
      <c r="H150" s="6">
        <v>1637.75</v>
      </c>
      <c r="I150" s="6">
        <v>1639.59</v>
      </c>
      <c r="J150" s="6">
        <v>1794</v>
      </c>
      <c r="K150" s="6">
        <v>1363.55</v>
      </c>
      <c r="L150" s="7">
        <v>17886622</v>
      </c>
      <c r="M150" s="6">
        <v>29326792469</v>
      </c>
      <c r="N150" s="7">
        <v>292507</v>
      </c>
    </row>
    <row r="151" spans="1:14" x14ac:dyDescent="0.25">
      <c r="A151" s="4">
        <v>45530</v>
      </c>
      <c r="B151" s="2" t="s">
        <v>14</v>
      </c>
      <c r="C151" s="6">
        <v>1632.2</v>
      </c>
      <c r="D151" s="6">
        <v>1647.95</v>
      </c>
      <c r="E151" s="6">
        <v>1632.2</v>
      </c>
      <c r="F151" s="6">
        <v>1625.05</v>
      </c>
      <c r="G151" s="6">
        <v>1640</v>
      </c>
      <c r="H151" s="6">
        <v>1639.95</v>
      </c>
      <c r="I151" s="6">
        <v>1642.31</v>
      </c>
      <c r="J151" s="6">
        <v>1794</v>
      </c>
      <c r="K151" s="6">
        <v>1363.55</v>
      </c>
      <c r="L151" s="7">
        <v>11182133</v>
      </c>
      <c r="M151" s="6">
        <v>18364486559.549999</v>
      </c>
      <c r="N151" s="7">
        <v>275112</v>
      </c>
    </row>
    <row r="152" spans="1:14" x14ac:dyDescent="0.25">
      <c r="A152" s="4">
        <v>45527</v>
      </c>
      <c r="B152" s="2" t="s">
        <v>14</v>
      </c>
      <c r="C152" s="6">
        <v>1634</v>
      </c>
      <c r="D152" s="6">
        <v>1634</v>
      </c>
      <c r="E152" s="6">
        <v>1623</v>
      </c>
      <c r="F152" s="6">
        <v>1631.3</v>
      </c>
      <c r="G152" s="6">
        <v>1625.2</v>
      </c>
      <c r="H152" s="6">
        <v>1625.05</v>
      </c>
      <c r="I152" s="6">
        <v>1627.63</v>
      </c>
      <c r="J152" s="6">
        <v>1794</v>
      </c>
      <c r="K152" s="6">
        <v>1363.55</v>
      </c>
      <c r="L152" s="7">
        <v>10166711</v>
      </c>
      <c r="M152" s="6">
        <v>16547668751.15</v>
      </c>
      <c r="N152" s="7">
        <v>212238</v>
      </c>
    </row>
    <row r="153" spans="1:14" x14ac:dyDescent="0.25">
      <c r="A153" s="4">
        <v>45526</v>
      </c>
      <c r="B153" s="2" t="s">
        <v>14</v>
      </c>
      <c r="C153" s="6">
        <v>1632</v>
      </c>
      <c r="D153" s="6">
        <v>1638.3</v>
      </c>
      <c r="E153" s="6">
        <v>1628</v>
      </c>
      <c r="F153" s="6">
        <v>1625.8</v>
      </c>
      <c r="G153" s="6">
        <v>1628.95</v>
      </c>
      <c r="H153" s="6">
        <v>1631.3</v>
      </c>
      <c r="I153" s="6">
        <v>1632.58</v>
      </c>
      <c r="J153" s="6">
        <v>1794</v>
      </c>
      <c r="K153" s="6">
        <v>1363.55</v>
      </c>
      <c r="L153" s="7">
        <v>10650319</v>
      </c>
      <c r="M153" s="6">
        <v>17387521802.75</v>
      </c>
      <c r="N153" s="7">
        <v>272441</v>
      </c>
    </row>
    <row r="154" spans="1:14" x14ac:dyDescent="0.25">
      <c r="A154" s="4">
        <v>45525</v>
      </c>
      <c r="B154" s="2" t="s">
        <v>14</v>
      </c>
      <c r="C154" s="6">
        <v>1628.1</v>
      </c>
      <c r="D154" s="6">
        <v>1634.55</v>
      </c>
      <c r="E154" s="6">
        <v>1617.8</v>
      </c>
      <c r="F154" s="6">
        <v>1637.7</v>
      </c>
      <c r="G154" s="6">
        <v>1628</v>
      </c>
      <c r="H154" s="6">
        <v>1625.8</v>
      </c>
      <c r="I154" s="6">
        <v>1624.85</v>
      </c>
      <c r="J154" s="6">
        <v>1794</v>
      </c>
      <c r="K154" s="6">
        <v>1363.55</v>
      </c>
      <c r="L154" s="7">
        <v>23815452</v>
      </c>
      <c r="M154" s="6">
        <v>38696527016.25</v>
      </c>
      <c r="N154" s="7">
        <v>323415</v>
      </c>
    </row>
    <row r="155" spans="1:14" x14ac:dyDescent="0.25">
      <c r="A155" s="4">
        <v>45524</v>
      </c>
      <c r="B155" s="2" t="s">
        <v>14</v>
      </c>
      <c r="C155" s="6">
        <v>1627.45</v>
      </c>
      <c r="D155" s="6">
        <v>1646</v>
      </c>
      <c r="E155" s="6">
        <v>1627.45</v>
      </c>
      <c r="F155" s="6">
        <v>1631.55</v>
      </c>
      <c r="G155" s="6">
        <v>1634</v>
      </c>
      <c r="H155" s="6">
        <v>1637.7</v>
      </c>
      <c r="I155" s="6">
        <v>1639.14</v>
      </c>
      <c r="J155" s="6">
        <v>1794</v>
      </c>
      <c r="K155" s="6">
        <v>1363.55</v>
      </c>
      <c r="L155" s="7">
        <v>15567247</v>
      </c>
      <c r="M155" s="6">
        <v>25516952644.849998</v>
      </c>
      <c r="N155" s="7">
        <v>240802</v>
      </c>
    </row>
    <row r="156" spans="1:14" x14ac:dyDescent="0.25">
      <c r="A156" s="4">
        <v>45523</v>
      </c>
      <c r="B156" s="2" t="s">
        <v>14</v>
      </c>
      <c r="C156" s="6">
        <v>1637.65</v>
      </c>
      <c r="D156" s="6">
        <v>1637.65</v>
      </c>
      <c r="E156" s="6">
        <v>1623.7</v>
      </c>
      <c r="F156" s="6">
        <v>1632.1</v>
      </c>
      <c r="G156" s="6">
        <v>1632.75</v>
      </c>
      <c r="H156" s="6">
        <v>1631.55</v>
      </c>
      <c r="I156" s="6">
        <v>1628.46</v>
      </c>
      <c r="J156" s="6">
        <v>1794</v>
      </c>
      <c r="K156" s="6">
        <v>1363.55</v>
      </c>
      <c r="L156" s="7">
        <v>9751082</v>
      </c>
      <c r="M156" s="6">
        <v>15879278800.799999</v>
      </c>
      <c r="N156" s="7">
        <v>166314</v>
      </c>
    </row>
    <row r="157" spans="1:14" x14ac:dyDescent="0.25">
      <c r="A157" s="4">
        <v>45520</v>
      </c>
      <c r="B157" s="2" t="s">
        <v>14</v>
      </c>
      <c r="C157" s="6">
        <v>1628.5</v>
      </c>
      <c r="D157" s="6">
        <v>1634.15</v>
      </c>
      <c r="E157" s="6">
        <v>1611</v>
      </c>
      <c r="F157" s="6">
        <v>1607.8</v>
      </c>
      <c r="G157" s="6">
        <v>1631.5</v>
      </c>
      <c r="H157" s="6">
        <v>1632.1</v>
      </c>
      <c r="I157" s="6">
        <v>1624.71</v>
      </c>
      <c r="J157" s="6">
        <v>1794</v>
      </c>
      <c r="K157" s="6">
        <v>1363.55</v>
      </c>
      <c r="L157" s="7">
        <v>13924623</v>
      </c>
      <c r="M157" s="6">
        <v>22623479529.549999</v>
      </c>
      <c r="N157" s="7">
        <v>302506</v>
      </c>
    </row>
    <row r="158" spans="1:14" x14ac:dyDescent="0.25">
      <c r="A158" s="4">
        <v>45518</v>
      </c>
      <c r="B158" s="2" t="s">
        <v>14</v>
      </c>
      <c r="C158" s="6">
        <v>1606.5</v>
      </c>
      <c r="D158" s="6">
        <v>1613.7</v>
      </c>
      <c r="E158" s="6">
        <v>1603.2</v>
      </c>
      <c r="F158" s="6">
        <v>1603.2</v>
      </c>
      <c r="G158" s="6">
        <v>1607.8</v>
      </c>
      <c r="H158" s="6">
        <v>1607.8</v>
      </c>
      <c r="I158" s="6">
        <v>1607.97</v>
      </c>
      <c r="J158" s="6">
        <v>1794</v>
      </c>
      <c r="K158" s="6">
        <v>1363.55</v>
      </c>
      <c r="L158" s="7">
        <v>16167214</v>
      </c>
      <c r="M158" s="6">
        <v>25996412110.400002</v>
      </c>
      <c r="N158" s="7">
        <v>259067</v>
      </c>
    </row>
    <row r="159" spans="1:14" x14ac:dyDescent="0.25">
      <c r="A159" s="4">
        <v>45517</v>
      </c>
      <c r="B159" s="2" t="s">
        <v>14</v>
      </c>
      <c r="C159" s="6">
        <v>1628</v>
      </c>
      <c r="D159" s="6">
        <v>1632.4</v>
      </c>
      <c r="E159" s="6">
        <v>1601.15</v>
      </c>
      <c r="F159" s="6">
        <v>1660.1</v>
      </c>
      <c r="G159" s="6">
        <v>1605.9</v>
      </c>
      <c r="H159" s="6">
        <v>1603.2</v>
      </c>
      <c r="I159" s="6">
        <v>1613.32</v>
      </c>
      <c r="J159" s="6">
        <v>1794</v>
      </c>
      <c r="K159" s="6">
        <v>1363.55</v>
      </c>
      <c r="L159" s="7">
        <v>27027521</v>
      </c>
      <c r="M159" s="6">
        <v>43604163966.099998</v>
      </c>
      <c r="N159" s="7">
        <v>601558</v>
      </c>
    </row>
    <row r="160" spans="1:14" x14ac:dyDescent="0.25">
      <c r="A160" s="4">
        <v>45516</v>
      </c>
      <c r="B160" s="2" t="s">
        <v>14</v>
      </c>
      <c r="C160" s="6">
        <v>1652</v>
      </c>
      <c r="D160" s="6">
        <v>1675.95</v>
      </c>
      <c r="E160" s="6">
        <v>1647.35</v>
      </c>
      <c r="F160" s="6">
        <v>1650.2</v>
      </c>
      <c r="G160" s="6">
        <v>1660</v>
      </c>
      <c r="H160" s="6">
        <v>1660.1</v>
      </c>
      <c r="I160" s="6">
        <v>1664.63</v>
      </c>
      <c r="J160" s="6">
        <v>1794</v>
      </c>
      <c r="K160" s="6">
        <v>1363.55</v>
      </c>
      <c r="L160" s="7">
        <v>19658098</v>
      </c>
      <c r="M160" s="6">
        <v>32723506965</v>
      </c>
      <c r="N160" s="7">
        <v>363538</v>
      </c>
    </row>
    <row r="161" spans="1:14" x14ac:dyDescent="0.25">
      <c r="A161" s="4">
        <v>45513</v>
      </c>
      <c r="B161" s="2" t="s">
        <v>14</v>
      </c>
      <c r="C161" s="6">
        <v>1652</v>
      </c>
      <c r="D161" s="6">
        <v>1662.55</v>
      </c>
      <c r="E161" s="6">
        <v>1645.8</v>
      </c>
      <c r="F161" s="6">
        <v>1642.7</v>
      </c>
      <c r="G161" s="6">
        <v>1650</v>
      </c>
      <c r="H161" s="6">
        <v>1650.2</v>
      </c>
      <c r="I161" s="6">
        <v>1655.58</v>
      </c>
      <c r="J161" s="6">
        <v>1794</v>
      </c>
      <c r="K161" s="6">
        <v>1363.55</v>
      </c>
      <c r="L161" s="7">
        <v>13322309</v>
      </c>
      <c r="M161" s="6">
        <v>22056157155.5</v>
      </c>
      <c r="N161" s="7">
        <v>291916</v>
      </c>
    </row>
    <row r="162" spans="1:14" x14ac:dyDescent="0.25">
      <c r="A162" s="4">
        <v>45512</v>
      </c>
      <c r="B162" s="2" t="s">
        <v>14</v>
      </c>
      <c r="C162" s="6">
        <v>1624</v>
      </c>
      <c r="D162" s="6">
        <v>1653.3</v>
      </c>
      <c r="E162" s="6">
        <v>1619.25</v>
      </c>
      <c r="F162" s="6">
        <v>1623.5</v>
      </c>
      <c r="G162" s="6">
        <v>1640.2</v>
      </c>
      <c r="H162" s="6">
        <v>1642.7</v>
      </c>
      <c r="I162" s="6">
        <v>1638.73</v>
      </c>
      <c r="J162" s="6">
        <v>1794</v>
      </c>
      <c r="K162" s="6">
        <v>1363.55</v>
      </c>
      <c r="L162" s="7">
        <v>16988475</v>
      </c>
      <c r="M162" s="6">
        <v>27839562575.599998</v>
      </c>
      <c r="N162" s="7">
        <v>327468</v>
      </c>
    </row>
    <row r="163" spans="1:14" x14ac:dyDescent="0.25">
      <c r="A163" s="4">
        <v>45511</v>
      </c>
      <c r="B163" s="2" t="s">
        <v>14</v>
      </c>
      <c r="C163" s="6">
        <v>1617</v>
      </c>
      <c r="D163" s="6">
        <v>1630</v>
      </c>
      <c r="E163" s="6">
        <v>1602.2</v>
      </c>
      <c r="F163" s="6">
        <v>1601.2</v>
      </c>
      <c r="G163" s="6">
        <v>1628.5</v>
      </c>
      <c r="H163" s="6">
        <v>1623.5</v>
      </c>
      <c r="I163" s="6">
        <v>1617.23</v>
      </c>
      <c r="J163" s="6">
        <v>1794</v>
      </c>
      <c r="K163" s="6">
        <v>1363.55</v>
      </c>
      <c r="L163" s="7">
        <v>21173132</v>
      </c>
      <c r="M163" s="6">
        <v>34241847264.5</v>
      </c>
      <c r="N163" s="7">
        <v>337720</v>
      </c>
    </row>
    <row r="164" spans="1:14" x14ac:dyDescent="0.25">
      <c r="A164" s="4">
        <v>45510</v>
      </c>
      <c r="B164" s="2" t="s">
        <v>14</v>
      </c>
      <c r="C164" s="6">
        <v>1630</v>
      </c>
      <c r="D164" s="6">
        <v>1632.95</v>
      </c>
      <c r="E164" s="6">
        <v>1593.3</v>
      </c>
      <c r="F164" s="6">
        <v>1615.75</v>
      </c>
      <c r="G164" s="6">
        <v>1602.7</v>
      </c>
      <c r="H164" s="6">
        <v>1601.2</v>
      </c>
      <c r="I164" s="6">
        <v>1608.02</v>
      </c>
      <c r="J164" s="6">
        <v>1794</v>
      </c>
      <c r="K164" s="6">
        <v>1363.55</v>
      </c>
      <c r="L164" s="7">
        <v>22558025</v>
      </c>
      <c r="M164" s="6">
        <v>36273837922.849998</v>
      </c>
      <c r="N164" s="7">
        <v>388854</v>
      </c>
    </row>
    <row r="165" spans="1:14" x14ac:dyDescent="0.25">
      <c r="A165" s="4">
        <v>45509</v>
      </c>
      <c r="B165" s="2" t="s">
        <v>14</v>
      </c>
      <c r="C165" s="6">
        <v>1640.1</v>
      </c>
      <c r="D165" s="6">
        <v>1646</v>
      </c>
      <c r="E165" s="6">
        <v>1601</v>
      </c>
      <c r="F165" s="6">
        <v>1659.15</v>
      </c>
      <c r="G165" s="6">
        <v>1616.05</v>
      </c>
      <c r="H165" s="6">
        <v>1615.75</v>
      </c>
      <c r="I165" s="6">
        <v>1622.77</v>
      </c>
      <c r="J165" s="6">
        <v>1794</v>
      </c>
      <c r="K165" s="6">
        <v>1363.55</v>
      </c>
      <c r="L165" s="7">
        <v>20666817</v>
      </c>
      <c r="M165" s="6">
        <v>33537431288.700001</v>
      </c>
      <c r="N165" s="7">
        <v>464696</v>
      </c>
    </row>
    <row r="166" spans="1:14" x14ac:dyDescent="0.25">
      <c r="A166" s="4">
        <v>45506</v>
      </c>
      <c r="B166" s="2" t="s">
        <v>14</v>
      </c>
      <c r="C166" s="6">
        <v>1631</v>
      </c>
      <c r="D166" s="6">
        <v>1670.5</v>
      </c>
      <c r="E166" s="6">
        <v>1631</v>
      </c>
      <c r="F166" s="6">
        <v>1638.8</v>
      </c>
      <c r="G166" s="6">
        <v>1658.05</v>
      </c>
      <c r="H166" s="6">
        <v>1659.15</v>
      </c>
      <c r="I166" s="6">
        <v>1658.62</v>
      </c>
      <c r="J166" s="6">
        <v>1794</v>
      </c>
      <c r="K166" s="6">
        <v>1363.55</v>
      </c>
      <c r="L166" s="7">
        <v>22059619</v>
      </c>
      <c r="M166" s="6">
        <v>36588623126.099998</v>
      </c>
      <c r="N166" s="7">
        <v>457935</v>
      </c>
    </row>
    <row r="167" spans="1:14" x14ac:dyDescent="0.25">
      <c r="A167" s="4">
        <v>45505</v>
      </c>
      <c r="B167" s="2" t="s">
        <v>14</v>
      </c>
      <c r="C167" s="6">
        <v>1622.9</v>
      </c>
      <c r="D167" s="6">
        <v>1650.05</v>
      </c>
      <c r="E167" s="6">
        <v>1617.95</v>
      </c>
      <c r="F167" s="6">
        <v>1615.75</v>
      </c>
      <c r="G167" s="6">
        <v>1647.65</v>
      </c>
      <c r="H167" s="6">
        <v>1638.8</v>
      </c>
      <c r="I167" s="6">
        <v>1632.59</v>
      </c>
      <c r="J167" s="6">
        <v>1794</v>
      </c>
      <c r="K167" s="6">
        <v>1363.55</v>
      </c>
      <c r="L167" s="7">
        <v>13107587</v>
      </c>
      <c r="M167" s="6">
        <v>21399347523.900002</v>
      </c>
      <c r="N167" s="7">
        <v>287915</v>
      </c>
    </row>
    <row r="168" spans="1:14" x14ac:dyDescent="0.25">
      <c r="A168" s="4">
        <v>45504</v>
      </c>
      <c r="B168" s="2" t="s">
        <v>14</v>
      </c>
      <c r="C168" s="6">
        <v>1614</v>
      </c>
      <c r="D168" s="6">
        <v>1627.9</v>
      </c>
      <c r="E168" s="6">
        <v>1609.2</v>
      </c>
      <c r="F168" s="6">
        <v>1615.55</v>
      </c>
      <c r="G168" s="6">
        <v>1617.95</v>
      </c>
      <c r="H168" s="6">
        <v>1615.75</v>
      </c>
      <c r="I168" s="6">
        <v>1617.31</v>
      </c>
      <c r="J168" s="6">
        <v>1794</v>
      </c>
      <c r="K168" s="6">
        <v>1363.55</v>
      </c>
      <c r="L168" s="7">
        <v>18910242</v>
      </c>
      <c r="M168" s="6">
        <v>30583806061.700001</v>
      </c>
      <c r="N168" s="7">
        <v>334519</v>
      </c>
    </row>
    <row r="169" spans="1:14" x14ac:dyDescent="0.25">
      <c r="A169" s="4">
        <v>45503</v>
      </c>
      <c r="B169" s="2" t="s">
        <v>14</v>
      </c>
      <c r="C169" s="6">
        <v>1602</v>
      </c>
      <c r="D169" s="6">
        <v>1634.75</v>
      </c>
      <c r="E169" s="6">
        <v>1599</v>
      </c>
      <c r="F169" s="6">
        <v>1605.05</v>
      </c>
      <c r="G169" s="6">
        <v>1614.2</v>
      </c>
      <c r="H169" s="6">
        <v>1615.55</v>
      </c>
      <c r="I169" s="6">
        <v>1615.74</v>
      </c>
      <c r="J169" s="6">
        <v>1794</v>
      </c>
      <c r="K169" s="6">
        <v>1363.55</v>
      </c>
      <c r="L169" s="7">
        <v>27297917</v>
      </c>
      <c r="M169" s="6">
        <v>44106424811.400002</v>
      </c>
      <c r="N169" s="7">
        <v>455812</v>
      </c>
    </row>
    <row r="170" spans="1:14" x14ac:dyDescent="0.25">
      <c r="A170" s="4">
        <v>45502</v>
      </c>
      <c r="B170" s="2" t="s">
        <v>14</v>
      </c>
      <c r="C170" s="6">
        <v>1615</v>
      </c>
      <c r="D170" s="6">
        <v>1631.85</v>
      </c>
      <c r="E170" s="6">
        <v>1598.3</v>
      </c>
      <c r="F170" s="6">
        <v>1618.15</v>
      </c>
      <c r="G170" s="6">
        <v>1605</v>
      </c>
      <c r="H170" s="6">
        <v>1605.05</v>
      </c>
      <c r="I170" s="6">
        <v>1611.97</v>
      </c>
      <c r="J170" s="6">
        <v>1794</v>
      </c>
      <c r="K170" s="6">
        <v>1363.55</v>
      </c>
      <c r="L170" s="7">
        <v>25500574</v>
      </c>
      <c r="M170" s="6">
        <v>41106152746.349998</v>
      </c>
      <c r="N170" s="7">
        <v>472326</v>
      </c>
    </row>
    <row r="171" spans="1:14" x14ac:dyDescent="0.25">
      <c r="A171" s="4">
        <v>45499</v>
      </c>
      <c r="B171" s="2" t="s">
        <v>14</v>
      </c>
      <c r="C171" s="6">
        <v>1605</v>
      </c>
      <c r="D171" s="6">
        <v>1621.75</v>
      </c>
      <c r="E171" s="6">
        <v>1596.45</v>
      </c>
      <c r="F171" s="6">
        <v>1616.6</v>
      </c>
      <c r="G171" s="6">
        <v>1616.3</v>
      </c>
      <c r="H171" s="6">
        <v>1618.15</v>
      </c>
      <c r="I171" s="6">
        <v>1609.37</v>
      </c>
      <c r="J171" s="6">
        <v>1794</v>
      </c>
      <c r="K171" s="6">
        <v>1363.55</v>
      </c>
      <c r="L171" s="7">
        <v>21905270</v>
      </c>
      <c r="M171" s="6">
        <v>35253630971.050003</v>
      </c>
      <c r="N171" s="7">
        <v>355180</v>
      </c>
    </row>
    <row r="172" spans="1:14" x14ac:dyDescent="0.25">
      <c r="A172" s="4">
        <v>45498</v>
      </c>
      <c r="B172" s="2" t="s">
        <v>14</v>
      </c>
      <c r="C172" s="6">
        <v>1593</v>
      </c>
      <c r="D172" s="6">
        <v>1625</v>
      </c>
      <c r="E172" s="6">
        <v>1593</v>
      </c>
      <c r="F172" s="6">
        <v>1604.05</v>
      </c>
      <c r="G172" s="6">
        <v>1616.75</v>
      </c>
      <c r="H172" s="6">
        <v>1616.6</v>
      </c>
      <c r="I172" s="6">
        <v>1613.59</v>
      </c>
      <c r="J172" s="6">
        <v>1794</v>
      </c>
      <c r="K172" s="6">
        <v>1363.55</v>
      </c>
      <c r="L172" s="7">
        <v>12767866</v>
      </c>
      <c r="M172" s="6">
        <v>20602046896.299999</v>
      </c>
      <c r="N172" s="7">
        <v>279974</v>
      </c>
    </row>
    <row r="173" spans="1:14" x14ac:dyDescent="0.25">
      <c r="A173" s="4">
        <v>45497</v>
      </c>
      <c r="B173" s="2" t="s">
        <v>14</v>
      </c>
      <c r="C173" s="6">
        <v>1608.15</v>
      </c>
      <c r="D173" s="6">
        <v>1621</v>
      </c>
      <c r="E173" s="6">
        <v>1588.05</v>
      </c>
      <c r="F173" s="6">
        <v>1618.4</v>
      </c>
      <c r="G173" s="6">
        <v>1608.35</v>
      </c>
      <c r="H173" s="6">
        <v>1604.05</v>
      </c>
      <c r="I173" s="6">
        <v>1604.13</v>
      </c>
      <c r="J173" s="6">
        <v>1794</v>
      </c>
      <c r="K173" s="6">
        <v>1363.55</v>
      </c>
      <c r="L173" s="7">
        <v>30864103</v>
      </c>
      <c r="M173" s="6">
        <v>49509947077.300003</v>
      </c>
      <c r="N173" s="7">
        <v>432932</v>
      </c>
    </row>
    <row r="174" spans="1:14" x14ac:dyDescent="0.25">
      <c r="A174" s="4">
        <v>45496</v>
      </c>
      <c r="B174" s="2" t="s">
        <v>14</v>
      </c>
      <c r="C174" s="6">
        <v>1647.55</v>
      </c>
      <c r="D174" s="6">
        <v>1647.8</v>
      </c>
      <c r="E174" s="6">
        <v>1605</v>
      </c>
      <c r="F174" s="6">
        <v>1642.55</v>
      </c>
      <c r="G174" s="6">
        <v>1616.6</v>
      </c>
      <c r="H174" s="6">
        <v>1618.4</v>
      </c>
      <c r="I174" s="6">
        <v>1623.96</v>
      </c>
      <c r="J174" s="6">
        <v>1794</v>
      </c>
      <c r="K174" s="6">
        <v>1363.55</v>
      </c>
      <c r="L174" s="7">
        <v>26001076</v>
      </c>
      <c r="M174" s="6">
        <v>42224780773.650002</v>
      </c>
      <c r="N174" s="7">
        <v>449509</v>
      </c>
    </row>
    <row r="175" spans="1:14" x14ac:dyDescent="0.25">
      <c r="A175" s="4">
        <v>45495</v>
      </c>
      <c r="B175" s="2" t="s">
        <v>14</v>
      </c>
      <c r="C175" s="6">
        <v>1617</v>
      </c>
      <c r="D175" s="6">
        <v>1651</v>
      </c>
      <c r="E175" s="6">
        <v>1612.65</v>
      </c>
      <c r="F175" s="6">
        <v>1607.3</v>
      </c>
      <c r="G175" s="6">
        <v>1642</v>
      </c>
      <c r="H175" s="6">
        <v>1642.55</v>
      </c>
      <c r="I175" s="6">
        <v>1637.66</v>
      </c>
      <c r="J175" s="6">
        <v>1794</v>
      </c>
      <c r="K175" s="6">
        <v>1363.55</v>
      </c>
      <c r="L175" s="7">
        <v>26872411</v>
      </c>
      <c r="M175" s="6">
        <v>44007904357.699997</v>
      </c>
      <c r="N175" s="7">
        <v>548620</v>
      </c>
    </row>
    <row r="176" spans="1:14" x14ac:dyDescent="0.25">
      <c r="A176" s="4">
        <v>45492</v>
      </c>
      <c r="B176" s="2" t="s">
        <v>14</v>
      </c>
      <c r="C176" s="6">
        <v>1616</v>
      </c>
      <c r="D176" s="6">
        <v>1623</v>
      </c>
      <c r="E176" s="6">
        <v>1603.5</v>
      </c>
      <c r="F176" s="6">
        <v>1614.8</v>
      </c>
      <c r="G176" s="6">
        <v>1605</v>
      </c>
      <c r="H176" s="6">
        <v>1607.3</v>
      </c>
      <c r="I176" s="6">
        <v>1609.91</v>
      </c>
      <c r="J176" s="6">
        <v>1794</v>
      </c>
      <c r="K176" s="6">
        <v>1363.55</v>
      </c>
      <c r="L176" s="7">
        <v>13001076</v>
      </c>
      <c r="M176" s="6">
        <v>20930535372.849998</v>
      </c>
      <c r="N176" s="7">
        <v>276983</v>
      </c>
    </row>
    <row r="177" spans="1:14" x14ac:dyDescent="0.25">
      <c r="A177" s="4">
        <v>45491</v>
      </c>
      <c r="B177" s="2" t="s">
        <v>14</v>
      </c>
      <c r="C177" s="6">
        <v>1608</v>
      </c>
      <c r="D177" s="6">
        <v>1623.95</v>
      </c>
      <c r="E177" s="6">
        <v>1599.15</v>
      </c>
      <c r="F177" s="6">
        <v>1619.75</v>
      </c>
      <c r="G177" s="6">
        <v>1615</v>
      </c>
      <c r="H177" s="6">
        <v>1614.8</v>
      </c>
      <c r="I177" s="6">
        <v>1613.29</v>
      </c>
      <c r="J177" s="6">
        <v>1794</v>
      </c>
      <c r="K177" s="6">
        <v>1363.55</v>
      </c>
      <c r="L177" s="7">
        <v>16858532</v>
      </c>
      <c r="M177" s="6">
        <v>27197655556.650002</v>
      </c>
      <c r="N177" s="7">
        <v>332318</v>
      </c>
    </row>
    <row r="178" spans="1:14" x14ac:dyDescent="0.25">
      <c r="A178" s="4">
        <v>45489</v>
      </c>
      <c r="B178" s="2" t="s">
        <v>14</v>
      </c>
      <c r="C178" s="6">
        <v>1620.75</v>
      </c>
      <c r="D178" s="6">
        <v>1627</v>
      </c>
      <c r="E178" s="6">
        <v>1616.8</v>
      </c>
      <c r="F178" s="6">
        <v>1622.1</v>
      </c>
      <c r="G178" s="6">
        <v>1621</v>
      </c>
      <c r="H178" s="6">
        <v>1619.75</v>
      </c>
      <c r="I178" s="6">
        <v>1621.84</v>
      </c>
      <c r="J178" s="6">
        <v>1794</v>
      </c>
      <c r="K178" s="6">
        <v>1363.55</v>
      </c>
      <c r="L178" s="7">
        <v>14475162</v>
      </c>
      <c r="M178" s="6">
        <v>23476341772.450001</v>
      </c>
      <c r="N178" s="7">
        <v>269979</v>
      </c>
    </row>
    <row r="179" spans="1:14" x14ac:dyDescent="0.25">
      <c r="A179" s="4">
        <v>45488</v>
      </c>
      <c r="B179" s="2" t="s">
        <v>14</v>
      </c>
      <c r="C179" s="6">
        <v>1623.5</v>
      </c>
      <c r="D179" s="6">
        <v>1629.8</v>
      </c>
      <c r="E179" s="6">
        <v>1615.2</v>
      </c>
      <c r="F179" s="6">
        <v>1622.7</v>
      </c>
      <c r="G179" s="6">
        <v>1623</v>
      </c>
      <c r="H179" s="6">
        <v>1622.1</v>
      </c>
      <c r="I179" s="6">
        <v>1622</v>
      </c>
      <c r="J179" s="6">
        <v>1794</v>
      </c>
      <c r="K179" s="6">
        <v>1363.55</v>
      </c>
      <c r="L179" s="7">
        <v>16687847</v>
      </c>
      <c r="M179" s="6">
        <v>27067666840.400002</v>
      </c>
      <c r="N179" s="7">
        <v>217738</v>
      </c>
    </row>
    <row r="180" spans="1:14" x14ac:dyDescent="0.25">
      <c r="A180" s="4">
        <v>45485</v>
      </c>
      <c r="B180" s="2" t="s">
        <v>14</v>
      </c>
      <c r="C180" s="6">
        <v>1622</v>
      </c>
      <c r="D180" s="6">
        <v>1638.4</v>
      </c>
      <c r="E180" s="6">
        <v>1611.15</v>
      </c>
      <c r="F180" s="6">
        <v>1621.9</v>
      </c>
      <c r="G180" s="6">
        <v>1627.55</v>
      </c>
      <c r="H180" s="6">
        <v>1622.7</v>
      </c>
      <c r="I180" s="6">
        <v>1624.06</v>
      </c>
      <c r="J180" s="6">
        <v>1794</v>
      </c>
      <c r="K180" s="6">
        <v>1363.55</v>
      </c>
      <c r="L180" s="7">
        <v>28024980</v>
      </c>
      <c r="M180" s="6">
        <v>45514220345.849998</v>
      </c>
      <c r="N180" s="7">
        <v>332780</v>
      </c>
    </row>
    <row r="181" spans="1:14" x14ac:dyDescent="0.25">
      <c r="A181" s="4">
        <v>45484</v>
      </c>
      <c r="B181" s="2" t="s">
        <v>14</v>
      </c>
      <c r="C181" s="6">
        <v>1623.95</v>
      </c>
      <c r="D181" s="6">
        <v>1625.85</v>
      </c>
      <c r="E181" s="6">
        <v>1601</v>
      </c>
      <c r="F181" s="6">
        <v>1626.1</v>
      </c>
      <c r="G181" s="6">
        <v>1623</v>
      </c>
      <c r="H181" s="6">
        <v>1621.9</v>
      </c>
      <c r="I181" s="6">
        <v>1612.69</v>
      </c>
      <c r="J181" s="6">
        <v>1794</v>
      </c>
      <c r="K181" s="6">
        <v>1363.55</v>
      </c>
      <c r="L181" s="7">
        <v>22088537</v>
      </c>
      <c r="M181" s="6">
        <v>35621865220.099998</v>
      </c>
      <c r="N181" s="7">
        <v>483343</v>
      </c>
    </row>
    <row r="182" spans="1:14" x14ac:dyDescent="0.25">
      <c r="A182" s="4">
        <v>45483</v>
      </c>
      <c r="B182" s="2" t="s">
        <v>14</v>
      </c>
      <c r="C182" s="6">
        <v>1629.95</v>
      </c>
      <c r="D182" s="6">
        <v>1640</v>
      </c>
      <c r="E182" s="6">
        <v>1620.75</v>
      </c>
      <c r="F182" s="6">
        <v>1636.5</v>
      </c>
      <c r="G182" s="6">
        <v>1628.7</v>
      </c>
      <c r="H182" s="6">
        <v>1626.1</v>
      </c>
      <c r="I182" s="6">
        <v>1627.6</v>
      </c>
      <c r="J182" s="6">
        <v>1794</v>
      </c>
      <c r="K182" s="6">
        <v>1363.55</v>
      </c>
      <c r="L182" s="7">
        <v>22753591</v>
      </c>
      <c r="M182" s="6">
        <v>37033758498.900002</v>
      </c>
      <c r="N182" s="7">
        <v>405034</v>
      </c>
    </row>
    <row r="183" spans="1:14" x14ac:dyDescent="0.25">
      <c r="A183" s="4">
        <v>45482</v>
      </c>
      <c r="B183" s="2" t="s">
        <v>14</v>
      </c>
      <c r="C183" s="6">
        <v>1625</v>
      </c>
      <c r="D183" s="6">
        <v>1646.7</v>
      </c>
      <c r="E183" s="6">
        <v>1620.35</v>
      </c>
      <c r="F183" s="6">
        <v>1635.35</v>
      </c>
      <c r="G183" s="6">
        <v>1638.8</v>
      </c>
      <c r="H183" s="6">
        <v>1636.5</v>
      </c>
      <c r="I183" s="6">
        <v>1638.53</v>
      </c>
      <c r="J183" s="6">
        <v>1794</v>
      </c>
      <c r="K183" s="6">
        <v>1363.55</v>
      </c>
      <c r="L183" s="7">
        <v>24275439</v>
      </c>
      <c r="M183" s="6">
        <v>39776084749.699997</v>
      </c>
      <c r="N183" s="7">
        <v>442487</v>
      </c>
    </row>
    <row r="184" spans="1:14" x14ac:dyDescent="0.25">
      <c r="A184" s="4">
        <v>45481</v>
      </c>
      <c r="B184" s="2" t="s">
        <v>14</v>
      </c>
      <c r="C184" s="6">
        <v>1645.3</v>
      </c>
      <c r="D184" s="6">
        <v>1654.95</v>
      </c>
      <c r="E184" s="6">
        <v>1627.15</v>
      </c>
      <c r="F184" s="6">
        <v>1648.1</v>
      </c>
      <c r="G184" s="6">
        <v>1636.35</v>
      </c>
      <c r="H184" s="6">
        <v>1635.35</v>
      </c>
      <c r="I184" s="6">
        <v>1640.07</v>
      </c>
      <c r="J184" s="6">
        <v>1794</v>
      </c>
      <c r="K184" s="6">
        <v>1363.55</v>
      </c>
      <c r="L184" s="7">
        <v>19543900</v>
      </c>
      <c r="M184" s="6">
        <v>32053306234.349998</v>
      </c>
      <c r="N184" s="7">
        <v>324769</v>
      </c>
    </row>
    <row r="185" spans="1:14" x14ac:dyDescent="0.25">
      <c r="A185" s="4">
        <v>45478</v>
      </c>
      <c r="B185" s="2" t="s">
        <v>14</v>
      </c>
      <c r="C185" s="6">
        <v>1685</v>
      </c>
      <c r="D185" s="6">
        <v>1685</v>
      </c>
      <c r="E185" s="6">
        <v>1642.2</v>
      </c>
      <c r="F185" s="6">
        <v>1727.15</v>
      </c>
      <c r="G185" s="6">
        <v>1649.4</v>
      </c>
      <c r="H185" s="6">
        <v>1648.1</v>
      </c>
      <c r="I185" s="6">
        <v>1656.79</v>
      </c>
      <c r="J185" s="6">
        <v>1794</v>
      </c>
      <c r="K185" s="6">
        <v>1363.55</v>
      </c>
      <c r="L185" s="7">
        <v>41121274</v>
      </c>
      <c r="M185" s="6">
        <v>68129239005.75</v>
      </c>
      <c r="N185" s="7">
        <v>1117072</v>
      </c>
    </row>
    <row r="186" spans="1:14" x14ac:dyDescent="0.25">
      <c r="A186" s="4">
        <v>45477</v>
      </c>
      <c r="B186" s="2" t="s">
        <v>14</v>
      </c>
      <c r="C186" s="6">
        <v>1759.75</v>
      </c>
      <c r="D186" s="6">
        <v>1759.75</v>
      </c>
      <c r="E186" s="6">
        <v>1724.85</v>
      </c>
      <c r="F186" s="6">
        <v>1768.65</v>
      </c>
      <c r="G186" s="6">
        <v>1728</v>
      </c>
      <c r="H186" s="6">
        <v>1727.15</v>
      </c>
      <c r="I186" s="6">
        <v>1735.22</v>
      </c>
      <c r="J186" s="6">
        <v>1794</v>
      </c>
      <c r="K186" s="6">
        <v>1363.55</v>
      </c>
      <c r="L186" s="7">
        <v>22924329</v>
      </c>
      <c r="M186" s="6">
        <v>39778717290.5</v>
      </c>
      <c r="N186" s="7">
        <v>405416</v>
      </c>
    </row>
    <row r="187" spans="1:14" x14ac:dyDescent="0.25">
      <c r="A187" s="4">
        <v>45476</v>
      </c>
      <c r="B187" s="2" t="s">
        <v>14</v>
      </c>
      <c r="C187" s="6">
        <v>1791</v>
      </c>
      <c r="D187" s="6">
        <v>1794</v>
      </c>
      <c r="E187" s="6">
        <v>1764.65</v>
      </c>
      <c r="F187" s="6">
        <v>1730.6</v>
      </c>
      <c r="G187" s="6">
        <v>1767.7</v>
      </c>
      <c r="H187" s="6">
        <v>1768.65</v>
      </c>
      <c r="I187" s="6">
        <v>1776.87</v>
      </c>
      <c r="J187" s="6">
        <v>1794</v>
      </c>
      <c r="K187" s="6">
        <v>1363.55</v>
      </c>
      <c r="L187" s="7">
        <v>61608901</v>
      </c>
      <c r="M187" s="6">
        <v>109470877766.89999</v>
      </c>
      <c r="N187" s="7">
        <v>846404</v>
      </c>
    </row>
    <row r="188" spans="1:14" x14ac:dyDescent="0.25">
      <c r="A188" s="4">
        <v>45475</v>
      </c>
      <c r="B188" s="2" t="s">
        <v>14</v>
      </c>
      <c r="C188" s="6">
        <v>1715</v>
      </c>
      <c r="D188" s="6">
        <v>1734.9</v>
      </c>
      <c r="E188" s="6">
        <v>1702.75</v>
      </c>
      <c r="F188" s="6">
        <v>1705.2</v>
      </c>
      <c r="G188" s="6">
        <v>1728</v>
      </c>
      <c r="H188" s="6">
        <v>1730.6</v>
      </c>
      <c r="I188" s="6">
        <v>1722.46</v>
      </c>
      <c r="J188" s="6">
        <v>1757.5</v>
      </c>
      <c r="K188" s="6">
        <v>1363.55</v>
      </c>
      <c r="L188" s="7">
        <v>22960845</v>
      </c>
      <c r="M188" s="6">
        <v>39549118301.050003</v>
      </c>
      <c r="N188" s="7">
        <v>486972</v>
      </c>
    </row>
    <row r="189" spans="1:14" x14ac:dyDescent="0.25">
      <c r="A189" s="4">
        <v>45474</v>
      </c>
      <c r="B189" s="2" t="s">
        <v>14</v>
      </c>
      <c r="C189" s="6">
        <v>1680</v>
      </c>
      <c r="D189" s="6">
        <v>1707.3</v>
      </c>
      <c r="E189" s="6">
        <v>1680</v>
      </c>
      <c r="F189" s="6">
        <v>1683.8</v>
      </c>
      <c r="G189" s="6">
        <v>1704.2</v>
      </c>
      <c r="H189" s="6">
        <v>1705.2</v>
      </c>
      <c r="I189" s="6">
        <v>1699.74</v>
      </c>
      <c r="J189" s="6">
        <v>1757.5</v>
      </c>
      <c r="K189" s="6">
        <v>1363.55</v>
      </c>
      <c r="L189" s="7">
        <v>10593512</v>
      </c>
      <c r="M189" s="6">
        <v>18006189828.25</v>
      </c>
      <c r="N189" s="7">
        <v>355235</v>
      </c>
    </row>
    <row r="190" spans="1:14" x14ac:dyDescent="0.25">
      <c r="A190" s="4">
        <v>45471</v>
      </c>
      <c r="B190" s="2" t="s">
        <v>14</v>
      </c>
      <c r="C190" s="6">
        <v>1697.6</v>
      </c>
      <c r="D190" s="6">
        <v>1706.6</v>
      </c>
      <c r="E190" s="6">
        <v>1679</v>
      </c>
      <c r="F190" s="6">
        <v>1696.15</v>
      </c>
      <c r="G190" s="6">
        <v>1685</v>
      </c>
      <c r="H190" s="6">
        <v>1683.8</v>
      </c>
      <c r="I190" s="6">
        <v>1692.59</v>
      </c>
      <c r="J190" s="6">
        <v>1757.5</v>
      </c>
      <c r="K190" s="6">
        <v>1363.55</v>
      </c>
      <c r="L190" s="7">
        <v>13238023</v>
      </c>
      <c r="M190" s="6">
        <v>22406574604.549999</v>
      </c>
      <c r="N190" s="7">
        <v>312550</v>
      </c>
    </row>
    <row r="191" spans="1:14" x14ac:dyDescent="0.25">
      <c r="A191" s="4">
        <v>45470</v>
      </c>
      <c r="B191" s="2" t="s">
        <v>14</v>
      </c>
      <c r="C191" s="6">
        <v>1696.1</v>
      </c>
      <c r="D191" s="6">
        <v>1713</v>
      </c>
      <c r="E191" s="6">
        <v>1686.6</v>
      </c>
      <c r="F191" s="6">
        <v>1701.5</v>
      </c>
      <c r="G191" s="6">
        <v>1696.45</v>
      </c>
      <c r="H191" s="6">
        <v>1696.15</v>
      </c>
      <c r="I191" s="6">
        <v>1697.92</v>
      </c>
      <c r="J191" s="6">
        <v>1757.5</v>
      </c>
      <c r="K191" s="6">
        <v>1363.55</v>
      </c>
      <c r="L191" s="7">
        <v>27537325</v>
      </c>
      <c r="M191" s="6">
        <v>46756142645.900002</v>
      </c>
      <c r="N191" s="7">
        <v>586504</v>
      </c>
    </row>
    <row r="192" spans="1:14" x14ac:dyDescent="0.25">
      <c r="A192" s="4">
        <v>45469</v>
      </c>
      <c r="B192" s="2" t="s">
        <v>14</v>
      </c>
      <c r="C192" s="6">
        <v>1707.95</v>
      </c>
      <c r="D192" s="6">
        <v>1710.9</v>
      </c>
      <c r="E192" s="6">
        <v>1691.1</v>
      </c>
      <c r="F192" s="6">
        <v>1711.35</v>
      </c>
      <c r="G192" s="6">
        <v>1693.5</v>
      </c>
      <c r="H192" s="6">
        <v>1701.5</v>
      </c>
      <c r="I192" s="6">
        <v>1703.01</v>
      </c>
      <c r="J192" s="6">
        <v>1757.5</v>
      </c>
      <c r="K192" s="6">
        <v>1363.55</v>
      </c>
      <c r="L192" s="7">
        <v>23798333</v>
      </c>
      <c r="M192" s="6">
        <v>40528870562.050003</v>
      </c>
      <c r="N192" s="7">
        <v>424591</v>
      </c>
    </row>
    <row r="193" spans="1:14" x14ac:dyDescent="0.25">
      <c r="A193" s="4">
        <v>45468</v>
      </c>
      <c r="B193" s="2" t="s">
        <v>14</v>
      </c>
      <c r="C193" s="6">
        <v>1671.1</v>
      </c>
      <c r="D193" s="6">
        <v>1716.95</v>
      </c>
      <c r="E193" s="6">
        <v>1671.1</v>
      </c>
      <c r="F193" s="6">
        <v>1672.4</v>
      </c>
      <c r="G193" s="6">
        <v>1707</v>
      </c>
      <c r="H193" s="6">
        <v>1711.35</v>
      </c>
      <c r="I193" s="6">
        <v>1705.04</v>
      </c>
      <c r="J193" s="6">
        <v>1757.5</v>
      </c>
      <c r="K193" s="6">
        <v>1363.55</v>
      </c>
      <c r="L193" s="7">
        <v>37260774</v>
      </c>
      <c r="M193" s="6">
        <v>63531128010.5</v>
      </c>
      <c r="N193" s="7">
        <v>690683</v>
      </c>
    </row>
    <row r="194" spans="1:14" x14ac:dyDescent="0.25">
      <c r="A194" s="4">
        <v>45467</v>
      </c>
      <c r="B194" s="2" t="s">
        <v>14</v>
      </c>
      <c r="C194" s="6">
        <v>1647</v>
      </c>
      <c r="D194" s="6">
        <v>1675.1</v>
      </c>
      <c r="E194" s="6">
        <v>1645.75</v>
      </c>
      <c r="F194" s="6">
        <v>1665.75</v>
      </c>
      <c r="G194" s="6">
        <v>1671</v>
      </c>
      <c r="H194" s="6">
        <v>1672.4</v>
      </c>
      <c r="I194" s="6">
        <v>1664.93</v>
      </c>
      <c r="J194" s="6">
        <v>1757.5</v>
      </c>
      <c r="K194" s="6">
        <v>1363.55</v>
      </c>
      <c r="L194" s="7">
        <v>14272497</v>
      </c>
      <c r="M194" s="6">
        <v>23762644259.599998</v>
      </c>
      <c r="N194" s="7">
        <v>387580</v>
      </c>
    </row>
    <row r="195" spans="1:14" x14ac:dyDescent="0.25">
      <c r="A195" s="4">
        <v>45464</v>
      </c>
      <c r="B195" s="2" t="s">
        <v>14</v>
      </c>
      <c r="C195" s="6">
        <v>1672.85</v>
      </c>
      <c r="D195" s="6">
        <v>1672.85</v>
      </c>
      <c r="E195" s="6">
        <v>1643.15</v>
      </c>
      <c r="F195" s="6">
        <v>1669.35</v>
      </c>
      <c r="G195" s="6">
        <v>1661.65</v>
      </c>
      <c r="H195" s="6">
        <v>1665.75</v>
      </c>
      <c r="I195" s="6">
        <v>1658.68</v>
      </c>
      <c r="J195" s="6">
        <v>1757.5</v>
      </c>
      <c r="K195" s="6">
        <v>1363.55</v>
      </c>
      <c r="L195" s="7">
        <v>25815388</v>
      </c>
      <c r="M195" s="6">
        <v>42819437838.900002</v>
      </c>
      <c r="N195" s="7">
        <v>408577</v>
      </c>
    </row>
    <row r="196" spans="1:14" x14ac:dyDescent="0.25">
      <c r="A196" s="4">
        <v>45463</v>
      </c>
      <c r="B196" s="2" t="s">
        <v>14</v>
      </c>
      <c r="C196" s="6">
        <v>1669.8</v>
      </c>
      <c r="D196" s="6">
        <v>1681.45</v>
      </c>
      <c r="E196" s="6">
        <v>1652</v>
      </c>
      <c r="F196" s="6">
        <v>1657.85</v>
      </c>
      <c r="G196" s="6">
        <v>1667.25</v>
      </c>
      <c r="H196" s="6">
        <v>1669.35</v>
      </c>
      <c r="I196" s="6">
        <v>1667.89</v>
      </c>
      <c r="J196" s="6">
        <v>1757.5</v>
      </c>
      <c r="K196" s="6">
        <v>1363.55</v>
      </c>
      <c r="L196" s="7">
        <v>20704371</v>
      </c>
      <c r="M196" s="6">
        <v>34532604621.849998</v>
      </c>
      <c r="N196" s="7">
        <v>465827</v>
      </c>
    </row>
    <row r="197" spans="1:14" x14ac:dyDescent="0.25">
      <c r="A197" s="4">
        <v>45462</v>
      </c>
      <c r="B197" s="2" t="s">
        <v>14</v>
      </c>
      <c r="C197" s="6">
        <v>1613.4</v>
      </c>
      <c r="D197" s="6">
        <v>1669.9</v>
      </c>
      <c r="E197" s="6">
        <v>1604</v>
      </c>
      <c r="F197" s="6">
        <v>1607.8</v>
      </c>
      <c r="G197" s="6">
        <v>1657</v>
      </c>
      <c r="H197" s="6">
        <v>1657.85</v>
      </c>
      <c r="I197" s="6">
        <v>1644.44</v>
      </c>
      <c r="J197" s="6">
        <v>1757.5</v>
      </c>
      <c r="K197" s="6">
        <v>1363.55</v>
      </c>
      <c r="L197" s="7">
        <v>45065598</v>
      </c>
      <c r="M197" s="6">
        <v>74107587437.399994</v>
      </c>
      <c r="N197" s="7">
        <v>709705</v>
      </c>
    </row>
    <row r="198" spans="1:14" x14ac:dyDescent="0.25">
      <c r="A198" s="4">
        <v>45461</v>
      </c>
      <c r="B198" s="2" t="s">
        <v>14</v>
      </c>
      <c r="C198" s="6">
        <v>1596.9</v>
      </c>
      <c r="D198" s="6">
        <v>1610.5</v>
      </c>
      <c r="E198" s="6">
        <v>1589.45</v>
      </c>
      <c r="F198" s="6">
        <v>1596.9</v>
      </c>
      <c r="G198" s="6">
        <v>1608</v>
      </c>
      <c r="H198" s="6">
        <v>1607.8</v>
      </c>
      <c r="I198" s="6">
        <v>1604.04</v>
      </c>
      <c r="J198" s="6">
        <v>1757.5</v>
      </c>
      <c r="K198" s="6">
        <v>1363.55</v>
      </c>
      <c r="L198" s="7">
        <v>16207857</v>
      </c>
      <c r="M198" s="6">
        <v>25998073833.5</v>
      </c>
      <c r="N198" s="7">
        <v>353540</v>
      </c>
    </row>
    <row r="199" spans="1:14" x14ac:dyDescent="0.25">
      <c r="A199" s="4">
        <v>45457</v>
      </c>
      <c r="B199" s="2" t="s">
        <v>14</v>
      </c>
      <c r="C199" s="6">
        <v>1584</v>
      </c>
      <c r="D199" s="6">
        <v>1599</v>
      </c>
      <c r="E199" s="6">
        <v>1577.7</v>
      </c>
      <c r="F199" s="6">
        <v>1580.75</v>
      </c>
      <c r="G199" s="6">
        <v>1595.6</v>
      </c>
      <c r="H199" s="6">
        <v>1596.9</v>
      </c>
      <c r="I199" s="6">
        <v>1592.12</v>
      </c>
      <c r="J199" s="6">
        <v>1757.5</v>
      </c>
      <c r="K199" s="6">
        <v>1363.55</v>
      </c>
      <c r="L199" s="7">
        <v>12770277</v>
      </c>
      <c r="M199" s="6">
        <v>20331873861.150002</v>
      </c>
      <c r="N199" s="7">
        <v>320179</v>
      </c>
    </row>
    <row r="200" spans="1:14" x14ac:dyDescent="0.25">
      <c r="A200" s="4">
        <v>45456</v>
      </c>
      <c r="B200" s="2" t="s">
        <v>14</v>
      </c>
      <c r="C200" s="6">
        <v>1581.75</v>
      </c>
      <c r="D200" s="6">
        <v>1585.7</v>
      </c>
      <c r="E200" s="6">
        <v>1574</v>
      </c>
      <c r="F200" s="6">
        <v>1574.15</v>
      </c>
      <c r="G200" s="6">
        <v>1581.2</v>
      </c>
      <c r="H200" s="6">
        <v>1580.75</v>
      </c>
      <c r="I200" s="6">
        <v>1581.85</v>
      </c>
      <c r="J200" s="6">
        <v>1757.5</v>
      </c>
      <c r="K200" s="6">
        <v>1363.55</v>
      </c>
      <c r="L200" s="7">
        <v>12060096</v>
      </c>
      <c r="M200" s="6">
        <v>19077228502.150002</v>
      </c>
      <c r="N200" s="7">
        <v>281276</v>
      </c>
    </row>
    <row r="201" spans="1:14" x14ac:dyDescent="0.25">
      <c r="A201" s="4">
        <v>45455</v>
      </c>
      <c r="B201" s="2" t="s">
        <v>14</v>
      </c>
      <c r="C201" s="6">
        <v>1575</v>
      </c>
      <c r="D201" s="6">
        <v>1588.3</v>
      </c>
      <c r="E201" s="6">
        <v>1566.4</v>
      </c>
      <c r="F201" s="6">
        <v>1564.8</v>
      </c>
      <c r="G201" s="6">
        <v>1569</v>
      </c>
      <c r="H201" s="6">
        <v>1574.15</v>
      </c>
      <c r="I201" s="6">
        <v>1576.98</v>
      </c>
      <c r="J201" s="6">
        <v>1757.5</v>
      </c>
      <c r="K201" s="6">
        <v>1363.55</v>
      </c>
      <c r="L201" s="7">
        <v>19640218</v>
      </c>
      <c r="M201" s="6">
        <v>30972287118.049999</v>
      </c>
      <c r="N201" s="7">
        <v>341079</v>
      </c>
    </row>
    <row r="202" spans="1:14" x14ac:dyDescent="0.25">
      <c r="A202" s="4">
        <v>45454</v>
      </c>
      <c r="B202" s="2" t="s">
        <v>14</v>
      </c>
      <c r="C202" s="6">
        <v>1556</v>
      </c>
      <c r="D202" s="6">
        <v>1571</v>
      </c>
      <c r="E202" s="6">
        <v>1552.2</v>
      </c>
      <c r="F202" s="6">
        <v>1561.3</v>
      </c>
      <c r="G202" s="6">
        <v>1563.05</v>
      </c>
      <c r="H202" s="6">
        <v>1564.8</v>
      </c>
      <c r="I202" s="6">
        <v>1564.24</v>
      </c>
      <c r="J202" s="6">
        <v>1757.5</v>
      </c>
      <c r="K202" s="6">
        <v>1363.55</v>
      </c>
      <c r="L202" s="7">
        <v>14772663</v>
      </c>
      <c r="M202" s="6">
        <v>23107928769.200001</v>
      </c>
      <c r="N202" s="7">
        <v>458802</v>
      </c>
    </row>
    <row r="203" spans="1:14" x14ac:dyDescent="0.25">
      <c r="A203" s="4">
        <v>45453</v>
      </c>
      <c r="B203" s="2" t="s">
        <v>14</v>
      </c>
      <c r="C203" s="6">
        <v>1574</v>
      </c>
      <c r="D203" s="6">
        <v>1580.65</v>
      </c>
      <c r="E203" s="6">
        <v>1557.6</v>
      </c>
      <c r="F203" s="6">
        <v>1573.35</v>
      </c>
      <c r="G203" s="6">
        <v>1559.55</v>
      </c>
      <c r="H203" s="6">
        <v>1561.3</v>
      </c>
      <c r="I203" s="6">
        <v>1566.93</v>
      </c>
      <c r="J203" s="6">
        <v>1757.5</v>
      </c>
      <c r="K203" s="6">
        <v>1363.55</v>
      </c>
      <c r="L203" s="7">
        <v>11227029</v>
      </c>
      <c r="M203" s="6">
        <v>17591912808.650002</v>
      </c>
      <c r="N203" s="7">
        <v>314062</v>
      </c>
    </row>
    <row r="204" spans="1:14" x14ac:dyDescent="0.25">
      <c r="A204" s="4">
        <v>45450</v>
      </c>
      <c r="B204" s="2" t="s">
        <v>14</v>
      </c>
      <c r="C204" s="6">
        <v>1561.05</v>
      </c>
      <c r="D204" s="6">
        <v>1584.35</v>
      </c>
      <c r="E204" s="6">
        <v>1552.05</v>
      </c>
      <c r="F204" s="6">
        <v>1559.7</v>
      </c>
      <c r="G204" s="6">
        <v>1575</v>
      </c>
      <c r="H204" s="6">
        <v>1573.35</v>
      </c>
      <c r="I204" s="6">
        <v>1572.47</v>
      </c>
      <c r="J204" s="6">
        <v>1757.5</v>
      </c>
      <c r="K204" s="6">
        <v>1363.55</v>
      </c>
      <c r="L204" s="7">
        <v>18356108</v>
      </c>
      <c r="M204" s="6">
        <v>28864483389.900002</v>
      </c>
      <c r="N204" s="7">
        <v>416517</v>
      </c>
    </row>
    <row r="205" spans="1:14" x14ac:dyDescent="0.25">
      <c r="A205" s="4">
        <v>45449</v>
      </c>
      <c r="B205" s="2" t="s">
        <v>14</v>
      </c>
      <c r="C205" s="6">
        <v>1564.9</v>
      </c>
      <c r="D205" s="6">
        <v>1565.45</v>
      </c>
      <c r="E205" s="6">
        <v>1546.6</v>
      </c>
      <c r="F205" s="6">
        <v>1551.8</v>
      </c>
      <c r="G205" s="6">
        <v>1559.5</v>
      </c>
      <c r="H205" s="6">
        <v>1559.7</v>
      </c>
      <c r="I205" s="6">
        <v>1557</v>
      </c>
      <c r="J205" s="6">
        <v>1757.5</v>
      </c>
      <c r="K205" s="6">
        <v>1363.55</v>
      </c>
      <c r="L205" s="7">
        <v>23211435</v>
      </c>
      <c r="M205" s="6">
        <v>36140249317.550003</v>
      </c>
      <c r="N205" s="7">
        <v>599204</v>
      </c>
    </row>
    <row r="206" spans="1:14" x14ac:dyDescent="0.25">
      <c r="A206" s="4">
        <v>45448</v>
      </c>
      <c r="B206" s="2" t="s">
        <v>14</v>
      </c>
      <c r="C206" s="6">
        <v>1494.05</v>
      </c>
      <c r="D206" s="6">
        <v>1559.6</v>
      </c>
      <c r="E206" s="6">
        <v>1482.35</v>
      </c>
      <c r="F206" s="6">
        <v>1483.15</v>
      </c>
      <c r="G206" s="6">
        <v>1545.85</v>
      </c>
      <c r="H206" s="6">
        <v>1551.8</v>
      </c>
      <c r="I206" s="6">
        <v>1523.83</v>
      </c>
      <c r="J206" s="6">
        <v>1757.5</v>
      </c>
      <c r="K206" s="6">
        <v>1363.55</v>
      </c>
      <c r="L206" s="7">
        <v>40815825</v>
      </c>
      <c r="M206" s="6">
        <v>62196352485.400002</v>
      </c>
      <c r="N206" s="7">
        <v>650501</v>
      </c>
    </row>
    <row r="207" spans="1:14" x14ac:dyDescent="0.25">
      <c r="A207" s="4">
        <v>45447</v>
      </c>
      <c r="B207" s="2" t="s">
        <v>14</v>
      </c>
      <c r="C207" s="6">
        <v>1557</v>
      </c>
      <c r="D207" s="6">
        <v>1559</v>
      </c>
      <c r="E207" s="6">
        <v>1454</v>
      </c>
      <c r="F207" s="6">
        <v>1572.2</v>
      </c>
      <c r="G207" s="6">
        <v>1489.75</v>
      </c>
      <c r="H207" s="6">
        <v>1483.15</v>
      </c>
      <c r="I207" s="6">
        <v>1504.91</v>
      </c>
      <c r="J207" s="6">
        <v>1757.5</v>
      </c>
      <c r="K207" s="6">
        <v>1363.55</v>
      </c>
      <c r="L207" s="7">
        <v>44765620</v>
      </c>
      <c r="M207" s="6">
        <v>67368418218.550003</v>
      </c>
      <c r="N207" s="7">
        <v>786620</v>
      </c>
    </row>
    <row r="208" spans="1:14" x14ac:dyDescent="0.25">
      <c r="A208" s="4">
        <v>45446</v>
      </c>
      <c r="B208" s="2" t="s">
        <v>14</v>
      </c>
      <c r="C208" s="6">
        <v>1599</v>
      </c>
      <c r="D208" s="6">
        <v>1599</v>
      </c>
      <c r="E208" s="6">
        <v>1550</v>
      </c>
      <c r="F208" s="6">
        <v>1531.55</v>
      </c>
      <c r="G208" s="6">
        <v>1573</v>
      </c>
      <c r="H208" s="6">
        <v>1572.2</v>
      </c>
      <c r="I208" s="6">
        <v>1567.87</v>
      </c>
      <c r="J208" s="6">
        <v>1757.5</v>
      </c>
      <c r="K208" s="6">
        <v>1363.55</v>
      </c>
      <c r="L208" s="7">
        <v>36318628</v>
      </c>
      <c r="M208" s="6">
        <v>56942988275.800003</v>
      </c>
      <c r="N208" s="7">
        <v>584235</v>
      </c>
    </row>
    <row r="209" spans="1:14" x14ac:dyDescent="0.25">
      <c r="A209" s="4">
        <v>45443</v>
      </c>
      <c r="B209" s="2" t="s">
        <v>14</v>
      </c>
      <c r="C209" s="6">
        <v>1519</v>
      </c>
      <c r="D209" s="6">
        <v>1536</v>
      </c>
      <c r="E209" s="6">
        <v>1514</v>
      </c>
      <c r="F209" s="6">
        <v>1514.85</v>
      </c>
      <c r="G209" s="6">
        <v>1525.95</v>
      </c>
      <c r="H209" s="6">
        <v>1531.55</v>
      </c>
      <c r="I209" s="6">
        <v>1528.77</v>
      </c>
      <c r="J209" s="6">
        <v>1757.5</v>
      </c>
      <c r="K209" s="6">
        <v>1363.55</v>
      </c>
      <c r="L209" s="7">
        <v>37039794</v>
      </c>
      <c r="M209" s="6">
        <v>56625243621.650002</v>
      </c>
      <c r="N209" s="7">
        <v>474591</v>
      </c>
    </row>
    <row r="210" spans="1:14" x14ac:dyDescent="0.25">
      <c r="A210" s="4">
        <v>45442</v>
      </c>
      <c r="B210" s="2" t="s">
        <v>14</v>
      </c>
      <c r="C210" s="6">
        <v>1499.2</v>
      </c>
      <c r="D210" s="6">
        <v>1523.6</v>
      </c>
      <c r="E210" s="6">
        <v>1497.65</v>
      </c>
      <c r="F210" s="6">
        <v>1508.3</v>
      </c>
      <c r="G210" s="6">
        <v>1518.3</v>
      </c>
      <c r="H210" s="6">
        <v>1514.85</v>
      </c>
      <c r="I210" s="6">
        <v>1513.96</v>
      </c>
      <c r="J210" s="6">
        <v>1757.5</v>
      </c>
      <c r="K210" s="6">
        <v>1363.55</v>
      </c>
      <c r="L210" s="7">
        <v>16877675</v>
      </c>
      <c r="M210" s="6">
        <v>25552206595.799999</v>
      </c>
      <c r="N210" s="7">
        <v>409393</v>
      </c>
    </row>
    <row r="211" spans="1:14" x14ac:dyDescent="0.25">
      <c r="A211" s="4">
        <v>45441</v>
      </c>
      <c r="B211" s="2" t="s">
        <v>14</v>
      </c>
      <c r="C211" s="6">
        <v>1518</v>
      </c>
      <c r="D211" s="6">
        <v>1523.85</v>
      </c>
      <c r="E211" s="6">
        <v>1501.25</v>
      </c>
      <c r="F211" s="6">
        <v>1530.5</v>
      </c>
      <c r="G211" s="6">
        <v>1506</v>
      </c>
      <c r="H211" s="6">
        <v>1508.3</v>
      </c>
      <c r="I211" s="6">
        <v>1510.22</v>
      </c>
      <c r="J211" s="6">
        <v>1757.5</v>
      </c>
      <c r="K211" s="6">
        <v>1363.55</v>
      </c>
      <c r="L211" s="7">
        <v>17573853</v>
      </c>
      <c r="M211" s="6">
        <v>26540404866.5</v>
      </c>
      <c r="N211" s="7">
        <v>324703</v>
      </c>
    </row>
    <row r="212" spans="1:14" x14ac:dyDescent="0.25">
      <c r="A212" s="4">
        <v>45440</v>
      </c>
      <c r="B212" s="2" t="s">
        <v>14</v>
      </c>
      <c r="C212" s="6">
        <v>1530.1</v>
      </c>
      <c r="D212" s="6">
        <v>1536.05</v>
      </c>
      <c r="E212" s="6">
        <v>1524.8</v>
      </c>
      <c r="F212" s="6">
        <v>1527.7</v>
      </c>
      <c r="G212" s="6">
        <v>1528.6</v>
      </c>
      <c r="H212" s="6">
        <v>1530.5</v>
      </c>
      <c r="I212" s="6">
        <v>1531.14</v>
      </c>
      <c r="J212" s="6">
        <v>1757.5</v>
      </c>
      <c r="K212" s="6">
        <v>1363.55</v>
      </c>
      <c r="L212" s="7">
        <v>13954452</v>
      </c>
      <c r="M212" s="6">
        <v>21366245980.650002</v>
      </c>
      <c r="N212" s="7">
        <v>287323</v>
      </c>
    </row>
    <row r="213" spans="1:14" x14ac:dyDescent="0.25">
      <c r="A213" s="4">
        <v>45439</v>
      </c>
      <c r="B213" s="2" t="s">
        <v>14</v>
      </c>
      <c r="C213" s="6">
        <v>1523.35</v>
      </c>
      <c r="D213" s="6">
        <v>1545</v>
      </c>
      <c r="E213" s="6">
        <v>1519.05</v>
      </c>
      <c r="F213" s="6">
        <v>1517.2</v>
      </c>
      <c r="G213" s="6">
        <v>1528</v>
      </c>
      <c r="H213" s="6">
        <v>1527.7</v>
      </c>
      <c r="I213" s="6">
        <v>1533.69</v>
      </c>
      <c r="J213" s="6">
        <v>1757.5</v>
      </c>
      <c r="K213" s="6">
        <v>1363.55</v>
      </c>
      <c r="L213" s="7">
        <v>14692720</v>
      </c>
      <c r="M213" s="6">
        <v>22534043945.549999</v>
      </c>
      <c r="N213" s="7">
        <v>360983</v>
      </c>
    </row>
    <row r="214" spans="1:14" x14ac:dyDescent="0.25">
      <c r="A214" s="4">
        <v>45436</v>
      </c>
      <c r="B214" s="2" t="s">
        <v>14</v>
      </c>
      <c r="C214" s="6">
        <v>1487.5</v>
      </c>
      <c r="D214" s="6">
        <v>1519.9</v>
      </c>
      <c r="E214" s="6">
        <v>1486</v>
      </c>
      <c r="F214" s="6">
        <v>1492.6</v>
      </c>
      <c r="G214" s="6">
        <v>1516.5</v>
      </c>
      <c r="H214" s="6">
        <v>1517.2</v>
      </c>
      <c r="I214" s="6">
        <v>1507.33</v>
      </c>
      <c r="J214" s="6">
        <v>1757.5</v>
      </c>
      <c r="K214" s="6">
        <v>1363.55</v>
      </c>
      <c r="L214" s="7">
        <v>15530103</v>
      </c>
      <c r="M214" s="6">
        <v>23408982967.799999</v>
      </c>
      <c r="N214" s="7">
        <v>325557</v>
      </c>
    </row>
    <row r="215" spans="1:14" x14ac:dyDescent="0.25">
      <c r="A215" s="4">
        <v>45435</v>
      </c>
      <c r="B215" s="2" t="s">
        <v>14</v>
      </c>
      <c r="C215" s="6">
        <v>1458.65</v>
      </c>
      <c r="D215" s="6">
        <v>1495.65</v>
      </c>
      <c r="E215" s="6">
        <v>1457.05</v>
      </c>
      <c r="F215" s="6">
        <v>1459.2</v>
      </c>
      <c r="G215" s="6">
        <v>1492.85</v>
      </c>
      <c r="H215" s="6">
        <v>1492.6</v>
      </c>
      <c r="I215" s="6">
        <v>1477.1</v>
      </c>
      <c r="J215" s="6">
        <v>1757.5</v>
      </c>
      <c r="K215" s="6">
        <v>1363.55</v>
      </c>
      <c r="L215" s="7">
        <v>20430960</v>
      </c>
      <c r="M215" s="6">
        <v>30178506688.950001</v>
      </c>
      <c r="N215" s="7">
        <v>337200</v>
      </c>
    </row>
    <row r="216" spans="1:14" x14ac:dyDescent="0.25">
      <c r="A216" s="4">
        <v>45434</v>
      </c>
      <c r="B216" s="2" t="s">
        <v>14</v>
      </c>
      <c r="C216" s="6">
        <v>1457.85</v>
      </c>
      <c r="D216" s="6">
        <v>1465.6</v>
      </c>
      <c r="E216" s="6">
        <v>1448.15</v>
      </c>
      <c r="F216" s="6">
        <v>1458.8</v>
      </c>
      <c r="G216" s="6">
        <v>1463.75</v>
      </c>
      <c r="H216" s="6">
        <v>1459.2</v>
      </c>
      <c r="I216" s="6">
        <v>1456.24</v>
      </c>
      <c r="J216" s="6">
        <v>1757.5</v>
      </c>
      <c r="K216" s="6">
        <v>1363.55</v>
      </c>
      <c r="L216" s="7">
        <v>19998139</v>
      </c>
      <c r="M216" s="6">
        <v>29122160427.5</v>
      </c>
      <c r="N216" s="7">
        <v>394368</v>
      </c>
    </row>
    <row r="217" spans="1:14" x14ac:dyDescent="0.25">
      <c r="A217" s="4">
        <v>45433</v>
      </c>
      <c r="B217" s="2" t="s">
        <v>14</v>
      </c>
      <c r="C217" s="6">
        <v>1450.1</v>
      </c>
      <c r="D217" s="6">
        <v>1469.7</v>
      </c>
      <c r="E217" s="6">
        <v>1450.1</v>
      </c>
      <c r="F217" s="6">
        <v>1466.05</v>
      </c>
      <c r="G217" s="6">
        <v>1457.2</v>
      </c>
      <c r="H217" s="6">
        <v>1458.8</v>
      </c>
      <c r="I217" s="6">
        <v>1460.08</v>
      </c>
      <c r="J217" s="6">
        <v>1757.5</v>
      </c>
      <c r="K217" s="6">
        <v>1363.55</v>
      </c>
      <c r="L217" s="7">
        <v>21884989</v>
      </c>
      <c r="M217" s="6">
        <v>31953790444.799999</v>
      </c>
      <c r="N217" s="7">
        <v>413346</v>
      </c>
    </row>
    <row r="218" spans="1:14" x14ac:dyDescent="0.25">
      <c r="A218" s="4">
        <v>45430</v>
      </c>
      <c r="B218" s="2" t="s">
        <v>14</v>
      </c>
      <c r="C218" s="6">
        <v>1466</v>
      </c>
      <c r="D218" s="6">
        <v>1467.1</v>
      </c>
      <c r="E218" s="6">
        <v>1463.05</v>
      </c>
      <c r="F218" s="6">
        <v>1464.1</v>
      </c>
      <c r="G218" s="6">
        <v>1466.35</v>
      </c>
      <c r="H218" s="6">
        <v>1466.05</v>
      </c>
      <c r="I218" s="6">
        <v>1465.57</v>
      </c>
      <c r="J218" s="6">
        <v>1757.5</v>
      </c>
      <c r="K218" s="6">
        <v>1363.55</v>
      </c>
      <c r="L218" s="7">
        <v>528557</v>
      </c>
      <c r="M218" s="6">
        <v>774636045.29999995</v>
      </c>
      <c r="N218" s="7">
        <v>15995</v>
      </c>
    </row>
    <row r="219" spans="1:14" x14ac:dyDescent="0.25">
      <c r="A219" s="4">
        <v>45429</v>
      </c>
      <c r="B219" s="2" t="s">
        <v>14</v>
      </c>
      <c r="C219" s="6">
        <v>1446.2</v>
      </c>
      <c r="D219" s="6">
        <v>1468</v>
      </c>
      <c r="E219" s="6">
        <v>1446.2</v>
      </c>
      <c r="F219" s="6">
        <v>1460.25</v>
      </c>
      <c r="G219" s="6">
        <v>1463</v>
      </c>
      <c r="H219" s="6">
        <v>1464.1</v>
      </c>
      <c r="I219" s="6">
        <v>1461.22</v>
      </c>
      <c r="J219" s="6">
        <v>1757.5</v>
      </c>
      <c r="K219" s="6">
        <v>1363.55</v>
      </c>
      <c r="L219" s="7">
        <v>10460095</v>
      </c>
      <c r="M219" s="6">
        <v>15284549919.5</v>
      </c>
      <c r="N219" s="7">
        <v>268477</v>
      </c>
    </row>
    <row r="220" spans="1:14" x14ac:dyDescent="0.25">
      <c r="A220" s="4">
        <v>45428</v>
      </c>
      <c r="B220" s="2" t="s">
        <v>14</v>
      </c>
      <c r="C220" s="6">
        <v>1446.05</v>
      </c>
      <c r="D220" s="6">
        <v>1462.55</v>
      </c>
      <c r="E220" s="6">
        <v>1435.5</v>
      </c>
      <c r="F220" s="6">
        <v>1438.5</v>
      </c>
      <c r="G220" s="6">
        <v>1459.75</v>
      </c>
      <c r="H220" s="6">
        <v>1460.25</v>
      </c>
      <c r="I220" s="6">
        <v>1449.96</v>
      </c>
      <c r="J220" s="6">
        <v>1757.5</v>
      </c>
      <c r="K220" s="6">
        <v>1363.55</v>
      </c>
      <c r="L220" s="7">
        <v>17472618</v>
      </c>
      <c r="M220" s="6">
        <v>25334516598.700001</v>
      </c>
      <c r="N220" s="7">
        <v>382855</v>
      </c>
    </row>
    <row r="221" spans="1:14" x14ac:dyDescent="0.25">
      <c r="A221" s="4">
        <v>45427</v>
      </c>
      <c r="B221" s="2" t="s">
        <v>14</v>
      </c>
      <c r="C221" s="6">
        <v>1459.7</v>
      </c>
      <c r="D221" s="6">
        <v>1459.7</v>
      </c>
      <c r="E221" s="6">
        <v>1435.8</v>
      </c>
      <c r="F221" s="6">
        <v>1460.95</v>
      </c>
      <c r="G221" s="6">
        <v>1440.8</v>
      </c>
      <c r="H221" s="6">
        <v>1438.5</v>
      </c>
      <c r="I221" s="6">
        <v>1443.04</v>
      </c>
      <c r="J221" s="6">
        <v>1757.5</v>
      </c>
      <c r="K221" s="6">
        <v>1363.55</v>
      </c>
      <c r="L221" s="7">
        <v>19465998</v>
      </c>
      <c r="M221" s="6">
        <v>28090223298.299999</v>
      </c>
      <c r="N221" s="7">
        <v>393567</v>
      </c>
    </row>
    <row r="222" spans="1:14" x14ac:dyDescent="0.25">
      <c r="A222" s="4">
        <v>45426</v>
      </c>
      <c r="B222" s="2" t="s">
        <v>14</v>
      </c>
      <c r="C222" s="6">
        <v>1452.25</v>
      </c>
      <c r="D222" s="6">
        <v>1465.5</v>
      </c>
      <c r="E222" s="6">
        <v>1450.3</v>
      </c>
      <c r="F222" s="6">
        <v>1455.25</v>
      </c>
      <c r="G222" s="6">
        <v>1461.6</v>
      </c>
      <c r="H222" s="6">
        <v>1460.95</v>
      </c>
      <c r="I222" s="6">
        <v>1459.59</v>
      </c>
      <c r="J222" s="6">
        <v>1757.5</v>
      </c>
      <c r="K222" s="6">
        <v>1363.55</v>
      </c>
      <c r="L222" s="7">
        <v>12832571</v>
      </c>
      <c r="M222" s="6">
        <v>18730307625.400002</v>
      </c>
      <c r="N222" s="7">
        <v>315935</v>
      </c>
    </row>
    <row r="223" spans="1:14" x14ac:dyDescent="0.25">
      <c r="A223" s="4">
        <v>45425</v>
      </c>
      <c r="B223" s="2" t="s">
        <v>14</v>
      </c>
      <c r="C223" s="6">
        <v>1432</v>
      </c>
      <c r="D223" s="6">
        <v>1459.8</v>
      </c>
      <c r="E223" s="6">
        <v>1430.3</v>
      </c>
      <c r="F223" s="6">
        <v>1437.9</v>
      </c>
      <c r="G223" s="6">
        <v>1456.5</v>
      </c>
      <c r="H223" s="6">
        <v>1455.25</v>
      </c>
      <c r="I223" s="6">
        <v>1447.14</v>
      </c>
      <c r="J223" s="6">
        <v>1757.5</v>
      </c>
      <c r="K223" s="6">
        <v>1363.55</v>
      </c>
      <c r="L223" s="7">
        <v>13523601</v>
      </c>
      <c r="M223" s="6">
        <v>19570507197.599998</v>
      </c>
      <c r="N223" s="7">
        <v>463000</v>
      </c>
    </row>
    <row r="224" spans="1:14" x14ac:dyDescent="0.25">
      <c r="A224" s="4">
        <v>45422</v>
      </c>
      <c r="B224" s="2" t="s">
        <v>14</v>
      </c>
      <c r="C224" s="6">
        <v>1439</v>
      </c>
      <c r="D224" s="6">
        <v>1451.95</v>
      </c>
      <c r="E224" s="6">
        <v>1426.8</v>
      </c>
      <c r="F224" s="6">
        <v>1447.5</v>
      </c>
      <c r="G224" s="6">
        <v>1439.85</v>
      </c>
      <c r="H224" s="6">
        <v>1437.9</v>
      </c>
      <c r="I224" s="6">
        <v>1440.93</v>
      </c>
      <c r="J224" s="6">
        <v>1757.5</v>
      </c>
      <c r="K224" s="6">
        <v>1363.55</v>
      </c>
      <c r="L224" s="7">
        <v>13638304</v>
      </c>
      <c r="M224" s="6">
        <v>19651868794.150002</v>
      </c>
      <c r="N224" s="7">
        <v>368755</v>
      </c>
    </row>
    <row r="225" spans="1:14" x14ac:dyDescent="0.25">
      <c r="A225" s="4">
        <v>45421</v>
      </c>
      <c r="B225" s="2" t="s">
        <v>14</v>
      </c>
      <c r="C225" s="6">
        <v>1474.95</v>
      </c>
      <c r="D225" s="6">
        <v>1486.75</v>
      </c>
      <c r="E225" s="6">
        <v>1445.3</v>
      </c>
      <c r="F225" s="6">
        <v>1482.65</v>
      </c>
      <c r="G225" s="6">
        <v>1450.8</v>
      </c>
      <c r="H225" s="6">
        <v>1447.5</v>
      </c>
      <c r="I225" s="6">
        <v>1461.55</v>
      </c>
      <c r="J225" s="6">
        <v>1757.5</v>
      </c>
      <c r="K225" s="6">
        <v>1363.55</v>
      </c>
      <c r="L225" s="7">
        <v>23140639</v>
      </c>
      <c r="M225" s="6">
        <v>33821148758.200001</v>
      </c>
      <c r="N225" s="7">
        <v>669580</v>
      </c>
    </row>
    <row r="226" spans="1:14" x14ac:dyDescent="0.25">
      <c r="A226" s="4">
        <v>45420</v>
      </c>
      <c r="B226" s="2" t="s">
        <v>14</v>
      </c>
      <c r="C226" s="6">
        <v>1495.95</v>
      </c>
      <c r="D226" s="6">
        <v>1496.95</v>
      </c>
      <c r="E226" s="6">
        <v>1480.35</v>
      </c>
      <c r="F226" s="6">
        <v>1506.15</v>
      </c>
      <c r="G226" s="6">
        <v>1483.5</v>
      </c>
      <c r="H226" s="6">
        <v>1482.65</v>
      </c>
      <c r="I226" s="6">
        <v>1486.59</v>
      </c>
      <c r="J226" s="6">
        <v>1757.5</v>
      </c>
      <c r="K226" s="6">
        <v>1363.55</v>
      </c>
      <c r="L226" s="7">
        <v>20843931</v>
      </c>
      <c r="M226" s="6">
        <v>30986422880.599998</v>
      </c>
      <c r="N226" s="7">
        <v>465848</v>
      </c>
    </row>
    <row r="227" spans="1:14" x14ac:dyDescent="0.25">
      <c r="A227" s="4">
        <v>45419</v>
      </c>
      <c r="B227" s="2" t="s">
        <v>14</v>
      </c>
      <c r="C227" s="6">
        <v>1521.95</v>
      </c>
      <c r="D227" s="6">
        <v>1524.05</v>
      </c>
      <c r="E227" s="6">
        <v>1504.15</v>
      </c>
      <c r="F227" s="6">
        <v>1522.65</v>
      </c>
      <c r="G227" s="6">
        <v>1505.1</v>
      </c>
      <c r="H227" s="6">
        <v>1506.15</v>
      </c>
      <c r="I227" s="6">
        <v>1510.7</v>
      </c>
      <c r="J227" s="6">
        <v>1757.5</v>
      </c>
      <c r="K227" s="6">
        <v>1363.55</v>
      </c>
      <c r="L227" s="7">
        <v>14240301</v>
      </c>
      <c r="M227" s="6">
        <v>21512820634.099998</v>
      </c>
      <c r="N227" s="7">
        <v>344750</v>
      </c>
    </row>
    <row r="228" spans="1:14" x14ac:dyDescent="0.25">
      <c r="A228" s="4">
        <v>45418</v>
      </c>
      <c r="B228" s="2" t="s">
        <v>14</v>
      </c>
      <c r="C228" s="6">
        <v>1522</v>
      </c>
      <c r="D228" s="6">
        <v>1534.5</v>
      </c>
      <c r="E228" s="6">
        <v>1517.15</v>
      </c>
      <c r="F228" s="6">
        <v>1519.6</v>
      </c>
      <c r="G228" s="6">
        <v>1523.75</v>
      </c>
      <c r="H228" s="6">
        <v>1522.65</v>
      </c>
      <c r="I228" s="6">
        <v>1525.73</v>
      </c>
      <c r="J228" s="6">
        <v>1757.5</v>
      </c>
      <c r="K228" s="6">
        <v>1363.55</v>
      </c>
      <c r="L228" s="7">
        <v>14396698</v>
      </c>
      <c r="M228" s="6">
        <v>21965419859.099998</v>
      </c>
      <c r="N228" s="7">
        <v>290222</v>
      </c>
    </row>
    <row r="229" spans="1:14" x14ac:dyDescent="0.25">
      <c r="A229" s="4">
        <v>45415</v>
      </c>
      <c r="B229" s="2" t="s">
        <v>14</v>
      </c>
      <c r="C229" s="6">
        <v>1533.25</v>
      </c>
      <c r="D229" s="6">
        <v>1540.6</v>
      </c>
      <c r="E229" s="6">
        <v>1507.2</v>
      </c>
      <c r="F229" s="6">
        <v>1532.25</v>
      </c>
      <c r="G229" s="6">
        <v>1515.65</v>
      </c>
      <c r="H229" s="6">
        <v>1519.6</v>
      </c>
      <c r="I229" s="6">
        <v>1521.12</v>
      </c>
      <c r="J229" s="6">
        <v>1757.5</v>
      </c>
      <c r="K229" s="6">
        <v>1363.55</v>
      </c>
      <c r="L229" s="7">
        <v>15932621</v>
      </c>
      <c r="M229" s="6">
        <v>24235495414.799999</v>
      </c>
      <c r="N229" s="7">
        <v>309946</v>
      </c>
    </row>
    <row r="230" spans="1:14" x14ac:dyDescent="0.25">
      <c r="A230" s="4">
        <v>45414</v>
      </c>
      <c r="B230" s="2" t="s">
        <v>14</v>
      </c>
      <c r="C230" s="6">
        <v>1522</v>
      </c>
      <c r="D230" s="6">
        <v>1537</v>
      </c>
      <c r="E230" s="6">
        <v>1520.35</v>
      </c>
      <c r="F230" s="6">
        <v>1520.1</v>
      </c>
      <c r="G230" s="6">
        <v>1532.9</v>
      </c>
      <c r="H230" s="6">
        <v>1532.25</v>
      </c>
      <c r="I230" s="6">
        <v>1531.6</v>
      </c>
      <c r="J230" s="6">
        <v>1757.5</v>
      </c>
      <c r="K230" s="6">
        <v>1363.55</v>
      </c>
      <c r="L230" s="7">
        <v>16737503</v>
      </c>
      <c r="M230" s="6">
        <v>25635147567.950001</v>
      </c>
      <c r="N230" s="7">
        <v>367994</v>
      </c>
    </row>
    <row r="231" spans="1:14" x14ac:dyDescent="0.25">
      <c r="A231" s="4">
        <v>45412</v>
      </c>
      <c r="B231" s="2" t="s">
        <v>14</v>
      </c>
      <c r="C231" s="6">
        <v>1529.2</v>
      </c>
      <c r="D231" s="6">
        <v>1539.5</v>
      </c>
      <c r="E231" s="6">
        <v>1514.9</v>
      </c>
      <c r="F231" s="6">
        <v>1529.5</v>
      </c>
      <c r="G231" s="6">
        <v>1515.45</v>
      </c>
      <c r="H231" s="6">
        <v>1520.1</v>
      </c>
      <c r="I231" s="6">
        <v>1528.27</v>
      </c>
      <c r="J231" s="6">
        <v>1757.5</v>
      </c>
      <c r="K231" s="6">
        <v>1363.55</v>
      </c>
      <c r="L231" s="7">
        <v>26153691</v>
      </c>
      <c r="M231" s="6">
        <v>39969810062.5</v>
      </c>
      <c r="N231" s="7">
        <v>396483</v>
      </c>
    </row>
    <row r="232" spans="1:14" x14ac:dyDescent="0.25">
      <c r="A232" s="4">
        <v>45411</v>
      </c>
      <c r="B232" s="2" t="s">
        <v>14</v>
      </c>
      <c r="C232" s="6">
        <v>1515</v>
      </c>
      <c r="D232" s="6">
        <v>1534.45</v>
      </c>
      <c r="E232" s="6">
        <v>1506.55</v>
      </c>
      <c r="F232" s="6">
        <v>1509.8</v>
      </c>
      <c r="G232" s="6">
        <v>1528.55</v>
      </c>
      <c r="H232" s="6">
        <v>1529.5</v>
      </c>
      <c r="I232" s="6">
        <v>1521.15</v>
      </c>
      <c r="J232" s="6">
        <v>1757.5</v>
      </c>
      <c r="K232" s="6">
        <v>1363.55</v>
      </c>
      <c r="L232" s="7">
        <v>18046675</v>
      </c>
      <c r="M232" s="6">
        <v>27451636250.700001</v>
      </c>
      <c r="N232" s="7">
        <v>346924</v>
      </c>
    </row>
    <row r="233" spans="1:14" x14ac:dyDescent="0.25">
      <c r="A233" s="4">
        <v>45408</v>
      </c>
      <c r="B233" s="2" t="s">
        <v>14</v>
      </c>
      <c r="C233" s="6">
        <v>1519.8</v>
      </c>
      <c r="D233" s="6">
        <v>1528</v>
      </c>
      <c r="E233" s="6">
        <v>1505.55</v>
      </c>
      <c r="F233" s="6">
        <v>1510.75</v>
      </c>
      <c r="G233" s="6">
        <v>1511</v>
      </c>
      <c r="H233" s="6">
        <v>1509.8</v>
      </c>
      <c r="I233" s="6">
        <v>1515.19</v>
      </c>
      <c r="J233" s="6">
        <v>1757.5</v>
      </c>
      <c r="K233" s="6">
        <v>1363.55</v>
      </c>
      <c r="L233" s="7">
        <v>12427347</v>
      </c>
      <c r="M233" s="6">
        <v>18829791289.849998</v>
      </c>
      <c r="N233" s="7">
        <v>307546</v>
      </c>
    </row>
    <row r="234" spans="1:14" x14ac:dyDescent="0.25">
      <c r="A234" s="4">
        <v>45407</v>
      </c>
      <c r="B234" s="2" t="s">
        <v>14</v>
      </c>
      <c r="C234" s="6">
        <v>1506.25</v>
      </c>
      <c r="D234" s="6">
        <v>1519.7</v>
      </c>
      <c r="E234" s="6">
        <v>1506.25</v>
      </c>
      <c r="F234" s="6">
        <v>1511.7</v>
      </c>
      <c r="G234" s="6">
        <v>1513.8</v>
      </c>
      <c r="H234" s="6">
        <v>1510.75</v>
      </c>
      <c r="I234" s="6">
        <v>1512.64</v>
      </c>
      <c r="J234" s="6">
        <v>1757.5</v>
      </c>
      <c r="K234" s="6">
        <v>1363.55</v>
      </c>
      <c r="L234" s="7">
        <v>17722602</v>
      </c>
      <c r="M234" s="6">
        <v>26807994509.450001</v>
      </c>
      <c r="N234" s="7">
        <v>412279</v>
      </c>
    </row>
    <row r="235" spans="1:14" x14ac:dyDescent="0.25">
      <c r="A235" s="4">
        <v>45406</v>
      </c>
      <c r="B235" s="2" t="s">
        <v>14</v>
      </c>
      <c r="C235" s="6">
        <v>1515</v>
      </c>
      <c r="D235" s="6">
        <v>1521.75</v>
      </c>
      <c r="E235" s="6">
        <v>1509.05</v>
      </c>
      <c r="F235" s="6">
        <v>1507.6</v>
      </c>
      <c r="G235" s="6">
        <v>1512.9</v>
      </c>
      <c r="H235" s="6">
        <v>1511.7</v>
      </c>
      <c r="I235" s="6">
        <v>1514.5</v>
      </c>
      <c r="J235" s="6">
        <v>1757.5</v>
      </c>
      <c r="K235" s="6">
        <v>1363.55</v>
      </c>
      <c r="L235" s="7">
        <v>11220790</v>
      </c>
      <c r="M235" s="6">
        <v>16993856319.65</v>
      </c>
      <c r="N235" s="7">
        <v>270693</v>
      </c>
    </row>
    <row r="236" spans="1:14" x14ac:dyDescent="0.25">
      <c r="A236" s="4">
        <v>45405</v>
      </c>
      <c r="B236" s="2" t="s">
        <v>14</v>
      </c>
      <c r="C236" s="6">
        <v>1526.3</v>
      </c>
      <c r="D236" s="6">
        <v>1526.5</v>
      </c>
      <c r="E236" s="6">
        <v>1503.25</v>
      </c>
      <c r="F236" s="6">
        <v>1512.2</v>
      </c>
      <c r="G236" s="6">
        <v>1507.5</v>
      </c>
      <c r="H236" s="6">
        <v>1507.6</v>
      </c>
      <c r="I236" s="6">
        <v>1510.64</v>
      </c>
      <c r="J236" s="6">
        <v>1757.5</v>
      </c>
      <c r="K236" s="6">
        <v>1363.55</v>
      </c>
      <c r="L236" s="7">
        <v>13413530</v>
      </c>
      <c r="M236" s="6">
        <v>20262998928.700001</v>
      </c>
      <c r="N236" s="7">
        <v>292429</v>
      </c>
    </row>
    <row r="237" spans="1:14" x14ac:dyDescent="0.25">
      <c r="A237" s="4">
        <v>45404</v>
      </c>
      <c r="B237" s="2" t="s">
        <v>14</v>
      </c>
      <c r="C237" s="6">
        <v>1557.4</v>
      </c>
      <c r="D237" s="6">
        <v>1557.4</v>
      </c>
      <c r="E237" s="6">
        <v>1508.3</v>
      </c>
      <c r="F237" s="6">
        <v>1531.3</v>
      </c>
      <c r="G237" s="6">
        <v>1514.35</v>
      </c>
      <c r="H237" s="6">
        <v>1512.2</v>
      </c>
      <c r="I237" s="6">
        <v>1519.66</v>
      </c>
      <c r="J237" s="6">
        <v>1757.5</v>
      </c>
      <c r="K237" s="6">
        <v>1363.55</v>
      </c>
      <c r="L237" s="7">
        <v>21149219</v>
      </c>
      <c r="M237" s="6">
        <v>32139720597.849998</v>
      </c>
      <c r="N237" s="7">
        <v>531868</v>
      </c>
    </row>
    <row r="238" spans="1:14" x14ac:dyDescent="0.25">
      <c r="A238" s="4">
        <v>45401</v>
      </c>
      <c r="B238" s="2" t="s">
        <v>14</v>
      </c>
      <c r="C238" s="6">
        <v>1486.55</v>
      </c>
      <c r="D238" s="6">
        <v>1534.95</v>
      </c>
      <c r="E238" s="6">
        <v>1480.25</v>
      </c>
      <c r="F238" s="6">
        <v>1494.7</v>
      </c>
      <c r="G238" s="6">
        <v>1534.2</v>
      </c>
      <c r="H238" s="6">
        <v>1531.3</v>
      </c>
      <c r="I238" s="6">
        <v>1514.56</v>
      </c>
      <c r="J238" s="6">
        <v>1757.5</v>
      </c>
      <c r="K238" s="6">
        <v>1363.55</v>
      </c>
      <c r="L238" s="7">
        <v>17288217</v>
      </c>
      <c r="M238" s="6">
        <v>26184017914.349998</v>
      </c>
      <c r="N238" s="7">
        <v>385294</v>
      </c>
    </row>
    <row r="239" spans="1:14" x14ac:dyDescent="0.25">
      <c r="A239" s="4">
        <v>45400</v>
      </c>
      <c r="B239" s="2" t="s">
        <v>14</v>
      </c>
      <c r="C239" s="6">
        <v>1509.8</v>
      </c>
      <c r="D239" s="6">
        <v>1518.85</v>
      </c>
      <c r="E239" s="6">
        <v>1491.05</v>
      </c>
      <c r="F239" s="6">
        <v>1509.25</v>
      </c>
      <c r="G239" s="6">
        <v>1496.8</v>
      </c>
      <c r="H239" s="6">
        <v>1494.7</v>
      </c>
      <c r="I239" s="6">
        <v>1503.85</v>
      </c>
      <c r="J239" s="6">
        <v>1757.5</v>
      </c>
      <c r="K239" s="6">
        <v>1363.55</v>
      </c>
      <c r="L239" s="7">
        <v>17117442</v>
      </c>
      <c r="M239" s="6">
        <v>25741997797.450001</v>
      </c>
      <c r="N239" s="7">
        <v>400151</v>
      </c>
    </row>
    <row r="240" spans="1:14" x14ac:dyDescent="0.25">
      <c r="A240" s="4">
        <v>45398</v>
      </c>
      <c r="B240" s="2" t="s">
        <v>14</v>
      </c>
      <c r="C240" s="6">
        <v>1487</v>
      </c>
      <c r="D240" s="6">
        <v>1512.9</v>
      </c>
      <c r="E240" s="6">
        <v>1482.25</v>
      </c>
      <c r="F240" s="6">
        <v>1494.7</v>
      </c>
      <c r="G240" s="6">
        <v>1512</v>
      </c>
      <c r="H240" s="6">
        <v>1509.25</v>
      </c>
      <c r="I240" s="6">
        <v>1499.45</v>
      </c>
      <c r="J240" s="6">
        <v>1757.5</v>
      </c>
      <c r="K240" s="6">
        <v>1363.55</v>
      </c>
      <c r="L240" s="7">
        <v>10372443</v>
      </c>
      <c r="M240" s="6">
        <v>15552984303.1</v>
      </c>
      <c r="N240" s="7">
        <v>254321</v>
      </c>
    </row>
    <row r="241" spans="1:14" x14ac:dyDescent="0.25">
      <c r="A241" s="4">
        <v>45397</v>
      </c>
      <c r="B241" s="2" t="s">
        <v>14</v>
      </c>
      <c r="C241" s="6">
        <v>1497.55</v>
      </c>
      <c r="D241" s="6">
        <v>1510</v>
      </c>
      <c r="E241" s="6">
        <v>1492.05</v>
      </c>
      <c r="F241" s="6">
        <v>1518.95</v>
      </c>
      <c r="G241" s="6">
        <v>1493</v>
      </c>
      <c r="H241" s="6">
        <v>1494.7</v>
      </c>
      <c r="I241" s="6">
        <v>1501.19</v>
      </c>
      <c r="J241" s="6">
        <v>1757.5</v>
      </c>
      <c r="K241" s="6">
        <v>1363.55</v>
      </c>
      <c r="L241" s="7">
        <v>11707624</v>
      </c>
      <c r="M241" s="6">
        <v>17575373460.400002</v>
      </c>
      <c r="N241" s="7">
        <v>303733</v>
      </c>
    </row>
    <row r="242" spans="1:14" x14ac:dyDescent="0.25">
      <c r="A242" s="4">
        <v>45394</v>
      </c>
      <c r="B242" s="2" t="s">
        <v>14</v>
      </c>
      <c r="C242" s="6">
        <v>1521</v>
      </c>
      <c r="D242" s="6">
        <v>1529.85</v>
      </c>
      <c r="E242" s="6">
        <v>1513.45</v>
      </c>
      <c r="F242" s="6">
        <v>1536.35</v>
      </c>
      <c r="G242" s="6">
        <v>1516.25</v>
      </c>
      <c r="H242" s="6">
        <v>1518.95</v>
      </c>
      <c r="I242" s="6">
        <v>1520.13</v>
      </c>
      <c r="J242" s="6">
        <v>1757.5</v>
      </c>
      <c r="K242" s="6">
        <v>1363.55</v>
      </c>
      <c r="L242" s="7">
        <v>20542104</v>
      </c>
      <c r="M242" s="6">
        <v>31226729837.450001</v>
      </c>
      <c r="N242" s="7">
        <v>353957</v>
      </c>
    </row>
    <row r="243" spans="1:14" x14ac:dyDescent="0.25">
      <c r="A243" s="4">
        <v>45392</v>
      </c>
      <c r="B243" s="2" t="s">
        <v>14</v>
      </c>
      <c r="C243" s="6">
        <v>1549.9</v>
      </c>
      <c r="D243" s="6">
        <v>1549.9</v>
      </c>
      <c r="E243" s="6">
        <v>1532.95</v>
      </c>
      <c r="F243" s="6">
        <v>1548.55</v>
      </c>
      <c r="G243" s="6">
        <v>1534.95</v>
      </c>
      <c r="H243" s="6">
        <v>1536.35</v>
      </c>
      <c r="I243" s="6">
        <v>1539.41</v>
      </c>
      <c r="J243" s="6">
        <v>1757.5</v>
      </c>
      <c r="K243" s="6">
        <v>1363.55</v>
      </c>
      <c r="L243" s="7">
        <v>13903700</v>
      </c>
      <c r="M243" s="6">
        <v>21403551158.349998</v>
      </c>
      <c r="N243" s="7">
        <v>264951</v>
      </c>
    </row>
    <row r="244" spans="1:14" x14ac:dyDescent="0.25">
      <c r="A244" s="4">
        <v>45391</v>
      </c>
      <c r="B244" s="2" t="s">
        <v>14</v>
      </c>
      <c r="C244" s="6">
        <v>1554.85</v>
      </c>
      <c r="D244" s="6">
        <v>1554.85</v>
      </c>
      <c r="E244" s="6">
        <v>1540.3</v>
      </c>
      <c r="F244" s="6">
        <v>1546.6</v>
      </c>
      <c r="G244" s="6">
        <v>1544.4</v>
      </c>
      <c r="H244" s="6">
        <v>1548.55</v>
      </c>
      <c r="I244" s="6">
        <v>1547.47</v>
      </c>
      <c r="J244" s="6">
        <v>1757.5</v>
      </c>
      <c r="K244" s="6">
        <v>1363.55</v>
      </c>
      <c r="L244" s="7">
        <v>10942247</v>
      </c>
      <c r="M244" s="6">
        <v>16932784193.35</v>
      </c>
      <c r="N244" s="7">
        <v>286447</v>
      </c>
    </row>
    <row r="245" spans="1:14" x14ac:dyDescent="0.25">
      <c r="A245" s="4">
        <v>45390</v>
      </c>
      <c r="B245" s="2" t="s">
        <v>14</v>
      </c>
      <c r="C245" s="6">
        <v>1554.95</v>
      </c>
      <c r="D245" s="6">
        <v>1557.25</v>
      </c>
      <c r="E245" s="6">
        <v>1541.55</v>
      </c>
      <c r="F245" s="6">
        <v>1549.55</v>
      </c>
      <c r="G245" s="6">
        <v>1545</v>
      </c>
      <c r="H245" s="6">
        <v>1546.6</v>
      </c>
      <c r="I245" s="6">
        <v>1546.8</v>
      </c>
      <c r="J245" s="6">
        <v>1757.5</v>
      </c>
      <c r="K245" s="6">
        <v>1363.55</v>
      </c>
      <c r="L245" s="7">
        <v>10241470</v>
      </c>
      <c r="M245" s="6">
        <v>15841481181.950001</v>
      </c>
      <c r="N245" s="7">
        <v>282686</v>
      </c>
    </row>
    <row r="246" spans="1:14" x14ac:dyDescent="0.25">
      <c r="A246" s="4">
        <v>45387</v>
      </c>
      <c r="B246" s="2" t="s">
        <v>14</v>
      </c>
      <c r="C246" s="6">
        <v>1539</v>
      </c>
      <c r="D246" s="6">
        <v>1554.5</v>
      </c>
      <c r="E246" s="6">
        <v>1530.15</v>
      </c>
      <c r="F246" s="6">
        <v>1527.6</v>
      </c>
      <c r="G246" s="6">
        <v>1550.05</v>
      </c>
      <c r="H246" s="6">
        <v>1549.55</v>
      </c>
      <c r="I246" s="6">
        <v>1545.34</v>
      </c>
      <c r="J246" s="6">
        <v>1757.5</v>
      </c>
      <c r="K246" s="6">
        <v>1363.55</v>
      </c>
      <c r="L246" s="7">
        <v>29527951</v>
      </c>
      <c r="M246" s="6">
        <v>45630707255.449997</v>
      </c>
      <c r="N246" s="7">
        <v>446260</v>
      </c>
    </row>
    <row r="247" spans="1:14" x14ac:dyDescent="0.25">
      <c r="A247" s="4">
        <v>45386</v>
      </c>
      <c r="B247" s="2" t="s">
        <v>14</v>
      </c>
      <c r="C247" s="6">
        <v>1504</v>
      </c>
      <c r="D247" s="6">
        <v>1530</v>
      </c>
      <c r="E247" s="6">
        <v>1504</v>
      </c>
      <c r="F247" s="6">
        <v>1482.3</v>
      </c>
      <c r="G247" s="6">
        <v>1529</v>
      </c>
      <c r="H247" s="6">
        <v>1527.6</v>
      </c>
      <c r="I247" s="6">
        <v>1520.65</v>
      </c>
      <c r="J247" s="6">
        <v>1757.5</v>
      </c>
      <c r="K247" s="6">
        <v>1363.55</v>
      </c>
      <c r="L247" s="7">
        <v>44467533</v>
      </c>
      <c r="M247" s="6">
        <v>67619706935.099998</v>
      </c>
      <c r="N247" s="7">
        <v>638189</v>
      </c>
    </row>
    <row r="248" spans="1:14" x14ac:dyDescent="0.25">
      <c r="A248" s="4">
        <v>45385</v>
      </c>
      <c r="B248" s="2" t="s">
        <v>14</v>
      </c>
      <c r="C248" s="6">
        <v>1472.1</v>
      </c>
      <c r="D248" s="6">
        <v>1495.65</v>
      </c>
      <c r="E248" s="6">
        <v>1471.4</v>
      </c>
      <c r="F248" s="6">
        <v>1480.15</v>
      </c>
      <c r="G248" s="6">
        <v>1484.5</v>
      </c>
      <c r="H248" s="6">
        <v>1482.3</v>
      </c>
      <c r="I248" s="6">
        <v>1485.06</v>
      </c>
      <c r="J248" s="6">
        <v>1757.5</v>
      </c>
      <c r="K248" s="6">
        <v>1363.55</v>
      </c>
      <c r="L248" s="7">
        <v>22792193</v>
      </c>
      <c r="M248" s="6">
        <v>33847785699.150002</v>
      </c>
      <c r="N248" s="7">
        <v>381267</v>
      </c>
    </row>
    <row r="249" spans="1:14" x14ac:dyDescent="0.25">
      <c r="A249" s="4">
        <v>45384</v>
      </c>
      <c r="B249" s="2" t="s">
        <v>14</v>
      </c>
      <c r="C249" s="6">
        <v>1465.15</v>
      </c>
      <c r="D249" s="6">
        <v>1494.85</v>
      </c>
      <c r="E249" s="6">
        <v>1463.25</v>
      </c>
      <c r="F249" s="6">
        <v>1470.5</v>
      </c>
      <c r="G249" s="6">
        <v>1479.55</v>
      </c>
      <c r="H249" s="6">
        <v>1480.15</v>
      </c>
      <c r="I249" s="6">
        <v>1483.23</v>
      </c>
      <c r="J249" s="6">
        <v>1757.5</v>
      </c>
      <c r="K249" s="6">
        <v>1363.55</v>
      </c>
      <c r="L249" s="7">
        <v>20612723</v>
      </c>
      <c r="M249" s="6">
        <v>30573359203.200001</v>
      </c>
      <c r="N249" s="7">
        <v>315849</v>
      </c>
    </row>
    <row r="250" spans="1:14" x14ac:dyDescent="0.25">
      <c r="A250" s="4">
        <v>45383</v>
      </c>
      <c r="B250" s="2" t="s">
        <v>14</v>
      </c>
      <c r="C250" s="6">
        <v>1458</v>
      </c>
      <c r="D250" s="6">
        <v>1473.8</v>
      </c>
      <c r="E250" s="6">
        <v>1455.6</v>
      </c>
      <c r="F250" s="6">
        <v>1447.9</v>
      </c>
      <c r="G250" s="6">
        <v>1470</v>
      </c>
      <c r="H250" s="6">
        <v>1470.5</v>
      </c>
      <c r="I250" s="6">
        <v>1466.67</v>
      </c>
      <c r="J250" s="6">
        <v>1757.5</v>
      </c>
      <c r="K250" s="6">
        <v>1363.55</v>
      </c>
      <c r="L250" s="7">
        <v>12599785</v>
      </c>
      <c r="M250" s="6">
        <v>18479761763.450001</v>
      </c>
      <c r="N250" s="7">
        <v>266085</v>
      </c>
    </row>
  </sheetData>
  <sheetProtection algorithmName="SHA-512" hashValue="Ftk3EDygoCw9p6Wgx3AxdVEVjysZwdgQH5CMxCOyku4WptxwL/GeDUll+cE7dF6Eiw3KeCQG1QaC1Ah2cdR1lg==" saltValue="1LssY6qY1Yk/NYEpcuyXH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workbookViewId="0"/>
  </sheetViews>
  <sheetFormatPr defaultRowHeight="15" x14ac:dyDescent="0.25"/>
  <cols>
    <col min="1" max="1" width="10.140625" style="2" bestFit="1" customWidth="1"/>
    <col min="2" max="2" width="6.7109375" style="2" bestFit="1" customWidth="1"/>
    <col min="3" max="5" width="9.140625" style="2"/>
    <col min="6" max="6" width="12.42578125" style="2" bestFit="1" customWidth="1"/>
    <col min="7" max="11" width="9.140625" style="2"/>
    <col min="12" max="12" width="10.7109375" style="2" bestFit="1" customWidth="1"/>
    <col min="13" max="13" width="17" style="2" bestFit="1" customWidth="1"/>
    <col min="14" max="14" width="12.28515625" style="2" bestFit="1" customWidth="1"/>
    <col min="15" max="16384" width="9.140625" style="2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4">
        <v>45744</v>
      </c>
      <c r="B2" s="2" t="s">
        <v>14</v>
      </c>
      <c r="C2" s="6">
        <v>1336</v>
      </c>
      <c r="D2" s="6">
        <v>1357.95</v>
      </c>
      <c r="E2" s="6">
        <v>1327.2</v>
      </c>
      <c r="F2" s="6">
        <v>1336.65</v>
      </c>
      <c r="G2" s="6">
        <v>1348</v>
      </c>
      <c r="H2" s="6">
        <v>1348.35</v>
      </c>
      <c r="I2" s="6">
        <v>1345.9</v>
      </c>
      <c r="J2" s="6">
        <v>1373</v>
      </c>
      <c r="K2" s="6">
        <v>1048.0999999999999</v>
      </c>
      <c r="L2" s="7">
        <v>8266544</v>
      </c>
      <c r="M2" s="6">
        <v>11125900933.9</v>
      </c>
      <c r="N2" s="7">
        <v>142133</v>
      </c>
    </row>
    <row r="3" spans="1:14" x14ac:dyDescent="0.25">
      <c r="A3" s="4">
        <v>45743</v>
      </c>
      <c r="B3" s="2" t="s">
        <v>14</v>
      </c>
      <c r="C3" s="6">
        <v>1333.15</v>
      </c>
      <c r="D3" s="6">
        <v>1351.5</v>
      </c>
      <c r="E3" s="6">
        <v>1333.15</v>
      </c>
      <c r="F3" s="6">
        <v>1335.9</v>
      </c>
      <c r="G3" s="6">
        <v>1339</v>
      </c>
      <c r="H3" s="6">
        <v>1336.65</v>
      </c>
      <c r="I3" s="6">
        <v>1340.7</v>
      </c>
      <c r="J3" s="6">
        <v>1373</v>
      </c>
      <c r="K3" s="6">
        <v>1048.0999999999999</v>
      </c>
      <c r="L3" s="7">
        <v>15109614</v>
      </c>
      <c r="M3" s="6">
        <v>20257403852.900002</v>
      </c>
      <c r="N3" s="7">
        <v>187305</v>
      </c>
    </row>
    <row r="4" spans="1:14" x14ac:dyDescent="0.25">
      <c r="A4" s="4">
        <v>45742</v>
      </c>
      <c r="B4" s="2" t="s">
        <v>14</v>
      </c>
      <c r="C4" s="6">
        <v>1344.05</v>
      </c>
      <c r="D4" s="6">
        <v>1358</v>
      </c>
      <c r="E4" s="6">
        <v>1331.5</v>
      </c>
      <c r="F4" s="6">
        <v>1343.7</v>
      </c>
      <c r="G4" s="6">
        <v>1335.45</v>
      </c>
      <c r="H4" s="6">
        <v>1335.9</v>
      </c>
      <c r="I4" s="6">
        <v>1341.51</v>
      </c>
      <c r="J4" s="6">
        <v>1373</v>
      </c>
      <c r="K4" s="6">
        <v>1048.0999999999999</v>
      </c>
      <c r="L4" s="7">
        <v>10859639</v>
      </c>
      <c r="M4" s="6">
        <v>14568352861.700001</v>
      </c>
      <c r="N4" s="7">
        <v>197579</v>
      </c>
    </row>
    <row r="5" spans="1:14" x14ac:dyDescent="0.25">
      <c r="A5" s="4">
        <v>45741</v>
      </c>
      <c r="B5" s="2" t="s">
        <v>14</v>
      </c>
      <c r="C5" s="6">
        <v>1359</v>
      </c>
      <c r="D5" s="6">
        <v>1363.8</v>
      </c>
      <c r="E5" s="6">
        <v>1330.05</v>
      </c>
      <c r="F5" s="6">
        <v>1358.15</v>
      </c>
      <c r="G5" s="6">
        <v>1341.95</v>
      </c>
      <c r="H5" s="6">
        <v>1343.7</v>
      </c>
      <c r="I5" s="6">
        <v>1345.81</v>
      </c>
      <c r="J5" s="6">
        <v>1373</v>
      </c>
      <c r="K5" s="6">
        <v>1048.0999999999999</v>
      </c>
      <c r="L5" s="7">
        <v>16419207</v>
      </c>
      <c r="M5" s="6">
        <v>22097082282.099998</v>
      </c>
      <c r="N5" s="7">
        <v>326362</v>
      </c>
    </row>
    <row r="6" spans="1:14" x14ac:dyDescent="0.25">
      <c r="A6" s="4">
        <v>45740</v>
      </c>
      <c r="B6" s="2" t="s">
        <v>14</v>
      </c>
      <c r="C6" s="6">
        <v>1355.95</v>
      </c>
      <c r="D6" s="6">
        <v>1373</v>
      </c>
      <c r="E6" s="6">
        <v>1345.05</v>
      </c>
      <c r="F6" s="6">
        <v>1343.1</v>
      </c>
      <c r="G6" s="6">
        <v>1361.2</v>
      </c>
      <c r="H6" s="6">
        <v>1358.15</v>
      </c>
      <c r="I6" s="6">
        <v>1358.95</v>
      </c>
      <c r="J6" s="6">
        <v>1373</v>
      </c>
      <c r="K6" s="6">
        <v>1048.0999999999999</v>
      </c>
      <c r="L6" s="7">
        <v>9352280</v>
      </c>
      <c r="M6" s="6">
        <v>12709278600.9</v>
      </c>
      <c r="N6" s="7">
        <v>203054</v>
      </c>
    </row>
    <row r="7" spans="1:14" x14ac:dyDescent="0.25">
      <c r="A7" s="4">
        <v>45737</v>
      </c>
      <c r="B7" s="2" t="s">
        <v>14</v>
      </c>
      <c r="C7" s="6">
        <v>1316</v>
      </c>
      <c r="D7" s="6">
        <v>1349</v>
      </c>
      <c r="E7" s="6">
        <v>1311.6</v>
      </c>
      <c r="F7" s="6">
        <v>1321.7</v>
      </c>
      <c r="G7" s="6">
        <v>1337.95</v>
      </c>
      <c r="H7" s="6">
        <v>1343.1</v>
      </c>
      <c r="I7" s="6">
        <v>1341.59</v>
      </c>
      <c r="J7" s="6">
        <v>1362.35</v>
      </c>
      <c r="K7" s="6">
        <v>1048.0999999999999</v>
      </c>
      <c r="L7" s="7">
        <v>60494318</v>
      </c>
      <c r="M7" s="6">
        <v>81158565386.5</v>
      </c>
      <c r="N7" s="7">
        <v>344744</v>
      </c>
    </row>
    <row r="8" spans="1:14" x14ac:dyDescent="0.25">
      <c r="A8" s="4">
        <v>45736</v>
      </c>
      <c r="B8" s="2" t="s">
        <v>14</v>
      </c>
      <c r="C8" s="6">
        <v>1320</v>
      </c>
      <c r="D8" s="6">
        <v>1324.25</v>
      </c>
      <c r="E8" s="6">
        <v>1311.05</v>
      </c>
      <c r="F8" s="6">
        <v>1313.1</v>
      </c>
      <c r="G8" s="6">
        <v>1318.55</v>
      </c>
      <c r="H8" s="6">
        <v>1321.7</v>
      </c>
      <c r="I8" s="6">
        <v>1319.08</v>
      </c>
      <c r="J8" s="6">
        <v>1362.35</v>
      </c>
      <c r="K8" s="6">
        <v>1048.0999999999999</v>
      </c>
      <c r="L8" s="7">
        <v>10886735</v>
      </c>
      <c r="M8" s="6">
        <v>14360481637.450001</v>
      </c>
      <c r="N8" s="7">
        <v>252535</v>
      </c>
    </row>
    <row r="9" spans="1:14" x14ac:dyDescent="0.25">
      <c r="A9" s="4">
        <v>45735</v>
      </c>
      <c r="B9" s="2" t="s">
        <v>14</v>
      </c>
      <c r="C9" s="6">
        <v>1305.5999999999999</v>
      </c>
      <c r="D9" s="6">
        <v>1318.3</v>
      </c>
      <c r="E9" s="6">
        <v>1302.1500000000001</v>
      </c>
      <c r="F9" s="6">
        <v>1309.8499999999999</v>
      </c>
      <c r="G9" s="6">
        <v>1316</v>
      </c>
      <c r="H9" s="6">
        <v>1313.1</v>
      </c>
      <c r="I9" s="6">
        <v>1311.61</v>
      </c>
      <c r="J9" s="6">
        <v>1362.35</v>
      </c>
      <c r="K9" s="6">
        <v>1048.0999999999999</v>
      </c>
      <c r="L9" s="7">
        <v>11278014</v>
      </c>
      <c r="M9" s="6">
        <v>14792332058.700001</v>
      </c>
      <c r="N9" s="7">
        <v>244205</v>
      </c>
    </row>
    <row r="10" spans="1:14" x14ac:dyDescent="0.25">
      <c r="A10" s="4">
        <v>45734</v>
      </c>
      <c r="B10" s="2" t="s">
        <v>14</v>
      </c>
      <c r="C10" s="6">
        <v>1285.5</v>
      </c>
      <c r="D10" s="6">
        <v>1313.85</v>
      </c>
      <c r="E10" s="6">
        <v>1280.6500000000001</v>
      </c>
      <c r="F10" s="6">
        <v>1269</v>
      </c>
      <c r="G10" s="6">
        <v>1311.5</v>
      </c>
      <c r="H10" s="6">
        <v>1309.8499999999999</v>
      </c>
      <c r="I10" s="6">
        <v>1299.54</v>
      </c>
      <c r="J10" s="6">
        <v>1362.35</v>
      </c>
      <c r="K10" s="6">
        <v>1048.0999999999999</v>
      </c>
      <c r="L10" s="7">
        <v>15645427</v>
      </c>
      <c r="M10" s="6">
        <v>20331886817.150002</v>
      </c>
      <c r="N10" s="7">
        <v>337230</v>
      </c>
    </row>
    <row r="11" spans="1:14" x14ac:dyDescent="0.25">
      <c r="A11" s="4">
        <v>45733</v>
      </c>
      <c r="B11" s="2" t="s">
        <v>14</v>
      </c>
      <c r="C11" s="6">
        <v>1257.05</v>
      </c>
      <c r="D11" s="6">
        <v>1273.95</v>
      </c>
      <c r="E11" s="6">
        <v>1254.75</v>
      </c>
      <c r="F11" s="6">
        <v>1250.05</v>
      </c>
      <c r="G11" s="6">
        <v>1268.6500000000001</v>
      </c>
      <c r="H11" s="6">
        <v>1269</v>
      </c>
      <c r="I11" s="6">
        <v>1267.47</v>
      </c>
      <c r="J11" s="6">
        <v>1362.35</v>
      </c>
      <c r="K11" s="6">
        <v>1048.0999999999999</v>
      </c>
      <c r="L11" s="7">
        <v>11164882</v>
      </c>
      <c r="M11" s="6">
        <v>14151149490.549999</v>
      </c>
      <c r="N11" s="7">
        <v>226414</v>
      </c>
    </row>
    <row r="12" spans="1:14" x14ac:dyDescent="0.25">
      <c r="A12" s="4">
        <v>45729</v>
      </c>
      <c r="B12" s="2" t="s">
        <v>14</v>
      </c>
      <c r="C12" s="6">
        <v>1251.05</v>
      </c>
      <c r="D12" s="6">
        <v>1255.5999999999999</v>
      </c>
      <c r="E12" s="6">
        <v>1245.3</v>
      </c>
      <c r="F12" s="6">
        <v>1243.95</v>
      </c>
      <c r="G12" s="6">
        <v>1248.6500000000001</v>
      </c>
      <c r="H12" s="6">
        <v>1250.05</v>
      </c>
      <c r="I12" s="6">
        <v>1250.96</v>
      </c>
      <c r="J12" s="6">
        <v>1362.35</v>
      </c>
      <c r="K12" s="6">
        <v>1048.0999999999999</v>
      </c>
      <c r="L12" s="7">
        <v>8132940</v>
      </c>
      <c r="M12" s="6">
        <v>10173984588.65</v>
      </c>
      <c r="N12" s="7">
        <v>190526</v>
      </c>
    </row>
    <row r="13" spans="1:14" x14ac:dyDescent="0.25">
      <c r="A13" s="4">
        <v>45728</v>
      </c>
      <c r="B13" s="2" t="s">
        <v>14</v>
      </c>
      <c r="C13" s="6">
        <v>1246.95</v>
      </c>
      <c r="D13" s="6">
        <v>1251.95</v>
      </c>
      <c r="E13" s="6">
        <v>1235.3</v>
      </c>
      <c r="F13" s="6">
        <v>1245.4000000000001</v>
      </c>
      <c r="G13" s="6">
        <v>1244.45</v>
      </c>
      <c r="H13" s="6">
        <v>1243.95</v>
      </c>
      <c r="I13" s="6">
        <v>1243.3699999999999</v>
      </c>
      <c r="J13" s="6">
        <v>1362.35</v>
      </c>
      <c r="K13" s="6">
        <v>1048.0999999999999</v>
      </c>
      <c r="L13" s="7">
        <v>11548372</v>
      </c>
      <c r="M13" s="6">
        <v>14358854881.85</v>
      </c>
      <c r="N13" s="7">
        <v>197340</v>
      </c>
    </row>
    <row r="14" spans="1:14" x14ac:dyDescent="0.25">
      <c r="A14" s="4">
        <v>45727</v>
      </c>
      <c r="B14" s="2" t="s">
        <v>14</v>
      </c>
      <c r="C14" s="6">
        <v>1217.2</v>
      </c>
      <c r="D14" s="6">
        <v>1248</v>
      </c>
      <c r="E14" s="6">
        <v>1217.2</v>
      </c>
      <c r="F14" s="6">
        <v>1214.8499999999999</v>
      </c>
      <c r="G14" s="6">
        <v>1244.1500000000001</v>
      </c>
      <c r="H14" s="6">
        <v>1245.4000000000001</v>
      </c>
      <c r="I14" s="6">
        <v>1238.81</v>
      </c>
      <c r="J14" s="6">
        <v>1362.35</v>
      </c>
      <c r="K14" s="6">
        <v>1048.0999999999999</v>
      </c>
      <c r="L14" s="7">
        <v>10927950</v>
      </c>
      <c r="M14" s="6">
        <v>13537605281.450001</v>
      </c>
      <c r="N14" s="7">
        <v>238907</v>
      </c>
    </row>
    <row r="15" spans="1:14" x14ac:dyDescent="0.25">
      <c r="A15" s="4">
        <v>45726</v>
      </c>
      <c r="B15" s="2" t="s">
        <v>14</v>
      </c>
      <c r="C15" s="6">
        <v>1208</v>
      </c>
      <c r="D15" s="6">
        <v>1225.8</v>
      </c>
      <c r="E15" s="6">
        <v>1208</v>
      </c>
      <c r="F15" s="6">
        <v>1214.55</v>
      </c>
      <c r="G15" s="6">
        <v>1212.9000000000001</v>
      </c>
      <c r="H15" s="6">
        <v>1214.8499999999999</v>
      </c>
      <c r="I15" s="6">
        <v>1218.5</v>
      </c>
      <c r="J15" s="6">
        <v>1362.35</v>
      </c>
      <c r="K15" s="6">
        <v>1048.0999999999999</v>
      </c>
      <c r="L15" s="7">
        <v>7363437</v>
      </c>
      <c r="M15" s="6">
        <v>8972340771.1499996</v>
      </c>
      <c r="N15" s="7">
        <v>152261</v>
      </c>
    </row>
    <row r="16" spans="1:14" x14ac:dyDescent="0.25">
      <c r="A16" s="4">
        <v>45723</v>
      </c>
      <c r="B16" s="2" t="s">
        <v>14</v>
      </c>
      <c r="C16" s="6">
        <v>1211.0999999999999</v>
      </c>
      <c r="D16" s="6">
        <v>1217.8499999999999</v>
      </c>
      <c r="E16" s="6">
        <v>1206.3</v>
      </c>
      <c r="F16" s="6">
        <v>1218.05</v>
      </c>
      <c r="G16" s="6">
        <v>1213.4000000000001</v>
      </c>
      <c r="H16" s="6">
        <v>1214.55</v>
      </c>
      <c r="I16" s="6">
        <v>1213.6300000000001</v>
      </c>
      <c r="J16" s="6">
        <v>1362.35</v>
      </c>
      <c r="K16" s="6">
        <v>1048.0999999999999</v>
      </c>
      <c r="L16" s="7">
        <v>6620284</v>
      </c>
      <c r="M16" s="6">
        <v>8034543520.3500004</v>
      </c>
      <c r="N16" s="7">
        <v>118643</v>
      </c>
    </row>
    <row r="17" spans="1:14" x14ac:dyDescent="0.25">
      <c r="A17" s="4">
        <v>45722</v>
      </c>
      <c r="B17" s="2" t="s">
        <v>14</v>
      </c>
      <c r="C17" s="6">
        <v>1227.95</v>
      </c>
      <c r="D17" s="6">
        <v>1227.95</v>
      </c>
      <c r="E17" s="6">
        <v>1209</v>
      </c>
      <c r="F17" s="6">
        <v>1215.7</v>
      </c>
      <c r="G17" s="6">
        <v>1219.8</v>
      </c>
      <c r="H17" s="6">
        <v>1218.05</v>
      </c>
      <c r="I17" s="6">
        <v>1217.04</v>
      </c>
      <c r="J17" s="6">
        <v>1362.35</v>
      </c>
      <c r="K17" s="6">
        <v>1048.0999999999999</v>
      </c>
      <c r="L17" s="7">
        <v>11949475</v>
      </c>
      <c r="M17" s="6">
        <v>14543033343.200001</v>
      </c>
      <c r="N17" s="7">
        <v>250155</v>
      </c>
    </row>
    <row r="18" spans="1:14" x14ac:dyDescent="0.25">
      <c r="A18" s="4">
        <v>45721</v>
      </c>
      <c r="B18" s="2" t="s">
        <v>14</v>
      </c>
      <c r="C18" s="6">
        <v>1217</v>
      </c>
      <c r="D18" s="6">
        <v>1225.95</v>
      </c>
      <c r="E18" s="6">
        <v>1211.3</v>
      </c>
      <c r="F18" s="6">
        <v>1210.4000000000001</v>
      </c>
      <c r="G18" s="6">
        <v>1215</v>
      </c>
      <c r="H18" s="6">
        <v>1215.7</v>
      </c>
      <c r="I18" s="6">
        <v>1216.73</v>
      </c>
      <c r="J18" s="6">
        <v>1362.35</v>
      </c>
      <c r="K18" s="6">
        <v>1048.0999999999999</v>
      </c>
      <c r="L18" s="7">
        <v>9052846</v>
      </c>
      <c r="M18" s="6">
        <v>11014865217.65</v>
      </c>
      <c r="N18" s="7">
        <v>199811</v>
      </c>
    </row>
    <row r="19" spans="1:14" x14ac:dyDescent="0.25">
      <c r="A19" s="4">
        <v>45720</v>
      </c>
      <c r="B19" s="2" t="s">
        <v>14</v>
      </c>
      <c r="C19" s="6">
        <v>1207.1500000000001</v>
      </c>
      <c r="D19" s="6">
        <v>1216.6500000000001</v>
      </c>
      <c r="E19" s="6">
        <v>1206.25</v>
      </c>
      <c r="F19" s="6">
        <v>1206.2</v>
      </c>
      <c r="G19" s="6">
        <v>1212.8</v>
      </c>
      <c r="H19" s="6">
        <v>1210.4000000000001</v>
      </c>
      <c r="I19" s="6">
        <v>1210.78</v>
      </c>
      <c r="J19" s="6">
        <v>1362.35</v>
      </c>
      <c r="K19" s="6">
        <v>1048.0999999999999</v>
      </c>
      <c r="L19" s="7">
        <v>9574490</v>
      </c>
      <c r="M19" s="6">
        <v>11592601922.9</v>
      </c>
      <c r="N19" s="7">
        <v>169550</v>
      </c>
    </row>
    <row r="20" spans="1:14" x14ac:dyDescent="0.25">
      <c r="A20" s="4">
        <v>45719</v>
      </c>
      <c r="B20" s="2" t="s">
        <v>14</v>
      </c>
      <c r="C20" s="6">
        <v>1210.5</v>
      </c>
      <c r="D20" s="6">
        <v>1217</v>
      </c>
      <c r="E20" s="6">
        <v>1204.1500000000001</v>
      </c>
      <c r="F20" s="6">
        <v>1204.0999999999999</v>
      </c>
      <c r="G20" s="6">
        <v>1208.7</v>
      </c>
      <c r="H20" s="6">
        <v>1206.2</v>
      </c>
      <c r="I20" s="6">
        <v>1209.49</v>
      </c>
      <c r="J20" s="6">
        <v>1362.35</v>
      </c>
      <c r="K20" s="6">
        <v>1048.0999999999999</v>
      </c>
      <c r="L20" s="7">
        <v>8158881</v>
      </c>
      <c r="M20" s="6">
        <v>9868073967.3500004</v>
      </c>
      <c r="N20" s="7">
        <v>208311</v>
      </c>
    </row>
    <row r="21" spans="1:14" x14ac:dyDescent="0.25">
      <c r="A21" s="4">
        <v>45716</v>
      </c>
      <c r="B21" s="2" t="s">
        <v>14</v>
      </c>
      <c r="C21" s="6">
        <v>1216</v>
      </c>
      <c r="D21" s="6">
        <v>1225</v>
      </c>
      <c r="E21" s="6">
        <v>1200.0999999999999</v>
      </c>
      <c r="F21" s="6">
        <v>1222.45</v>
      </c>
      <c r="G21" s="6">
        <v>1201.0999999999999</v>
      </c>
      <c r="H21" s="6">
        <v>1204.0999999999999</v>
      </c>
      <c r="I21" s="6">
        <v>1208.9100000000001</v>
      </c>
      <c r="J21" s="6">
        <v>1362.35</v>
      </c>
      <c r="K21" s="6">
        <v>1038.5</v>
      </c>
      <c r="L21" s="7">
        <v>20215075</v>
      </c>
      <c r="M21" s="6">
        <v>24438200772.650002</v>
      </c>
      <c r="N21" s="7">
        <v>268866</v>
      </c>
    </row>
    <row r="22" spans="1:14" x14ac:dyDescent="0.25">
      <c r="A22" s="4">
        <v>45715</v>
      </c>
      <c r="B22" s="2" t="s">
        <v>14</v>
      </c>
      <c r="C22" s="6">
        <v>1225.1500000000001</v>
      </c>
      <c r="D22" s="6">
        <v>1234.8499999999999</v>
      </c>
      <c r="E22" s="6">
        <v>1218.45</v>
      </c>
      <c r="F22" s="6">
        <v>1224.1500000000001</v>
      </c>
      <c r="G22" s="6">
        <v>1220</v>
      </c>
      <c r="H22" s="6">
        <v>1222.45</v>
      </c>
      <c r="I22" s="6">
        <v>1226.56</v>
      </c>
      <c r="J22" s="6">
        <v>1362.35</v>
      </c>
      <c r="K22" s="6">
        <v>1038.5</v>
      </c>
      <c r="L22" s="7">
        <v>12008162</v>
      </c>
      <c r="M22" s="6">
        <v>14728753125</v>
      </c>
      <c r="N22" s="7">
        <v>234248</v>
      </c>
    </row>
    <row r="23" spans="1:14" x14ac:dyDescent="0.25">
      <c r="A23" s="4">
        <v>45713</v>
      </c>
      <c r="B23" s="2" t="s">
        <v>14</v>
      </c>
      <c r="C23" s="6">
        <v>1226.5999999999999</v>
      </c>
      <c r="D23" s="6">
        <v>1231.6500000000001</v>
      </c>
      <c r="E23" s="6">
        <v>1221</v>
      </c>
      <c r="F23" s="6">
        <v>1218.3499999999999</v>
      </c>
      <c r="G23" s="6">
        <v>1225.8</v>
      </c>
      <c r="H23" s="6">
        <v>1224.1500000000001</v>
      </c>
      <c r="I23" s="6">
        <v>1225</v>
      </c>
      <c r="J23" s="6">
        <v>1362.35</v>
      </c>
      <c r="K23" s="6">
        <v>1038.5</v>
      </c>
      <c r="L23" s="7">
        <v>11059417</v>
      </c>
      <c r="M23" s="6">
        <v>13547735420.799999</v>
      </c>
      <c r="N23" s="7">
        <v>199168</v>
      </c>
    </row>
    <row r="24" spans="1:14" x14ac:dyDescent="0.25">
      <c r="A24" s="4">
        <v>45712</v>
      </c>
      <c r="B24" s="2" t="s">
        <v>14</v>
      </c>
      <c r="C24" s="6">
        <v>1226.7</v>
      </c>
      <c r="D24" s="6">
        <v>1231.9000000000001</v>
      </c>
      <c r="E24" s="6">
        <v>1210.25</v>
      </c>
      <c r="F24" s="6">
        <v>1232.95</v>
      </c>
      <c r="G24" s="6">
        <v>1219.7</v>
      </c>
      <c r="H24" s="6">
        <v>1218.3499999999999</v>
      </c>
      <c r="I24" s="6">
        <v>1217.57</v>
      </c>
      <c r="J24" s="6">
        <v>1362.35</v>
      </c>
      <c r="K24" s="6">
        <v>1038.5</v>
      </c>
      <c r="L24" s="7">
        <v>11522480</v>
      </c>
      <c r="M24" s="6">
        <v>14029388111.950001</v>
      </c>
      <c r="N24" s="7">
        <v>206398</v>
      </c>
    </row>
    <row r="25" spans="1:14" x14ac:dyDescent="0.25">
      <c r="A25" s="4">
        <v>45709</v>
      </c>
      <c r="B25" s="2" t="s">
        <v>14</v>
      </c>
      <c r="C25" s="6">
        <v>1241.0999999999999</v>
      </c>
      <c r="D25" s="6">
        <v>1244.7</v>
      </c>
      <c r="E25" s="6">
        <v>1224.55</v>
      </c>
      <c r="F25" s="6">
        <v>1249.95</v>
      </c>
      <c r="G25" s="6">
        <v>1232</v>
      </c>
      <c r="H25" s="6">
        <v>1232.95</v>
      </c>
      <c r="I25" s="6">
        <v>1233.19</v>
      </c>
      <c r="J25" s="6">
        <v>1362.35</v>
      </c>
      <c r="K25" s="6">
        <v>1023.35</v>
      </c>
      <c r="L25" s="7">
        <v>7786428</v>
      </c>
      <c r="M25" s="6">
        <v>9602112287.6499996</v>
      </c>
      <c r="N25" s="7">
        <v>178759</v>
      </c>
    </row>
    <row r="26" spans="1:14" x14ac:dyDescent="0.25">
      <c r="A26" s="4">
        <v>45708</v>
      </c>
      <c r="B26" s="2" t="s">
        <v>14</v>
      </c>
      <c r="C26" s="6">
        <v>1255.3499999999999</v>
      </c>
      <c r="D26" s="6">
        <v>1264</v>
      </c>
      <c r="E26" s="6">
        <v>1246.75</v>
      </c>
      <c r="F26" s="6">
        <v>1261.6500000000001</v>
      </c>
      <c r="G26" s="6">
        <v>1248.1500000000001</v>
      </c>
      <c r="H26" s="6">
        <v>1249.95</v>
      </c>
      <c r="I26" s="6">
        <v>1252.3</v>
      </c>
      <c r="J26" s="6">
        <v>1362.35</v>
      </c>
      <c r="K26" s="6">
        <v>1023.35</v>
      </c>
      <c r="L26" s="7">
        <v>8398849</v>
      </c>
      <c r="M26" s="6">
        <v>10517847931.9</v>
      </c>
      <c r="N26" s="7">
        <v>204041</v>
      </c>
    </row>
    <row r="27" spans="1:14" x14ac:dyDescent="0.25">
      <c r="A27" s="4">
        <v>45707</v>
      </c>
      <c r="B27" s="2" t="s">
        <v>14</v>
      </c>
      <c r="C27" s="6">
        <v>1234.8499999999999</v>
      </c>
      <c r="D27" s="6">
        <v>1264.45</v>
      </c>
      <c r="E27" s="6">
        <v>1230.25</v>
      </c>
      <c r="F27" s="6">
        <v>1243.05</v>
      </c>
      <c r="G27" s="6">
        <v>1261.5</v>
      </c>
      <c r="H27" s="6">
        <v>1261.6500000000001</v>
      </c>
      <c r="I27" s="6">
        <v>1253.9100000000001</v>
      </c>
      <c r="J27" s="6">
        <v>1362.35</v>
      </c>
      <c r="K27" s="6">
        <v>1023.35</v>
      </c>
      <c r="L27" s="7">
        <v>10683412</v>
      </c>
      <c r="M27" s="6">
        <v>13396072372.5</v>
      </c>
      <c r="N27" s="7">
        <v>164771</v>
      </c>
    </row>
    <row r="28" spans="1:14" x14ac:dyDescent="0.25">
      <c r="A28" s="4">
        <v>45706</v>
      </c>
      <c r="B28" s="2" t="s">
        <v>14</v>
      </c>
      <c r="C28" s="6">
        <v>1252.9000000000001</v>
      </c>
      <c r="D28" s="6">
        <v>1257.5999999999999</v>
      </c>
      <c r="E28" s="6">
        <v>1237.05</v>
      </c>
      <c r="F28" s="6">
        <v>1251.1500000000001</v>
      </c>
      <c r="G28" s="6">
        <v>1242.55</v>
      </c>
      <c r="H28" s="6">
        <v>1243.05</v>
      </c>
      <c r="I28" s="6">
        <v>1242.3699999999999</v>
      </c>
      <c r="J28" s="6">
        <v>1362.35</v>
      </c>
      <c r="K28" s="6">
        <v>1023.35</v>
      </c>
      <c r="L28" s="7">
        <v>8135042</v>
      </c>
      <c r="M28" s="6">
        <v>10106708536.6</v>
      </c>
      <c r="N28" s="7">
        <v>257996</v>
      </c>
    </row>
    <row r="29" spans="1:14" x14ac:dyDescent="0.25">
      <c r="A29" s="4">
        <v>45705</v>
      </c>
      <c r="B29" s="2" t="s">
        <v>14</v>
      </c>
      <c r="C29" s="6">
        <v>1251.1500000000001</v>
      </c>
      <c r="D29" s="6">
        <v>1258.1500000000001</v>
      </c>
      <c r="E29" s="6">
        <v>1233.25</v>
      </c>
      <c r="F29" s="6">
        <v>1260.0999999999999</v>
      </c>
      <c r="G29" s="6">
        <v>1251.6500000000001</v>
      </c>
      <c r="H29" s="6">
        <v>1251.1500000000001</v>
      </c>
      <c r="I29" s="6">
        <v>1244.8900000000001</v>
      </c>
      <c r="J29" s="6">
        <v>1362.35</v>
      </c>
      <c r="K29" s="6">
        <v>1023.35</v>
      </c>
      <c r="L29" s="7">
        <v>8386151</v>
      </c>
      <c r="M29" s="6">
        <v>10439844806.35</v>
      </c>
      <c r="N29" s="7">
        <v>294062</v>
      </c>
    </row>
    <row r="30" spans="1:14" x14ac:dyDescent="0.25">
      <c r="A30" s="4">
        <v>45702</v>
      </c>
      <c r="B30" s="2" t="s">
        <v>14</v>
      </c>
      <c r="C30" s="6">
        <v>1252.0999999999999</v>
      </c>
      <c r="D30" s="6">
        <v>1263.5</v>
      </c>
      <c r="E30" s="6">
        <v>1244.45</v>
      </c>
      <c r="F30" s="6">
        <v>1248.9000000000001</v>
      </c>
      <c r="G30" s="6">
        <v>1259</v>
      </c>
      <c r="H30" s="6">
        <v>1260.0999999999999</v>
      </c>
      <c r="I30" s="6">
        <v>1254.48</v>
      </c>
      <c r="J30" s="6">
        <v>1362.35</v>
      </c>
      <c r="K30" s="2">
        <v>985.25</v>
      </c>
      <c r="L30" s="7">
        <v>10368438</v>
      </c>
      <c r="M30" s="6">
        <v>13006959974.75</v>
      </c>
      <c r="N30" s="7">
        <v>289728</v>
      </c>
    </row>
    <row r="31" spans="1:14" x14ac:dyDescent="0.25">
      <c r="A31" s="4">
        <v>45701</v>
      </c>
      <c r="B31" s="2" t="s">
        <v>14</v>
      </c>
      <c r="C31" s="6">
        <v>1252.55</v>
      </c>
      <c r="D31" s="6">
        <v>1266</v>
      </c>
      <c r="E31" s="6">
        <v>1245.9000000000001</v>
      </c>
      <c r="F31" s="6">
        <v>1251.8</v>
      </c>
      <c r="G31" s="6">
        <v>1248.5</v>
      </c>
      <c r="H31" s="6">
        <v>1248.9000000000001</v>
      </c>
      <c r="I31" s="6">
        <v>1254.6099999999999</v>
      </c>
      <c r="J31" s="6">
        <v>1362.35</v>
      </c>
      <c r="K31" s="2">
        <v>985.25</v>
      </c>
      <c r="L31" s="7">
        <v>7263785</v>
      </c>
      <c r="M31" s="6">
        <v>9113247793.3999996</v>
      </c>
      <c r="N31" s="7">
        <v>261567</v>
      </c>
    </row>
    <row r="32" spans="1:14" x14ac:dyDescent="0.25">
      <c r="A32" s="4">
        <v>45700</v>
      </c>
      <c r="B32" s="2" t="s">
        <v>14</v>
      </c>
      <c r="C32" s="6">
        <v>1257.2</v>
      </c>
      <c r="D32" s="6">
        <v>1269.75</v>
      </c>
      <c r="E32" s="6">
        <v>1244.6500000000001</v>
      </c>
      <c r="F32" s="6">
        <v>1252.75</v>
      </c>
      <c r="G32" s="6">
        <v>1252.8499999999999</v>
      </c>
      <c r="H32" s="6">
        <v>1251.8</v>
      </c>
      <c r="I32" s="6">
        <v>1252.33</v>
      </c>
      <c r="J32" s="6">
        <v>1362.35</v>
      </c>
      <c r="K32" s="2">
        <v>985.25</v>
      </c>
      <c r="L32" s="7">
        <v>8809352</v>
      </c>
      <c r="M32" s="6">
        <v>11032200057.65</v>
      </c>
      <c r="N32" s="7">
        <v>320587</v>
      </c>
    </row>
    <row r="33" spans="1:14" x14ac:dyDescent="0.25">
      <c r="A33" s="4">
        <v>45699</v>
      </c>
      <c r="B33" s="2" t="s">
        <v>14</v>
      </c>
      <c r="C33" s="6">
        <v>1255.8499999999999</v>
      </c>
      <c r="D33" s="6">
        <v>1261.8499999999999</v>
      </c>
      <c r="E33" s="6">
        <v>1248.4000000000001</v>
      </c>
      <c r="F33" s="6">
        <v>1262.5999999999999</v>
      </c>
      <c r="G33" s="6">
        <v>1248.55</v>
      </c>
      <c r="H33" s="6">
        <v>1252.75</v>
      </c>
      <c r="I33" s="6">
        <v>1254.67</v>
      </c>
      <c r="J33" s="6">
        <v>1362.35</v>
      </c>
      <c r="K33" s="2">
        <v>985.25</v>
      </c>
      <c r="L33" s="7">
        <v>6586627</v>
      </c>
      <c r="M33" s="6">
        <v>8264043638.6999998</v>
      </c>
      <c r="N33" s="7">
        <v>174408</v>
      </c>
    </row>
    <row r="34" spans="1:14" x14ac:dyDescent="0.25">
      <c r="A34" s="4">
        <v>45698</v>
      </c>
      <c r="B34" s="2" t="s">
        <v>14</v>
      </c>
      <c r="C34" s="6">
        <v>1257.2</v>
      </c>
      <c r="D34" s="6">
        <v>1265</v>
      </c>
      <c r="E34" s="6">
        <v>1249.3499999999999</v>
      </c>
      <c r="F34" s="6">
        <v>1256.9000000000001</v>
      </c>
      <c r="G34" s="6">
        <v>1259.5999999999999</v>
      </c>
      <c r="H34" s="6">
        <v>1262.5999999999999</v>
      </c>
      <c r="I34" s="6">
        <v>1257.56</v>
      </c>
      <c r="J34" s="6">
        <v>1362.35</v>
      </c>
      <c r="K34" s="2">
        <v>985.25</v>
      </c>
      <c r="L34" s="7">
        <v>5740361</v>
      </c>
      <c r="M34" s="6">
        <v>7218836541.1999998</v>
      </c>
      <c r="N34" s="7">
        <v>180650</v>
      </c>
    </row>
    <row r="35" spans="1:14" x14ac:dyDescent="0.25">
      <c r="A35" s="4">
        <v>45695</v>
      </c>
      <c r="B35" s="2" t="s">
        <v>14</v>
      </c>
      <c r="C35" s="6">
        <v>1272</v>
      </c>
      <c r="D35" s="6">
        <v>1275</v>
      </c>
      <c r="E35" s="6">
        <v>1249.55</v>
      </c>
      <c r="F35" s="6">
        <v>1272.4000000000001</v>
      </c>
      <c r="G35" s="6">
        <v>1257</v>
      </c>
      <c r="H35" s="6">
        <v>1256.9000000000001</v>
      </c>
      <c r="I35" s="6">
        <v>1258.99</v>
      </c>
      <c r="J35" s="6">
        <v>1362.35</v>
      </c>
      <c r="K35" s="2">
        <v>985.25</v>
      </c>
      <c r="L35" s="7">
        <v>7382039</v>
      </c>
      <c r="M35" s="6">
        <v>9293877445.0499992</v>
      </c>
      <c r="N35" s="7">
        <v>191355</v>
      </c>
    </row>
    <row r="36" spans="1:14" x14ac:dyDescent="0.25">
      <c r="A36" s="4">
        <v>45694</v>
      </c>
      <c r="B36" s="2" t="s">
        <v>14</v>
      </c>
      <c r="C36" s="6">
        <v>1275</v>
      </c>
      <c r="D36" s="6">
        <v>1279</v>
      </c>
      <c r="E36" s="6">
        <v>1263.2</v>
      </c>
      <c r="F36" s="6">
        <v>1267.7</v>
      </c>
      <c r="G36" s="6">
        <v>1272</v>
      </c>
      <c r="H36" s="6">
        <v>1272.4000000000001</v>
      </c>
      <c r="I36" s="6">
        <v>1270.57</v>
      </c>
      <c r="J36" s="6">
        <v>1362.35</v>
      </c>
      <c r="K36" s="2">
        <v>985.25</v>
      </c>
      <c r="L36" s="7">
        <v>8396554</v>
      </c>
      <c r="M36" s="6">
        <v>10668440486.049999</v>
      </c>
      <c r="N36" s="7">
        <v>226596</v>
      </c>
    </row>
    <row r="37" spans="1:14" x14ac:dyDescent="0.25">
      <c r="A37" s="4">
        <v>45693</v>
      </c>
      <c r="B37" s="2" t="s">
        <v>14</v>
      </c>
      <c r="C37" s="6">
        <v>1270.2</v>
      </c>
      <c r="D37" s="6">
        <v>1277.75</v>
      </c>
      <c r="E37" s="6">
        <v>1265.1500000000001</v>
      </c>
      <c r="F37" s="6">
        <v>1268.2</v>
      </c>
      <c r="G37" s="6">
        <v>1268.2</v>
      </c>
      <c r="H37" s="6">
        <v>1267.7</v>
      </c>
      <c r="I37" s="6">
        <v>1270.6500000000001</v>
      </c>
      <c r="J37" s="6">
        <v>1362.35</v>
      </c>
      <c r="K37" s="2">
        <v>985.25</v>
      </c>
      <c r="L37" s="7">
        <v>6840709</v>
      </c>
      <c r="M37" s="6">
        <v>8692168613.1000004</v>
      </c>
      <c r="N37" s="7">
        <v>183398</v>
      </c>
    </row>
    <row r="38" spans="1:14" x14ac:dyDescent="0.25">
      <c r="A38" s="4">
        <v>45692</v>
      </c>
      <c r="B38" s="2" t="s">
        <v>14</v>
      </c>
      <c r="C38" s="6">
        <v>1262.8</v>
      </c>
      <c r="D38" s="6">
        <v>1280.5</v>
      </c>
      <c r="E38" s="6">
        <v>1260</v>
      </c>
      <c r="F38" s="6">
        <v>1253</v>
      </c>
      <c r="G38" s="6">
        <v>1266.75</v>
      </c>
      <c r="H38" s="6">
        <v>1268.2</v>
      </c>
      <c r="I38" s="6">
        <v>1270.45</v>
      </c>
      <c r="J38" s="6">
        <v>1362.35</v>
      </c>
      <c r="K38" s="2">
        <v>985.25</v>
      </c>
      <c r="L38" s="7">
        <v>14839077</v>
      </c>
      <c r="M38" s="6">
        <v>18852369674.650002</v>
      </c>
      <c r="N38" s="7">
        <v>259371</v>
      </c>
    </row>
    <row r="39" spans="1:14" x14ac:dyDescent="0.25">
      <c r="A39" s="4">
        <v>45691</v>
      </c>
      <c r="B39" s="2" t="s">
        <v>14</v>
      </c>
      <c r="C39" s="6">
        <v>1246.8499999999999</v>
      </c>
      <c r="D39" s="6">
        <v>1260</v>
      </c>
      <c r="E39" s="6">
        <v>1237.8</v>
      </c>
      <c r="F39" s="6">
        <v>1255.55</v>
      </c>
      <c r="G39" s="6">
        <v>1252.95</v>
      </c>
      <c r="H39" s="6">
        <v>1253</v>
      </c>
      <c r="I39" s="6">
        <v>1250.06</v>
      </c>
      <c r="J39" s="6">
        <v>1362.35</v>
      </c>
      <c r="K39" s="2">
        <v>985.25</v>
      </c>
      <c r="L39" s="7">
        <v>6176831</v>
      </c>
      <c r="M39" s="6">
        <v>7721438599.8500004</v>
      </c>
      <c r="N39" s="7">
        <v>165087</v>
      </c>
    </row>
    <row r="40" spans="1:14" x14ac:dyDescent="0.25">
      <c r="A40" s="4">
        <v>45689</v>
      </c>
      <c r="B40" s="2" t="s">
        <v>14</v>
      </c>
      <c r="C40" s="6">
        <v>1251.1500000000001</v>
      </c>
      <c r="D40" s="6">
        <v>1261.3499999999999</v>
      </c>
      <c r="E40" s="6">
        <v>1233.8</v>
      </c>
      <c r="F40" s="6">
        <v>1252.8</v>
      </c>
      <c r="G40" s="6">
        <v>1254.5</v>
      </c>
      <c r="H40" s="6">
        <v>1255.55</v>
      </c>
      <c r="I40" s="6">
        <v>1250.3399999999999</v>
      </c>
      <c r="J40" s="6">
        <v>1362.35</v>
      </c>
      <c r="K40" s="2">
        <v>985.25</v>
      </c>
      <c r="L40" s="7">
        <v>3011914</v>
      </c>
      <c r="M40" s="6">
        <v>3765927780.5500002</v>
      </c>
      <c r="N40" s="7">
        <v>91971</v>
      </c>
    </row>
    <row r="41" spans="1:14" x14ac:dyDescent="0.25">
      <c r="A41" s="4">
        <v>45688</v>
      </c>
      <c r="B41" s="2" t="s">
        <v>14</v>
      </c>
      <c r="C41" s="6">
        <v>1254.5</v>
      </c>
      <c r="D41" s="6">
        <v>1256</v>
      </c>
      <c r="E41" s="6">
        <v>1239.0999999999999</v>
      </c>
      <c r="F41" s="6">
        <v>1255.5999999999999</v>
      </c>
      <c r="G41" s="6">
        <v>1252.95</v>
      </c>
      <c r="H41" s="6">
        <v>1252.8</v>
      </c>
      <c r="I41" s="6">
        <v>1247.43</v>
      </c>
      <c r="J41" s="6">
        <v>1362.35</v>
      </c>
      <c r="K41" s="2">
        <v>985.25</v>
      </c>
      <c r="L41" s="7">
        <v>10195417</v>
      </c>
      <c r="M41" s="6">
        <v>12718079791.9</v>
      </c>
      <c r="N41" s="7">
        <v>209906</v>
      </c>
    </row>
    <row r="42" spans="1:14" x14ac:dyDescent="0.25">
      <c r="A42" s="4">
        <v>45687</v>
      </c>
      <c r="B42" s="2" t="s">
        <v>14</v>
      </c>
      <c r="C42" s="6">
        <v>1250</v>
      </c>
      <c r="D42" s="6">
        <v>1259.8499999999999</v>
      </c>
      <c r="E42" s="6">
        <v>1239.5</v>
      </c>
      <c r="F42" s="6">
        <v>1251.6500000000001</v>
      </c>
      <c r="G42" s="6">
        <v>1258.55</v>
      </c>
      <c r="H42" s="6">
        <v>1255.5999999999999</v>
      </c>
      <c r="I42" s="6">
        <v>1250.26</v>
      </c>
      <c r="J42" s="6">
        <v>1362.35</v>
      </c>
      <c r="K42" s="2">
        <v>985.25</v>
      </c>
      <c r="L42" s="7">
        <v>11921041</v>
      </c>
      <c r="M42" s="6">
        <v>14904352647.049999</v>
      </c>
      <c r="N42" s="7">
        <v>331765</v>
      </c>
    </row>
    <row r="43" spans="1:14" x14ac:dyDescent="0.25">
      <c r="A43" s="4">
        <v>45686</v>
      </c>
      <c r="B43" s="2" t="s">
        <v>14</v>
      </c>
      <c r="C43" s="6">
        <v>1252</v>
      </c>
      <c r="D43" s="6">
        <v>1255.8</v>
      </c>
      <c r="E43" s="6">
        <v>1243.05</v>
      </c>
      <c r="F43" s="6">
        <v>1246.9000000000001</v>
      </c>
      <c r="G43" s="6">
        <v>1251.4000000000001</v>
      </c>
      <c r="H43" s="6">
        <v>1251.6500000000001</v>
      </c>
      <c r="I43" s="6">
        <v>1249.6199999999999</v>
      </c>
      <c r="J43" s="6">
        <v>1362.35</v>
      </c>
      <c r="K43" s="2">
        <v>985.25</v>
      </c>
      <c r="L43" s="7">
        <v>7666777</v>
      </c>
      <c r="M43" s="6">
        <v>9580525136.6499996</v>
      </c>
      <c r="N43" s="7">
        <v>219085</v>
      </c>
    </row>
    <row r="44" spans="1:14" x14ac:dyDescent="0.25">
      <c r="A44" s="4">
        <v>45685</v>
      </c>
      <c r="B44" s="2" t="s">
        <v>14</v>
      </c>
      <c r="C44" s="6">
        <v>1247.3499999999999</v>
      </c>
      <c r="D44" s="6">
        <v>1264</v>
      </c>
      <c r="E44" s="6">
        <v>1236</v>
      </c>
      <c r="F44" s="6">
        <v>1227.95</v>
      </c>
      <c r="G44" s="6">
        <v>1247.5</v>
      </c>
      <c r="H44" s="6">
        <v>1246.9000000000001</v>
      </c>
      <c r="I44" s="6">
        <v>1252.8699999999999</v>
      </c>
      <c r="J44" s="6">
        <v>1362.35</v>
      </c>
      <c r="K44" s="2">
        <v>985.25</v>
      </c>
      <c r="L44" s="7">
        <v>18066499</v>
      </c>
      <c r="M44" s="6">
        <v>22634905165.950001</v>
      </c>
      <c r="N44" s="7">
        <v>356462</v>
      </c>
    </row>
    <row r="45" spans="1:14" x14ac:dyDescent="0.25">
      <c r="A45" s="4">
        <v>45684</v>
      </c>
      <c r="B45" s="2" t="s">
        <v>14</v>
      </c>
      <c r="C45" s="6">
        <v>1195</v>
      </c>
      <c r="D45" s="6">
        <v>1234.6500000000001</v>
      </c>
      <c r="E45" s="6">
        <v>1193.0999999999999</v>
      </c>
      <c r="F45" s="6">
        <v>1209.2</v>
      </c>
      <c r="G45" s="6">
        <v>1225.25</v>
      </c>
      <c r="H45" s="6">
        <v>1227.95</v>
      </c>
      <c r="I45" s="6">
        <v>1224.23</v>
      </c>
      <c r="J45" s="6">
        <v>1362.35</v>
      </c>
      <c r="K45" s="2">
        <v>985.25</v>
      </c>
      <c r="L45" s="7">
        <v>16164687</v>
      </c>
      <c r="M45" s="6">
        <v>19789327544.650002</v>
      </c>
      <c r="N45" s="7">
        <v>324795</v>
      </c>
    </row>
    <row r="46" spans="1:14" x14ac:dyDescent="0.25">
      <c r="A46" s="4">
        <v>45681</v>
      </c>
      <c r="B46" s="2" t="s">
        <v>14</v>
      </c>
      <c r="C46" s="6">
        <v>1203.0999999999999</v>
      </c>
      <c r="D46" s="6">
        <v>1218</v>
      </c>
      <c r="E46" s="6">
        <v>1202</v>
      </c>
      <c r="F46" s="6">
        <v>1201.75</v>
      </c>
      <c r="G46" s="6">
        <v>1213.7</v>
      </c>
      <c r="H46" s="6">
        <v>1209.2</v>
      </c>
      <c r="I46" s="6">
        <v>1209.19</v>
      </c>
      <c r="J46" s="6">
        <v>1362.35</v>
      </c>
      <c r="K46" s="2">
        <v>985.25</v>
      </c>
      <c r="L46" s="7">
        <v>9216792</v>
      </c>
      <c r="M46" s="6">
        <v>11144844611.200001</v>
      </c>
      <c r="N46" s="7">
        <v>221872</v>
      </c>
    </row>
    <row r="47" spans="1:14" x14ac:dyDescent="0.25">
      <c r="A47" s="4">
        <v>45680</v>
      </c>
      <c r="B47" s="2" t="s">
        <v>14</v>
      </c>
      <c r="C47" s="6">
        <v>1197.25</v>
      </c>
      <c r="D47" s="6">
        <v>1207.9000000000001</v>
      </c>
      <c r="E47" s="6">
        <v>1186</v>
      </c>
      <c r="F47" s="6">
        <v>1200.45</v>
      </c>
      <c r="G47" s="6">
        <v>1202.4000000000001</v>
      </c>
      <c r="H47" s="6">
        <v>1201.75</v>
      </c>
      <c r="I47" s="6">
        <v>1201.27</v>
      </c>
      <c r="J47" s="6">
        <v>1362.35</v>
      </c>
      <c r="K47" s="2">
        <v>985.25</v>
      </c>
      <c r="L47" s="7">
        <v>8770650</v>
      </c>
      <c r="M47" s="6">
        <v>10535875098.799999</v>
      </c>
      <c r="N47" s="7">
        <v>211991</v>
      </c>
    </row>
    <row r="48" spans="1:14" x14ac:dyDescent="0.25">
      <c r="A48" s="4">
        <v>45679</v>
      </c>
      <c r="B48" s="2" t="s">
        <v>14</v>
      </c>
      <c r="C48" s="6">
        <v>1201</v>
      </c>
      <c r="D48" s="6">
        <v>1207.5</v>
      </c>
      <c r="E48" s="6">
        <v>1191.8</v>
      </c>
      <c r="F48" s="6">
        <v>1196.1500000000001</v>
      </c>
      <c r="G48" s="6">
        <v>1198.5999999999999</v>
      </c>
      <c r="H48" s="6">
        <v>1200.45</v>
      </c>
      <c r="I48" s="6">
        <v>1199.6500000000001</v>
      </c>
      <c r="J48" s="6">
        <v>1362.35</v>
      </c>
      <c r="K48" s="2">
        <v>985.25</v>
      </c>
      <c r="L48" s="7">
        <v>10377123</v>
      </c>
      <c r="M48" s="6">
        <v>12448945781.299999</v>
      </c>
      <c r="N48" s="7">
        <v>269148</v>
      </c>
    </row>
    <row r="49" spans="1:14" x14ac:dyDescent="0.25">
      <c r="A49" s="4">
        <v>45678</v>
      </c>
      <c r="B49" s="2" t="s">
        <v>14</v>
      </c>
      <c r="C49" s="6">
        <v>1236.95</v>
      </c>
      <c r="D49" s="6">
        <v>1238.95</v>
      </c>
      <c r="E49" s="6">
        <v>1192.7</v>
      </c>
      <c r="F49" s="6">
        <v>1232.95</v>
      </c>
      <c r="G49" s="6">
        <v>1197.95</v>
      </c>
      <c r="H49" s="6">
        <v>1196.1500000000001</v>
      </c>
      <c r="I49" s="6">
        <v>1207.07</v>
      </c>
      <c r="J49" s="6">
        <v>1362.35</v>
      </c>
      <c r="K49" s="2">
        <v>985.25</v>
      </c>
      <c r="L49" s="7">
        <v>20520898</v>
      </c>
      <c r="M49" s="6">
        <v>24770261514.450001</v>
      </c>
      <c r="N49" s="7">
        <v>297691</v>
      </c>
    </row>
    <row r="50" spans="1:14" x14ac:dyDescent="0.25">
      <c r="A50" s="4">
        <v>45677</v>
      </c>
      <c r="B50" s="2" t="s">
        <v>14</v>
      </c>
      <c r="C50" s="6">
        <v>1223.9000000000001</v>
      </c>
      <c r="D50" s="6">
        <v>1241.75</v>
      </c>
      <c r="E50" s="6">
        <v>1215.25</v>
      </c>
      <c r="F50" s="6">
        <v>1225.45</v>
      </c>
      <c r="G50" s="6">
        <v>1232.55</v>
      </c>
      <c r="H50" s="6">
        <v>1232.95</v>
      </c>
      <c r="I50" s="6">
        <v>1229.43</v>
      </c>
      <c r="J50" s="6">
        <v>1362.35</v>
      </c>
      <c r="K50" s="2">
        <v>985.25</v>
      </c>
      <c r="L50" s="7">
        <v>7676418</v>
      </c>
      <c r="M50" s="6">
        <v>9437603015.1000004</v>
      </c>
      <c r="N50" s="7">
        <v>240948</v>
      </c>
    </row>
    <row r="51" spans="1:14" x14ac:dyDescent="0.25">
      <c r="A51" s="4">
        <v>45674</v>
      </c>
      <c r="B51" s="2" t="s">
        <v>14</v>
      </c>
      <c r="C51" s="6">
        <v>1243.3499999999999</v>
      </c>
      <c r="D51" s="6">
        <v>1249</v>
      </c>
      <c r="E51" s="6">
        <v>1218</v>
      </c>
      <c r="F51" s="6">
        <v>1249.0999999999999</v>
      </c>
      <c r="G51" s="6">
        <v>1225.1500000000001</v>
      </c>
      <c r="H51" s="6">
        <v>1225.45</v>
      </c>
      <c r="I51" s="6">
        <v>1226.5899999999999</v>
      </c>
      <c r="J51" s="6">
        <v>1362.35</v>
      </c>
      <c r="K51" s="2">
        <v>970.15</v>
      </c>
      <c r="L51" s="7">
        <v>9790533</v>
      </c>
      <c r="M51" s="6">
        <v>12008937114.35</v>
      </c>
      <c r="N51" s="7">
        <v>157327</v>
      </c>
    </row>
    <row r="52" spans="1:14" x14ac:dyDescent="0.25">
      <c r="A52" s="4">
        <v>45673</v>
      </c>
      <c r="B52" s="2" t="s">
        <v>14</v>
      </c>
      <c r="C52" s="6">
        <v>1245.0999999999999</v>
      </c>
      <c r="D52" s="6">
        <v>1255.5</v>
      </c>
      <c r="E52" s="6">
        <v>1239.6500000000001</v>
      </c>
      <c r="F52" s="6">
        <v>1238.25</v>
      </c>
      <c r="G52" s="6">
        <v>1252.95</v>
      </c>
      <c r="H52" s="6">
        <v>1249.0999999999999</v>
      </c>
      <c r="I52" s="6">
        <v>1247.22</v>
      </c>
      <c r="J52" s="6">
        <v>1362.35</v>
      </c>
      <c r="K52" s="2">
        <v>970.15</v>
      </c>
      <c r="L52" s="7">
        <v>11895924</v>
      </c>
      <c r="M52" s="6">
        <v>14836843996.049999</v>
      </c>
      <c r="N52" s="7">
        <v>181488</v>
      </c>
    </row>
    <row r="53" spans="1:14" x14ac:dyDescent="0.25">
      <c r="A53" s="4">
        <v>45672</v>
      </c>
      <c r="B53" s="2" t="s">
        <v>14</v>
      </c>
      <c r="C53" s="6">
        <v>1234</v>
      </c>
      <c r="D53" s="6">
        <v>1244.4000000000001</v>
      </c>
      <c r="E53" s="6">
        <v>1230</v>
      </c>
      <c r="F53" s="6">
        <v>1240.3</v>
      </c>
      <c r="G53" s="6">
        <v>1238.9000000000001</v>
      </c>
      <c r="H53" s="6">
        <v>1238.25</v>
      </c>
      <c r="I53" s="6">
        <v>1237.19</v>
      </c>
      <c r="J53" s="6">
        <v>1362.35</v>
      </c>
      <c r="K53" s="2">
        <v>970.15</v>
      </c>
      <c r="L53" s="7">
        <v>5355382</v>
      </c>
      <c r="M53" s="6">
        <v>6625607806.6000004</v>
      </c>
      <c r="N53" s="7">
        <v>133555</v>
      </c>
    </row>
    <row r="54" spans="1:14" x14ac:dyDescent="0.25">
      <c r="A54" s="4">
        <v>45671</v>
      </c>
      <c r="B54" s="2" t="s">
        <v>14</v>
      </c>
      <c r="C54" s="6">
        <v>1233.3499999999999</v>
      </c>
      <c r="D54" s="6">
        <v>1244.8499999999999</v>
      </c>
      <c r="E54" s="6">
        <v>1227.45</v>
      </c>
      <c r="F54" s="6">
        <v>1229.75</v>
      </c>
      <c r="G54" s="6">
        <v>1242.95</v>
      </c>
      <c r="H54" s="6">
        <v>1240.3</v>
      </c>
      <c r="I54" s="6">
        <v>1236.06</v>
      </c>
      <c r="J54" s="6">
        <v>1362.35</v>
      </c>
      <c r="K54" s="2">
        <v>970.15</v>
      </c>
      <c r="L54" s="7">
        <v>10342698</v>
      </c>
      <c r="M54" s="6">
        <v>12784218741</v>
      </c>
      <c r="N54" s="7">
        <v>210917</v>
      </c>
    </row>
    <row r="55" spans="1:14" x14ac:dyDescent="0.25">
      <c r="A55" s="4">
        <v>45670</v>
      </c>
      <c r="B55" s="2" t="s">
        <v>14</v>
      </c>
      <c r="C55" s="6">
        <v>1234.9000000000001</v>
      </c>
      <c r="D55" s="6">
        <v>1243.95</v>
      </c>
      <c r="E55" s="6">
        <v>1224.9000000000001</v>
      </c>
      <c r="F55" s="6">
        <v>1249.8499999999999</v>
      </c>
      <c r="G55" s="6">
        <v>1230.9000000000001</v>
      </c>
      <c r="H55" s="6">
        <v>1229.75</v>
      </c>
      <c r="I55" s="6">
        <v>1232.97</v>
      </c>
      <c r="J55" s="6">
        <v>1362.35</v>
      </c>
      <c r="K55" s="2">
        <v>970.15</v>
      </c>
      <c r="L55" s="7">
        <v>9669336</v>
      </c>
      <c r="M55" s="6">
        <v>11922019625.6</v>
      </c>
      <c r="N55" s="7">
        <v>204083</v>
      </c>
    </row>
    <row r="56" spans="1:14" x14ac:dyDescent="0.25">
      <c r="A56" s="4">
        <v>45667</v>
      </c>
      <c r="B56" s="2" t="s">
        <v>14</v>
      </c>
      <c r="C56" s="6">
        <v>1259</v>
      </c>
      <c r="D56" s="6">
        <v>1264.95</v>
      </c>
      <c r="E56" s="6">
        <v>1243.0999999999999</v>
      </c>
      <c r="F56" s="6">
        <v>1262.4000000000001</v>
      </c>
      <c r="G56" s="6">
        <v>1251.3499999999999</v>
      </c>
      <c r="H56" s="6">
        <v>1249.8499999999999</v>
      </c>
      <c r="I56" s="6">
        <v>1250.93</v>
      </c>
      <c r="J56" s="6">
        <v>1362.35</v>
      </c>
      <c r="K56" s="2">
        <v>970.15</v>
      </c>
      <c r="L56" s="7">
        <v>7854524</v>
      </c>
      <c r="M56" s="6">
        <v>9825430299.8999996</v>
      </c>
      <c r="N56" s="7">
        <v>228905</v>
      </c>
    </row>
    <row r="57" spans="1:14" x14ac:dyDescent="0.25">
      <c r="A57" s="4">
        <v>45666</v>
      </c>
      <c r="B57" s="2" t="s">
        <v>14</v>
      </c>
      <c r="C57" s="6">
        <v>1258</v>
      </c>
      <c r="D57" s="6">
        <v>1264.75</v>
      </c>
      <c r="E57" s="6">
        <v>1248.0999999999999</v>
      </c>
      <c r="F57" s="6">
        <v>1263.75</v>
      </c>
      <c r="G57" s="6">
        <v>1263.5</v>
      </c>
      <c r="H57" s="6">
        <v>1262.4000000000001</v>
      </c>
      <c r="I57" s="6">
        <v>1257.24</v>
      </c>
      <c r="J57" s="6">
        <v>1362.35</v>
      </c>
      <c r="K57" s="2">
        <v>970.15</v>
      </c>
      <c r="L57" s="7">
        <v>8684920</v>
      </c>
      <c r="M57" s="6">
        <v>10919031736.799999</v>
      </c>
      <c r="N57" s="7">
        <v>161005</v>
      </c>
    </row>
    <row r="58" spans="1:14" x14ac:dyDescent="0.25">
      <c r="A58" s="4">
        <v>45665</v>
      </c>
      <c r="B58" s="2" t="s">
        <v>14</v>
      </c>
      <c r="C58" s="6">
        <v>1280.55</v>
      </c>
      <c r="D58" s="6">
        <v>1285</v>
      </c>
      <c r="E58" s="6">
        <v>1252.3499999999999</v>
      </c>
      <c r="F58" s="6">
        <v>1279.25</v>
      </c>
      <c r="G58" s="6">
        <v>1265</v>
      </c>
      <c r="H58" s="6">
        <v>1263.75</v>
      </c>
      <c r="I58" s="6">
        <v>1264.7</v>
      </c>
      <c r="J58" s="6">
        <v>1362.35</v>
      </c>
      <c r="K58" s="2">
        <v>970.15</v>
      </c>
      <c r="L58" s="7">
        <v>7566309</v>
      </c>
      <c r="M58" s="6">
        <v>9569113937.25</v>
      </c>
      <c r="N58" s="7">
        <v>186833</v>
      </c>
    </row>
    <row r="59" spans="1:14" x14ac:dyDescent="0.25">
      <c r="A59" s="4">
        <v>45664</v>
      </c>
      <c r="B59" s="2" t="s">
        <v>14</v>
      </c>
      <c r="C59" s="6">
        <v>1266.5</v>
      </c>
      <c r="D59" s="6">
        <v>1288.95</v>
      </c>
      <c r="E59" s="6">
        <v>1266.5</v>
      </c>
      <c r="F59" s="6">
        <v>1264.0999999999999</v>
      </c>
      <c r="G59" s="6">
        <v>1280.5999999999999</v>
      </c>
      <c r="H59" s="6">
        <v>1279.25</v>
      </c>
      <c r="I59" s="6">
        <v>1280.3499999999999</v>
      </c>
      <c r="J59" s="6">
        <v>1362.35</v>
      </c>
      <c r="K59" s="2">
        <v>970.15</v>
      </c>
      <c r="L59" s="7">
        <v>7539758</v>
      </c>
      <c r="M59" s="6">
        <v>9653565084.1499996</v>
      </c>
      <c r="N59" s="7">
        <v>153173</v>
      </c>
    </row>
    <row r="60" spans="1:14" x14ac:dyDescent="0.25">
      <c r="A60" s="4">
        <v>45663</v>
      </c>
      <c r="B60" s="2" t="s">
        <v>14</v>
      </c>
      <c r="C60" s="6">
        <v>1268.05</v>
      </c>
      <c r="D60" s="6">
        <v>1277.75</v>
      </c>
      <c r="E60" s="6">
        <v>1257</v>
      </c>
      <c r="F60" s="6">
        <v>1265.05</v>
      </c>
      <c r="G60" s="6">
        <v>1266</v>
      </c>
      <c r="H60" s="6">
        <v>1264.0999999999999</v>
      </c>
      <c r="I60" s="6">
        <v>1265.3399999999999</v>
      </c>
      <c r="J60" s="6">
        <v>1362.35</v>
      </c>
      <c r="K60" s="2">
        <v>970.15</v>
      </c>
      <c r="L60" s="7">
        <v>7504047</v>
      </c>
      <c r="M60" s="6">
        <v>9495149142.2000008</v>
      </c>
      <c r="N60" s="7">
        <v>236168</v>
      </c>
    </row>
    <row r="61" spans="1:14" x14ac:dyDescent="0.25">
      <c r="A61" s="4">
        <v>45660</v>
      </c>
      <c r="B61" s="2" t="s">
        <v>14</v>
      </c>
      <c r="C61" s="6">
        <v>1286.2</v>
      </c>
      <c r="D61" s="6">
        <v>1288</v>
      </c>
      <c r="E61" s="6">
        <v>1262.25</v>
      </c>
      <c r="F61" s="6">
        <v>1290.5999999999999</v>
      </c>
      <c r="G61" s="6">
        <v>1265.5999999999999</v>
      </c>
      <c r="H61" s="6">
        <v>1265.05</v>
      </c>
      <c r="I61" s="6">
        <v>1269.4000000000001</v>
      </c>
      <c r="J61" s="6">
        <v>1362.35</v>
      </c>
      <c r="K61" s="2">
        <v>970.15</v>
      </c>
      <c r="L61" s="7">
        <v>11194997</v>
      </c>
      <c r="M61" s="6">
        <v>14210918649.700001</v>
      </c>
      <c r="N61" s="7">
        <v>219218</v>
      </c>
    </row>
    <row r="62" spans="1:14" x14ac:dyDescent="0.25">
      <c r="A62" s="4">
        <v>45659</v>
      </c>
      <c r="B62" s="2" t="s">
        <v>14</v>
      </c>
      <c r="C62" s="6">
        <v>1285.0999999999999</v>
      </c>
      <c r="D62" s="6">
        <v>1293.4000000000001</v>
      </c>
      <c r="E62" s="6">
        <v>1278.4000000000001</v>
      </c>
      <c r="F62" s="6">
        <v>1283.6500000000001</v>
      </c>
      <c r="G62" s="6">
        <v>1291</v>
      </c>
      <c r="H62" s="6">
        <v>1290.5999999999999</v>
      </c>
      <c r="I62" s="6">
        <v>1288.3399999999999</v>
      </c>
      <c r="J62" s="6">
        <v>1362.35</v>
      </c>
      <c r="K62" s="2">
        <v>970.15</v>
      </c>
      <c r="L62" s="7">
        <v>7433222</v>
      </c>
      <c r="M62" s="6">
        <v>9576523020.8500004</v>
      </c>
      <c r="N62" s="7">
        <v>289378</v>
      </c>
    </row>
    <row r="63" spans="1:14" x14ac:dyDescent="0.25">
      <c r="A63" s="4">
        <v>45658</v>
      </c>
      <c r="B63" s="2" t="s">
        <v>14</v>
      </c>
      <c r="C63" s="6">
        <v>1281.6500000000001</v>
      </c>
      <c r="D63" s="6">
        <v>1293</v>
      </c>
      <c r="E63" s="6">
        <v>1267.0999999999999</v>
      </c>
      <c r="F63" s="6">
        <v>1281.6500000000001</v>
      </c>
      <c r="G63" s="6">
        <v>1283.8499999999999</v>
      </c>
      <c r="H63" s="6">
        <v>1283.6500000000001</v>
      </c>
      <c r="I63" s="6">
        <v>1283.92</v>
      </c>
      <c r="J63" s="6">
        <v>1362.35</v>
      </c>
      <c r="K63" s="2">
        <v>970.15</v>
      </c>
      <c r="L63" s="7">
        <v>4705399</v>
      </c>
      <c r="M63" s="6">
        <v>6041347562.1499996</v>
      </c>
      <c r="N63" s="7">
        <v>152286</v>
      </c>
    </row>
    <row r="64" spans="1:14" x14ac:dyDescent="0.25">
      <c r="A64" s="4">
        <v>45657</v>
      </c>
      <c r="B64" s="2" t="s">
        <v>14</v>
      </c>
      <c r="C64" s="6">
        <v>1286.9000000000001</v>
      </c>
      <c r="D64" s="6">
        <v>1289.95</v>
      </c>
      <c r="E64" s="6">
        <v>1280.0999999999999</v>
      </c>
      <c r="F64" s="6">
        <v>1294.6500000000001</v>
      </c>
      <c r="G64" s="6">
        <v>1283.5</v>
      </c>
      <c r="H64" s="6">
        <v>1281.6500000000001</v>
      </c>
      <c r="I64" s="6">
        <v>1282.67</v>
      </c>
      <c r="J64" s="6">
        <v>1362.35</v>
      </c>
      <c r="K64" s="2">
        <v>970.15</v>
      </c>
      <c r="L64" s="7">
        <v>8449607</v>
      </c>
      <c r="M64" s="6">
        <v>10838026946.5</v>
      </c>
      <c r="N64" s="7">
        <v>147036</v>
      </c>
    </row>
    <row r="65" spans="1:14" x14ac:dyDescent="0.25">
      <c r="A65" s="4">
        <v>45656</v>
      </c>
      <c r="B65" s="2" t="s">
        <v>14</v>
      </c>
      <c r="C65" s="6">
        <v>1304.95</v>
      </c>
      <c r="D65" s="6">
        <v>1326.5</v>
      </c>
      <c r="E65" s="6">
        <v>1289.45</v>
      </c>
      <c r="F65" s="6">
        <v>1307.55</v>
      </c>
      <c r="G65" s="6">
        <v>1293.45</v>
      </c>
      <c r="H65" s="6">
        <v>1294.6500000000001</v>
      </c>
      <c r="I65" s="6">
        <v>1303.69</v>
      </c>
      <c r="J65" s="6">
        <v>1362.35</v>
      </c>
      <c r="K65" s="2">
        <v>970.15</v>
      </c>
      <c r="L65" s="7">
        <v>14207425</v>
      </c>
      <c r="M65" s="6">
        <v>18522089560.049999</v>
      </c>
      <c r="N65" s="7">
        <v>258242</v>
      </c>
    </row>
    <row r="66" spans="1:14" x14ac:dyDescent="0.25">
      <c r="A66" s="4">
        <v>45653</v>
      </c>
      <c r="B66" s="2" t="s">
        <v>14</v>
      </c>
      <c r="C66" s="6">
        <v>1298.55</v>
      </c>
      <c r="D66" s="6">
        <v>1315.95</v>
      </c>
      <c r="E66" s="6">
        <v>1298.55</v>
      </c>
      <c r="F66" s="6">
        <v>1297.3499999999999</v>
      </c>
      <c r="G66" s="6">
        <v>1307.55</v>
      </c>
      <c r="H66" s="6">
        <v>1307.55</v>
      </c>
      <c r="I66" s="6">
        <v>1306.98</v>
      </c>
      <c r="J66" s="6">
        <v>1362.35</v>
      </c>
      <c r="K66" s="2">
        <v>970.15</v>
      </c>
      <c r="L66" s="7">
        <v>4756066</v>
      </c>
      <c r="M66" s="6">
        <v>6216064274.1999998</v>
      </c>
      <c r="N66" s="7">
        <v>109355</v>
      </c>
    </row>
    <row r="67" spans="1:14" x14ac:dyDescent="0.25">
      <c r="A67" s="4">
        <v>45652</v>
      </c>
      <c r="B67" s="2" t="s">
        <v>14</v>
      </c>
      <c r="C67" s="6">
        <v>1307</v>
      </c>
      <c r="D67" s="6">
        <v>1312.75</v>
      </c>
      <c r="E67" s="6">
        <v>1289.2</v>
      </c>
      <c r="F67" s="6">
        <v>1297.25</v>
      </c>
      <c r="G67" s="6">
        <v>1297</v>
      </c>
      <c r="H67" s="6">
        <v>1297.3499999999999</v>
      </c>
      <c r="I67" s="6">
        <v>1296.8599999999999</v>
      </c>
      <c r="J67" s="6">
        <v>1362.35</v>
      </c>
      <c r="K67" s="2">
        <v>970.15</v>
      </c>
      <c r="L67" s="7">
        <v>7338444</v>
      </c>
      <c r="M67" s="6">
        <v>9516953866.75</v>
      </c>
      <c r="N67" s="7">
        <v>191694</v>
      </c>
    </row>
    <row r="68" spans="1:14" x14ac:dyDescent="0.25">
      <c r="A68" s="4">
        <v>45650</v>
      </c>
      <c r="B68" s="2" t="s">
        <v>14</v>
      </c>
      <c r="C68" s="6">
        <v>1296.8</v>
      </c>
      <c r="D68" s="6">
        <v>1304.5</v>
      </c>
      <c r="E68" s="6">
        <v>1290.25</v>
      </c>
      <c r="F68" s="6">
        <v>1296.8</v>
      </c>
      <c r="G68" s="6">
        <v>1298.95</v>
      </c>
      <c r="H68" s="6">
        <v>1297.25</v>
      </c>
      <c r="I68" s="6">
        <v>1295.8800000000001</v>
      </c>
      <c r="J68" s="6">
        <v>1362.35</v>
      </c>
      <c r="K68" s="2">
        <v>970.15</v>
      </c>
      <c r="L68" s="7">
        <v>7138516</v>
      </c>
      <c r="M68" s="6">
        <v>9250648957.4500008</v>
      </c>
      <c r="N68" s="7">
        <v>125187</v>
      </c>
    </row>
    <row r="69" spans="1:14" x14ac:dyDescent="0.25">
      <c r="A69" s="4">
        <v>45649</v>
      </c>
      <c r="B69" s="2" t="s">
        <v>14</v>
      </c>
      <c r="C69" s="6">
        <v>1294.6500000000001</v>
      </c>
      <c r="D69" s="6">
        <v>1307</v>
      </c>
      <c r="E69" s="6">
        <v>1287.05</v>
      </c>
      <c r="F69" s="6">
        <v>1288.4000000000001</v>
      </c>
      <c r="G69" s="6">
        <v>1297.3499999999999</v>
      </c>
      <c r="H69" s="6">
        <v>1296.8</v>
      </c>
      <c r="I69" s="6">
        <v>1295.1199999999999</v>
      </c>
      <c r="J69" s="6">
        <v>1362.35</v>
      </c>
      <c r="K69" s="2">
        <v>970.15</v>
      </c>
      <c r="L69" s="7">
        <v>6827512</v>
      </c>
      <c r="M69" s="6">
        <v>8842449619.0499992</v>
      </c>
      <c r="N69" s="7">
        <v>208282</v>
      </c>
    </row>
    <row r="70" spans="1:14" x14ac:dyDescent="0.25">
      <c r="A70" s="4">
        <v>45646</v>
      </c>
      <c r="B70" s="2" t="s">
        <v>14</v>
      </c>
      <c r="C70" s="6">
        <v>1283.95</v>
      </c>
      <c r="D70" s="6">
        <v>1297.75</v>
      </c>
      <c r="E70" s="6">
        <v>1272.4000000000001</v>
      </c>
      <c r="F70" s="6">
        <v>1286.9000000000001</v>
      </c>
      <c r="G70" s="6">
        <v>1292</v>
      </c>
      <c r="H70" s="6">
        <v>1288.4000000000001</v>
      </c>
      <c r="I70" s="6">
        <v>1287.83</v>
      </c>
      <c r="J70" s="6">
        <v>1362.35</v>
      </c>
      <c r="K70" s="2">
        <v>970.15</v>
      </c>
      <c r="L70" s="7">
        <v>58491181</v>
      </c>
      <c r="M70" s="6">
        <v>75326711266.25</v>
      </c>
      <c r="N70" s="7">
        <v>287315</v>
      </c>
    </row>
    <row r="71" spans="1:14" x14ac:dyDescent="0.25">
      <c r="A71" s="4">
        <v>45645</v>
      </c>
      <c r="B71" s="2" t="s">
        <v>14</v>
      </c>
      <c r="C71" s="6">
        <v>1286</v>
      </c>
      <c r="D71" s="6">
        <v>1303</v>
      </c>
      <c r="E71" s="6">
        <v>1284.45</v>
      </c>
      <c r="F71" s="6">
        <v>1314.15</v>
      </c>
      <c r="G71" s="6">
        <v>1289.5</v>
      </c>
      <c r="H71" s="6">
        <v>1286.9000000000001</v>
      </c>
      <c r="I71" s="6">
        <v>1290.73</v>
      </c>
      <c r="J71" s="6">
        <v>1362.35</v>
      </c>
      <c r="K71" s="2">
        <v>970.15</v>
      </c>
      <c r="L71" s="7">
        <v>11517304</v>
      </c>
      <c r="M71" s="6">
        <v>14865736643.049999</v>
      </c>
      <c r="N71" s="7">
        <v>241978</v>
      </c>
    </row>
    <row r="72" spans="1:14" x14ac:dyDescent="0.25">
      <c r="A72" s="4">
        <v>45644</v>
      </c>
      <c r="B72" s="2" t="s">
        <v>14</v>
      </c>
      <c r="C72" s="6">
        <v>1325.25</v>
      </c>
      <c r="D72" s="6">
        <v>1334.95</v>
      </c>
      <c r="E72" s="6">
        <v>1307.45</v>
      </c>
      <c r="F72" s="6">
        <v>1333.75</v>
      </c>
      <c r="G72" s="6">
        <v>1316.9</v>
      </c>
      <c r="H72" s="6">
        <v>1314.15</v>
      </c>
      <c r="I72" s="6">
        <v>1316.49</v>
      </c>
      <c r="J72" s="6">
        <v>1362.35</v>
      </c>
      <c r="K72" s="2">
        <v>970.15</v>
      </c>
      <c r="L72" s="7">
        <v>8510595</v>
      </c>
      <c r="M72" s="6">
        <v>11204088446.200001</v>
      </c>
      <c r="N72" s="7">
        <v>197721</v>
      </c>
    </row>
    <row r="73" spans="1:14" x14ac:dyDescent="0.25">
      <c r="A73" s="4">
        <v>45643</v>
      </c>
      <c r="B73" s="2" t="s">
        <v>14</v>
      </c>
      <c r="C73" s="6">
        <v>1342</v>
      </c>
      <c r="D73" s="6">
        <v>1348.1</v>
      </c>
      <c r="E73" s="6">
        <v>1326.05</v>
      </c>
      <c r="F73" s="6">
        <v>1346.1</v>
      </c>
      <c r="G73" s="6">
        <v>1334</v>
      </c>
      <c r="H73" s="6">
        <v>1333.75</v>
      </c>
      <c r="I73" s="6">
        <v>1333.43</v>
      </c>
      <c r="J73" s="6">
        <v>1362.35</v>
      </c>
      <c r="K73" s="2">
        <v>970.15</v>
      </c>
      <c r="L73" s="7">
        <v>9879257</v>
      </c>
      <c r="M73" s="6">
        <v>13173306009.950001</v>
      </c>
      <c r="N73" s="7">
        <v>208644</v>
      </c>
    </row>
    <row r="74" spans="1:14" x14ac:dyDescent="0.25">
      <c r="A74" s="4">
        <v>45642</v>
      </c>
      <c r="B74" s="2" t="s">
        <v>14</v>
      </c>
      <c r="C74" s="6">
        <v>1344.9</v>
      </c>
      <c r="D74" s="6">
        <v>1350.45</v>
      </c>
      <c r="E74" s="6">
        <v>1340.05</v>
      </c>
      <c r="F74" s="6">
        <v>1344.9</v>
      </c>
      <c r="G74" s="6">
        <v>1343.6</v>
      </c>
      <c r="H74" s="6">
        <v>1346.1</v>
      </c>
      <c r="I74" s="6">
        <v>1345.53</v>
      </c>
      <c r="J74" s="6">
        <v>1362.35</v>
      </c>
      <c r="K74" s="2">
        <v>970.15</v>
      </c>
      <c r="L74" s="7">
        <v>9071006</v>
      </c>
      <c r="M74" s="6">
        <v>12205296470.75</v>
      </c>
      <c r="N74" s="7">
        <v>237730</v>
      </c>
    </row>
    <row r="75" spans="1:14" x14ac:dyDescent="0.25">
      <c r="A75" s="4">
        <v>45639</v>
      </c>
      <c r="B75" s="2" t="s">
        <v>14</v>
      </c>
      <c r="C75" s="6">
        <v>1325.35</v>
      </c>
      <c r="D75" s="6">
        <v>1347.15</v>
      </c>
      <c r="E75" s="6">
        <v>1313.5</v>
      </c>
      <c r="F75" s="6">
        <v>1329.25</v>
      </c>
      <c r="G75" s="6">
        <v>1345.45</v>
      </c>
      <c r="H75" s="6">
        <v>1344.9</v>
      </c>
      <c r="I75" s="6">
        <v>1334.68</v>
      </c>
      <c r="J75" s="6">
        <v>1362.35</v>
      </c>
      <c r="K75" s="2">
        <v>970.15</v>
      </c>
      <c r="L75" s="7">
        <v>13536684</v>
      </c>
      <c r="M75" s="6">
        <v>18067155840.099998</v>
      </c>
      <c r="N75" s="7">
        <v>226965</v>
      </c>
    </row>
    <row r="76" spans="1:14" x14ac:dyDescent="0.25">
      <c r="A76" s="4">
        <v>45638</v>
      </c>
      <c r="B76" s="2" t="s">
        <v>14</v>
      </c>
      <c r="C76" s="6">
        <v>1321.55</v>
      </c>
      <c r="D76" s="6">
        <v>1338.75</v>
      </c>
      <c r="E76" s="6">
        <v>1321.55</v>
      </c>
      <c r="F76" s="6">
        <v>1327.5</v>
      </c>
      <c r="G76" s="6">
        <v>1330.6</v>
      </c>
      <c r="H76" s="6">
        <v>1329.25</v>
      </c>
      <c r="I76" s="6">
        <v>1330.74</v>
      </c>
      <c r="J76" s="6">
        <v>1362.35</v>
      </c>
      <c r="K76" s="2">
        <v>970.15</v>
      </c>
      <c r="L76" s="7">
        <v>9076896</v>
      </c>
      <c r="M76" s="6">
        <v>12079025779.5</v>
      </c>
      <c r="N76" s="7">
        <v>189489</v>
      </c>
    </row>
    <row r="77" spans="1:14" x14ac:dyDescent="0.25">
      <c r="A77" s="4">
        <v>45637</v>
      </c>
      <c r="B77" s="2" t="s">
        <v>14</v>
      </c>
      <c r="C77" s="6">
        <v>1324.7</v>
      </c>
      <c r="D77" s="6">
        <v>1331.25</v>
      </c>
      <c r="E77" s="6">
        <v>1316</v>
      </c>
      <c r="F77" s="6">
        <v>1330.45</v>
      </c>
      <c r="G77" s="6">
        <v>1328</v>
      </c>
      <c r="H77" s="6">
        <v>1327.5</v>
      </c>
      <c r="I77" s="6">
        <v>1325.69</v>
      </c>
      <c r="J77" s="6">
        <v>1362.35</v>
      </c>
      <c r="K77" s="2">
        <v>970.15</v>
      </c>
      <c r="L77" s="7">
        <v>8138066</v>
      </c>
      <c r="M77" s="6">
        <v>10788513650.25</v>
      </c>
      <c r="N77" s="7">
        <v>177570</v>
      </c>
    </row>
    <row r="78" spans="1:14" x14ac:dyDescent="0.25">
      <c r="A78" s="4">
        <v>45636</v>
      </c>
      <c r="B78" s="2" t="s">
        <v>14</v>
      </c>
      <c r="C78" s="6">
        <v>1319</v>
      </c>
      <c r="D78" s="6">
        <v>1332</v>
      </c>
      <c r="E78" s="6">
        <v>1315.25</v>
      </c>
      <c r="F78" s="6">
        <v>1322.3</v>
      </c>
      <c r="G78" s="6">
        <v>1331.35</v>
      </c>
      <c r="H78" s="6">
        <v>1330.45</v>
      </c>
      <c r="I78" s="6">
        <v>1327.71</v>
      </c>
      <c r="J78" s="6">
        <v>1362.35</v>
      </c>
      <c r="K78" s="2">
        <v>970.15</v>
      </c>
      <c r="L78" s="7">
        <v>8218214</v>
      </c>
      <c r="M78" s="6">
        <v>10911393630.450001</v>
      </c>
      <c r="N78" s="7">
        <v>157320</v>
      </c>
    </row>
    <row r="79" spans="1:14" x14ac:dyDescent="0.25">
      <c r="A79" s="4">
        <v>45635</v>
      </c>
      <c r="B79" s="2" t="s">
        <v>14</v>
      </c>
      <c r="C79" s="6">
        <v>1322.1</v>
      </c>
      <c r="D79" s="6">
        <v>1329.05</v>
      </c>
      <c r="E79" s="6">
        <v>1320.25</v>
      </c>
      <c r="F79" s="6">
        <v>1328.75</v>
      </c>
      <c r="G79" s="6">
        <v>1323.5</v>
      </c>
      <c r="H79" s="6">
        <v>1322.3</v>
      </c>
      <c r="I79" s="6">
        <v>1323.57</v>
      </c>
      <c r="J79" s="6">
        <v>1362.35</v>
      </c>
      <c r="K79" s="2">
        <v>970.15</v>
      </c>
      <c r="L79" s="7">
        <v>8000764</v>
      </c>
      <c r="M79" s="6">
        <v>10589599383.15</v>
      </c>
      <c r="N79" s="7">
        <v>148025</v>
      </c>
    </row>
    <row r="80" spans="1:14" x14ac:dyDescent="0.25">
      <c r="A80" s="4">
        <v>45632</v>
      </c>
      <c r="B80" s="2" t="s">
        <v>14</v>
      </c>
      <c r="C80" s="6">
        <v>1342.5</v>
      </c>
      <c r="D80" s="6">
        <v>1347.1</v>
      </c>
      <c r="E80" s="6">
        <v>1326.7</v>
      </c>
      <c r="F80" s="6">
        <v>1336.5</v>
      </c>
      <c r="G80" s="6">
        <v>1329</v>
      </c>
      <c r="H80" s="6">
        <v>1328.75</v>
      </c>
      <c r="I80" s="6">
        <v>1334.62</v>
      </c>
      <c r="J80" s="6">
        <v>1362.35</v>
      </c>
      <c r="K80" s="2">
        <v>961.4</v>
      </c>
      <c r="L80" s="7">
        <v>8942672</v>
      </c>
      <c r="M80" s="6">
        <v>11935098947.85</v>
      </c>
      <c r="N80" s="7">
        <v>208546</v>
      </c>
    </row>
    <row r="81" spans="1:14" x14ac:dyDescent="0.25">
      <c r="A81" s="4">
        <v>45631</v>
      </c>
      <c r="B81" s="2" t="s">
        <v>14</v>
      </c>
      <c r="C81" s="6">
        <v>1316.25</v>
      </c>
      <c r="D81" s="6">
        <v>1342.9</v>
      </c>
      <c r="E81" s="6">
        <v>1308.5999999999999</v>
      </c>
      <c r="F81" s="6">
        <v>1316.05</v>
      </c>
      <c r="G81" s="6">
        <v>1336.55</v>
      </c>
      <c r="H81" s="6">
        <v>1336.5</v>
      </c>
      <c r="I81" s="6">
        <v>1329.38</v>
      </c>
      <c r="J81" s="6">
        <v>1362.35</v>
      </c>
      <c r="K81" s="2">
        <v>961.4</v>
      </c>
      <c r="L81" s="7">
        <v>19210697</v>
      </c>
      <c r="M81" s="6">
        <v>25538293421.049999</v>
      </c>
      <c r="N81" s="7">
        <v>281891</v>
      </c>
    </row>
    <row r="82" spans="1:14" x14ac:dyDescent="0.25">
      <c r="A82" s="4">
        <v>45630</v>
      </c>
      <c r="B82" s="2" t="s">
        <v>14</v>
      </c>
      <c r="C82" s="6">
        <v>1302.5999999999999</v>
      </c>
      <c r="D82" s="6">
        <v>1320</v>
      </c>
      <c r="E82" s="6">
        <v>1301.7</v>
      </c>
      <c r="F82" s="6">
        <v>1308.4000000000001</v>
      </c>
      <c r="G82" s="6">
        <v>1315.6</v>
      </c>
      <c r="H82" s="6">
        <v>1316.05</v>
      </c>
      <c r="I82" s="6">
        <v>1313.28</v>
      </c>
      <c r="J82" s="6">
        <v>1362.35</v>
      </c>
      <c r="K82" s="2">
        <v>961.4</v>
      </c>
      <c r="L82" s="7">
        <v>11570281</v>
      </c>
      <c r="M82" s="6">
        <v>15195002837.450001</v>
      </c>
      <c r="N82" s="7">
        <v>247575</v>
      </c>
    </row>
    <row r="83" spans="1:14" x14ac:dyDescent="0.25">
      <c r="A83" s="4">
        <v>45629</v>
      </c>
      <c r="B83" s="2" t="s">
        <v>14</v>
      </c>
      <c r="C83" s="6">
        <v>1303.95</v>
      </c>
      <c r="D83" s="6">
        <v>1312.8</v>
      </c>
      <c r="E83" s="6">
        <v>1296.0999999999999</v>
      </c>
      <c r="F83" s="6">
        <v>1304.6500000000001</v>
      </c>
      <c r="G83" s="6">
        <v>1306.75</v>
      </c>
      <c r="H83" s="6">
        <v>1308.4000000000001</v>
      </c>
      <c r="I83" s="6">
        <v>1306.8900000000001</v>
      </c>
      <c r="J83" s="6">
        <v>1362.35</v>
      </c>
      <c r="K83" s="2">
        <v>961.4</v>
      </c>
      <c r="L83" s="7">
        <v>11509276</v>
      </c>
      <c r="M83" s="6">
        <v>15041301418.200001</v>
      </c>
      <c r="N83" s="7">
        <v>235915</v>
      </c>
    </row>
    <row r="84" spans="1:14" x14ac:dyDescent="0.25">
      <c r="A84" s="4">
        <v>45628</v>
      </c>
      <c r="B84" s="2" t="s">
        <v>14</v>
      </c>
      <c r="C84" s="6">
        <v>1299.9000000000001</v>
      </c>
      <c r="D84" s="6">
        <v>1310.55</v>
      </c>
      <c r="E84" s="6">
        <v>1289.1500000000001</v>
      </c>
      <c r="F84" s="6">
        <v>1300.0999999999999</v>
      </c>
      <c r="G84" s="6">
        <v>1303.45</v>
      </c>
      <c r="H84" s="6">
        <v>1304.6500000000001</v>
      </c>
      <c r="I84" s="6">
        <v>1303.46</v>
      </c>
      <c r="J84" s="6">
        <v>1362.35</v>
      </c>
      <c r="K84" s="2">
        <v>961.4</v>
      </c>
      <c r="L84" s="7">
        <v>9626400</v>
      </c>
      <c r="M84" s="6">
        <v>12547591627.65</v>
      </c>
      <c r="N84" s="7">
        <v>225242</v>
      </c>
    </row>
    <row r="85" spans="1:14" x14ac:dyDescent="0.25">
      <c r="A85" s="4">
        <v>45625</v>
      </c>
      <c r="B85" s="2" t="s">
        <v>14</v>
      </c>
      <c r="C85" s="6">
        <v>1283.0999999999999</v>
      </c>
      <c r="D85" s="6">
        <v>1303.25</v>
      </c>
      <c r="E85" s="6">
        <v>1283.0999999999999</v>
      </c>
      <c r="F85" s="6">
        <v>1286.3499999999999</v>
      </c>
      <c r="G85" s="6">
        <v>1298.7</v>
      </c>
      <c r="H85" s="6">
        <v>1300.0999999999999</v>
      </c>
      <c r="I85" s="6">
        <v>1296.93</v>
      </c>
      <c r="J85" s="6">
        <v>1362.35</v>
      </c>
      <c r="K85" s="2">
        <v>921.7</v>
      </c>
      <c r="L85" s="7">
        <v>11397228</v>
      </c>
      <c r="M85" s="6">
        <v>14781429160.6</v>
      </c>
      <c r="N85" s="7">
        <v>242391</v>
      </c>
    </row>
    <row r="86" spans="1:14" x14ac:dyDescent="0.25">
      <c r="A86" s="4">
        <v>45624</v>
      </c>
      <c r="B86" s="2" t="s">
        <v>14</v>
      </c>
      <c r="C86" s="6">
        <v>1301.05</v>
      </c>
      <c r="D86" s="6">
        <v>1310.5</v>
      </c>
      <c r="E86" s="6">
        <v>1282.3</v>
      </c>
      <c r="F86" s="6">
        <v>1300.7</v>
      </c>
      <c r="G86" s="6">
        <v>1287.5</v>
      </c>
      <c r="H86" s="6">
        <v>1286.3499999999999</v>
      </c>
      <c r="I86" s="6">
        <v>1292.68</v>
      </c>
      <c r="J86" s="6">
        <v>1362.35</v>
      </c>
      <c r="K86" s="2">
        <v>921.7</v>
      </c>
      <c r="L86" s="7">
        <v>22803745</v>
      </c>
      <c r="M86" s="6">
        <v>29477962300.299999</v>
      </c>
      <c r="N86" s="7">
        <v>275436</v>
      </c>
    </row>
    <row r="87" spans="1:14" x14ac:dyDescent="0.25">
      <c r="A87" s="4">
        <v>45623</v>
      </c>
      <c r="B87" s="2" t="s">
        <v>14</v>
      </c>
      <c r="C87" s="6">
        <v>1298.5</v>
      </c>
      <c r="D87" s="6">
        <v>1310.85</v>
      </c>
      <c r="E87" s="6">
        <v>1297.8499999999999</v>
      </c>
      <c r="F87" s="6">
        <v>1304.95</v>
      </c>
      <c r="G87" s="6">
        <v>1301.25</v>
      </c>
      <c r="H87" s="6">
        <v>1300.7</v>
      </c>
      <c r="I87" s="6">
        <v>1302.1500000000001</v>
      </c>
      <c r="J87" s="6">
        <v>1362.35</v>
      </c>
      <c r="K87" s="2">
        <v>921.7</v>
      </c>
      <c r="L87" s="7">
        <v>21938082</v>
      </c>
      <c r="M87" s="6">
        <v>28566603156.599998</v>
      </c>
      <c r="N87" s="7">
        <v>222370</v>
      </c>
    </row>
    <row r="88" spans="1:14" x14ac:dyDescent="0.25">
      <c r="A88" s="4">
        <v>45622</v>
      </c>
      <c r="B88" s="2" t="s">
        <v>14</v>
      </c>
      <c r="C88" s="6">
        <v>1310.5999999999999</v>
      </c>
      <c r="D88" s="6">
        <v>1314.25</v>
      </c>
      <c r="E88" s="6">
        <v>1302.45</v>
      </c>
      <c r="F88" s="6">
        <v>1300.95</v>
      </c>
      <c r="G88" s="6">
        <v>1304.8</v>
      </c>
      <c r="H88" s="6">
        <v>1304.95</v>
      </c>
      <c r="I88" s="6">
        <v>1306.0999999999999</v>
      </c>
      <c r="J88" s="6">
        <v>1362.35</v>
      </c>
      <c r="K88" s="2">
        <v>921.7</v>
      </c>
      <c r="L88" s="7">
        <v>7646955</v>
      </c>
      <c r="M88" s="6">
        <v>9987688168.25</v>
      </c>
      <c r="N88" s="7">
        <v>164865</v>
      </c>
    </row>
    <row r="89" spans="1:14" x14ac:dyDescent="0.25">
      <c r="A89" s="4">
        <v>45621</v>
      </c>
      <c r="B89" s="2" t="s">
        <v>14</v>
      </c>
      <c r="C89" s="6">
        <v>1296</v>
      </c>
      <c r="D89" s="6">
        <v>1311.2</v>
      </c>
      <c r="E89" s="6">
        <v>1290</v>
      </c>
      <c r="F89" s="6">
        <v>1278.05</v>
      </c>
      <c r="G89" s="6">
        <v>1303</v>
      </c>
      <c r="H89" s="6">
        <v>1300.95</v>
      </c>
      <c r="I89" s="6">
        <v>1302.4100000000001</v>
      </c>
      <c r="J89" s="6">
        <v>1362.35</v>
      </c>
      <c r="K89" s="2">
        <v>921.7</v>
      </c>
      <c r="L89" s="7">
        <v>22717581</v>
      </c>
      <c r="M89" s="6">
        <v>29587514842.450001</v>
      </c>
      <c r="N89" s="7">
        <v>205883</v>
      </c>
    </row>
    <row r="90" spans="1:14" x14ac:dyDescent="0.25">
      <c r="A90" s="4">
        <v>45618</v>
      </c>
      <c r="B90" s="2" t="s">
        <v>14</v>
      </c>
      <c r="C90" s="6">
        <v>1258</v>
      </c>
      <c r="D90" s="6">
        <v>1281.4000000000001</v>
      </c>
      <c r="E90" s="6">
        <v>1256</v>
      </c>
      <c r="F90" s="6">
        <v>1250.55</v>
      </c>
      <c r="G90" s="6">
        <v>1278</v>
      </c>
      <c r="H90" s="6">
        <v>1278.05</v>
      </c>
      <c r="I90" s="6">
        <v>1275.03</v>
      </c>
      <c r="J90" s="6">
        <v>1362.35</v>
      </c>
      <c r="K90" s="2">
        <v>914.75</v>
      </c>
      <c r="L90" s="7">
        <v>11604338</v>
      </c>
      <c r="M90" s="6">
        <v>14795857555.950001</v>
      </c>
      <c r="N90" s="7">
        <v>214688</v>
      </c>
    </row>
    <row r="91" spans="1:14" x14ac:dyDescent="0.25">
      <c r="A91" s="4">
        <v>45617</v>
      </c>
      <c r="B91" s="2" t="s">
        <v>14</v>
      </c>
      <c r="C91" s="6">
        <v>1248.55</v>
      </c>
      <c r="D91" s="6">
        <v>1256.9000000000001</v>
      </c>
      <c r="E91" s="6">
        <v>1232.55</v>
      </c>
      <c r="F91" s="6">
        <v>1249.0999999999999</v>
      </c>
      <c r="G91" s="6">
        <v>1255.8499999999999</v>
      </c>
      <c r="H91" s="6">
        <v>1250.55</v>
      </c>
      <c r="I91" s="6">
        <v>1247.3800000000001</v>
      </c>
      <c r="J91" s="6">
        <v>1362.35</v>
      </c>
      <c r="K91" s="2">
        <v>914.75</v>
      </c>
      <c r="L91" s="7">
        <v>9593870</v>
      </c>
      <c r="M91" s="6">
        <v>11967189179</v>
      </c>
      <c r="N91" s="7">
        <v>209109</v>
      </c>
    </row>
    <row r="92" spans="1:14" x14ac:dyDescent="0.25">
      <c r="A92" s="4">
        <v>45615</v>
      </c>
      <c r="B92" s="2" t="s">
        <v>14</v>
      </c>
      <c r="C92" s="6">
        <v>1257.05</v>
      </c>
      <c r="D92" s="6">
        <v>1261</v>
      </c>
      <c r="E92" s="6">
        <v>1240.8499999999999</v>
      </c>
      <c r="F92" s="6">
        <v>1253.45</v>
      </c>
      <c r="G92" s="6">
        <v>1244</v>
      </c>
      <c r="H92" s="6">
        <v>1249.0999999999999</v>
      </c>
      <c r="I92" s="6">
        <v>1251.54</v>
      </c>
      <c r="J92" s="6">
        <v>1362.35</v>
      </c>
      <c r="K92" s="2">
        <v>914.75</v>
      </c>
      <c r="L92" s="7">
        <v>11537317</v>
      </c>
      <c r="M92" s="6">
        <v>14439401407.200001</v>
      </c>
      <c r="N92" s="7">
        <v>233269</v>
      </c>
    </row>
    <row r="93" spans="1:14" x14ac:dyDescent="0.25">
      <c r="A93" s="4">
        <v>45614</v>
      </c>
      <c r="B93" s="2" t="s">
        <v>14</v>
      </c>
      <c r="C93" s="6">
        <v>1260</v>
      </c>
      <c r="D93" s="6">
        <v>1262.5999999999999</v>
      </c>
      <c r="E93" s="6">
        <v>1249.4000000000001</v>
      </c>
      <c r="F93" s="6">
        <v>1256.95</v>
      </c>
      <c r="G93" s="6">
        <v>1252.25</v>
      </c>
      <c r="H93" s="6">
        <v>1253.45</v>
      </c>
      <c r="I93" s="6">
        <v>1254.6199999999999</v>
      </c>
      <c r="J93" s="6">
        <v>1362.35</v>
      </c>
      <c r="K93" s="2">
        <v>914.75</v>
      </c>
      <c r="L93" s="7">
        <v>6195554</v>
      </c>
      <c r="M93" s="6">
        <v>7773053428.25</v>
      </c>
      <c r="N93" s="7">
        <v>204301</v>
      </c>
    </row>
    <row r="94" spans="1:14" x14ac:dyDescent="0.25">
      <c r="A94" s="4">
        <v>45610</v>
      </c>
      <c r="B94" s="2" t="s">
        <v>14</v>
      </c>
      <c r="C94" s="6">
        <v>1253.75</v>
      </c>
      <c r="D94" s="6">
        <v>1267.7</v>
      </c>
      <c r="E94" s="6">
        <v>1243.05</v>
      </c>
      <c r="F94" s="6">
        <v>1253.7</v>
      </c>
      <c r="G94" s="6">
        <v>1258.95</v>
      </c>
      <c r="H94" s="6">
        <v>1256.95</v>
      </c>
      <c r="I94" s="6">
        <v>1255.26</v>
      </c>
      <c r="J94" s="6">
        <v>1362.35</v>
      </c>
      <c r="K94" s="2">
        <v>914.75</v>
      </c>
      <c r="L94" s="7">
        <v>9506892</v>
      </c>
      <c r="M94" s="6">
        <v>11933598279.700001</v>
      </c>
      <c r="N94" s="7">
        <v>224597</v>
      </c>
    </row>
    <row r="95" spans="1:14" x14ac:dyDescent="0.25">
      <c r="A95" s="4">
        <v>45609</v>
      </c>
      <c r="B95" s="2" t="s">
        <v>14</v>
      </c>
      <c r="C95" s="6">
        <v>1270.5999999999999</v>
      </c>
      <c r="D95" s="6">
        <v>1276.25</v>
      </c>
      <c r="E95" s="6">
        <v>1250</v>
      </c>
      <c r="F95" s="6">
        <v>1270.5999999999999</v>
      </c>
      <c r="G95" s="6">
        <v>1258</v>
      </c>
      <c r="H95" s="6">
        <v>1253.7</v>
      </c>
      <c r="I95" s="6">
        <v>1261.05</v>
      </c>
      <c r="J95" s="6">
        <v>1362.35</v>
      </c>
      <c r="K95" s="2">
        <v>914.75</v>
      </c>
      <c r="L95" s="7">
        <v>12260404</v>
      </c>
      <c r="M95" s="6">
        <v>15460965858</v>
      </c>
      <c r="N95" s="7">
        <v>258070</v>
      </c>
    </row>
    <row r="96" spans="1:14" x14ac:dyDescent="0.25">
      <c r="A96" s="4">
        <v>45608</v>
      </c>
      <c r="B96" s="2" t="s">
        <v>14</v>
      </c>
      <c r="C96" s="6">
        <v>1276.1500000000001</v>
      </c>
      <c r="D96" s="6">
        <v>1295</v>
      </c>
      <c r="E96" s="6">
        <v>1264.5</v>
      </c>
      <c r="F96" s="6">
        <v>1269.3</v>
      </c>
      <c r="G96" s="6">
        <v>1269</v>
      </c>
      <c r="H96" s="6">
        <v>1270.5999999999999</v>
      </c>
      <c r="I96" s="6">
        <v>1276.01</v>
      </c>
      <c r="J96" s="6">
        <v>1362.35</v>
      </c>
      <c r="K96" s="2">
        <v>914.75</v>
      </c>
      <c r="L96" s="7">
        <v>13486168</v>
      </c>
      <c r="M96" s="6">
        <v>17208486809.700001</v>
      </c>
      <c r="N96" s="7">
        <v>251685</v>
      </c>
    </row>
    <row r="97" spans="1:14" x14ac:dyDescent="0.25">
      <c r="A97" s="4">
        <v>45607</v>
      </c>
      <c r="B97" s="2" t="s">
        <v>14</v>
      </c>
      <c r="C97" s="6">
        <v>1262</v>
      </c>
      <c r="D97" s="6">
        <v>1275.9000000000001</v>
      </c>
      <c r="E97" s="6">
        <v>1246.6500000000001</v>
      </c>
      <c r="F97" s="6">
        <v>1258.8499999999999</v>
      </c>
      <c r="G97" s="6">
        <v>1268.6500000000001</v>
      </c>
      <c r="H97" s="6">
        <v>1269.3</v>
      </c>
      <c r="I97" s="6">
        <v>1266.04</v>
      </c>
      <c r="J97" s="6">
        <v>1362.35</v>
      </c>
      <c r="K97" s="2">
        <v>914.75</v>
      </c>
      <c r="L97" s="7">
        <v>8387780</v>
      </c>
      <c r="M97" s="6">
        <v>10619276125</v>
      </c>
      <c r="N97" s="7">
        <v>193310</v>
      </c>
    </row>
    <row r="98" spans="1:14" x14ac:dyDescent="0.25">
      <c r="A98" s="4">
        <v>45604</v>
      </c>
      <c r="B98" s="2" t="s">
        <v>14</v>
      </c>
      <c r="C98" s="6">
        <v>1270</v>
      </c>
      <c r="D98" s="6">
        <v>1275</v>
      </c>
      <c r="E98" s="6">
        <v>1252.7</v>
      </c>
      <c r="F98" s="6">
        <v>1278.7</v>
      </c>
      <c r="G98" s="6">
        <v>1259</v>
      </c>
      <c r="H98" s="6">
        <v>1258.8499999999999</v>
      </c>
      <c r="I98" s="6">
        <v>1260.33</v>
      </c>
      <c r="J98" s="6">
        <v>1362.35</v>
      </c>
      <c r="K98" s="2">
        <v>914.75</v>
      </c>
      <c r="L98" s="7">
        <v>11195808</v>
      </c>
      <c r="M98" s="6">
        <v>14110419237.85</v>
      </c>
      <c r="N98" s="7">
        <v>233807</v>
      </c>
    </row>
    <row r="99" spans="1:14" x14ac:dyDescent="0.25">
      <c r="A99" s="4">
        <v>45603</v>
      </c>
      <c r="B99" s="2" t="s">
        <v>14</v>
      </c>
      <c r="C99" s="6">
        <v>1297.1500000000001</v>
      </c>
      <c r="D99" s="6">
        <v>1302.8</v>
      </c>
      <c r="E99" s="6">
        <v>1275.25</v>
      </c>
      <c r="F99" s="6">
        <v>1302.3499999999999</v>
      </c>
      <c r="G99" s="6">
        <v>1279.75</v>
      </c>
      <c r="H99" s="6">
        <v>1278.7</v>
      </c>
      <c r="I99" s="6">
        <v>1282.48</v>
      </c>
      <c r="J99" s="6">
        <v>1362.35</v>
      </c>
      <c r="K99" s="2">
        <v>914.75</v>
      </c>
      <c r="L99" s="7">
        <v>9909035</v>
      </c>
      <c r="M99" s="6">
        <v>12708118911.4</v>
      </c>
      <c r="N99" s="7">
        <v>185720</v>
      </c>
    </row>
    <row r="100" spans="1:14" x14ac:dyDescent="0.25">
      <c r="A100" s="4">
        <v>45602</v>
      </c>
      <c r="B100" s="2" t="s">
        <v>14</v>
      </c>
      <c r="C100" s="6">
        <v>1300.25</v>
      </c>
      <c r="D100" s="6">
        <v>1315</v>
      </c>
      <c r="E100" s="6">
        <v>1292.7</v>
      </c>
      <c r="F100" s="6">
        <v>1296.7</v>
      </c>
      <c r="G100" s="6">
        <v>1305</v>
      </c>
      <c r="H100" s="6">
        <v>1302.3499999999999</v>
      </c>
      <c r="I100" s="6">
        <v>1306.97</v>
      </c>
      <c r="J100" s="6">
        <v>1362.35</v>
      </c>
      <c r="K100" s="2">
        <v>914.75</v>
      </c>
      <c r="L100" s="7">
        <v>12037405</v>
      </c>
      <c r="M100" s="6">
        <v>15732582044.35</v>
      </c>
      <c r="N100" s="7">
        <v>201411</v>
      </c>
    </row>
    <row r="101" spans="1:14" x14ac:dyDescent="0.25">
      <c r="A101" s="4">
        <v>45601</v>
      </c>
      <c r="B101" s="2" t="s">
        <v>14</v>
      </c>
      <c r="C101" s="6">
        <v>1273</v>
      </c>
      <c r="D101" s="6">
        <v>1301.3</v>
      </c>
      <c r="E101" s="6">
        <v>1263.0999999999999</v>
      </c>
      <c r="F101" s="6">
        <v>1277.2</v>
      </c>
      <c r="G101" s="6">
        <v>1291.5999999999999</v>
      </c>
      <c r="H101" s="6">
        <v>1296.7</v>
      </c>
      <c r="I101" s="6">
        <v>1284.33</v>
      </c>
      <c r="J101" s="6">
        <v>1362.35</v>
      </c>
      <c r="K101" s="2">
        <v>914.75</v>
      </c>
      <c r="L101" s="7">
        <v>16431920</v>
      </c>
      <c r="M101" s="6">
        <v>21104080468.900002</v>
      </c>
      <c r="N101" s="7">
        <v>262702</v>
      </c>
    </row>
    <row r="102" spans="1:14" x14ac:dyDescent="0.25">
      <c r="A102" s="4">
        <v>45600</v>
      </c>
      <c r="B102" s="2" t="s">
        <v>14</v>
      </c>
      <c r="C102" s="6">
        <v>1290.0999999999999</v>
      </c>
      <c r="D102" s="6">
        <v>1291.8</v>
      </c>
      <c r="E102" s="6">
        <v>1270.05</v>
      </c>
      <c r="F102" s="6">
        <v>1291.8</v>
      </c>
      <c r="G102" s="6">
        <v>1275.4000000000001</v>
      </c>
      <c r="H102" s="6">
        <v>1277.2</v>
      </c>
      <c r="I102" s="6">
        <v>1276.5</v>
      </c>
      <c r="J102" s="6">
        <v>1362.35</v>
      </c>
      <c r="K102" s="2">
        <v>914.75</v>
      </c>
      <c r="L102" s="7">
        <v>14309121</v>
      </c>
      <c r="M102" s="6">
        <v>18265649923.799999</v>
      </c>
      <c r="N102" s="7">
        <v>268956</v>
      </c>
    </row>
    <row r="103" spans="1:14" x14ac:dyDescent="0.25">
      <c r="A103" s="4">
        <v>45597</v>
      </c>
      <c r="B103" s="2" t="s">
        <v>14</v>
      </c>
      <c r="C103" s="6">
        <v>1289.95</v>
      </c>
      <c r="D103" s="6">
        <v>1296.2</v>
      </c>
      <c r="E103" s="6">
        <v>1286.25</v>
      </c>
      <c r="F103" s="6">
        <v>1292.25</v>
      </c>
      <c r="G103" s="6">
        <v>1291.9000000000001</v>
      </c>
      <c r="H103" s="6">
        <v>1291.8</v>
      </c>
      <c r="I103" s="6">
        <v>1292.1099999999999</v>
      </c>
      <c r="J103" s="6">
        <v>1362.35</v>
      </c>
      <c r="K103" s="2">
        <v>908.2</v>
      </c>
      <c r="L103" s="7">
        <v>1007022</v>
      </c>
      <c r="M103" s="6">
        <v>1301180367.6500001</v>
      </c>
      <c r="N103" s="7">
        <v>40161</v>
      </c>
    </row>
    <row r="104" spans="1:14" x14ac:dyDescent="0.25">
      <c r="A104" s="4">
        <v>45596</v>
      </c>
      <c r="B104" s="2" t="s">
        <v>14</v>
      </c>
      <c r="C104" s="6">
        <v>1307.25</v>
      </c>
      <c r="D104" s="6">
        <v>1318.95</v>
      </c>
      <c r="E104" s="6">
        <v>1288.55</v>
      </c>
      <c r="F104" s="6">
        <v>1312.15</v>
      </c>
      <c r="G104" s="6">
        <v>1294.8</v>
      </c>
      <c r="H104" s="6">
        <v>1292.25</v>
      </c>
      <c r="I104" s="6">
        <v>1296.28</v>
      </c>
      <c r="J104" s="6">
        <v>1362.35</v>
      </c>
      <c r="K104" s="2">
        <v>908.2</v>
      </c>
      <c r="L104" s="7">
        <v>23497314</v>
      </c>
      <c r="M104" s="6">
        <v>30459066088.400002</v>
      </c>
      <c r="N104" s="7">
        <v>250950</v>
      </c>
    </row>
    <row r="105" spans="1:14" x14ac:dyDescent="0.25">
      <c r="A105" s="4">
        <v>45595</v>
      </c>
      <c r="B105" s="2" t="s">
        <v>14</v>
      </c>
      <c r="C105" s="6">
        <v>1324</v>
      </c>
      <c r="D105" s="6">
        <v>1330.9</v>
      </c>
      <c r="E105" s="6">
        <v>1305.5999999999999</v>
      </c>
      <c r="F105" s="6">
        <v>1331.85</v>
      </c>
      <c r="G105" s="6">
        <v>1313</v>
      </c>
      <c r="H105" s="6">
        <v>1312.15</v>
      </c>
      <c r="I105" s="6">
        <v>1312.8</v>
      </c>
      <c r="J105" s="6">
        <v>1362.35</v>
      </c>
      <c r="K105" s="2">
        <v>908.2</v>
      </c>
      <c r="L105" s="7">
        <v>15055031</v>
      </c>
      <c r="M105" s="6">
        <v>19764232516.200001</v>
      </c>
      <c r="N105" s="7">
        <v>285240</v>
      </c>
    </row>
    <row r="106" spans="1:14" x14ac:dyDescent="0.25">
      <c r="A106" s="4">
        <v>45594</v>
      </c>
      <c r="B106" s="2" t="s">
        <v>14</v>
      </c>
      <c r="C106" s="6">
        <v>1301.3499999999999</v>
      </c>
      <c r="D106" s="6">
        <v>1335.35</v>
      </c>
      <c r="E106" s="6">
        <v>1299.25</v>
      </c>
      <c r="F106" s="6">
        <v>1292.8499999999999</v>
      </c>
      <c r="G106" s="6">
        <v>1331.65</v>
      </c>
      <c r="H106" s="6">
        <v>1331.85</v>
      </c>
      <c r="I106" s="6">
        <v>1321.25</v>
      </c>
      <c r="J106" s="6">
        <v>1362.35</v>
      </c>
      <c r="K106" s="2">
        <v>908.2</v>
      </c>
      <c r="L106" s="7">
        <v>20656117</v>
      </c>
      <c r="M106" s="6">
        <v>27291948603.049999</v>
      </c>
      <c r="N106" s="7">
        <v>436897</v>
      </c>
    </row>
    <row r="107" spans="1:14" x14ac:dyDescent="0.25">
      <c r="A107" s="4">
        <v>45593</v>
      </c>
      <c r="B107" s="2" t="s">
        <v>14</v>
      </c>
      <c r="C107" s="6">
        <v>1285.5</v>
      </c>
      <c r="D107" s="6">
        <v>1307.8</v>
      </c>
      <c r="E107" s="6">
        <v>1280.5999999999999</v>
      </c>
      <c r="F107" s="6">
        <v>1255.45</v>
      </c>
      <c r="G107" s="6">
        <v>1294.4000000000001</v>
      </c>
      <c r="H107" s="6">
        <v>1292.8499999999999</v>
      </c>
      <c r="I107" s="6">
        <v>1296.93</v>
      </c>
      <c r="J107" s="6">
        <v>1362.35</v>
      </c>
      <c r="K107" s="2">
        <v>908.2</v>
      </c>
      <c r="L107" s="7">
        <v>24096412</v>
      </c>
      <c r="M107" s="6">
        <v>31251379929.299999</v>
      </c>
      <c r="N107" s="7">
        <v>619071</v>
      </c>
    </row>
    <row r="108" spans="1:14" x14ac:dyDescent="0.25">
      <c r="A108" s="4">
        <v>45590</v>
      </c>
      <c r="B108" s="2" t="s">
        <v>14</v>
      </c>
      <c r="C108" s="6">
        <v>1247.25</v>
      </c>
      <c r="D108" s="6">
        <v>1268.9000000000001</v>
      </c>
      <c r="E108" s="6">
        <v>1234.2</v>
      </c>
      <c r="F108" s="6">
        <v>1252.75</v>
      </c>
      <c r="G108" s="6">
        <v>1259.5999999999999</v>
      </c>
      <c r="H108" s="6">
        <v>1255.45</v>
      </c>
      <c r="I108" s="6">
        <v>1250.04</v>
      </c>
      <c r="J108" s="6">
        <v>1362.35</v>
      </c>
      <c r="K108" s="2">
        <v>899</v>
      </c>
      <c r="L108" s="7">
        <v>13546055</v>
      </c>
      <c r="M108" s="6">
        <v>16933102486.65</v>
      </c>
      <c r="N108" s="7">
        <v>370555</v>
      </c>
    </row>
    <row r="109" spans="1:14" x14ac:dyDescent="0.25">
      <c r="A109" s="4">
        <v>45589</v>
      </c>
      <c r="B109" s="2" t="s">
        <v>14</v>
      </c>
      <c r="C109" s="6">
        <v>1250.25</v>
      </c>
      <c r="D109" s="6">
        <v>1260.45</v>
      </c>
      <c r="E109" s="6">
        <v>1241.05</v>
      </c>
      <c r="F109" s="6">
        <v>1251.5999999999999</v>
      </c>
      <c r="G109" s="6">
        <v>1254.7</v>
      </c>
      <c r="H109" s="6">
        <v>1252.75</v>
      </c>
      <c r="I109" s="6">
        <v>1252.73</v>
      </c>
      <c r="J109" s="6">
        <v>1362.35</v>
      </c>
      <c r="K109" s="2">
        <v>899</v>
      </c>
      <c r="L109" s="7">
        <v>12223031</v>
      </c>
      <c r="M109" s="6">
        <v>15312132847.549999</v>
      </c>
      <c r="N109" s="7">
        <v>313840</v>
      </c>
    </row>
    <row r="110" spans="1:14" x14ac:dyDescent="0.25">
      <c r="A110" s="4">
        <v>45588</v>
      </c>
      <c r="B110" s="2" t="s">
        <v>14</v>
      </c>
      <c r="C110" s="6">
        <v>1261</v>
      </c>
      <c r="D110" s="6">
        <v>1267.95</v>
      </c>
      <c r="E110" s="6">
        <v>1243.05</v>
      </c>
      <c r="F110" s="6">
        <v>1267.5</v>
      </c>
      <c r="G110" s="6">
        <v>1253.5</v>
      </c>
      <c r="H110" s="6">
        <v>1251.5999999999999</v>
      </c>
      <c r="I110" s="6">
        <v>1251.5899999999999</v>
      </c>
      <c r="J110" s="6">
        <v>1362.35</v>
      </c>
      <c r="K110" s="2">
        <v>899</v>
      </c>
      <c r="L110" s="7">
        <v>14055447</v>
      </c>
      <c r="M110" s="6">
        <v>17591629567.799999</v>
      </c>
      <c r="N110" s="7">
        <v>319605</v>
      </c>
    </row>
    <row r="111" spans="1:14" x14ac:dyDescent="0.25">
      <c r="A111" s="4">
        <v>45587</v>
      </c>
      <c r="B111" s="2" t="s">
        <v>14</v>
      </c>
      <c r="C111" s="6">
        <v>1266.5999999999999</v>
      </c>
      <c r="D111" s="6">
        <v>1284.9000000000001</v>
      </c>
      <c r="E111" s="6">
        <v>1259.75</v>
      </c>
      <c r="F111" s="6">
        <v>1259.05</v>
      </c>
      <c r="G111" s="6">
        <v>1268.3499999999999</v>
      </c>
      <c r="H111" s="6">
        <v>1267.5</v>
      </c>
      <c r="I111" s="6">
        <v>1273.05</v>
      </c>
      <c r="J111" s="6">
        <v>1362.35</v>
      </c>
      <c r="K111" s="2">
        <v>899</v>
      </c>
      <c r="L111" s="7">
        <v>20090801</v>
      </c>
      <c r="M111" s="6">
        <v>25576570325.349998</v>
      </c>
      <c r="N111" s="7">
        <v>408613</v>
      </c>
    </row>
    <row r="112" spans="1:14" x14ac:dyDescent="0.25">
      <c r="A112" s="4">
        <v>45586</v>
      </c>
      <c r="B112" s="2" t="s">
        <v>14</v>
      </c>
      <c r="C112" s="6">
        <v>1264.5</v>
      </c>
      <c r="D112" s="6">
        <v>1272.3499999999999</v>
      </c>
      <c r="E112" s="6">
        <v>1250.55</v>
      </c>
      <c r="F112" s="6">
        <v>1264.5</v>
      </c>
      <c r="G112" s="6">
        <v>1257.55</v>
      </c>
      <c r="H112" s="6">
        <v>1259.05</v>
      </c>
      <c r="I112" s="6">
        <v>1260.1400000000001</v>
      </c>
      <c r="J112" s="6">
        <v>1362.35</v>
      </c>
      <c r="K112" s="2">
        <v>899</v>
      </c>
      <c r="L112" s="7">
        <v>7742775</v>
      </c>
      <c r="M112" s="6">
        <v>9756942032.1499996</v>
      </c>
      <c r="N112" s="7">
        <v>155332</v>
      </c>
    </row>
    <row r="113" spans="1:14" x14ac:dyDescent="0.25">
      <c r="A113" s="4">
        <v>45583</v>
      </c>
      <c r="B113" s="2" t="s">
        <v>14</v>
      </c>
      <c r="C113" s="6">
        <v>1227.95</v>
      </c>
      <c r="D113" s="6">
        <v>1268.9000000000001</v>
      </c>
      <c r="E113" s="6">
        <v>1225.25</v>
      </c>
      <c r="F113" s="6">
        <v>1231.25</v>
      </c>
      <c r="G113" s="6">
        <v>1267</v>
      </c>
      <c r="H113" s="6">
        <v>1264.5</v>
      </c>
      <c r="I113" s="6">
        <v>1256.3800000000001</v>
      </c>
      <c r="J113" s="6">
        <v>1362.35</v>
      </c>
      <c r="K113" s="2">
        <v>899</v>
      </c>
      <c r="L113" s="7">
        <v>11018126</v>
      </c>
      <c r="M113" s="6">
        <v>13842929408.200001</v>
      </c>
      <c r="N113" s="7">
        <v>229878</v>
      </c>
    </row>
    <row r="114" spans="1:14" x14ac:dyDescent="0.25">
      <c r="A114" s="4">
        <v>45582</v>
      </c>
      <c r="B114" s="2" t="s">
        <v>14</v>
      </c>
      <c r="C114" s="6">
        <v>1249.45</v>
      </c>
      <c r="D114" s="6">
        <v>1256.95</v>
      </c>
      <c r="E114" s="6">
        <v>1224.4000000000001</v>
      </c>
      <c r="F114" s="6">
        <v>1243.1500000000001</v>
      </c>
      <c r="G114" s="6">
        <v>1232</v>
      </c>
      <c r="H114" s="6">
        <v>1231.25</v>
      </c>
      <c r="I114" s="6">
        <v>1235.01</v>
      </c>
      <c r="J114" s="6">
        <v>1362.35</v>
      </c>
      <c r="K114" s="2">
        <v>899</v>
      </c>
      <c r="L114" s="7">
        <v>8459497</v>
      </c>
      <c r="M114" s="6">
        <v>10447582321.9</v>
      </c>
      <c r="N114" s="7">
        <v>160363</v>
      </c>
    </row>
    <row r="115" spans="1:14" x14ac:dyDescent="0.25">
      <c r="A115" s="4">
        <v>45581</v>
      </c>
      <c r="B115" s="2" t="s">
        <v>14</v>
      </c>
      <c r="C115" s="6">
        <v>1248.5</v>
      </c>
      <c r="D115" s="6">
        <v>1254.95</v>
      </c>
      <c r="E115" s="6">
        <v>1241.5999999999999</v>
      </c>
      <c r="F115" s="6">
        <v>1255.5</v>
      </c>
      <c r="G115" s="6">
        <v>1245</v>
      </c>
      <c r="H115" s="6">
        <v>1243.1500000000001</v>
      </c>
      <c r="I115" s="6">
        <v>1247.54</v>
      </c>
      <c r="J115" s="6">
        <v>1362.35</v>
      </c>
      <c r="K115" s="2">
        <v>899</v>
      </c>
      <c r="L115" s="7">
        <v>7869727</v>
      </c>
      <c r="M115" s="6">
        <v>9817809931.2000008</v>
      </c>
      <c r="N115" s="7">
        <v>207420</v>
      </c>
    </row>
    <row r="116" spans="1:14" x14ac:dyDescent="0.25">
      <c r="A116" s="4">
        <v>45580</v>
      </c>
      <c r="B116" s="2" t="s">
        <v>14</v>
      </c>
      <c r="C116" s="6">
        <v>1238.95</v>
      </c>
      <c r="D116" s="6">
        <v>1258.3</v>
      </c>
      <c r="E116" s="6">
        <v>1235.4000000000001</v>
      </c>
      <c r="F116" s="6">
        <v>1231.75</v>
      </c>
      <c r="G116" s="6">
        <v>1256</v>
      </c>
      <c r="H116" s="6">
        <v>1255.5</v>
      </c>
      <c r="I116" s="6">
        <v>1251.17</v>
      </c>
      <c r="J116" s="6">
        <v>1362.35</v>
      </c>
      <c r="K116" s="2">
        <v>899</v>
      </c>
      <c r="L116" s="7">
        <v>11657338</v>
      </c>
      <c r="M116" s="6">
        <v>14585323470.450001</v>
      </c>
      <c r="N116" s="7">
        <v>216309</v>
      </c>
    </row>
    <row r="117" spans="1:14" x14ac:dyDescent="0.25">
      <c r="A117" s="4">
        <v>45579</v>
      </c>
      <c r="B117" s="2" t="s">
        <v>14</v>
      </c>
      <c r="C117" s="6">
        <v>1221</v>
      </c>
      <c r="D117" s="6">
        <v>1237.9000000000001</v>
      </c>
      <c r="E117" s="6">
        <v>1217.4000000000001</v>
      </c>
      <c r="F117" s="6">
        <v>1223</v>
      </c>
      <c r="G117" s="6">
        <v>1234.2</v>
      </c>
      <c r="H117" s="6">
        <v>1231.75</v>
      </c>
      <c r="I117" s="6">
        <v>1232.07</v>
      </c>
      <c r="J117" s="6">
        <v>1362.35</v>
      </c>
      <c r="K117" s="2">
        <v>899</v>
      </c>
      <c r="L117" s="7">
        <v>11833929</v>
      </c>
      <c r="M117" s="6">
        <v>14580270211.549999</v>
      </c>
      <c r="N117" s="7">
        <v>230853</v>
      </c>
    </row>
    <row r="118" spans="1:14" x14ac:dyDescent="0.25">
      <c r="A118" s="4">
        <v>45576</v>
      </c>
      <c r="B118" s="2" t="s">
        <v>14</v>
      </c>
      <c r="C118" s="6">
        <v>1237</v>
      </c>
      <c r="D118" s="6">
        <v>1240.8</v>
      </c>
      <c r="E118" s="6">
        <v>1222</v>
      </c>
      <c r="F118" s="6">
        <v>1243.5</v>
      </c>
      <c r="G118" s="6">
        <v>1223.3</v>
      </c>
      <c r="H118" s="6">
        <v>1223</v>
      </c>
      <c r="I118" s="6">
        <v>1228.0999999999999</v>
      </c>
      <c r="J118" s="6">
        <v>1362.35</v>
      </c>
      <c r="K118" s="2">
        <v>899</v>
      </c>
      <c r="L118" s="7">
        <v>8472512</v>
      </c>
      <c r="M118" s="6">
        <v>10405084855.950001</v>
      </c>
      <c r="N118" s="7">
        <v>284576</v>
      </c>
    </row>
    <row r="119" spans="1:14" x14ac:dyDescent="0.25">
      <c r="A119" s="4">
        <v>45575</v>
      </c>
      <c r="B119" s="2" t="s">
        <v>14</v>
      </c>
      <c r="C119" s="6">
        <v>1246.75</v>
      </c>
      <c r="D119" s="6">
        <v>1254.7</v>
      </c>
      <c r="E119" s="6">
        <v>1238</v>
      </c>
      <c r="F119" s="6">
        <v>1244.1500000000001</v>
      </c>
      <c r="G119" s="6">
        <v>1244</v>
      </c>
      <c r="H119" s="6">
        <v>1243.5</v>
      </c>
      <c r="I119" s="6">
        <v>1244.67</v>
      </c>
      <c r="J119" s="6">
        <v>1362.35</v>
      </c>
      <c r="K119" s="2">
        <v>899</v>
      </c>
      <c r="L119" s="7">
        <v>9118195</v>
      </c>
      <c r="M119" s="6">
        <v>11349142276.1</v>
      </c>
      <c r="N119" s="7">
        <v>265371</v>
      </c>
    </row>
    <row r="120" spans="1:14" x14ac:dyDescent="0.25">
      <c r="A120" s="4">
        <v>45574</v>
      </c>
      <c r="B120" s="2" t="s">
        <v>14</v>
      </c>
      <c r="C120" s="6">
        <v>1243.05</v>
      </c>
      <c r="D120" s="6">
        <v>1265.0999999999999</v>
      </c>
      <c r="E120" s="6">
        <v>1232.6500000000001</v>
      </c>
      <c r="F120" s="6">
        <v>1236.5999999999999</v>
      </c>
      <c r="G120" s="6">
        <v>1247.2</v>
      </c>
      <c r="H120" s="6">
        <v>1244.1500000000001</v>
      </c>
      <c r="I120" s="6">
        <v>1246.69</v>
      </c>
      <c r="J120" s="6">
        <v>1362.35</v>
      </c>
      <c r="K120" s="2">
        <v>899</v>
      </c>
      <c r="L120" s="7">
        <v>14765997</v>
      </c>
      <c r="M120" s="6">
        <v>18408662575.599998</v>
      </c>
      <c r="N120" s="7">
        <v>260234</v>
      </c>
    </row>
    <row r="121" spans="1:14" x14ac:dyDescent="0.25">
      <c r="A121" s="4">
        <v>45573</v>
      </c>
      <c r="B121" s="2" t="s">
        <v>14</v>
      </c>
      <c r="C121" s="6">
        <v>1241</v>
      </c>
      <c r="D121" s="6">
        <v>1247.8</v>
      </c>
      <c r="E121" s="6">
        <v>1229.75</v>
      </c>
      <c r="F121" s="6">
        <v>1233.9000000000001</v>
      </c>
      <c r="G121" s="6">
        <v>1236.7</v>
      </c>
      <c r="H121" s="6">
        <v>1236.5999999999999</v>
      </c>
      <c r="I121" s="6">
        <v>1238.7</v>
      </c>
      <c r="J121" s="6">
        <v>1362.35</v>
      </c>
      <c r="K121" s="2">
        <v>899</v>
      </c>
      <c r="L121" s="7">
        <v>12219259</v>
      </c>
      <c r="M121" s="6">
        <v>15135972486.950001</v>
      </c>
      <c r="N121" s="7">
        <v>257858</v>
      </c>
    </row>
    <row r="122" spans="1:14" x14ac:dyDescent="0.25">
      <c r="A122" s="4">
        <v>45572</v>
      </c>
      <c r="B122" s="2" t="s">
        <v>14</v>
      </c>
      <c r="C122" s="6">
        <v>1241.55</v>
      </c>
      <c r="D122" s="6">
        <v>1262.95</v>
      </c>
      <c r="E122" s="6">
        <v>1225</v>
      </c>
      <c r="F122" s="6">
        <v>1239.75</v>
      </c>
      <c r="G122" s="6">
        <v>1236</v>
      </c>
      <c r="H122" s="6">
        <v>1233.9000000000001</v>
      </c>
      <c r="I122" s="6">
        <v>1242.75</v>
      </c>
      <c r="J122" s="6">
        <v>1362.35</v>
      </c>
      <c r="K122" s="2">
        <v>899</v>
      </c>
      <c r="L122" s="7">
        <v>20667247</v>
      </c>
      <c r="M122" s="6">
        <v>25684216795.900002</v>
      </c>
      <c r="N122" s="7">
        <v>439173</v>
      </c>
    </row>
    <row r="123" spans="1:14" x14ac:dyDescent="0.25">
      <c r="A123" s="4">
        <v>45569</v>
      </c>
      <c r="B123" s="2" t="s">
        <v>14</v>
      </c>
      <c r="C123" s="6">
        <v>1247.0999999999999</v>
      </c>
      <c r="D123" s="6">
        <v>1264.4000000000001</v>
      </c>
      <c r="E123" s="6">
        <v>1236.2</v>
      </c>
      <c r="F123" s="6">
        <v>1256.3499999999999</v>
      </c>
      <c r="G123" s="6">
        <v>1240.95</v>
      </c>
      <c r="H123" s="6">
        <v>1239.75</v>
      </c>
      <c r="I123" s="6">
        <v>1248.43</v>
      </c>
      <c r="J123" s="6">
        <v>1362.35</v>
      </c>
      <c r="K123" s="2">
        <v>899</v>
      </c>
      <c r="L123" s="7">
        <v>13488887</v>
      </c>
      <c r="M123" s="6">
        <v>16839882681.700001</v>
      </c>
      <c r="N123" s="7">
        <v>326830</v>
      </c>
    </row>
    <row r="124" spans="1:14" x14ac:dyDescent="0.25">
      <c r="A124" s="4">
        <v>45568</v>
      </c>
      <c r="B124" s="2" t="s">
        <v>14</v>
      </c>
      <c r="C124" s="6">
        <v>1253.5999999999999</v>
      </c>
      <c r="D124" s="6">
        <v>1265.75</v>
      </c>
      <c r="E124" s="6">
        <v>1248.1500000000001</v>
      </c>
      <c r="F124" s="6">
        <v>1274.4000000000001</v>
      </c>
      <c r="G124" s="6">
        <v>1257.8499999999999</v>
      </c>
      <c r="H124" s="6">
        <v>1256.3499999999999</v>
      </c>
      <c r="I124" s="6">
        <v>1253.97</v>
      </c>
      <c r="J124" s="6">
        <v>1362.35</v>
      </c>
      <c r="K124" s="2">
        <v>899</v>
      </c>
      <c r="L124" s="7">
        <v>17648551</v>
      </c>
      <c r="M124" s="6">
        <v>22130753423.900002</v>
      </c>
      <c r="N124" s="7">
        <v>337808</v>
      </c>
    </row>
    <row r="125" spans="1:14" x14ac:dyDescent="0.25">
      <c r="A125" s="4">
        <v>45566</v>
      </c>
      <c r="B125" s="2" t="s">
        <v>14</v>
      </c>
      <c r="C125" s="6">
        <v>1269.8</v>
      </c>
      <c r="D125" s="6">
        <v>1280.25</v>
      </c>
      <c r="E125" s="6">
        <v>1267.5999999999999</v>
      </c>
      <c r="F125" s="6">
        <v>1273</v>
      </c>
      <c r="G125" s="6">
        <v>1277</v>
      </c>
      <c r="H125" s="6">
        <v>1274.4000000000001</v>
      </c>
      <c r="I125" s="6">
        <v>1274.08</v>
      </c>
      <c r="J125" s="6">
        <v>1362.35</v>
      </c>
      <c r="K125" s="2">
        <v>899</v>
      </c>
      <c r="L125" s="7">
        <v>10972413</v>
      </c>
      <c r="M125" s="6">
        <v>13979758159</v>
      </c>
      <c r="N125" s="7">
        <v>191587</v>
      </c>
    </row>
    <row r="126" spans="1:14" x14ac:dyDescent="0.25">
      <c r="A126" s="4">
        <v>45565</v>
      </c>
      <c r="B126" s="2" t="s">
        <v>14</v>
      </c>
      <c r="C126" s="6">
        <v>1292.0999999999999</v>
      </c>
      <c r="D126" s="6">
        <v>1296.8</v>
      </c>
      <c r="E126" s="6">
        <v>1270.9000000000001</v>
      </c>
      <c r="F126" s="6">
        <v>1306.5999999999999</v>
      </c>
      <c r="G126" s="6">
        <v>1273.95</v>
      </c>
      <c r="H126" s="6">
        <v>1273</v>
      </c>
      <c r="I126" s="6">
        <v>1278.52</v>
      </c>
      <c r="J126" s="6">
        <v>1362.35</v>
      </c>
      <c r="K126" s="2">
        <v>899</v>
      </c>
      <c r="L126" s="7">
        <v>12622212</v>
      </c>
      <c r="M126" s="6">
        <v>16137780831.799999</v>
      </c>
      <c r="N126" s="7">
        <v>240013</v>
      </c>
    </row>
    <row r="127" spans="1:14" x14ac:dyDescent="0.25">
      <c r="A127" s="4">
        <v>45562</v>
      </c>
      <c r="B127" s="2" t="s">
        <v>14</v>
      </c>
      <c r="C127" s="6">
        <v>1333</v>
      </c>
      <c r="D127" s="6">
        <v>1333</v>
      </c>
      <c r="E127" s="6">
        <v>1303.8499999999999</v>
      </c>
      <c r="F127" s="6">
        <v>1329.05</v>
      </c>
      <c r="G127" s="6">
        <v>1306.5</v>
      </c>
      <c r="H127" s="6">
        <v>1306.5999999999999</v>
      </c>
      <c r="I127" s="6">
        <v>1312.54</v>
      </c>
      <c r="J127" s="6">
        <v>1362.35</v>
      </c>
      <c r="K127" s="2">
        <v>899</v>
      </c>
      <c r="L127" s="7">
        <v>17117379</v>
      </c>
      <c r="M127" s="6">
        <v>22467183500.849998</v>
      </c>
      <c r="N127" s="7">
        <v>289431</v>
      </c>
    </row>
    <row r="128" spans="1:14" x14ac:dyDescent="0.25">
      <c r="A128" s="4">
        <v>45561</v>
      </c>
      <c r="B128" s="2" t="s">
        <v>14</v>
      </c>
      <c r="C128" s="6">
        <v>1320</v>
      </c>
      <c r="D128" s="6">
        <v>1333.35</v>
      </c>
      <c r="E128" s="6">
        <v>1316.9</v>
      </c>
      <c r="F128" s="6">
        <v>1323.85</v>
      </c>
      <c r="G128" s="6">
        <v>1325.45</v>
      </c>
      <c r="H128" s="6">
        <v>1329.05</v>
      </c>
      <c r="I128" s="6">
        <v>1326.63</v>
      </c>
      <c r="J128" s="6">
        <v>1362.35</v>
      </c>
      <c r="K128" s="2">
        <v>899</v>
      </c>
      <c r="L128" s="7">
        <v>11100869</v>
      </c>
      <c r="M128" s="6">
        <v>14726692627.25</v>
      </c>
      <c r="N128" s="7">
        <v>278312</v>
      </c>
    </row>
    <row r="129" spans="1:14" x14ac:dyDescent="0.25">
      <c r="A129" s="4">
        <v>45560</v>
      </c>
      <c r="B129" s="2" t="s">
        <v>14</v>
      </c>
      <c r="C129" s="6">
        <v>1310.75</v>
      </c>
      <c r="D129" s="6">
        <v>1327.75</v>
      </c>
      <c r="E129" s="6">
        <v>1310.0999999999999</v>
      </c>
      <c r="F129" s="6">
        <v>1318.6</v>
      </c>
      <c r="G129" s="6">
        <v>1326</v>
      </c>
      <c r="H129" s="6">
        <v>1323.85</v>
      </c>
      <c r="I129" s="6">
        <v>1322.81</v>
      </c>
      <c r="J129" s="6">
        <v>1362.35</v>
      </c>
      <c r="K129" s="2">
        <v>899</v>
      </c>
      <c r="L129" s="7">
        <v>8728019</v>
      </c>
      <c r="M129" s="6">
        <v>11545532561.700001</v>
      </c>
      <c r="N129" s="7">
        <v>174582</v>
      </c>
    </row>
    <row r="130" spans="1:14" x14ac:dyDescent="0.25">
      <c r="A130" s="4">
        <v>45559</v>
      </c>
      <c r="B130" s="2" t="s">
        <v>14</v>
      </c>
      <c r="C130" s="6">
        <v>1321</v>
      </c>
      <c r="D130" s="6">
        <v>1331.4</v>
      </c>
      <c r="E130" s="6">
        <v>1315.45</v>
      </c>
      <c r="F130" s="6">
        <v>1321.9</v>
      </c>
      <c r="G130" s="6">
        <v>1320</v>
      </c>
      <c r="H130" s="6">
        <v>1318.6</v>
      </c>
      <c r="I130" s="6">
        <v>1320.74</v>
      </c>
      <c r="J130" s="6">
        <v>1362.35</v>
      </c>
      <c r="K130" s="2">
        <v>899</v>
      </c>
      <c r="L130" s="7">
        <v>13886037</v>
      </c>
      <c r="M130" s="6">
        <v>18339847790.400002</v>
      </c>
      <c r="N130" s="7">
        <v>250464</v>
      </c>
    </row>
    <row r="131" spans="1:14" x14ac:dyDescent="0.25">
      <c r="A131" s="4">
        <v>45558</v>
      </c>
      <c r="B131" s="2" t="s">
        <v>14</v>
      </c>
      <c r="C131" s="6">
        <v>1331</v>
      </c>
      <c r="D131" s="6">
        <v>1331.8</v>
      </c>
      <c r="E131" s="6">
        <v>1308.5</v>
      </c>
      <c r="F131" s="6">
        <v>1338.45</v>
      </c>
      <c r="G131" s="6">
        <v>1322</v>
      </c>
      <c r="H131" s="6">
        <v>1321.9</v>
      </c>
      <c r="I131" s="6">
        <v>1320.13</v>
      </c>
      <c r="J131" s="6">
        <v>1362.35</v>
      </c>
      <c r="K131" s="2">
        <v>899</v>
      </c>
      <c r="L131" s="7">
        <v>11380409</v>
      </c>
      <c r="M131" s="6">
        <v>15023616031.4</v>
      </c>
      <c r="N131" s="7">
        <v>309380</v>
      </c>
    </row>
    <row r="132" spans="1:14" x14ac:dyDescent="0.25">
      <c r="A132" s="4">
        <v>45555</v>
      </c>
      <c r="B132" s="2" t="s">
        <v>14</v>
      </c>
      <c r="C132" s="6">
        <v>1295</v>
      </c>
      <c r="D132" s="6">
        <v>1362.35</v>
      </c>
      <c r="E132" s="6">
        <v>1291.55</v>
      </c>
      <c r="F132" s="6">
        <v>1292</v>
      </c>
      <c r="G132" s="6">
        <v>1349.8</v>
      </c>
      <c r="H132" s="6">
        <v>1338.45</v>
      </c>
      <c r="I132" s="6">
        <v>1331.38</v>
      </c>
      <c r="J132" s="6">
        <v>1362.35</v>
      </c>
      <c r="K132" s="2">
        <v>899</v>
      </c>
      <c r="L132" s="7">
        <v>73257767</v>
      </c>
      <c r="M132" s="6">
        <v>97533734303.100006</v>
      </c>
      <c r="N132" s="7">
        <v>544641</v>
      </c>
    </row>
    <row r="133" spans="1:14" x14ac:dyDescent="0.25">
      <c r="A133" s="4">
        <v>45554</v>
      </c>
      <c r="B133" s="2" t="s">
        <v>14</v>
      </c>
      <c r="C133" s="6">
        <v>1288.3499999999999</v>
      </c>
      <c r="D133" s="6">
        <v>1300</v>
      </c>
      <c r="E133" s="6">
        <v>1285.3499999999999</v>
      </c>
      <c r="F133" s="6">
        <v>1288.3499999999999</v>
      </c>
      <c r="G133" s="6">
        <v>1292.5999999999999</v>
      </c>
      <c r="H133" s="6">
        <v>1292</v>
      </c>
      <c r="I133" s="6">
        <v>1293.4000000000001</v>
      </c>
      <c r="J133" s="6">
        <v>1300</v>
      </c>
      <c r="K133" s="2">
        <v>899</v>
      </c>
      <c r="L133" s="7">
        <v>13172268</v>
      </c>
      <c r="M133" s="6">
        <v>17036955554.9</v>
      </c>
      <c r="N133" s="7">
        <v>210277</v>
      </c>
    </row>
    <row r="134" spans="1:14" x14ac:dyDescent="0.25">
      <c r="A134" s="4">
        <v>45553</v>
      </c>
      <c r="B134" s="2" t="s">
        <v>14</v>
      </c>
      <c r="C134" s="6">
        <v>1262</v>
      </c>
      <c r="D134" s="6">
        <v>1295.3499999999999</v>
      </c>
      <c r="E134" s="6">
        <v>1262</v>
      </c>
      <c r="F134" s="6">
        <v>1268.0999999999999</v>
      </c>
      <c r="G134" s="6">
        <v>1285.5999999999999</v>
      </c>
      <c r="H134" s="6">
        <v>1288.3499999999999</v>
      </c>
      <c r="I134" s="6">
        <v>1286.46</v>
      </c>
      <c r="J134" s="6">
        <v>1295.3499999999999</v>
      </c>
      <c r="K134" s="2">
        <v>899</v>
      </c>
      <c r="L134" s="7">
        <v>12466597</v>
      </c>
      <c r="M134" s="6">
        <v>16037767362.200001</v>
      </c>
      <c r="N134" s="7">
        <v>240630</v>
      </c>
    </row>
    <row r="135" spans="1:14" x14ac:dyDescent="0.25">
      <c r="A135" s="4">
        <v>45552</v>
      </c>
      <c r="B135" s="2" t="s">
        <v>14</v>
      </c>
      <c r="C135" s="6">
        <v>1259.95</v>
      </c>
      <c r="D135" s="6">
        <v>1272.25</v>
      </c>
      <c r="E135" s="6">
        <v>1258.4000000000001</v>
      </c>
      <c r="F135" s="6">
        <v>1262.8499999999999</v>
      </c>
      <c r="G135" s="6">
        <v>1266.2</v>
      </c>
      <c r="H135" s="6">
        <v>1268.0999999999999</v>
      </c>
      <c r="I135" s="6">
        <v>1267.18</v>
      </c>
      <c r="J135" s="6">
        <v>1272.25</v>
      </c>
      <c r="K135" s="2">
        <v>899</v>
      </c>
      <c r="L135" s="7">
        <v>11513121</v>
      </c>
      <c r="M135" s="6">
        <v>14589189437.25</v>
      </c>
      <c r="N135" s="7">
        <v>204010</v>
      </c>
    </row>
    <row r="136" spans="1:14" x14ac:dyDescent="0.25">
      <c r="A136" s="4">
        <v>45551</v>
      </c>
      <c r="B136" s="2" t="s">
        <v>14</v>
      </c>
      <c r="C136" s="6">
        <v>1251</v>
      </c>
      <c r="D136" s="6">
        <v>1265.5999999999999</v>
      </c>
      <c r="E136" s="6">
        <v>1244.7</v>
      </c>
      <c r="F136" s="6">
        <v>1250.3499999999999</v>
      </c>
      <c r="G136" s="6">
        <v>1263.9000000000001</v>
      </c>
      <c r="H136" s="6">
        <v>1262.8499999999999</v>
      </c>
      <c r="I136" s="6">
        <v>1257.5</v>
      </c>
      <c r="J136" s="6">
        <v>1265.5999999999999</v>
      </c>
      <c r="K136" s="2">
        <v>899</v>
      </c>
      <c r="L136" s="7">
        <v>8973335</v>
      </c>
      <c r="M136" s="6">
        <v>11284007408.700001</v>
      </c>
      <c r="N136" s="7">
        <v>165577</v>
      </c>
    </row>
    <row r="137" spans="1:14" x14ac:dyDescent="0.25">
      <c r="A137" s="4">
        <v>45548</v>
      </c>
      <c r="B137" s="2" t="s">
        <v>14</v>
      </c>
      <c r="C137" s="6">
        <v>1252</v>
      </c>
      <c r="D137" s="6">
        <v>1255.95</v>
      </c>
      <c r="E137" s="6">
        <v>1242.05</v>
      </c>
      <c r="F137" s="6">
        <v>1252.1500000000001</v>
      </c>
      <c r="G137" s="6">
        <v>1248.5</v>
      </c>
      <c r="H137" s="6">
        <v>1250.3499999999999</v>
      </c>
      <c r="I137" s="6">
        <v>1249.5</v>
      </c>
      <c r="J137" s="6">
        <v>1257.8</v>
      </c>
      <c r="K137" s="2">
        <v>899</v>
      </c>
      <c r="L137" s="7">
        <v>9877288</v>
      </c>
      <c r="M137" s="6">
        <v>12341663943.299999</v>
      </c>
      <c r="N137" s="7">
        <v>268203</v>
      </c>
    </row>
    <row r="138" spans="1:14" x14ac:dyDescent="0.25">
      <c r="A138" s="4">
        <v>45547</v>
      </c>
      <c r="B138" s="2" t="s">
        <v>14</v>
      </c>
      <c r="C138" s="6">
        <v>1238</v>
      </c>
      <c r="D138" s="6">
        <v>1257</v>
      </c>
      <c r="E138" s="6">
        <v>1226.3499999999999</v>
      </c>
      <c r="F138" s="6">
        <v>1236.3499999999999</v>
      </c>
      <c r="G138" s="6">
        <v>1246</v>
      </c>
      <c r="H138" s="6">
        <v>1252.1500000000001</v>
      </c>
      <c r="I138" s="6">
        <v>1243.23</v>
      </c>
      <c r="J138" s="6">
        <v>1257.8</v>
      </c>
      <c r="K138" s="2">
        <v>899</v>
      </c>
      <c r="L138" s="7">
        <v>15376442</v>
      </c>
      <c r="M138" s="6">
        <v>19116492463.75</v>
      </c>
      <c r="N138" s="7">
        <v>211567</v>
      </c>
    </row>
    <row r="139" spans="1:14" x14ac:dyDescent="0.25">
      <c r="A139" s="4">
        <v>45546</v>
      </c>
      <c r="B139" s="2" t="s">
        <v>14</v>
      </c>
      <c r="C139" s="6">
        <v>1231.5</v>
      </c>
      <c r="D139" s="6">
        <v>1239.3</v>
      </c>
      <c r="E139" s="6">
        <v>1226.4000000000001</v>
      </c>
      <c r="F139" s="6">
        <v>1237.3</v>
      </c>
      <c r="G139" s="6">
        <v>1238</v>
      </c>
      <c r="H139" s="6">
        <v>1236.3499999999999</v>
      </c>
      <c r="I139" s="6">
        <v>1234.69</v>
      </c>
      <c r="J139" s="6">
        <v>1257.8</v>
      </c>
      <c r="K139" s="2">
        <v>899</v>
      </c>
      <c r="L139" s="7">
        <v>11993242</v>
      </c>
      <c r="M139" s="6">
        <v>14807986266.1</v>
      </c>
      <c r="N139" s="7">
        <v>183989</v>
      </c>
    </row>
    <row r="140" spans="1:14" x14ac:dyDescent="0.25">
      <c r="A140" s="4">
        <v>45545</v>
      </c>
      <c r="B140" s="2" t="s">
        <v>14</v>
      </c>
      <c r="C140" s="6">
        <v>1236.95</v>
      </c>
      <c r="D140" s="6">
        <v>1241.3499999999999</v>
      </c>
      <c r="E140" s="6">
        <v>1227</v>
      </c>
      <c r="F140" s="6">
        <v>1235</v>
      </c>
      <c r="G140" s="6">
        <v>1237.7</v>
      </c>
      <c r="H140" s="6">
        <v>1237.3</v>
      </c>
      <c r="I140" s="6">
        <v>1235.8499999999999</v>
      </c>
      <c r="J140" s="6">
        <v>1257.8</v>
      </c>
      <c r="K140" s="2">
        <v>899</v>
      </c>
      <c r="L140" s="7">
        <v>15545130</v>
      </c>
      <c r="M140" s="6">
        <v>19211436678.400002</v>
      </c>
      <c r="N140" s="7">
        <v>323300</v>
      </c>
    </row>
    <row r="141" spans="1:14" x14ac:dyDescent="0.25">
      <c r="A141" s="4">
        <v>45544</v>
      </c>
      <c r="B141" s="2" t="s">
        <v>14</v>
      </c>
      <c r="C141" s="6">
        <v>1202.9000000000001</v>
      </c>
      <c r="D141" s="6">
        <v>1238.3</v>
      </c>
      <c r="E141" s="6">
        <v>1200.45</v>
      </c>
      <c r="F141" s="6">
        <v>1208.1500000000001</v>
      </c>
      <c r="G141" s="6">
        <v>1233.45</v>
      </c>
      <c r="H141" s="6">
        <v>1235</v>
      </c>
      <c r="I141" s="6">
        <v>1225.45</v>
      </c>
      <c r="J141" s="6">
        <v>1257.8</v>
      </c>
      <c r="K141" s="2">
        <v>899</v>
      </c>
      <c r="L141" s="7">
        <v>13863250</v>
      </c>
      <c r="M141" s="6">
        <v>16988666399.950001</v>
      </c>
      <c r="N141" s="7">
        <v>241629</v>
      </c>
    </row>
    <row r="142" spans="1:14" x14ac:dyDescent="0.25">
      <c r="A142" s="4">
        <v>45541</v>
      </c>
      <c r="B142" s="2" t="s">
        <v>14</v>
      </c>
      <c r="C142" s="6">
        <v>1225.95</v>
      </c>
      <c r="D142" s="6">
        <v>1233.9000000000001</v>
      </c>
      <c r="E142" s="6">
        <v>1205</v>
      </c>
      <c r="F142" s="6">
        <v>1235.95</v>
      </c>
      <c r="G142" s="6">
        <v>1209.45</v>
      </c>
      <c r="H142" s="6">
        <v>1208.1500000000001</v>
      </c>
      <c r="I142" s="6">
        <v>1217.46</v>
      </c>
      <c r="J142" s="6">
        <v>1257.8</v>
      </c>
      <c r="K142" s="2">
        <v>899</v>
      </c>
      <c r="L142" s="7">
        <v>10170479</v>
      </c>
      <c r="M142" s="6">
        <v>12382167972.950001</v>
      </c>
      <c r="N142" s="7">
        <v>347361</v>
      </c>
    </row>
    <row r="143" spans="1:14" x14ac:dyDescent="0.25">
      <c r="A143" s="4">
        <v>45540</v>
      </c>
      <c r="B143" s="2" t="s">
        <v>14</v>
      </c>
      <c r="C143" s="6">
        <v>1238</v>
      </c>
      <c r="D143" s="6">
        <v>1244.8499999999999</v>
      </c>
      <c r="E143" s="6">
        <v>1231.3</v>
      </c>
      <c r="F143" s="6">
        <v>1236.3499999999999</v>
      </c>
      <c r="G143" s="6">
        <v>1235.3499999999999</v>
      </c>
      <c r="H143" s="6">
        <v>1235.95</v>
      </c>
      <c r="I143" s="6">
        <v>1235.75</v>
      </c>
      <c r="J143" s="6">
        <v>1257.8</v>
      </c>
      <c r="K143" s="2">
        <v>899</v>
      </c>
      <c r="L143" s="7">
        <v>9142811</v>
      </c>
      <c r="M143" s="6">
        <v>11298202305.6</v>
      </c>
      <c r="N143" s="7">
        <v>160981</v>
      </c>
    </row>
    <row r="144" spans="1:14" x14ac:dyDescent="0.25">
      <c r="A144" s="4">
        <v>45539</v>
      </c>
      <c r="B144" s="2" t="s">
        <v>14</v>
      </c>
      <c r="C144" s="6">
        <v>1239.8499999999999</v>
      </c>
      <c r="D144" s="6">
        <v>1243.7</v>
      </c>
      <c r="E144" s="6">
        <v>1232.8</v>
      </c>
      <c r="F144" s="6">
        <v>1247.7</v>
      </c>
      <c r="G144" s="6">
        <v>1234.8</v>
      </c>
      <c r="H144" s="6">
        <v>1236.3499999999999</v>
      </c>
      <c r="I144" s="6">
        <v>1237.93</v>
      </c>
      <c r="J144" s="6">
        <v>1257.8</v>
      </c>
      <c r="K144" s="2">
        <v>899</v>
      </c>
      <c r="L144" s="7">
        <v>13505843</v>
      </c>
      <c r="M144" s="6">
        <v>16719275265.799999</v>
      </c>
      <c r="N144" s="7">
        <v>239189</v>
      </c>
    </row>
    <row r="145" spans="1:14" x14ac:dyDescent="0.25">
      <c r="A145" s="4">
        <v>45538</v>
      </c>
      <c r="B145" s="2" t="s">
        <v>14</v>
      </c>
      <c r="C145" s="6">
        <v>1227.2</v>
      </c>
      <c r="D145" s="6">
        <v>1250.95</v>
      </c>
      <c r="E145" s="6">
        <v>1220.4000000000001</v>
      </c>
      <c r="F145" s="6">
        <v>1229.95</v>
      </c>
      <c r="G145" s="6">
        <v>1247</v>
      </c>
      <c r="H145" s="6">
        <v>1247.7</v>
      </c>
      <c r="I145" s="6">
        <v>1236.45</v>
      </c>
      <c r="J145" s="6">
        <v>1257.8</v>
      </c>
      <c r="K145" s="2">
        <v>899</v>
      </c>
      <c r="L145" s="7">
        <v>19114907</v>
      </c>
      <c r="M145" s="6">
        <v>23634702771.549999</v>
      </c>
      <c r="N145" s="7">
        <v>241160</v>
      </c>
    </row>
    <row r="146" spans="1:14" x14ac:dyDescent="0.25">
      <c r="A146" s="4">
        <v>45537</v>
      </c>
      <c r="B146" s="2" t="s">
        <v>14</v>
      </c>
      <c r="C146" s="6">
        <v>1239</v>
      </c>
      <c r="D146" s="6">
        <v>1239.2</v>
      </c>
      <c r="E146" s="6">
        <v>1222.5</v>
      </c>
      <c r="F146" s="6">
        <v>1229.2</v>
      </c>
      <c r="G146" s="6">
        <v>1229.05</v>
      </c>
      <c r="H146" s="6">
        <v>1229.95</v>
      </c>
      <c r="I146" s="6">
        <v>1229.7</v>
      </c>
      <c r="J146" s="6">
        <v>1257.8</v>
      </c>
      <c r="K146" s="2">
        <v>899</v>
      </c>
      <c r="L146" s="7">
        <v>12516759</v>
      </c>
      <c r="M146" s="6">
        <v>15391898359.799999</v>
      </c>
      <c r="N146" s="7">
        <v>303615</v>
      </c>
    </row>
    <row r="147" spans="1:14" x14ac:dyDescent="0.25">
      <c r="A147" s="4">
        <v>45534</v>
      </c>
      <c r="B147" s="2" t="s">
        <v>14</v>
      </c>
      <c r="C147" s="6">
        <v>1230</v>
      </c>
      <c r="D147" s="6">
        <v>1235.55</v>
      </c>
      <c r="E147" s="6">
        <v>1218.9000000000001</v>
      </c>
      <c r="F147" s="6">
        <v>1221.9000000000001</v>
      </c>
      <c r="G147" s="6">
        <v>1232</v>
      </c>
      <c r="H147" s="6">
        <v>1229.2</v>
      </c>
      <c r="I147" s="6">
        <v>1228.19</v>
      </c>
      <c r="J147" s="6">
        <v>1257.8</v>
      </c>
      <c r="K147" s="2">
        <v>899</v>
      </c>
      <c r="L147" s="7">
        <v>21211148</v>
      </c>
      <c r="M147" s="6">
        <v>26051302724.150002</v>
      </c>
      <c r="N147" s="7">
        <v>280420</v>
      </c>
    </row>
    <row r="148" spans="1:14" x14ac:dyDescent="0.25">
      <c r="A148" s="4">
        <v>45533</v>
      </c>
      <c r="B148" s="2" t="s">
        <v>14</v>
      </c>
      <c r="C148" s="6">
        <v>1218.95</v>
      </c>
      <c r="D148" s="6">
        <v>1235</v>
      </c>
      <c r="E148" s="6">
        <v>1217</v>
      </c>
      <c r="F148" s="6">
        <v>1223.8499999999999</v>
      </c>
      <c r="G148" s="6">
        <v>1222.75</v>
      </c>
      <c r="H148" s="6">
        <v>1221.9000000000001</v>
      </c>
      <c r="I148" s="6">
        <v>1225.43</v>
      </c>
      <c r="J148" s="6">
        <v>1257.8</v>
      </c>
      <c r="K148" s="2">
        <v>899</v>
      </c>
      <c r="L148" s="7">
        <v>10806748</v>
      </c>
      <c r="M148" s="6">
        <v>13242885244.549999</v>
      </c>
      <c r="N148" s="7">
        <v>234393</v>
      </c>
    </row>
    <row r="149" spans="1:14" x14ac:dyDescent="0.25">
      <c r="A149" s="4">
        <v>45532</v>
      </c>
      <c r="B149" s="2" t="s">
        <v>14</v>
      </c>
      <c r="C149" s="6">
        <v>1222.6500000000001</v>
      </c>
      <c r="D149" s="6">
        <v>1226.4000000000001</v>
      </c>
      <c r="E149" s="6">
        <v>1217.3</v>
      </c>
      <c r="F149" s="6">
        <v>1226.3499999999999</v>
      </c>
      <c r="G149" s="6">
        <v>1221</v>
      </c>
      <c r="H149" s="6">
        <v>1223.8499999999999</v>
      </c>
      <c r="I149" s="6">
        <v>1223.2</v>
      </c>
      <c r="J149" s="6">
        <v>1257.8</v>
      </c>
      <c r="K149" s="2">
        <v>899</v>
      </c>
      <c r="L149" s="7">
        <v>12291305</v>
      </c>
      <c r="M149" s="6">
        <v>15034780643.15</v>
      </c>
      <c r="N149" s="7">
        <v>189822</v>
      </c>
    </row>
    <row r="150" spans="1:14" x14ac:dyDescent="0.25">
      <c r="A150" s="4">
        <v>45531</v>
      </c>
      <c r="B150" s="2" t="s">
        <v>14</v>
      </c>
      <c r="C150" s="6">
        <v>1213.3</v>
      </c>
      <c r="D150" s="6">
        <v>1232.5</v>
      </c>
      <c r="E150" s="6">
        <v>1208.9000000000001</v>
      </c>
      <c r="F150" s="6">
        <v>1213.3</v>
      </c>
      <c r="G150" s="6">
        <v>1221.4000000000001</v>
      </c>
      <c r="H150" s="6">
        <v>1226.3499999999999</v>
      </c>
      <c r="I150" s="6">
        <v>1222.9100000000001</v>
      </c>
      <c r="J150" s="6">
        <v>1257.8</v>
      </c>
      <c r="K150" s="2">
        <v>899</v>
      </c>
      <c r="L150" s="7">
        <v>16295325</v>
      </c>
      <c r="M150" s="6">
        <v>19927790422.650002</v>
      </c>
      <c r="N150" s="7">
        <v>196362</v>
      </c>
    </row>
    <row r="151" spans="1:14" x14ac:dyDescent="0.25">
      <c r="A151" s="4">
        <v>45530</v>
      </c>
      <c r="B151" s="2" t="s">
        <v>14</v>
      </c>
      <c r="C151" s="6">
        <v>1205.55</v>
      </c>
      <c r="D151" s="6">
        <v>1214.95</v>
      </c>
      <c r="E151" s="6">
        <v>1201.05</v>
      </c>
      <c r="F151" s="6">
        <v>1203.5</v>
      </c>
      <c r="G151" s="6">
        <v>1213.8</v>
      </c>
      <c r="H151" s="6">
        <v>1213.3</v>
      </c>
      <c r="I151" s="6">
        <v>1211</v>
      </c>
      <c r="J151" s="6">
        <v>1257.8</v>
      </c>
      <c r="K151" s="2">
        <v>899</v>
      </c>
      <c r="L151" s="7">
        <v>10920226</v>
      </c>
      <c r="M151" s="6">
        <v>13224400323.25</v>
      </c>
      <c r="N151" s="7">
        <v>149344</v>
      </c>
    </row>
    <row r="152" spans="1:14" x14ac:dyDescent="0.25">
      <c r="A152" s="4">
        <v>45527</v>
      </c>
      <c r="B152" s="2" t="s">
        <v>14</v>
      </c>
      <c r="C152" s="6">
        <v>1193</v>
      </c>
      <c r="D152" s="6">
        <v>1205</v>
      </c>
      <c r="E152" s="6">
        <v>1188.55</v>
      </c>
      <c r="F152" s="6">
        <v>1191.0999999999999</v>
      </c>
      <c r="G152" s="6">
        <v>1204.5999999999999</v>
      </c>
      <c r="H152" s="6">
        <v>1203.5</v>
      </c>
      <c r="I152" s="6">
        <v>1199.93</v>
      </c>
      <c r="J152" s="6">
        <v>1257.8</v>
      </c>
      <c r="K152" s="2">
        <v>899</v>
      </c>
      <c r="L152" s="7">
        <v>7518309</v>
      </c>
      <c r="M152" s="6">
        <v>9021422625.6000004</v>
      </c>
      <c r="N152" s="7">
        <v>173481</v>
      </c>
    </row>
    <row r="153" spans="1:14" x14ac:dyDescent="0.25">
      <c r="A153" s="4">
        <v>45526</v>
      </c>
      <c r="B153" s="2" t="s">
        <v>14</v>
      </c>
      <c r="C153" s="6">
        <v>1182</v>
      </c>
      <c r="D153" s="6">
        <v>1192.5999999999999</v>
      </c>
      <c r="E153" s="6">
        <v>1176.5999999999999</v>
      </c>
      <c r="F153" s="6">
        <v>1174.8499999999999</v>
      </c>
      <c r="G153" s="6">
        <v>1190.8499999999999</v>
      </c>
      <c r="H153" s="6">
        <v>1191.0999999999999</v>
      </c>
      <c r="I153" s="6">
        <v>1187.45</v>
      </c>
      <c r="J153" s="6">
        <v>1257.8</v>
      </c>
      <c r="K153" s="2">
        <v>899</v>
      </c>
      <c r="L153" s="7">
        <v>8564142</v>
      </c>
      <c r="M153" s="6">
        <v>10169462494.049999</v>
      </c>
      <c r="N153" s="7">
        <v>248029</v>
      </c>
    </row>
    <row r="154" spans="1:14" x14ac:dyDescent="0.25">
      <c r="A154" s="4">
        <v>45525</v>
      </c>
      <c r="B154" s="2" t="s">
        <v>14</v>
      </c>
      <c r="C154" s="6">
        <v>1177</v>
      </c>
      <c r="D154" s="6">
        <v>1178.6500000000001</v>
      </c>
      <c r="E154" s="6">
        <v>1165.0999999999999</v>
      </c>
      <c r="F154" s="6">
        <v>1179.45</v>
      </c>
      <c r="G154" s="6">
        <v>1175.6500000000001</v>
      </c>
      <c r="H154" s="6">
        <v>1174.8499999999999</v>
      </c>
      <c r="I154" s="6">
        <v>1172.27</v>
      </c>
      <c r="J154" s="6">
        <v>1257.8</v>
      </c>
      <c r="K154" s="2">
        <v>899</v>
      </c>
      <c r="L154" s="7">
        <v>17234142</v>
      </c>
      <c r="M154" s="6">
        <v>20203111541.650002</v>
      </c>
      <c r="N154" s="7">
        <v>232318</v>
      </c>
    </row>
    <row r="155" spans="1:14" x14ac:dyDescent="0.25">
      <c r="A155" s="4">
        <v>45524</v>
      </c>
      <c r="B155" s="2" t="s">
        <v>14</v>
      </c>
      <c r="C155" s="6">
        <v>1174.2</v>
      </c>
      <c r="D155" s="6">
        <v>1189.8</v>
      </c>
      <c r="E155" s="6">
        <v>1170</v>
      </c>
      <c r="F155" s="6">
        <v>1175.9000000000001</v>
      </c>
      <c r="G155" s="6">
        <v>1177.3</v>
      </c>
      <c r="H155" s="6">
        <v>1179.45</v>
      </c>
      <c r="I155" s="6">
        <v>1181.26</v>
      </c>
      <c r="J155" s="6">
        <v>1257.8</v>
      </c>
      <c r="K155" s="2">
        <v>899</v>
      </c>
      <c r="L155" s="7">
        <v>10427061</v>
      </c>
      <c r="M155" s="6">
        <v>12317105974.950001</v>
      </c>
      <c r="N155" s="7">
        <v>179266</v>
      </c>
    </row>
    <row r="156" spans="1:14" x14ac:dyDescent="0.25">
      <c r="A156" s="4">
        <v>45523</v>
      </c>
      <c r="B156" s="2" t="s">
        <v>14</v>
      </c>
      <c r="C156" s="6">
        <v>1191</v>
      </c>
      <c r="D156" s="6">
        <v>1195.75</v>
      </c>
      <c r="E156" s="6">
        <v>1173.3</v>
      </c>
      <c r="F156" s="6">
        <v>1187.25</v>
      </c>
      <c r="G156" s="6">
        <v>1177.7</v>
      </c>
      <c r="H156" s="6">
        <v>1175.9000000000001</v>
      </c>
      <c r="I156" s="6">
        <v>1181.33</v>
      </c>
      <c r="J156" s="6">
        <v>1257.8</v>
      </c>
      <c r="K156" s="2">
        <v>899</v>
      </c>
      <c r="L156" s="7">
        <v>6686394</v>
      </c>
      <c r="M156" s="6">
        <v>7898845446.25</v>
      </c>
      <c r="N156" s="7">
        <v>123110</v>
      </c>
    </row>
    <row r="157" spans="1:14" x14ac:dyDescent="0.25">
      <c r="A157" s="4">
        <v>45520</v>
      </c>
      <c r="B157" s="2" t="s">
        <v>14</v>
      </c>
      <c r="C157" s="6">
        <v>1170</v>
      </c>
      <c r="D157" s="6">
        <v>1193</v>
      </c>
      <c r="E157" s="6">
        <v>1165.6500000000001</v>
      </c>
      <c r="F157" s="6">
        <v>1161.6500000000001</v>
      </c>
      <c r="G157" s="6">
        <v>1188.5</v>
      </c>
      <c r="H157" s="6">
        <v>1187.25</v>
      </c>
      <c r="I157" s="6">
        <v>1181.45</v>
      </c>
      <c r="J157" s="6">
        <v>1257.8</v>
      </c>
      <c r="K157" s="2">
        <v>899</v>
      </c>
      <c r="L157" s="7">
        <v>10961370</v>
      </c>
      <c r="M157" s="6">
        <v>12950302290.6</v>
      </c>
      <c r="N157" s="7">
        <v>233289</v>
      </c>
    </row>
    <row r="158" spans="1:14" x14ac:dyDescent="0.25">
      <c r="A158" s="4">
        <v>45518</v>
      </c>
      <c r="B158" s="2" t="s">
        <v>14</v>
      </c>
      <c r="C158" s="6">
        <v>1167</v>
      </c>
      <c r="D158" s="6">
        <v>1170.05</v>
      </c>
      <c r="E158" s="6">
        <v>1153</v>
      </c>
      <c r="F158" s="6">
        <v>1168.3499999999999</v>
      </c>
      <c r="G158" s="6">
        <v>1161.2</v>
      </c>
      <c r="H158" s="6">
        <v>1161.6500000000001</v>
      </c>
      <c r="I158" s="6">
        <v>1159.56</v>
      </c>
      <c r="J158" s="6">
        <v>1257.8</v>
      </c>
      <c r="K158" s="2">
        <v>899</v>
      </c>
      <c r="L158" s="7">
        <v>13431801</v>
      </c>
      <c r="M158" s="6">
        <v>15575000780.5</v>
      </c>
      <c r="N158" s="7">
        <v>232399</v>
      </c>
    </row>
    <row r="159" spans="1:14" x14ac:dyDescent="0.25">
      <c r="A159" s="4">
        <v>45517</v>
      </c>
      <c r="B159" s="2" t="s">
        <v>14</v>
      </c>
      <c r="C159" s="6">
        <v>1183.2</v>
      </c>
      <c r="D159" s="6">
        <v>1189.25</v>
      </c>
      <c r="E159" s="6">
        <v>1163.5999999999999</v>
      </c>
      <c r="F159" s="6">
        <v>1172.8</v>
      </c>
      <c r="G159" s="6">
        <v>1170.45</v>
      </c>
      <c r="H159" s="6">
        <v>1168.3499999999999</v>
      </c>
      <c r="I159" s="6">
        <v>1172.48</v>
      </c>
      <c r="J159" s="6">
        <v>1257.8</v>
      </c>
      <c r="K159" s="2">
        <v>899</v>
      </c>
      <c r="L159" s="7">
        <v>13117927</v>
      </c>
      <c r="M159" s="6">
        <v>15380495808.299999</v>
      </c>
      <c r="N159" s="7">
        <v>260022</v>
      </c>
    </row>
    <row r="160" spans="1:14" x14ac:dyDescent="0.25">
      <c r="A160" s="4">
        <v>45516</v>
      </c>
      <c r="B160" s="2" t="s">
        <v>14</v>
      </c>
      <c r="C160" s="6">
        <v>1171</v>
      </c>
      <c r="D160" s="6">
        <v>1178.25</v>
      </c>
      <c r="E160" s="6">
        <v>1156</v>
      </c>
      <c r="F160" s="6">
        <v>1171.5999999999999</v>
      </c>
      <c r="G160" s="6">
        <v>1172.5</v>
      </c>
      <c r="H160" s="6">
        <v>1172.8</v>
      </c>
      <c r="I160" s="6">
        <v>1170.54</v>
      </c>
      <c r="J160" s="6">
        <v>1257.8</v>
      </c>
      <c r="K160" s="2">
        <v>899</v>
      </c>
      <c r="L160" s="7">
        <v>10860455</v>
      </c>
      <c r="M160" s="6">
        <v>12712620911.4</v>
      </c>
      <c r="N160" s="7">
        <v>206013</v>
      </c>
    </row>
    <row r="161" spans="1:14" x14ac:dyDescent="0.25">
      <c r="A161" s="4">
        <v>45513</v>
      </c>
      <c r="B161" s="2" t="s">
        <v>14</v>
      </c>
      <c r="C161" s="6">
        <v>1176.55</v>
      </c>
      <c r="D161" s="6">
        <v>1180.95</v>
      </c>
      <c r="E161" s="6">
        <v>1169</v>
      </c>
      <c r="F161" s="6">
        <v>1164.5999999999999</v>
      </c>
      <c r="G161" s="6">
        <v>1170.95</v>
      </c>
      <c r="H161" s="6">
        <v>1171.5999999999999</v>
      </c>
      <c r="I161" s="6">
        <v>1173.6500000000001</v>
      </c>
      <c r="J161" s="6">
        <v>1257.8</v>
      </c>
      <c r="K161" s="2">
        <v>899</v>
      </c>
      <c r="L161" s="7">
        <v>8687307</v>
      </c>
      <c r="M161" s="6">
        <v>10195833284.65</v>
      </c>
      <c r="N161" s="7">
        <v>161291</v>
      </c>
    </row>
    <row r="162" spans="1:14" x14ac:dyDescent="0.25">
      <c r="A162" s="4">
        <v>45512</v>
      </c>
      <c r="B162" s="2" t="s">
        <v>14</v>
      </c>
      <c r="C162" s="6">
        <v>1166.95</v>
      </c>
      <c r="D162" s="6">
        <v>1174.4000000000001</v>
      </c>
      <c r="E162" s="6">
        <v>1158.9000000000001</v>
      </c>
      <c r="F162" s="6">
        <v>1172.45</v>
      </c>
      <c r="G162" s="6">
        <v>1164.7</v>
      </c>
      <c r="H162" s="6">
        <v>1164.5999999999999</v>
      </c>
      <c r="I162" s="6">
        <v>1166.3699999999999</v>
      </c>
      <c r="J162" s="6">
        <v>1257.8</v>
      </c>
      <c r="K162" s="2">
        <v>899</v>
      </c>
      <c r="L162" s="7">
        <v>10806438</v>
      </c>
      <c r="M162" s="6">
        <v>12604262739.9</v>
      </c>
      <c r="N162" s="7">
        <v>240108</v>
      </c>
    </row>
    <row r="163" spans="1:14" x14ac:dyDescent="0.25">
      <c r="A163" s="4">
        <v>45511</v>
      </c>
      <c r="B163" s="2" t="s">
        <v>14</v>
      </c>
      <c r="C163" s="6">
        <v>1178.95</v>
      </c>
      <c r="D163" s="6">
        <v>1179.8</v>
      </c>
      <c r="E163" s="6">
        <v>1161.5999999999999</v>
      </c>
      <c r="F163" s="6">
        <v>1166.8499999999999</v>
      </c>
      <c r="G163" s="6">
        <v>1173.5</v>
      </c>
      <c r="H163" s="6">
        <v>1172.45</v>
      </c>
      <c r="I163" s="6">
        <v>1170.3699999999999</v>
      </c>
      <c r="J163" s="6">
        <v>1257.8</v>
      </c>
      <c r="K163" s="2">
        <v>899</v>
      </c>
      <c r="L163" s="7">
        <v>15753644</v>
      </c>
      <c r="M163" s="6">
        <v>18437524153.200001</v>
      </c>
      <c r="N163" s="7">
        <v>268848</v>
      </c>
    </row>
    <row r="164" spans="1:14" x14ac:dyDescent="0.25">
      <c r="A164" s="4">
        <v>45510</v>
      </c>
      <c r="B164" s="2" t="s">
        <v>14</v>
      </c>
      <c r="C164" s="6">
        <v>1175</v>
      </c>
      <c r="D164" s="6">
        <v>1187.7</v>
      </c>
      <c r="E164" s="6">
        <v>1161.5</v>
      </c>
      <c r="F164" s="6">
        <v>1172.5999999999999</v>
      </c>
      <c r="G164" s="6">
        <v>1167.7</v>
      </c>
      <c r="H164" s="6">
        <v>1166.8499999999999</v>
      </c>
      <c r="I164" s="6">
        <v>1169.06</v>
      </c>
      <c r="J164" s="6">
        <v>1257.8</v>
      </c>
      <c r="K164" s="2">
        <v>899</v>
      </c>
      <c r="L164" s="7">
        <v>13575619</v>
      </c>
      <c r="M164" s="6">
        <v>15870778423.200001</v>
      </c>
      <c r="N164" s="7">
        <v>269178</v>
      </c>
    </row>
    <row r="165" spans="1:14" x14ac:dyDescent="0.25">
      <c r="A165" s="4">
        <v>45509</v>
      </c>
      <c r="B165" s="2" t="s">
        <v>14</v>
      </c>
      <c r="C165" s="6">
        <v>1182</v>
      </c>
      <c r="D165" s="6">
        <v>1188.9000000000001</v>
      </c>
      <c r="E165" s="6">
        <v>1167</v>
      </c>
      <c r="F165" s="6">
        <v>1196.55</v>
      </c>
      <c r="G165" s="6">
        <v>1171.8499999999999</v>
      </c>
      <c r="H165" s="6">
        <v>1172.5999999999999</v>
      </c>
      <c r="I165" s="6">
        <v>1173.69</v>
      </c>
      <c r="J165" s="6">
        <v>1257.8</v>
      </c>
      <c r="K165" s="2">
        <v>899</v>
      </c>
      <c r="L165" s="7">
        <v>14306771</v>
      </c>
      <c r="M165" s="6">
        <v>16791669195.4</v>
      </c>
      <c r="N165" s="7">
        <v>303083</v>
      </c>
    </row>
    <row r="166" spans="1:14" x14ac:dyDescent="0.25">
      <c r="A166" s="4">
        <v>45506</v>
      </c>
      <c r="B166" s="2" t="s">
        <v>14</v>
      </c>
      <c r="C166" s="6">
        <v>1197</v>
      </c>
      <c r="D166" s="6">
        <v>1201.6500000000001</v>
      </c>
      <c r="E166" s="6">
        <v>1190.0999999999999</v>
      </c>
      <c r="F166" s="6">
        <v>1210.0999999999999</v>
      </c>
      <c r="G166" s="6">
        <v>1197.3</v>
      </c>
      <c r="H166" s="6">
        <v>1196.55</v>
      </c>
      <c r="I166" s="6">
        <v>1196.1600000000001</v>
      </c>
      <c r="J166" s="6">
        <v>1257.8</v>
      </c>
      <c r="K166" s="2">
        <v>899</v>
      </c>
      <c r="L166" s="7">
        <v>10735395</v>
      </c>
      <c r="M166" s="6">
        <v>12841271847.1</v>
      </c>
      <c r="N166" s="7">
        <v>267701</v>
      </c>
    </row>
    <row r="167" spans="1:14" x14ac:dyDescent="0.25">
      <c r="A167" s="4">
        <v>45505</v>
      </c>
      <c r="B167" s="2" t="s">
        <v>14</v>
      </c>
      <c r="C167" s="6">
        <v>1212.5</v>
      </c>
      <c r="D167" s="6">
        <v>1222.6500000000001</v>
      </c>
      <c r="E167" s="6">
        <v>1206.9000000000001</v>
      </c>
      <c r="F167" s="6">
        <v>1214.9000000000001</v>
      </c>
      <c r="G167" s="6">
        <v>1208.45</v>
      </c>
      <c r="H167" s="6">
        <v>1210.0999999999999</v>
      </c>
      <c r="I167" s="6">
        <v>1213.22</v>
      </c>
      <c r="J167" s="6">
        <v>1257.8</v>
      </c>
      <c r="K167" s="2">
        <v>899</v>
      </c>
      <c r="L167" s="7">
        <v>8725046</v>
      </c>
      <c r="M167" s="6">
        <v>10585369513.15</v>
      </c>
      <c r="N167" s="7">
        <v>166589</v>
      </c>
    </row>
    <row r="168" spans="1:14" x14ac:dyDescent="0.25">
      <c r="A168" s="4">
        <v>45504</v>
      </c>
      <c r="B168" s="2" t="s">
        <v>14</v>
      </c>
      <c r="C168" s="6">
        <v>1219</v>
      </c>
      <c r="D168" s="6">
        <v>1224.6500000000001</v>
      </c>
      <c r="E168" s="6">
        <v>1211</v>
      </c>
      <c r="F168" s="6">
        <v>1209.45</v>
      </c>
      <c r="G168" s="6">
        <v>1216.0999999999999</v>
      </c>
      <c r="H168" s="6">
        <v>1214.9000000000001</v>
      </c>
      <c r="I168" s="6">
        <v>1216.75</v>
      </c>
      <c r="J168" s="6">
        <v>1257.8</v>
      </c>
      <c r="K168" s="2">
        <v>899</v>
      </c>
      <c r="L168" s="7">
        <v>22297629</v>
      </c>
      <c r="M168" s="6">
        <v>27130602886.599998</v>
      </c>
      <c r="N168" s="7">
        <v>278794</v>
      </c>
    </row>
    <row r="169" spans="1:14" x14ac:dyDescent="0.25">
      <c r="A169" s="4">
        <v>45503</v>
      </c>
      <c r="B169" s="2" t="s">
        <v>14</v>
      </c>
      <c r="C169" s="6">
        <v>1213</v>
      </c>
      <c r="D169" s="6">
        <v>1230.8499999999999</v>
      </c>
      <c r="E169" s="6">
        <v>1204.4000000000001</v>
      </c>
      <c r="F169" s="6">
        <v>1212.7</v>
      </c>
      <c r="G169" s="6">
        <v>1206.75</v>
      </c>
      <c r="H169" s="6">
        <v>1209.45</v>
      </c>
      <c r="I169" s="6">
        <v>1216.0899999999999</v>
      </c>
      <c r="J169" s="6">
        <v>1257.8</v>
      </c>
      <c r="K169" s="2">
        <v>899</v>
      </c>
      <c r="L169" s="7">
        <v>23972277</v>
      </c>
      <c r="M169" s="6">
        <v>29152365084.549999</v>
      </c>
      <c r="N169" s="7">
        <v>326807</v>
      </c>
    </row>
    <row r="170" spans="1:14" x14ac:dyDescent="0.25">
      <c r="A170" s="4">
        <v>45502</v>
      </c>
      <c r="B170" s="2" t="s">
        <v>14</v>
      </c>
      <c r="C170" s="6">
        <v>1215.1500000000001</v>
      </c>
      <c r="D170" s="6">
        <v>1242.75</v>
      </c>
      <c r="E170" s="6">
        <v>1204.1500000000001</v>
      </c>
      <c r="F170" s="6">
        <v>1207.2</v>
      </c>
      <c r="G170" s="6">
        <v>1210.55</v>
      </c>
      <c r="H170" s="6">
        <v>1212.7</v>
      </c>
      <c r="I170" s="6">
        <v>1223.1600000000001</v>
      </c>
      <c r="J170" s="6">
        <v>1257.8</v>
      </c>
      <c r="K170" s="2">
        <v>899</v>
      </c>
      <c r="L170" s="7">
        <v>28458261</v>
      </c>
      <c r="M170" s="6">
        <v>34809114390.949997</v>
      </c>
      <c r="N170" s="7">
        <v>465385</v>
      </c>
    </row>
    <row r="171" spans="1:14" x14ac:dyDescent="0.25">
      <c r="A171" s="4">
        <v>45499</v>
      </c>
      <c r="B171" s="2" t="s">
        <v>14</v>
      </c>
      <c r="C171" s="6">
        <v>1190</v>
      </c>
      <c r="D171" s="6">
        <v>1220</v>
      </c>
      <c r="E171" s="6">
        <v>1185.95</v>
      </c>
      <c r="F171" s="6">
        <v>1197.9000000000001</v>
      </c>
      <c r="G171" s="6">
        <v>1217</v>
      </c>
      <c r="H171" s="6">
        <v>1207.2</v>
      </c>
      <c r="I171" s="6">
        <v>1201.6099999999999</v>
      </c>
      <c r="J171" s="6">
        <v>1257.8</v>
      </c>
      <c r="K171" s="2">
        <v>899</v>
      </c>
      <c r="L171" s="7">
        <v>19309265</v>
      </c>
      <c r="M171" s="6">
        <v>23202284062.950001</v>
      </c>
      <c r="N171" s="7">
        <v>257813</v>
      </c>
    </row>
    <row r="172" spans="1:14" x14ac:dyDescent="0.25">
      <c r="A172" s="4">
        <v>45498</v>
      </c>
      <c r="B172" s="2" t="s">
        <v>14</v>
      </c>
      <c r="C172" s="6">
        <v>1205.5</v>
      </c>
      <c r="D172" s="6">
        <v>1218.25</v>
      </c>
      <c r="E172" s="6">
        <v>1190.5999999999999</v>
      </c>
      <c r="F172" s="6">
        <v>1223</v>
      </c>
      <c r="G172" s="6">
        <v>1196.8</v>
      </c>
      <c r="H172" s="6">
        <v>1197.9000000000001</v>
      </c>
      <c r="I172" s="6">
        <v>1199.56</v>
      </c>
      <c r="J172" s="6">
        <v>1257.8</v>
      </c>
      <c r="K172" s="2">
        <v>899</v>
      </c>
      <c r="L172" s="7">
        <v>14154461</v>
      </c>
      <c r="M172" s="6">
        <v>16979148793.5</v>
      </c>
      <c r="N172" s="7">
        <v>288588</v>
      </c>
    </row>
    <row r="173" spans="1:14" x14ac:dyDescent="0.25">
      <c r="A173" s="4">
        <v>45497</v>
      </c>
      <c r="B173" s="2" t="s">
        <v>14</v>
      </c>
      <c r="C173" s="6">
        <v>1225</v>
      </c>
      <c r="D173" s="6">
        <v>1233.6500000000001</v>
      </c>
      <c r="E173" s="6">
        <v>1202.05</v>
      </c>
      <c r="F173" s="6">
        <v>1226.75</v>
      </c>
      <c r="G173" s="6">
        <v>1226.5999999999999</v>
      </c>
      <c r="H173" s="6">
        <v>1223</v>
      </c>
      <c r="I173" s="6">
        <v>1217.43</v>
      </c>
      <c r="J173" s="6">
        <v>1257.8</v>
      </c>
      <c r="K173" s="2">
        <v>899</v>
      </c>
      <c r="L173" s="7">
        <v>20122521</v>
      </c>
      <c r="M173" s="6">
        <v>24497689858.5</v>
      </c>
      <c r="N173" s="7">
        <v>303947</v>
      </c>
    </row>
    <row r="174" spans="1:14" x14ac:dyDescent="0.25">
      <c r="A174" s="4">
        <v>45496</v>
      </c>
      <c r="B174" s="2" t="s">
        <v>14</v>
      </c>
      <c r="C174" s="6">
        <v>1241.1500000000001</v>
      </c>
      <c r="D174" s="6">
        <v>1248.6500000000001</v>
      </c>
      <c r="E174" s="6">
        <v>1212.5</v>
      </c>
      <c r="F174" s="6">
        <v>1241.1500000000001</v>
      </c>
      <c r="G174" s="6">
        <v>1227</v>
      </c>
      <c r="H174" s="6">
        <v>1226.75</v>
      </c>
      <c r="I174" s="6">
        <v>1233.33</v>
      </c>
      <c r="J174" s="6">
        <v>1257.8</v>
      </c>
      <c r="K174" s="2">
        <v>899</v>
      </c>
      <c r="L174" s="7">
        <v>19369832</v>
      </c>
      <c r="M174" s="6">
        <v>23889418788.450001</v>
      </c>
      <c r="N174" s="7">
        <v>334507</v>
      </c>
    </row>
    <row r="175" spans="1:14" x14ac:dyDescent="0.25">
      <c r="A175" s="4">
        <v>45495</v>
      </c>
      <c r="B175" s="2" t="s">
        <v>14</v>
      </c>
      <c r="C175" s="6">
        <v>1240</v>
      </c>
      <c r="D175" s="6">
        <v>1245.3</v>
      </c>
      <c r="E175" s="6">
        <v>1232.9000000000001</v>
      </c>
      <c r="F175" s="6">
        <v>1248.6500000000001</v>
      </c>
      <c r="G175" s="6">
        <v>1243</v>
      </c>
      <c r="H175" s="6">
        <v>1241.1500000000001</v>
      </c>
      <c r="I175" s="6">
        <v>1239.95</v>
      </c>
      <c r="J175" s="6">
        <v>1257.8</v>
      </c>
      <c r="K175" s="2">
        <v>899</v>
      </c>
      <c r="L175" s="7">
        <v>9958965</v>
      </c>
      <c r="M175" s="6">
        <v>12348652027.549999</v>
      </c>
      <c r="N175" s="7">
        <v>212302</v>
      </c>
    </row>
    <row r="176" spans="1:14" x14ac:dyDescent="0.25">
      <c r="A176" s="4">
        <v>45492</v>
      </c>
      <c r="B176" s="2" t="s">
        <v>14</v>
      </c>
      <c r="C176" s="6">
        <v>1244</v>
      </c>
      <c r="D176" s="6">
        <v>1250.5</v>
      </c>
      <c r="E176" s="6">
        <v>1240.25</v>
      </c>
      <c r="F176" s="6">
        <v>1250.3</v>
      </c>
      <c r="G176" s="6">
        <v>1249.6500000000001</v>
      </c>
      <c r="H176" s="6">
        <v>1248.6500000000001</v>
      </c>
      <c r="I176" s="6">
        <v>1246.51</v>
      </c>
      <c r="J176" s="6">
        <v>1257.8</v>
      </c>
      <c r="K176" s="2">
        <v>899</v>
      </c>
      <c r="L176" s="7">
        <v>7958817</v>
      </c>
      <c r="M176" s="6">
        <v>9920755411.1000004</v>
      </c>
      <c r="N176" s="7">
        <v>166403</v>
      </c>
    </row>
    <row r="177" spans="1:14" x14ac:dyDescent="0.25">
      <c r="A177" s="4">
        <v>45491</v>
      </c>
      <c r="B177" s="2" t="s">
        <v>14</v>
      </c>
      <c r="C177" s="6">
        <v>1234.9000000000001</v>
      </c>
      <c r="D177" s="6">
        <v>1256.45</v>
      </c>
      <c r="E177" s="6">
        <v>1231.7</v>
      </c>
      <c r="F177" s="6">
        <v>1239.9000000000001</v>
      </c>
      <c r="G177" s="6">
        <v>1248.8499999999999</v>
      </c>
      <c r="H177" s="6">
        <v>1250.3</v>
      </c>
      <c r="I177" s="6">
        <v>1246.19</v>
      </c>
      <c r="J177" s="6">
        <v>1257.8</v>
      </c>
      <c r="K177" s="2">
        <v>899</v>
      </c>
      <c r="L177" s="7">
        <v>10999632</v>
      </c>
      <c r="M177" s="6">
        <v>13707637498.200001</v>
      </c>
      <c r="N177" s="7">
        <v>260080</v>
      </c>
    </row>
    <row r="178" spans="1:14" x14ac:dyDescent="0.25">
      <c r="A178" s="4">
        <v>45489</v>
      </c>
      <c r="B178" s="2" t="s">
        <v>14</v>
      </c>
      <c r="C178" s="6">
        <v>1230</v>
      </c>
      <c r="D178" s="6">
        <v>1245</v>
      </c>
      <c r="E178" s="6">
        <v>1229</v>
      </c>
      <c r="F178" s="6">
        <v>1229.95</v>
      </c>
      <c r="G178" s="6">
        <v>1238.6500000000001</v>
      </c>
      <c r="H178" s="6">
        <v>1239.9000000000001</v>
      </c>
      <c r="I178" s="6">
        <v>1239.3599999999999</v>
      </c>
      <c r="J178" s="6">
        <v>1257.8</v>
      </c>
      <c r="K178" s="2">
        <v>899</v>
      </c>
      <c r="L178" s="7">
        <v>12320605</v>
      </c>
      <c r="M178" s="6">
        <v>15269644738.049999</v>
      </c>
      <c r="N178" s="7">
        <v>234578</v>
      </c>
    </row>
    <row r="179" spans="1:14" x14ac:dyDescent="0.25">
      <c r="A179" s="4">
        <v>45488</v>
      </c>
      <c r="B179" s="2" t="s">
        <v>14</v>
      </c>
      <c r="C179" s="6">
        <v>1233.0999999999999</v>
      </c>
      <c r="D179" s="6">
        <v>1238.45</v>
      </c>
      <c r="E179" s="6">
        <v>1224.05</v>
      </c>
      <c r="F179" s="6">
        <v>1232.9000000000001</v>
      </c>
      <c r="G179" s="6">
        <v>1231</v>
      </c>
      <c r="H179" s="6">
        <v>1229.95</v>
      </c>
      <c r="I179" s="6">
        <v>1231.32</v>
      </c>
      <c r="J179" s="6">
        <v>1257.8</v>
      </c>
      <c r="K179" s="2">
        <v>899</v>
      </c>
      <c r="L179" s="7">
        <v>15612671</v>
      </c>
      <c r="M179" s="6">
        <v>19224214819.799999</v>
      </c>
      <c r="N179" s="7">
        <v>425864</v>
      </c>
    </row>
    <row r="180" spans="1:14" x14ac:dyDescent="0.25">
      <c r="A180" s="4">
        <v>45485</v>
      </c>
      <c r="B180" s="2" t="s">
        <v>14</v>
      </c>
      <c r="C180" s="6">
        <v>1235.9000000000001</v>
      </c>
      <c r="D180" s="6">
        <v>1252.9000000000001</v>
      </c>
      <c r="E180" s="6">
        <v>1230.0999999999999</v>
      </c>
      <c r="F180" s="6">
        <v>1238.45</v>
      </c>
      <c r="G180" s="6">
        <v>1234.5</v>
      </c>
      <c r="H180" s="6">
        <v>1232.9000000000001</v>
      </c>
      <c r="I180" s="6">
        <v>1238.33</v>
      </c>
      <c r="J180" s="6">
        <v>1257.8</v>
      </c>
      <c r="K180" s="2">
        <v>899</v>
      </c>
      <c r="L180" s="7">
        <v>12208290</v>
      </c>
      <c r="M180" s="6">
        <v>15117865256.9</v>
      </c>
      <c r="N180" s="7">
        <v>270991</v>
      </c>
    </row>
    <row r="181" spans="1:14" x14ac:dyDescent="0.25">
      <c r="A181" s="4">
        <v>45484</v>
      </c>
      <c r="B181" s="2" t="s">
        <v>14</v>
      </c>
      <c r="C181" s="6">
        <v>1246.3499999999999</v>
      </c>
      <c r="D181" s="6">
        <v>1257.8</v>
      </c>
      <c r="E181" s="6">
        <v>1225.05</v>
      </c>
      <c r="F181" s="6">
        <v>1243.2</v>
      </c>
      <c r="G181" s="6">
        <v>1240</v>
      </c>
      <c r="H181" s="6">
        <v>1238.45</v>
      </c>
      <c r="I181" s="6">
        <v>1238.32</v>
      </c>
      <c r="J181" s="6">
        <v>1257.8</v>
      </c>
      <c r="K181" s="2">
        <v>899</v>
      </c>
      <c r="L181" s="7">
        <v>11307116</v>
      </c>
      <c r="M181" s="6">
        <v>14001786280.200001</v>
      </c>
      <c r="N181" s="7">
        <v>254070</v>
      </c>
    </row>
    <row r="182" spans="1:14" x14ac:dyDescent="0.25">
      <c r="A182" s="4">
        <v>45483</v>
      </c>
      <c r="B182" s="2" t="s">
        <v>14</v>
      </c>
      <c r="C182" s="6">
        <v>1252.75</v>
      </c>
      <c r="D182" s="6">
        <v>1252.75</v>
      </c>
      <c r="E182" s="6">
        <v>1236.3499999999999</v>
      </c>
      <c r="F182" s="6">
        <v>1248.25</v>
      </c>
      <c r="G182" s="6">
        <v>1242</v>
      </c>
      <c r="H182" s="6">
        <v>1243.2</v>
      </c>
      <c r="I182" s="6">
        <v>1243.6400000000001</v>
      </c>
      <c r="J182" s="6">
        <v>1252.75</v>
      </c>
      <c r="K182" s="2">
        <v>899</v>
      </c>
      <c r="L182" s="7">
        <v>18226503</v>
      </c>
      <c r="M182" s="6">
        <v>22667118261.75</v>
      </c>
      <c r="N182" s="7">
        <v>237867</v>
      </c>
    </row>
    <row r="183" spans="1:14" x14ac:dyDescent="0.25">
      <c r="A183" s="4">
        <v>45482</v>
      </c>
      <c r="B183" s="2" t="s">
        <v>14</v>
      </c>
      <c r="C183" s="6">
        <v>1234.95</v>
      </c>
      <c r="D183" s="6">
        <v>1250.2</v>
      </c>
      <c r="E183" s="6">
        <v>1229.3</v>
      </c>
      <c r="F183" s="6">
        <v>1235.05</v>
      </c>
      <c r="G183" s="6">
        <v>1245.75</v>
      </c>
      <c r="H183" s="6">
        <v>1248.25</v>
      </c>
      <c r="I183" s="6">
        <v>1242.29</v>
      </c>
      <c r="J183" s="6">
        <v>1250.2</v>
      </c>
      <c r="K183" s="2">
        <v>899</v>
      </c>
      <c r="L183" s="7">
        <v>13366874</v>
      </c>
      <c r="M183" s="6">
        <v>16605489307.5</v>
      </c>
      <c r="N183" s="7">
        <v>225750</v>
      </c>
    </row>
    <row r="184" spans="1:14" x14ac:dyDescent="0.25">
      <c r="A184" s="4">
        <v>45481</v>
      </c>
      <c r="B184" s="2" t="s">
        <v>14</v>
      </c>
      <c r="C184" s="6">
        <v>1228.9000000000001</v>
      </c>
      <c r="D184" s="6">
        <v>1239.5</v>
      </c>
      <c r="E184" s="6">
        <v>1216.9000000000001</v>
      </c>
      <c r="F184" s="6">
        <v>1233.4000000000001</v>
      </c>
      <c r="G184" s="6">
        <v>1237</v>
      </c>
      <c r="H184" s="6">
        <v>1235.05</v>
      </c>
      <c r="I184" s="6">
        <v>1232.8399999999999</v>
      </c>
      <c r="J184" s="6">
        <v>1242.5999999999999</v>
      </c>
      <c r="K184" s="2">
        <v>899</v>
      </c>
      <c r="L184" s="7">
        <v>6617190</v>
      </c>
      <c r="M184" s="6">
        <v>8157945587.6999998</v>
      </c>
      <c r="N184" s="7">
        <v>141803</v>
      </c>
    </row>
    <row r="185" spans="1:14" x14ac:dyDescent="0.25">
      <c r="A185" s="4">
        <v>45478</v>
      </c>
      <c r="B185" s="2" t="s">
        <v>14</v>
      </c>
      <c r="C185" s="6">
        <v>1225</v>
      </c>
      <c r="D185" s="6">
        <v>1242.5999999999999</v>
      </c>
      <c r="E185" s="6">
        <v>1220.8499999999999</v>
      </c>
      <c r="F185" s="6">
        <v>1233</v>
      </c>
      <c r="G185" s="6">
        <v>1231.8499999999999</v>
      </c>
      <c r="H185" s="6">
        <v>1233.4000000000001</v>
      </c>
      <c r="I185" s="6">
        <v>1230.96</v>
      </c>
      <c r="J185" s="6">
        <v>1242.5999999999999</v>
      </c>
      <c r="K185" s="2">
        <v>899</v>
      </c>
      <c r="L185" s="7">
        <v>9535575</v>
      </c>
      <c r="M185" s="6">
        <v>11737894586.9</v>
      </c>
      <c r="N185" s="7">
        <v>222003</v>
      </c>
    </row>
    <row r="186" spans="1:14" x14ac:dyDescent="0.25">
      <c r="A186" s="4">
        <v>45477</v>
      </c>
      <c r="B186" s="2" t="s">
        <v>14</v>
      </c>
      <c r="C186" s="6">
        <v>1229</v>
      </c>
      <c r="D186" s="6">
        <v>1234.95</v>
      </c>
      <c r="E186" s="6">
        <v>1214.3</v>
      </c>
      <c r="F186" s="6">
        <v>1201.5999999999999</v>
      </c>
      <c r="G186" s="6">
        <v>1231.95</v>
      </c>
      <c r="H186" s="6">
        <v>1233</v>
      </c>
      <c r="I186" s="6">
        <v>1226.1199999999999</v>
      </c>
      <c r="J186" s="6">
        <v>1235</v>
      </c>
      <c r="K186" s="2">
        <v>899</v>
      </c>
      <c r="L186" s="7">
        <v>15275791</v>
      </c>
      <c r="M186" s="6">
        <v>18729947538.200001</v>
      </c>
      <c r="N186" s="7">
        <v>352519</v>
      </c>
    </row>
    <row r="187" spans="1:14" x14ac:dyDescent="0.25">
      <c r="A187" s="4">
        <v>45476</v>
      </c>
      <c r="B187" s="2" t="s">
        <v>14</v>
      </c>
      <c r="C187" s="6">
        <v>1196.8499999999999</v>
      </c>
      <c r="D187" s="6">
        <v>1215.8499999999999</v>
      </c>
      <c r="E187" s="6">
        <v>1179.45</v>
      </c>
      <c r="F187" s="6">
        <v>1190.5999999999999</v>
      </c>
      <c r="G187" s="6">
        <v>1200</v>
      </c>
      <c r="H187" s="6">
        <v>1201.5999999999999</v>
      </c>
      <c r="I187" s="6">
        <v>1201.8800000000001</v>
      </c>
      <c r="J187" s="6">
        <v>1235</v>
      </c>
      <c r="K187" s="2">
        <v>899</v>
      </c>
      <c r="L187" s="7">
        <v>22330897</v>
      </c>
      <c r="M187" s="6">
        <v>26839117475.349998</v>
      </c>
      <c r="N187" s="7">
        <v>322655</v>
      </c>
    </row>
    <row r="188" spans="1:14" x14ac:dyDescent="0.25">
      <c r="A188" s="4">
        <v>45475</v>
      </c>
      <c r="B188" s="2" t="s">
        <v>14</v>
      </c>
      <c r="C188" s="6">
        <v>1217</v>
      </c>
      <c r="D188" s="6">
        <v>1217</v>
      </c>
      <c r="E188" s="6">
        <v>1185.55</v>
      </c>
      <c r="F188" s="6">
        <v>1211.8499999999999</v>
      </c>
      <c r="G188" s="6">
        <v>1191.9000000000001</v>
      </c>
      <c r="H188" s="6">
        <v>1190.5999999999999</v>
      </c>
      <c r="I188" s="6">
        <v>1194.6400000000001</v>
      </c>
      <c r="J188" s="6">
        <v>1235</v>
      </c>
      <c r="K188" s="2">
        <v>899</v>
      </c>
      <c r="L188" s="7">
        <v>16153925</v>
      </c>
      <c r="M188" s="6">
        <v>19298185249.150002</v>
      </c>
      <c r="N188" s="7">
        <v>288672</v>
      </c>
    </row>
    <row r="189" spans="1:14" x14ac:dyDescent="0.25">
      <c r="A189" s="4">
        <v>45474</v>
      </c>
      <c r="B189" s="2" t="s">
        <v>14</v>
      </c>
      <c r="C189" s="6">
        <v>1199.5999999999999</v>
      </c>
      <c r="D189" s="6">
        <v>1215.3499999999999</v>
      </c>
      <c r="E189" s="6">
        <v>1192.05</v>
      </c>
      <c r="F189" s="6">
        <v>1199.5999999999999</v>
      </c>
      <c r="G189" s="6">
        <v>1208.05</v>
      </c>
      <c r="H189" s="6">
        <v>1211.8499999999999</v>
      </c>
      <c r="I189" s="6">
        <v>1207.5</v>
      </c>
      <c r="J189" s="6">
        <v>1235</v>
      </c>
      <c r="K189" s="2">
        <v>899</v>
      </c>
      <c r="L189" s="7">
        <v>8636894</v>
      </c>
      <c r="M189" s="6">
        <v>10429024972.299999</v>
      </c>
      <c r="N189" s="7">
        <v>216109</v>
      </c>
    </row>
    <row r="190" spans="1:14" x14ac:dyDescent="0.25">
      <c r="A190" s="4">
        <v>45471</v>
      </c>
      <c r="B190" s="2" t="s">
        <v>14</v>
      </c>
      <c r="C190" s="6">
        <v>1227</v>
      </c>
      <c r="D190" s="6">
        <v>1227</v>
      </c>
      <c r="E190" s="6">
        <v>1196.3499999999999</v>
      </c>
      <c r="F190" s="6">
        <v>1219.9000000000001</v>
      </c>
      <c r="G190" s="6">
        <v>1197.25</v>
      </c>
      <c r="H190" s="6">
        <v>1199.5999999999999</v>
      </c>
      <c r="I190" s="6">
        <v>1205.22</v>
      </c>
      <c r="J190" s="6">
        <v>1235</v>
      </c>
      <c r="K190" s="2">
        <v>899</v>
      </c>
      <c r="L190" s="7">
        <v>12507092</v>
      </c>
      <c r="M190" s="6">
        <v>15073852025.65</v>
      </c>
      <c r="N190" s="7">
        <v>239920</v>
      </c>
    </row>
    <row r="191" spans="1:14" x14ac:dyDescent="0.25">
      <c r="A191" s="4">
        <v>45470</v>
      </c>
      <c r="B191" s="2" t="s">
        <v>14</v>
      </c>
      <c r="C191" s="6">
        <v>1228.3499999999999</v>
      </c>
      <c r="D191" s="6">
        <v>1235</v>
      </c>
      <c r="E191" s="6">
        <v>1209.0999999999999</v>
      </c>
      <c r="F191" s="6">
        <v>1218</v>
      </c>
      <c r="G191" s="6">
        <v>1216.5</v>
      </c>
      <c r="H191" s="6">
        <v>1219.9000000000001</v>
      </c>
      <c r="I191" s="6">
        <v>1223.4000000000001</v>
      </c>
      <c r="J191" s="6">
        <v>1235</v>
      </c>
      <c r="K191" s="2">
        <v>899</v>
      </c>
      <c r="L191" s="7">
        <v>20516632</v>
      </c>
      <c r="M191" s="6">
        <v>25100065333.5</v>
      </c>
      <c r="N191" s="7">
        <v>333951</v>
      </c>
    </row>
    <row r="192" spans="1:14" x14ac:dyDescent="0.25">
      <c r="A192" s="4">
        <v>45469</v>
      </c>
      <c r="B192" s="2" t="s">
        <v>14</v>
      </c>
      <c r="C192" s="6">
        <v>1202</v>
      </c>
      <c r="D192" s="6">
        <v>1222.8499999999999</v>
      </c>
      <c r="E192" s="6">
        <v>1193.8499999999999</v>
      </c>
      <c r="F192" s="6">
        <v>1197.95</v>
      </c>
      <c r="G192" s="6">
        <v>1211</v>
      </c>
      <c r="H192" s="6">
        <v>1218</v>
      </c>
      <c r="I192" s="6">
        <v>1213.68</v>
      </c>
      <c r="J192" s="6">
        <v>1222.8499999999999</v>
      </c>
      <c r="K192" s="2">
        <v>899</v>
      </c>
      <c r="L192" s="7">
        <v>25403461</v>
      </c>
      <c r="M192" s="6">
        <v>30831720749.549999</v>
      </c>
      <c r="N192" s="7">
        <v>338144</v>
      </c>
    </row>
    <row r="193" spans="1:14" x14ac:dyDescent="0.25">
      <c r="A193" s="4">
        <v>45468</v>
      </c>
      <c r="B193" s="2" t="s">
        <v>14</v>
      </c>
      <c r="C193" s="6">
        <v>1170.25</v>
      </c>
      <c r="D193" s="6">
        <v>1206</v>
      </c>
      <c r="E193" s="6">
        <v>1167.6500000000001</v>
      </c>
      <c r="F193" s="6">
        <v>1170.0999999999999</v>
      </c>
      <c r="G193" s="6">
        <v>1204</v>
      </c>
      <c r="H193" s="6">
        <v>1197.95</v>
      </c>
      <c r="I193" s="6">
        <v>1189.1199999999999</v>
      </c>
      <c r="J193" s="6">
        <v>1206</v>
      </c>
      <c r="K193" s="2">
        <v>899</v>
      </c>
      <c r="L193" s="7">
        <v>27309845</v>
      </c>
      <c r="M193" s="6">
        <v>32474729413.299999</v>
      </c>
      <c r="N193" s="7">
        <v>340752</v>
      </c>
    </row>
    <row r="194" spans="1:14" x14ac:dyDescent="0.25">
      <c r="A194" s="4">
        <v>45467</v>
      </c>
      <c r="B194" s="2" t="s">
        <v>14</v>
      </c>
      <c r="C194" s="6">
        <v>1154.6500000000001</v>
      </c>
      <c r="D194" s="6">
        <v>1175.6500000000001</v>
      </c>
      <c r="E194" s="6">
        <v>1152.6500000000001</v>
      </c>
      <c r="F194" s="6">
        <v>1158.6500000000001</v>
      </c>
      <c r="G194" s="6">
        <v>1169.5</v>
      </c>
      <c r="H194" s="6">
        <v>1170.0999999999999</v>
      </c>
      <c r="I194" s="6">
        <v>1167.04</v>
      </c>
      <c r="J194" s="6">
        <v>1175.6500000000001</v>
      </c>
      <c r="K194" s="2">
        <v>899</v>
      </c>
      <c r="L194" s="7">
        <v>12210295</v>
      </c>
      <c r="M194" s="6">
        <v>14249961881.65</v>
      </c>
      <c r="N194" s="7">
        <v>334746</v>
      </c>
    </row>
    <row r="195" spans="1:14" x14ac:dyDescent="0.25">
      <c r="A195" s="4">
        <v>45464</v>
      </c>
      <c r="B195" s="2" t="s">
        <v>14</v>
      </c>
      <c r="C195" s="6">
        <v>1163.55</v>
      </c>
      <c r="D195" s="6">
        <v>1169.9000000000001</v>
      </c>
      <c r="E195" s="6">
        <v>1150.6500000000001</v>
      </c>
      <c r="F195" s="6">
        <v>1156.8</v>
      </c>
      <c r="G195" s="6">
        <v>1157.5</v>
      </c>
      <c r="H195" s="6">
        <v>1158.6500000000001</v>
      </c>
      <c r="I195" s="6">
        <v>1158.43</v>
      </c>
      <c r="J195" s="6">
        <v>1173</v>
      </c>
      <c r="K195" s="2">
        <v>899</v>
      </c>
      <c r="L195" s="7">
        <v>69259425</v>
      </c>
      <c r="M195" s="6">
        <v>80232244391.800003</v>
      </c>
      <c r="N195" s="7">
        <v>364312</v>
      </c>
    </row>
    <row r="196" spans="1:14" x14ac:dyDescent="0.25">
      <c r="A196" s="4">
        <v>45463</v>
      </c>
      <c r="B196" s="2" t="s">
        <v>14</v>
      </c>
      <c r="C196" s="6">
        <v>1154.05</v>
      </c>
      <c r="D196" s="6">
        <v>1160</v>
      </c>
      <c r="E196" s="6">
        <v>1135.5</v>
      </c>
      <c r="F196" s="6">
        <v>1144.45</v>
      </c>
      <c r="G196" s="6">
        <v>1156.5999999999999</v>
      </c>
      <c r="H196" s="6">
        <v>1156.8</v>
      </c>
      <c r="I196" s="6">
        <v>1148.53</v>
      </c>
      <c r="J196" s="6">
        <v>1173</v>
      </c>
      <c r="K196" s="2">
        <v>899</v>
      </c>
      <c r="L196" s="7">
        <v>15475933</v>
      </c>
      <c r="M196" s="6">
        <v>17774609753.75</v>
      </c>
      <c r="N196" s="7">
        <v>290565</v>
      </c>
    </row>
    <row r="197" spans="1:14" x14ac:dyDescent="0.25">
      <c r="A197" s="4">
        <v>45462</v>
      </c>
      <c r="B197" s="2" t="s">
        <v>14</v>
      </c>
      <c r="C197" s="6">
        <v>1127.95</v>
      </c>
      <c r="D197" s="6">
        <v>1165.55</v>
      </c>
      <c r="E197" s="6">
        <v>1126.1500000000001</v>
      </c>
      <c r="F197" s="6">
        <v>1122.8499999999999</v>
      </c>
      <c r="G197" s="6">
        <v>1144.4000000000001</v>
      </c>
      <c r="H197" s="6">
        <v>1144.45</v>
      </c>
      <c r="I197" s="6">
        <v>1145.3</v>
      </c>
      <c r="J197" s="6">
        <v>1173</v>
      </c>
      <c r="K197" s="2">
        <v>899</v>
      </c>
      <c r="L197" s="7">
        <v>34309514</v>
      </c>
      <c r="M197" s="6">
        <v>39294754455.050003</v>
      </c>
      <c r="N197" s="7">
        <v>411691</v>
      </c>
    </row>
    <row r="198" spans="1:14" x14ac:dyDescent="0.25">
      <c r="A198" s="4">
        <v>45461</v>
      </c>
      <c r="B198" s="2" t="s">
        <v>14</v>
      </c>
      <c r="C198" s="6">
        <v>1113.95</v>
      </c>
      <c r="D198" s="6">
        <v>1135.05</v>
      </c>
      <c r="E198" s="6">
        <v>1101.2</v>
      </c>
      <c r="F198" s="6">
        <v>1105.6500000000001</v>
      </c>
      <c r="G198" s="6">
        <v>1125.75</v>
      </c>
      <c r="H198" s="6">
        <v>1122.8499999999999</v>
      </c>
      <c r="I198" s="6">
        <v>1116.8399999999999</v>
      </c>
      <c r="J198" s="6">
        <v>1173</v>
      </c>
      <c r="K198" s="2">
        <v>899</v>
      </c>
      <c r="L198" s="7">
        <v>18306176</v>
      </c>
      <c r="M198" s="6">
        <v>20445019555.650002</v>
      </c>
      <c r="N198" s="7">
        <v>395048</v>
      </c>
    </row>
    <row r="199" spans="1:14" x14ac:dyDescent="0.25">
      <c r="A199" s="4">
        <v>45457</v>
      </c>
      <c r="B199" s="2" t="s">
        <v>14</v>
      </c>
      <c r="C199" s="6">
        <v>1114</v>
      </c>
      <c r="D199" s="6">
        <v>1114</v>
      </c>
      <c r="E199" s="6">
        <v>1099.45</v>
      </c>
      <c r="F199" s="6">
        <v>1107.3499999999999</v>
      </c>
      <c r="G199" s="6">
        <v>1105.05</v>
      </c>
      <c r="H199" s="6">
        <v>1105.6500000000001</v>
      </c>
      <c r="I199" s="6">
        <v>1106.42</v>
      </c>
      <c r="J199" s="6">
        <v>1173</v>
      </c>
      <c r="K199" s="2">
        <v>899</v>
      </c>
      <c r="L199" s="7">
        <v>11377979</v>
      </c>
      <c r="M199" s="6">
        <v>12588866450.9</v>
      </c>
      <c r="N199" s="7">
        <v>254117</v>
      </c>
    </row>
    <row r="200" spans="1:14" x14ac:dyDescent="0.25">
      <c r="A200" s="4">
        <v>45456</v>
      </c>
      <c r="B200" s="2" t="s">
        <v>14</v>
      </c>
      <c r="C200" s="6">
        <v>1122.2</v>
      </c>
      <c r="D200" s="6">
        <v>1123.2</v>
      </c>
      <c r="E200" s="6">
        <v>1105</v>
      </c>
      <c r="F200" s="6">
        <v>1119.55</v>
      </c>
      <c r="G200" s="6">
        <v>1110.3</v>
      </c>
      <c r="H200" s="6">
        <v>1107.3499999999999</v>
      </c>
      <c r="I200" s="6">
        <v>1113.06</v>
      </c>
      <c r="J200" s="6">
        <v>1173</v>
      </c>
      <c r="K200" s="2">
        <v>899</v>
      </c>
      <c r="L200" s="7">
        <v>12494254</v>
      </c>
      <c r="M200" s="6">
        <v>13906865822.299999</v>
      </c>
      <c r="N200" s="7">
        <v>242344</v>
      </c>
    </row>
    <row r="201" spans="1:14" x14ac:dyDescent="0.25">
      <c r="A201" s="4">
        <v>45455</v>
      </c>
      <c r="B201" s="2" t="s">
        <v>14</v>
      </c>
      <c r="C201" s="6">
        <v>1121</v>
      </c>
      <c r="D201" s="6">
        <v>1133.4000000000001</v>
      </c>
      <c r="E201" s="6">
        <v>1112</v>
      </c>
      <c r="F201" s="6">
        <v>1118.2</v>
      </c>
      <c r="G201" s="6">
        <v>1116.8</v>
      </c>
      <c r="H201" s="6">
        <v>1119.55</v>
      </c>
      <c r="I201" s="6">
        <v>1122.44</v>
      </c>
      <c r="J201" s="6">
        <v>1173</v>
      </c>
      <c r="K201" s="2">
        <v>899</v>
      </c>
      <c r="L201" s="7">
        <v>16096514</v>
      </c>
      <c r="M201" s="6">
        <v>18067358887.549999</v>
      </c>
      <c r="N201" s="7">
        <v>252614</v>
      </c>
    </row>
    <row r="202" spans="1:14" x14ac:dyDescent="0.25">
      <c r="A202" s="4">
        <v>45454</v>
      </c>
      <c r="B202" s="2" t="s">
        <v>14</v>
      </c>
      <c r="C202" s="6">
        <v>1119.75</v>
      </c>
      <c r="D202" s="6">
        <v>1129.05</v>
      </c>
      <c r="E202" s="6">
        <v>1111</v>
      </c>
      <c r="F202" s="6">
        <v>1123.8</v>
      </c>
      <c r="G202" s="6">
        <v>1117</v>
      </c>
      <c r="H202" s="6">
        <v>1118.2</v>
      </c>
      <c r="I202" s="6">
        <v>1121.1500000000001</v>
      </c>
      <c r="J202" s="6">
        <v>1173</v>
      </c>
      <c r="K202" s="2">
        <v>899</v>
      </c>
      <c r="L202" s="7">
        <v>12250002</v>
      </c>
      <c r="M202" s="6">
        <v>13734101150.75</v>
      </c>
      <c r="N202" s="7">
        <v>260793</v>
      </c>
    </row>
    <row r="203" spans="1:14" x14ac:dyDescent="0.25">
      <c r="A203" s="4">
        <v>45453</v>
      </c>
      <c r="B203" s="2" t="s">
        <v>14</v>
      </c>
      <c r="C203" s="6">
        <v>1116</v>
      </c>
      <c r="D203" s="6">
        <v>1133.2</v>
      </c>
      <c r="E203" s="6">
        <v>1115.0999999999999</v>
      </c>
      <c r="F203" s="6">
        <v>1121.7</v>
      </c>
      <c r="G203" s="6">
        <v>1119.8</v>
      </c>
      <c r="H203" s="6">
        <v>1123.8</v>
      </c>
      <c r="I203" s="6">
        <v>1125.6500000000001</v>
      </c>
      <c r="J203" s="6">
        <v>1173</v>
      </c>
      <c r="K203" s="2">
        <v>899</v>
      </c>
      <c r="L203" s="7">
        <v>10851455</v>
      </c>
      <c r="M203" s="6">
        <v>12214952684.85</v>
      </c>
      <c r="N203" s="7">
        <v>266869</v>
      </c>
    </row>
    <row r="204" spans="1:14" x14ac:dyDescent="0.25">
      <c r="A204" s="4">
        <v>45450</v>
      </c>
      <c r="B204" s="2" t="s">
        <v>14</v>
      </c>
      <c r="C204" s="6">
        <v>1110.4000000000001</v>
      </c>
      <c r="D204" s="6">
        <v>1128.3</v>
      </c>
      <c r="E204" s="6">
        <v>1103.5999999999999</v>
      </c>
      <c r="F204" s="6">
        <v>1110.4000000000001</v>
      </c>
      <c r="G204" s="6">
        <v>1121</v>
      </c>
      <c r="H204" s="6">
        <v>1121.7</v>
      </c>
      <c r="I204" s="6">
        <v>1121</v>
      </c>
      <c r="J204" s="6">
        <v>1173</v>
      </c>
      <c r="K204" s="2">
        <v>899</v>
      </c>
      <c r="L204" s="7">
        <v>17197635</v>
      </c>
      <c r="M204" s="6">
        <v>19278488358.349998</v>
      </c>
      <c r="N204" s="7">
        <v>259981</v>
      </c>
    </row>
    <row r="205" spans="1:14" x14ac:dyDescent="0.25">
      <c r="A205" s="4">
        <v>45449</v>
      </c>
      <c r="B205" s="2" t="s">
        <v>14</v>
      </c>
      <c r="C205" s="6">
        <v>1118</v>
      </c>
      <c r="D205" s="6">
        <v>1118</v>
      </c>
      <c r="E205" s="6">
        <v>1096.5999999999999</v>
      </c>
      <c r="F205" s="6">
        <v>1108.6500000000001</v>
      </c>
      <c r="G205" s="6">
        <v>1111.75</v>
      </c>
      <c r="H205" s="6">
        <v>1110.4000000000001</v>
      </c>
      <c r="I205" s="6">
        <v>1108.24</v>
      </c>
      <c r="J205" s="6">
        <v>1173</v>
      </c>
      <c r="K205" s="2">
        <v>899</v>
      </c>
      <c r="L205" s="7">
        <v>18574162</v>
      </c>
      <c r="M205" s="6">
        <v>20584551019.200001</v>
      </c>
      <c r="N205" s="7">
        <v>322991</v>
      </c>
    </row>
    <row r="206" spans="1:14" x14ac:dyDescent="0.25">
      <c r="A206" s="4">
        <v>45448</v>
      </c>
      <c r="B206" s="2" t="s">
        <v>14</v>
      </c>
      <c r="C206" s="6">
        <v>1085</v>
      </c>
      <c r="D206" s="6">
        <v>1123.25</v>
      </c>
      <c r="E206" s="6">
        <v>1051.05</v>
      </c>
      <c r="F206" s="6">
        <v>1071.45</v>
      </c>
      <c r="G206" s="6">
        <v>1102.95</v>
      </c>
      <c r="H206" s="6">
        <v>1108.6500000000001</v>
      </c>
      <c r="I206" s="6">
        <v>1088.83</v>
      </c>
      <c r="J206" s="6">
        <v>1173</v>
      </c>
      <c r="K206" s="2">
        <v>899</v>
      </c>
      <c r="L206" s="7">
        <v>42172104</v>
      </c>
      <c r="M206" s="6">
        <v>45918290524.449997</v>
      </c>
      <c r="N206" s="7">
        <v>495916</v>
      </c>
    </row>
    <row r="207" spans="1:14" x14ac:dyDescent="0.25">
      <c r="A207" s="4">
        <v>45447</v>
      </c>
      <c r="B207" s="2" t="s">
        <v>14</v>
      </c>
      <c r="C207" s="6">
        <v>1157.9000000000001</v>
      </c>
      <c r="D207" s="6">
        <v>1159.4000000000001</v>
      </c>
      <c r="E207" s="6">
        <v>1053.55</v>
      </c>
      <c r="F207" s="6">
        <v>1160</v>
      </c>
      <c r="G207" s="6">
        <v>1076</v>
      </c>
      <c r="H207" s="6">
        <v>1071.45</v>
      </c>
      <c r="I207" s="6">
        <v>1100.42</v>
      </c>
      <c r="J207" s="6">
        <v>1173</v>
      </c>
      <c r="K207" s="2">
        <v>899</v>
      </c>
      <c r="L207" s="7">
        <v>43476837</v>
      </c>
      <c r="M207" s="6">
        <v>47842667620.900002</v>
      </c>
      <c r="N207" s="7">
        <v>736743</v>
      </c>
    </row>
    <row r="208" spans="1:14" x14ac:dyDescent="0.25">
      <c r="A208" s="4">
        <v>45446</v>
      </c>
      <c r="B208" s="2" t="s">
        <v>14</v>
      </c>
      <c r="C208" s="6">
        <v>1170</v>
      </c>
      <c r="D208" s="6">
        <v>1173</v>
      </c>
      <c r="E208" s="6">
        <v>1136.3</v>
      </c>
      <c r="F208" s="6">
        <v>1121.05</v>
      </c>
      <c r="G208" s="6">
        <v>1164.9000000000001</v>
      </c>
      <c r="H208" s="6">
        <v>1160</v>
      </c>
      <c r="I208" s="6">
        <v>1153.68</v>
      </c>
      <c r="J208" s="6">
        <v>1173</v>
      </c>
      <c r="K208" s="2">
        <v>899</v>
      </c>
      <c r="L208" s="7">
        <v>25699977</v>
      </c>
      <c r="M208" s="6">
        <v>29649582413.299999</v>
      </c>
      <c r="N208" s="7">
        <v>404461</v>
      </c>
    </row>
    <row r="209" spans="1:14" x14ac:dyDescent="0.25">
      <c r="A209" s="4">
        <v>45443</v>
      </c>
      <c r="B209" s="2" t="s">
        <v>14</v>
      </c>
      <c r="C209" s="6">
        <v>1118</v>
      </c>
      <c r="D209" s="6">
        <v>1130.5999999999999</v>
      </c>
      <c r="E209" s="6">
        <v>1111.25</v>
      </c>
      <c r="F209" s="6">
        <v>1113.7</v>
      </c>
      <c r="G209" s="6">
        <v>1121.8499999999999</v>
      </c>
      <c r="H209" s="6">
        <v>1121.05</v>
      </c>
      <c r="I209" s="6">
        <v>1121.1400000000001</v>
      </c>
      <c r="J209" s="6">
        <v>1169.55</v>
      </c>
      <c r="K209" s="2">
        <v>899</v>
      </c>
      <c r="L209" s="7">
        <v>26197718</v>
      </c>
      <c r="M209" s="6">
        <v>29371225814.900002</v>
      </c>
      <c r="N209" s="7">
        <v>372763</v>
      </c>
    </row>
    <row r="210" spans="1:14" x14ac:dyDescent="0.25">
      <c r="A210" s="4">
        <v>45442</v>
      </c>
      <c r="B210" s="2" t="s">
        <v>14</v>
      </c>
      <c r="C210" s="6">
        <v>1097</v>
      </c>
      <c r="D210" s="6">
        <v>1121</v>
      </c>
      <c r="E210" s="6">
        <v>1096.9000000000001</v>
      </c>
      <c r="F210" s="6">
        <v>1102</v>
      </c>
      <c r="G210" s="6">
        <v>1118</v>
      </c>
      <c r="H210" s="6">
        <v>1113.7</v>
      </c>
      <c r="I210" s="6">
        <v>1112.3900000000001</v>
      </c>
      <c r="J210" s="6">
        <v>1169.55</v>
      </c>
      <c r="K210" s="2">
        <v>899</v>
      </c>
      <c r="L210" s="7">
        <v>15255387</v>
      </c>
      <c r="M210" s="6">
        <v>16969873875.299999</v>
      </c>
      <c r="N210" s="7">
        <v>288897</v>
      </c>
    </row>
    <row r="211" spans="1:14" x14ac:dyDescent="0.25">
      <c r="A211" s="4">
        <v>45441</v>
      </c>
      <c r="B211" s="2" t="s">
        <v>14</v>
      </c>
      <c r="C211" s="6">
        <v>1115.05</v>
      </c>
      <c r="D211" s="6">
        <v>1123.55</v>
      </c>
      <c r="E211" s="6">
        <v>1098.5</v>
      </c>
      <c r="F211" s="6">
        <v>1126.95</v>
      </c>
      <c r="G211" s="6">
        <v>1104</v>
      </c>
      <c r="H211" s="6">
        <v>1102</v>
      </c>
      <c r="I211" s="6">
        <v>1105.33</v>
      </c>
      <c r="J211" s="6">
        <v>1169.55</v>
      </c>
      <c r="K211" s="2">
        <v>899</v>
      </c>
      <c r="L211" s="7">
        <v>19268547</v>
      </c>
      <c r="M211" s="6">
        <v>21298039298.25</v>
      </c>
      <c r="N211" s="7">
        <v>278017</v>
      </c>
    </row>
    <row r="212" spans="1:14" x14ac:dyDescent="0.25">
      <c r="A212" s="4">
        <v>45440</v>
      </c>
      <c r="B212" s="2" t="s">
        <v>14</v>
      </c>
      <c r="C212" s="6">
        <v>1132.5</v>
      </c>
      <c r="D212" s="6">
        <v>1135.2</v>
      </c>
      <c r="E212" s="6">
        <v>1125</v>
      </c>
      <c r="F212" s="6">
        <v>1129.8</v>
      </c>
      <c r="G212" s="6">
        <v>1126</v>
      </c>
      <c r="H212" s="6">
        <v>1126.95</v>
      </c>
      <c r="I212" s="6">
        <v>1128.55</v>
      </c>
      <c r="J212" s="6">
        <v>1169.55</v>
      </c>
      <c r="K212" s="2">
        <v>899</v>
      </c>
      <c r="L212" s="7">
        <v>9311718</v>
      </c>
      <c r="M212" s="6">
        <v>10508731133.299999</v>
      </c>
      <c r="N212" s="7">
        <v>183922</v>
      </c>
    </row>
    <row r="213" spans="1:14" x14ac:dyDescent="0.25">
      <c r="A213" s="4">
        <v>45439</v>
      </c>
      <c r="B213" s="2" t="s">
        <v>14</v>
      </c>
      <c r="C213" s="6">
        <v>1131.9000000000001</v>
      </c>
      <c r="D213" s="6">
        <v>1147.8</v>
      </c>
      <c r="E213" s="6">
        <v>1121.55</v>
      </c>
      <c r="F213" s="6">
        <v>1131.95</v>
      </c>
      <c r="G213" s="6">
        <v>1129.55</v>
      </c>
      <c r="H213" s="6">
        <v>1129.8</v>
      </c>
      <c r="I213" s="6">
        <v>1136.51</v>
      </c>
      <c r="J213" s="6">
        <v>1169.55</v>
      </c>
      <c r="K213" s="2">
        <v>899</v>
      </c>
      <c r="L213" s="7">
        <v>11599857</v>
      </c>
      <c r="M213" s="6">
        <v>13183347631.65</v>
      </c>
      <c r="N213" s="7">
        <v>232724</v>
      </c>
    </row>
    <row r="214" spans="1:14" x14ac:dyDescent="0.25">
      <c r="A214" s="4">
        <v>45436</v>
      </c>
      <c r="B214" s="2" t="s">
        <v>14</v>
      </c>
      <c r="C214" s="6">
        <v>1130</v>
      </c>
      <c r="D214" s="6">
        <v>1135</v>
      </c>
      <c r="E214" s="6">
        <v>1124.1500000000001</v>
      </c>
      <c r="F214" s="6">
        <v>1134.5</v>
      </c>
      <c r="G214" s="6">
        <v>1132.4000000000001</v>
      </c>
      <c r="H214" s="6">
        <v>1131.95</v>
      </c>
      <c r="I214" s="6">
        <v>1128.96</v>
      </c>
      <c r="J214" s="6">
        <v>1169.55</v>
      </c>
      <c r="K214" s="2">
        <v>899</v>
      </c>
      <c r="L214" s="7">
        <v>6312670</v>
      </c>
      <c r="M214" s="6">
        <v>7126733318.6999998</v>
      </c>
      <c r="N214" s="7">
        <v>168952</v>
      </c>
    </row>
    <row r="215" spans="1:14" x14ac:dyDescent="0.25">
      <c r="A215" s="4">
        <v>45435</v>
      </c>
      <c r="B215" s="2" t="s">
        <v>14</v>
      </c>
      <c r="C215" s="6">
        <v>1115.55</v>
      </c>
      <c r="D215" s="6">
        <v>1137</v>
      </c>
      <c r="E215" s="6">
        <v>1111.4000000000001</v>
      </c>
      <c r="F215" s="6">
        <v>1111.0999999999999</v>
      </c>
      <c r="G215" s="6">
        <v>1136.5</v>
      </c>
      <c r="H215" s="6">
        <v>1134.5</v>
      </c>
      <c r="I215" s="6">
        <v>1127.3</v>
      </c>
      <c r="J215" s="6">
        <v>1169.55</v>
      </c>
      <c r="K215" s="2">
        <v>899</v>
      </c>
      <c r="L215" s="7">
        <v>13787687</v>
      </c>
      <c r="M215" s="6">
        <v>15542815997.35</v>
      </c>
      <c r="N215" s="7">
        <v>356486</v>
      </c>
    </row>
    <row r="216" spans="1:14" x14ac:dyDescent="0.25">
      <c r="A216" s="4">
        <v>45434</v>
      </c>
      <c r="B216" s="2" t="s">
        <v>14</v>
      </c>
      <c r="C216" s="6">
        <v>1125</v>
      </c>
      <c r="D216" s="6">
        <v>1125.9000000000001</v>
      </c>
      <c r="E216" s="6">
        <v>1098.0999999999999</v>
      </c>
      <c r="F216" s="6">
        <v>1120.95</v>
      </c>
      <c r="G216" s="6">
        <v>1114.6500000000001</v>
      </c>
      <c r="H216" s="6">
        <v>1111.0999999999999</v>
      </c>
      <c r="I216" s="6">
        <v>1111.52</v>
      </c>
      <c r="J216" s="6">
        <v>1169.55</v>
      </c>
      <c r="K216" s="2">
        <v>899</v>
      </c>
      <c r="L216" s="7">
        <v>17527411</v>
      </c>
      <c r="M216" s="6">
        <v>19482088013.75</v>
      </c>
      <c r="N216" s="7">
        <v>297269</v>
      </c>
    </row>
    <row r="217" spans="1:14" x14ac:dyDescent="0.25">
      <c r="A217" s="4">
        <v>45433</v>
      </c>
      <c r="B217" s="2" t="s">
        <v>14</v>
      </c>
      <c r="C217" s="6">
        <v>1122.2</v>
      </c>
      <c r="D217" s="6">
        <v>1133.8</v>
      </c>
      <c r="E217" s="6">
        <v>1116.25</v>
      </c>
      <c r="F217" s="6">
        <v>1130.75</v>
      </c>
      <c r="G217" s="6">
        <v>1119.2</v>
      </c>
      <c r="H217" s="6">
        <v>1120.95</v>
      </c>
      <c r="I217" s="6">
        <v>1123.77</v>
      </c>
      <c r="J217" s="6">
        <v>1169.55</v>
      </c>
      <c r="K217" s="2">
        <v>899</v>
      </c>
      <c r="L217" s="7">
        <v>10452900</v>
      </c>
      <c r="M217" s="6">
        <v>11746662509.9</v>
      </c>
      <c r="N217" s="7">
        <v>303384</v>
      </c>
    </row>
    <row r="218" spans="1:14" x14ac:dyDescent="0.25">
      <c r="A218" s="4">
        <v>45430</v>
      </c>
      <c r="B218" s="2" t="s">
        <v>14</v>
      </c>
      <c r="C218" s="6">
        <v>1131</v>
      </c>
      <c r="D218" s="6">
        <v>1133</v>
      </c>
      <c r="E218" s="6">
        <v>1126.9000000000001</v>
      </c>
      <c r="F218" s="6">
        <v>1130.5</v>
      </c>
      <c r="G218" s="6">
        <v>1132</v>
      </c>
      <c r="H218" s="6">
        <v>1130.75</v>
      </c>
      <c r="I218" s="6">
        <v>1129.46</v>
      </c>
      <c r="J218" s="6">
        <v>1169.55</v>
      </c>
      <c r="K218" s="2">
        <v>899</v>
      </c>
      <c r="L218" s="7">
        <v>312750</v>
      </c>
      <c r="M218" s="6">
        <v>353237131.19999999</v>
      </c>
      <c r="N218" s="7">
        <v>7213</v>
      </c>
    </row>
    <row r="219" spans="1:14" x14ac:dyDescent="0.25">
      <c r="A219" s="4">
        <v>45429</v>
      </c>
      <c r="B219" s="2" t="s">
        <v>14</v>
      </c>
      <c r="C219" s="6">
        <v>1131.05</v>
      </c>
      <c r="D219" s="6">
        <v>1144</v>
      </c>
      <c r="E219" s="6">
        <v>1120.5999999999999</v>
      </c>
      <c r="F219" s="6">
        <v>1131.05</v>
      </c>
      <c r="G219" s="6">
        <v>1130.5</v>
      </c>
      <c r="H219" s="6">
        <v>1130.5</v>
      </c>
      <c r="I219" s="6">
        <v>1129.46</v>
      </c>
      <c r="J219" s="6">
        <v>1169.55</v>
      </c>
      <c r="K219" s="2">
        <v>899</v>
      </c>
      <c r="L219" s="7">
        <v>8641784</v>
      </c>
      <c r="M219" s="6">
        <v>9760545932.6499996</v>
      </c>
      <c r="N219" s="7">
        <v>184425</v>
      </c>
    </row>
    <row r="220" spans="1:14" x14ac:dyDescent="0.25">
      <c r="A220" s="4">
        <v>45428</v>
      </c>
      <c r="B220" s="2" t="s">
        <v>14</v>
      </c>
      <c r="C220" s="6">
        <v>1133</v>
      </c>
      <c r="D220" s="6">
        <v>1136.55</v>
      </c>
      <c r="E220" s="6">
        <v>1112.8</v>
      </c>
      <c r="F220" s="6">
        <v>1124.3499999999999</v>
      </c>
      <c r="G220" s="6">
        <v>1129</v>
      </c>
      <c r="H220" s="6">
        <v>1131.05</v>
      </c>
      <c r="I220" s="6">
        <v>1124.26</v>
      </c>
      <c r="J220" s="6">
        <v>1169.55</v>
      </c>
      <c r="K220" s="2">
        <v>899</v>
      </c>
      <c r="L220" s="7">
        <v>14265565</v>
      </c>
      <c r="M220" s="6">
        <v>16038189930.75</v>
      </c>
      <c r="N220" s="7">
        <v>288251</v>
      </c>
    </row>
    <row r="221" spans="1:14" x14ac:dyDescent="0.25">
      <c r="A221" s="4">
        <v>45427</v>
      </c>
      <c r="B221" s="2" t="s">
        <v>14</v>
      </c>
      <c r="C221" s="6">
        <v>1122.0999999999999</v>
      </c>
      <c r="D221" s="6">
        <v>1127.8</v>
      </c>
      <c r="E221" s="6">
        <v>1113.5</v>
      </c>
      <c r="F221" s="6">
        <v>1120.55</v>
      </c>
      <c r="G221" s="6">
        <v>1125.0999999999999</v>
      </c>
      <c r="H221" s="6">
        <v>1124.3499999999999</v>
      </c>
      <c r="I221" s="6">
        <v>1120.74</v>
      </c>
      <c r="J221" s="6">
        <v>1169.55</v>
      </c>
      <c r="K221" s="2">
        <v>899</v>
      </c>
      <c r="L221" s="7">
        <v>10743423</v>
      </c>
      <c r="M221" s="6">
        <v>12040556800.25</v>
      </c>
      <c r="N221" s="7">
        <v>200613</v>
      </c>
    </row>
    <row r="222" spans="1:14" x14ac:dyDescent="0.25">
      <c r="A222" s="4">
        <v>45426</v>
      </c>
      <c r="B222" s="2" t="s">
        <v>14</v>
      </c>
      <c r="C222" s="6">
        <v>1125.9000000000001</v>
      </c>
      <c r="D222" s="6">
        <v>1127.9000000000001</v>
      </c>
      <c r="E222" s="6">
        <v>1118.55</v>
      </c>
      <c r="F222" s="6">
        <v>1128</v>
      </c>
      <c r="G222" s="6">
        <v>1120.5999999999999</v>
      </c>
      <c r="H222" s="6">
        <v>1120.55</v>
      </c>
      <c r="I222" s="6">
        <v>1122.22</v>
      </c>
      <c r="J222" s="6">
        <v>1169.55</v>
      </c>
      <c r="K222" s="2">
        <v>899</v>
      </c>
      <c r="L222" s="7">
        <v>8944262</v>
      </c>
      <c r="M222" s="6">
        <v>10037433196.200001</v>
      </c>
      <c r="N222" s="7">
        <v>211368</v>
      </c>
    </row>
    <row r="223" spans="1:14" x14ac:dyDescent="0.25">
      <c r="A223" s="4">
        <v>45425</v>
      </c>
      <c r="B223" s="2" t="s">
        <v>14</v>
      </c>
      <c r="C223" s="6">
        <v>1112.4000000000001</v>
      </c>
      <c r="D223" s="6">
        <v>1130.6500000000001</v>
      </c>
      <c r="E223" s="6">
        <v>1106.7</v>
      </c>
      <c r="F223" s="6">
        <v>1117.05</v>
      </c>
      <c r="G223" s="6">
        <v>1126.6500000000001</v>
      </c>
      <c r="H223" s="6">
        <v>1128</v>
      </c>
      <c r="I223" s="6">
        <v>1118.74</v>
      </c>
      <c r="J223" s="6">
        <v>1169.55</v>
      </c>
      <c r="K223" s="2">
        <v>899</v>
      </c>
      <c r="L223" s="7">
        <v>9707983</v>
      </c>
      <c r="M223" s="6">
        <v>10860681696.700001</v>
      </c>
      <c r="N223" s="7">
        <v>310812</v>
      </c>
    </row>
    <row r="224" spans="1:14" x14ac:dyDescent="0.25">
      <c r="A224" s="4">
        <v>45422</v>
      </c>
      <c r="B224" s="2" t="s">
        <v>14</v>
      </c>
      <c r="C224" s="6">
        <v>1118</v>
      </c>
      <c r="D224" s="6">
        <v>1128.9000000000001</v>
      </c>
      <c r="E224" s="6">
        <v>1112.05</v>
      </c>
      <c r="F224" s="6">
        <v>1115.7</v>
      </c>
      <c r="G224" s="6">
        <v>1118.3</v>
      </c>
      <c r="H224" s="6">
        <v>1117.05</v>
      </c>
      <c r="I224" s="6">
        <v>1118.6199999999999</v>
      </c>
      <c r="J224" s="6">
        <v>1169.55</v>
      </c>
      <c r="K224" s="2">
        <v>899</v>
      </c>
      <c r="L224" s="7">
        <v>8573656</v>
      </c>
      <c r="M224" s="6">
        <v>9590623686.25</v>
      </c>
      <c r="N224" s="7">
        <v>201833</v>
      </c>
    </row>
    <row r="225" spans="1:14" x14ac:dyDescent="0.25">
      <c r="A225" s="4">
        <v>45421</v>
      </c>
      <c r="B225" s="2" t="s">
        <v>14</v>
      </c>
      <c r="C225" s="6">
        <v>1120.55</v>
      </c>
      <c r="D225" s="6">
        <v>1128.8499999999999</v>
      </c>
      <c r="E225" s="6">
        <v>1110</v>
      </c>
      <c r="F225" s="6">
        <v>1123</v>
      </c>
      <c r="G225" s="6">
        <v>1113.75</v>
      </c>
      <c r="H225" s="6">
        <v>1115.7</v>
      </c>
      <c r="I225" s="6">
        <v>1116.17</v>
      </c>
      <c r="J225" s="6">
        <v>1169.55</v>
      </c>
      <c r="K225" s="2">
        <v>899</v>
      </c>
      <c r="L225" s="7">
        <v>12229853</v>
      </c>
      <c r="M225" s="6">
        <v>13650562748.75</v>
      </c>
      <c r="N225" s="7">
        <v>340525</v>
      </c>
    </row>
    <row r="226" spans="1:14" x14ac:dyDescent="0.25">
      <c r="A226" s="4">
        <v>45420</v>
      </c>
      <c r="B226" s="2" t="s">
        <v>14</v>
      </c>
      <c r="C226" s="6">
        <v>1126.55</v>
      </c>
      <c r="D226" s="6">
        <v>1132</v>
      </c>
      <c r="E226" s="6">
        <v>1116.05</v>
      </c>
      <c r="F226" s="6">
        <v>1131.9000000000001</v>
      </c>
      <c r="G226" s="6">
        <v>1126.5</v>
      </c>
      <c r="H226" s="6">
        <v>1123</v>
      </c>
      <c r="I226" s="6">
        <v>1121.94</v>
      </c>
      <c r="J226" s="6">
        <v>1169.55</v>
      </c>
      <c r="K226" s="2">
        <v>899</v>
      </c>
      <c r="L226" s="7">
        <v>19913090</v>
      </c>
      <c r="M226" s="6">
        <v>22341334413.549999</v>
      </c>
      <c r="N226" s="7">
        <v>236817</v>
      </c>
    </row>
    <row r="227" spans="1:14" x14ac:dyDescent="0.25">
      <c r="A227" s="4">
        <v>45419</v>
      </c>
      <c r="B227" s="2" t="s">
        <v>14</v>
      </c>
      <c r="C227" s="6">
        <v>1147.95</v>
      </c>
      <c r="D227" s="6">
        <v>1152.75</v>
      </c>
      <c r="E227" s="6">
        <v>1126.3</v>
      </c>
      <c r="F227" s="6">
        <v>1146.3</v>
      </c>
      <c r="G227" s="6">
        <v>1130.8</v>
      </c>
      <c r="H227" s="6">
        <v>1131.9000000000001</v>
      </c>
      <c r="I227" s="6">
        <v>1133.8900000000001</v>
      </c>
      <c r="J227" s="6">
        <v>1169.55</v>
      </c>
      <c r="K227" s="2">
        <v>899</v>
      </c>
      <c r="L227" s="7">
        <v>15097728</v>
      </c>
      <c r="M227" s="6">
        <v>17119126238.5</v>
      </c>
      <c r="N227" s="7">
        <v>276170</v>
      </c>
    </row>
    <row r="228" spans="1:14" x14ac:dyDescent="0.25">
      <c r="A228" s="4">
        <v>45418</v>
      </c>
      <c r="B228" s="2" t="s">
        <v>14</v>
      </c>
      <c r="C228" s="6">
        <v>1141.55</v>
      </c>
      <c r="D228" s="6">
        <v>1158.45</v>
      </c>
      <c r="E228" s="6">
        <v>1138.0999999999999</v>
      </c>
      <c r="F228" s="6">
        <v>1142.05</v>
      </c>
      <c r="G228" s="6">
        <v>1149</v>
      </c>
      <c r="H228" s="6">
        <v>1146.3</v>
      </c>
      <c r="I228" s="6">
        <v>1148.75</v>
      </c>
      <c r="J228" s="6">
        <v>1169.55</v>
      </c>
      <c r="K228" s="2">
        <v>899</v>
      </c>
      <c r="L228" s="7">
        <v>14970524</v>
      </c>
      <c r="M228" s="6">
        <v>17197390735.299999</v>
      </c>
      <c r="N228" s="7">
        <v>293643</v>
      </c>
    </row>
    <row r="229" spans="1:14" x14ac:dyDescent="0.25">
      <c r="A229" s="4">
        <v>45415</v>
      </c>
      <c r="B229" s="2" t="s">
        <v>14</v>
      </c>
      <c r="C229" s="6">
        <v>1141.3</v>
      </c>
      <c r="D229" s="6">
        <v>1157.4000000000001</v>
      </c>
      <c r="E229" s="6">
        <v>1135.45</v>
      </c>
      <c r="F229" s="6">
        <v>1139.45</v>
      </c>
      <c r="G229" s="6">
        <v>1139.9000000000001</v>
      </c>
      <c r="H229" s="6">
        <v>1142.05</v>
      </c>
      <c r="I229" s="6">
        <v>1142.3499999999999</v>
      </c>
      <c r="J229" s="6">
        <v>1169.55</v>
      </c>
      <c r="K229" s="2">
        <v>899</v>
      </c>
      <c r="L229" s="7">
        <v>19933604</v>
      </c>
      <c r="M229" s="6">
        <v>22771068634.849998</v>
      </c>
      <c r="N229" s="7">
        <v>335319</v>
      </c>
    </row>
    <row r="230" spans="1:14" x14ac:dyDescent="0.25">
      <c r="A230" s="4">
        <v>45414</v>
      </c>
      <c r="B230" s="2" t="s">
        <v>14</v>
      </c>
      <c r="C230" s="6">
        <v>1143</v>
      </c>
      <c r="D230" s="6">
        <v>1155.5</v>
      </c>
      <c r="E230" s="6">
        <v>1133.25</v>
      </c>
      <c r="F230" s="6">
        <v>1150.4000000000001</v>
      </c>
      <c r="G230" s="6">
        <v>1139.5</v>
      </c>
      <c r="H230" s="6">
        <v>1139.45</v>
      </c>
      <c r="I230" s="6">
        <v>1142.46</v>
      </c>
      <c r="J230" s="6">
        <v>1169.55</v>
      </c>
      <c r="K230" s="2">
        <v>899</v>
      </c>
      <c r="L230" s="7">
        <v>25118334</v>
      </c>
      <c r="M230" s="6">
        <v>28696770052.599998</v>
      </c>
      <c r="N230" s="7">
        <v>378404</v>
      </c>
    </row>
    <row r="231" spans="1:14" x14ac:dyDescent="0.25">
      <c r="A231" s="4">
        <v>45412</v>
      </c>
      <c r="B231" s="2" t="s">
        <v>14</v>
      </c>
      <c r="C231" s="6">
        <v>1159.95</v>
      </c>
      <c r="D231" s="6">
        <v>1169.55</v>
      </c>
      <c r="E231" s="6">
        <v>1146.75</v>
      </c>
      <c r="F231" s="6">
        <v>1160.1500000000001</v>
      </c>
      <c r="G231" s="6">
        <v>1150.25</v>
      </c>
      <c r="H231" s="6">
        <v>1150.4000000000001</v>
      </c>
      <c r="I231" s="6">
        <v>1158.79</v>
      </c>
      <c r="J231" s="6">
        <v>1169.55</v>
      </c>
      <c r="K231" s="2">
        <v>899</v>
      </c>
      <c r="L231" s="7">
        <v>29568491</v>
      </c>
      <c r="M231" s="6">
        <v>34263639032.049999</v>
      </c>
      <c r="N231" s="7">
        <v>409690</v>
      </c>
    </row>
    <row r="232" spans="1:14" x14ac:dyDescent="0.25">
      <c r="A232" s="4">
        <v>45411</v>
      </c>
      <c r="B232" s="2" t="s">
        <v>14</v>
      </c>
      <c r="C232" s="6">
        <v>1108</v>
      </c>
      <c r="D232" s="6">
        <v>1163.45</v>
      </c>
      <c r="E232" s="6">
        <v>1107.9000000000001</v>
      </c>
      <c r="F232" s="6">
        <v>1107.9000000000001</v>
      </c>
      <c r="G232" s="6">
        <v>1156.4000000000001</v>
      </c>
      <c r="H232" s="6">
        <v>1160.1500000000001</v>
      </c>
      <c r="I232" s="6">
        <v>1145.94</v>
      </c>
      <c r="J232" s="6">
        <v>1163.45</v>
      </c>
      <c r="K232" s="2">
        <v>899</v>
      </c>
      <c r="L232" s="7">
        <v>28578063</v>
      </c>
      <c r="M232" s="6">
        <v>32748745656.25</v>
      </c>
      <c r="N232" s="7">
        <v>452808</v>
      </c>
    </row>
    <row r="233" spans="1:14" x14ac:dyDescent="0.25">
      <c r="A233" s="4">
        <v>45408</v>
      </c>
      <c r="B233" s="2" t="s">
        <v>14</v>
      </c>
      <c r="C233" s="6">
        <v>1112.1500000000001</v>
      </c>
      <c r="D233" s="6">
        <v>1120</v>
      </c>
      <c r="E233" s="6">
        <v>1102.75</v>
      </c>
      <c r="F233" s="6">
        <v>1113.75</v>
      </c>
      <c r="G233" s="6">
        <v>1110.75</v>
      </c>
      <c r="H233" s="6">
        <v>1107.9000000000001</v>
      </c>
      <c r="I233" s="6">
        <v>1108.32</v>
      </c>
      <c r="J233" s="6">
        <v>1125.6500000000001</v>
      </c>
      <c r="K233" s="2">
        <v>895</v>
      </c>
      <c r="L233" s="7">
        <v>14190059</v>
      </c>
      <c r="M233" s="6">
        <v>15727185878.25</v>
      </c>
      <c r="N233" s="7">
        <v>256262</v>
      </c>
    </row>
    <row r="234" spans="1:14" x14ac:dyDescent="0.25">
      <c r="A234" s="4">
        <v>45407</v>
      </c>
      <c r="B234" s="2" t="s">
        <v>14</v>
      </c>
      <c r="C234" s="6">
        <v>1090</v>
      </c>
      <c r="D234" s="6">
        <v>1125.6500000000001</v>
      </c>
      <c r="E234" s="6">
        <v>1089.95</v>
      </c>
      <c r="F234" s="6">
        <v>1096.75</v>
      </c>
      <c r="G234" s="6">
        <v>1110.9000000000001</v>
      </c>
      <c r="H234" s="6">
        <v>1113.75</v>
      </c>
      <c r="I234" s="6">
        <v>1111.1600000000001</v>
      </c>
      <c r="J234" s="6">
        <v>1125.6500000000001</v>
      </c>
      <c r="K234" s="2">
        <v>895</v>
      </c>
      <c r="L234" s="7">
        <v>19905338</v>
      </c>
      <c r="M234" s="6">
        <v>22117948129.099998</v>
      </c>
      <c r="N234" s="7">
        <v>432523</v>
      </c>
    </row>
    <row r="235" spans="1:14" x14ac:dyDescent="0.25">
      <c r="A235" s="4">
        <v>45406</v>
      </c>
      <c r="B235" s="2" t="s">
        <v>14</v>
      </c>
      <c r="C235" s="6">
        <v>1092.25</v>
      </c>
      <c r="D235" s="6">
        <v>1098.4000000000001</v>
      </c>
      <c r="E235" s="6">
        <v>1089</v>
      </c>
      <c r="F235" s="6">
        <v>1090.25</v>
      </c>
      <c r="G235" s="6">
        <v>1096</v>
      </c>
      <c r="H235" s="6">
        <v>1096.75</v>
      </c>
      <c r="I235" s="6">
        <v>1095.26</v>
      </c>
      <c r="J235" s="6">
        <v>1116.55</v>
      </c>
      <c r="K235" s="2">
        <v>895</v>
      </c>
      <c r="L235" s="7">
        <v>5461309</v>
      </c>
      <c r="M235" s="6">
        <v>5981531726.8000002</v>
      </c>
      <c r="N235" s="7">
        <v>163749</v>
      </c>
    </row>
    <row r="236" spans="1:14" x14ac:dyDescent="0.25">
      <c r="A236" s="4">
        <v>45405</v>
      </c>
      <c r="B236" s="2" t="s">
        <v>14</v>
      </c>
      <c r="C236" s="6">
        <v>1100</v>
      </c>
      <c r="D236" s="6">
        <v>1100</v>
      </c>
      <c r="E236" s="6">
        <v>1082.7</v>
      </c>
      <c r="F236" s="6">
        <v>1086.6500000000001</v>
      </c>
      <c r="G236" s="6">
        <v>1089.3499999999999</v>
      </c>
      <c r="H236" s="6">
        <v>1090.25</v>
      </c>
      <c r="I236" s="6">
        <v>1089.76</v>
      </c>
      <c r="J236" s="6">
        <v>1116.55</v>
      </c>
      <c r="K236" s="2">
        <v>895</v>
      </c>
      <c r="L236" s="7">
        <v>9848215</v>
      </c>
      <c r="M236" s="6">
        <v>10732159786.299999</v>
      </c>
      <c r="N236" s="7">
        <v>225694</v>
      </c>
    </row>
    <row r="237" spans="1:14" x14ac:dyDescent="0.25">
      <c r="A237" s="4">
        <v>45404</v>
      </c>
      <c r="B237" s="2" t="s">
        <v>14</v>
      </c>
      <c r="C237" s="6">
        <v>1078.8</v>
      </c>
      <c r="D237" s="6">
        <v>1088.7</v>
      </c>
      <c r="E237" s="6">
        <v>1070.3499999999999</v>
      </c>
      <c r="F237" s="6">
        <v>1067.25</v>
      </c>
      <c r="G237" s="6">
        <v>1087.45</v>
      </c>
      <c r="H237" s="6">
        <v>1086.6500000000001</v>
      </c>
      <c r="I237" s="6">
        <v>1081.1099999999999</v>
      </c>
      <c r="J237" s="6">
        <v>1116.55</v>
      </c>
      <c r="K237" s="2">
        <v>895</v>
      </c>
      <c r="L237" s="7">
        <v>10346714</v>
      </c>
      <c r="M237" s="6">
        <v>11185892977.85</v>
      </c>
      <c r="N237" s="7">
        <v>233249</v>
      </c>
    </row>
    <row r="238" spans="1:14" x14ac:dyDescent="0.25">
      <c r="A238" s="4">
        <v>45401</v>
      </c>
      <c r="B238" s="2" t="s">
        <v>14</v>
      </c>
      <c r="C238" s="6">
        <v>1052.95</v>
      </c>
      <c r="D238" s="6">
        <v>1072</v>
      </c>
      <c r="E238" s="6">
        <v>1048.0999999999999</v>
      </c>
      <c r="F238" s="6">
        <v>1055.45</v>
      </c>
      <c r="G238" s="6">
        <v>1068</v>
      </c>
      <c r="H238" s="6">
        <v>1067.25</v>
      </c>
      <c r="I238" s="6">
        <v>1062.04</v>
      </c>
      <c r="J238" s="6">
        <v>1116.55</v>
      </c>
      <c r="K238" s="2">
        <v>882.4</v>
      </c>
      <c r="L238" s="7">
        <v>11284433</v>
      </c>
      <c r="M238" s="6">
        <v>11984483579.200001</v>
      </c>
      <c r="N238" s="7">
        <v>226385</v>
      </c>
    </row>
    <row r="239" spans="1:14" x14ac:dyDescent="0.25">
      <c r="A239" s="4">
        <v>45400</v>
      </c>
      <c r="B239" s="2" t="s">
        <v>14</v>
      </c>
      <c r="C239" s="6">
        <v>1074</v>
      </c>
      <c r="D239" s="6">
        <v>1078.05</v>
      </c>
      <c r="E239" s="6">
        <v>1050.45</v>
      </c>
      <c r="F239" s="6">
        <v>1067.05</v>
      </c>
      <c r="G239" s="6">
        <v>1055.3</v>
      </c>
      <c r="H239" s="6">
        <v>1055.45</v>
      </c>
      <c r="I239" s="6">
        <v>1061.02</v>
      </c>
      <c r="J239" s="6">
        <v>1116.55</v>
      </c>
      <c r="K239" s="2">
        <v>882.4</v>
      </c>
      <c r="L239" s="7">
        <v>16564216</v>
      </c>
      <c r="M239" s="6">
        <v>17575027387.849998</v>
      </c>
      <c r="N239" s="7">
        <v>256438</v>
      </c>
    </row>
    <row r="240" spans="1:14" x14ac:dyDescent="0.25">
      <c r="A240" s="4">
        <v>45398</v>
      </c>
      <c r="B240" s="2" t="s">
        <v>14</v>
      </c>
      <c r="C240" s="6">
        <v>1070.55</v>
      </c>
      <c r="D240" s="6">
        <v>1074.5999999999999</v>
      </c>
      <c r="E240" s="6">
        <v>1062.7</v>
      </c>
      <c r="F240" s="6">
        <v>1078.3499999999999</v>
      </c>
      <c r="G240" s="6">
        <v>1068.75</v>
      </c>
      <c r="H240" s="6">
        <v>1067.05</v>
      </c>
      <c r="I240" s="6">
        <v>1067.53</v>
      </c>
      <c r="J240" s="6">
        <v>1116.55</v>
      </c>
      <c r="K240" s="2">
        <v>882.4</v>
      </c>
      <c r="L240" s="7">
        <v>11278092</v>
      </c>
      <c r="M240" s="6">
        <v>12039721950.35</v>
      </c>
      <c r="N240" s="7">
        <v>245846</v>
      </c>
    </row>
    <row r="241" spans="1:14" x14ac:dyDescent="0.25">
      <c r="A241" s="4">
        <v>45397</v>
      </c>
      <c r="B241" s="2" t="s">
        <v>14</v>
      </c>
      <c r="C241" s="6">
        <v>1100.2</v>
      </c>
      <c r="D241" s="6">
        <v>1106.1500000000001</v>
      </c>
      <c r="E241" s="6">
        <v>1076.5999999999999</v>
      </c>
      <c r="F241" s="6">
        <v>1104.4000000000001</v>
      </c>
      <c r="G241" s="6">
        <v>1077.5999999999999</v>
      </c>
      <c r="H241" s="6">
        <v>1078.3499999999999</v>
      </c>
      <c r="I241" s="6">
        <v>1085.46</v>
      </c>
      <c r="J241" s="6">
        <v>1116.55</v>
      </c>
      <c r="K241" s="2">
        <v>882.4</v>
      </c>
      <c r="L241" s="7">
        <v>10526597</v>
      </c>
      <c r="M241" s="6">
        <v>11426239543</v>
      </c>
      <c r="N241" s="7">
        <v>276339</v>
      </c>
    </row>
    <row r="242" spans="1:14" x14ac:dyDescent="0.25">
      <c r="A242" s="4">
        <v>45394</v>
      </c>
      <c r="B242" s="2" t="s">
        <v>14</v>
      </c>
      <c r="C242" s="6">
        <v>1103.5</v>
      </c>
      <c r="D242" s="6">
        <v>1111.8499999999999</v>
      </c>
      <c r="E242" s="6">
        <v>1095.8</v>
      </c>
      <c r="F242" s="6">
        <v>1109.4000000000001</v>
      </c>
      <c r="G242" s="6">
        <v>1103</v>
      </c>
      <c r="H242" s="6">
        <v>1104.4000000000001</v>
      </c>
      <c r="I242" s="6">
        <v>1103.24</v>
      </c>
      <c r="J242" s="6">
        <v>1116.55</v>
      </c>
      <c r="K242" s="2">
        <v>864.4</v>
      </c>
      <c r="L242" s="7">
        <v>12216657</v>
      </c>
      <c r="M242" s="6">
        <v>13477844384.65</v>
      </c>
      <c r="N242" s="7">
        <v>233873</v>
      </c>
    </row>
    <row r="243" spans="1:14" x14ac:dyDescent="0.25">
      <c r="A243" s="4">
        <v>45392</v>
      </c>
      <c r="B243" s="2" t="s">
        <v>14</v>
      </c>
      <c r="C243" s="6">
        <v>1110.95</v>
      </c>
      <c r="D243" s="6">
        <v>1116.55</v>
      </c>
      <c r="E243" s="6">
        <v>1105.1500000000001</v>
      </c>
      <c r="F243" s="6">
        <v>1107.05</v>
      </c>
      <c r="G243" s="6">
        <v>1108.8</v>
      </c>
      <c r="H243" s="6">
        <v>1109.4000000000001</v>
      </c>
      <c r="I243" s="6">
        <v>1110.24</v>
      </c>
      <c r="J243" s="6">
        <v>1116.55</v>
      </c>
      <c r="K243" s="2">
        <v>864.4</v>
      </c>
      <c r="L243" s="7">
        <v>10598000</v>
      </c>
      <c r="M243" s="6">
        <v>11766295607.5</v>
      </c>
      <c r="N243" s="7">
        <v>209324</v>
      </c>
    </row>
    <row r="244" spans="1:14" x14ac:dyDescent="0.25">
      <c r="A244" s="4">
        <v>45391</v>
      </c>
      <c r="B244" s="2" t="s">
        <v>14</v>
      </c>
      <c r="C244" s="6">
        <v>1091.95</v>
      </c>
      <c r="D244" s="6">
        <v>1115.25</v>
      </c>
      <c r="E244" s="6">
        <v>1088.3</v>
      </c>
      <c r="F244" s="6">
        <v>1087.1500000000001</v>
      </c>
      <c r="G244" s="6">
        <v>1107.7</v>
      </c>
      <c r="H244" s="6">
        <v>1107.05</v>
      </c>
      <c r="I244" s="6">
        <v>1106.1600000000001</v>
      </c>
      <c r="J244" s="6">
        <v>1115.25</v>
      </c>
      <c r="K244" s="2">
        <v>864.4</v>
      </c>
      <c r="L244" s="7">
        <v>12298463</v>
      </c>
      <c r="M244" s="6">
        <v>13604116450.75</v>
      </c>
      <c r="N244" s="7">
        <v>250588</v>
      </c>
    </row>
    <row r="245" spans="1:14" x14ac:dyDescent="0.25">
      <c r="A245" s="4">
        <v>45390</v>
      </c>
      <c r="B245" s="2" t="s">
        <v>14</v>
      </c>
      <c r="C245" s="6">
        <v>1078.3499999999999</v>
      </c>
      <c r="D245" s="6">
        <v>1091.75</v>
      </c>
      <c r="E245" s="6">
        <v>1076.3</v>
      </c>
      <c r="F245" s="6">
        <v>1083.4000000000001</v>
      </c>
      <c r="G245" s="6">
        <v>1087</v>
      </c>
      <c r="H245" s="6">
        <v>1087.1500000000001</v>
      </c>
      <c r="I245" s="6">
        <v>1086.22</v>
      </c>
      <c r="J245" s="6">
        <v>1113.55</v>
      </c>
      <c r="K245" s="2">
        <v>864.4</v>
      </c>
      <c r="L245" s="7">
        <v>8023461</v>
      </c>
      <c r="M245" s="6">
        <v>8715249008.2000008</v>
      </c>
      <c r="N245" s="7">
        <v>182575</v>
      </c>
    </row>
    <row r="246" spans="1:14" x14ac:dyDescent="0.25">
      <c r="A246" s="4">
        <v>45387</v>
      </c>
      <c r="B246" s="2" t="s">
        <v>14</v>
      </c>
      <c r="C246" s="6">
        <v>1070</v>
      </c>
      <c r="D246" s="6">
        <v>1086</v>
      </c>
      <c r="E246" s="6">
        <v>1067.45</v>
      </c>
      <c r="F246" s="6">
        <v>1078.8499999999999</v>
      </c>
      <c r="G246" s="6">
        <v>1084</v>
      </c>
      <c r="H246" s="6">
        <v>1083.4000000000001</v>
      </c>
      <c r="I246" s="6">
        <v>1073.6400000000001</v>
      </c>
      <c r="J246" s="6">
        <v>1113.55</v>
      </c>
      <c r="K246" s="2">
        <v>864.4</v>
      </c>
      <c r="L246" s="7">
        <v>15340637</v>
      </c>
      <c r="M246" s="6">
        <v>16470380648.6</v>
      </c>
      <c r="N246" s="7">
        <v>208528</v>
      </c>
    </row>
    <row r="247" spans="1:14" x14ac:dyDescent="0.25">
      <c r="A247" s="4">
        <v>45386</v>
      </c>
      <c r="B247" s="2" t="s">
        <v>14</v>
      </c>
      <c r="C247" s="6">
        <v>1084.75</v>
      </c>
      <c r="D247" s="6">
        <v>1085.8</v>
      </c>
      <c r="E247" s="6">
        <v>1063.45</v>
      </c>
      <c r="F247" s="6">
        <v>1077.2</v>
      </c>
      <c r="G247" s="6">
        <v>1080.55</v>
      </c>
      <c r="H247" s="6">
        <v>1078.8499999999999</v>
      </c>
      <c r="I247" s="6">
        <v>1074.52</v>
      </c>
      <c r="J247" s="6">
        <v>1113.55</v>
      </c>
      <c r="K247" s="2">
        <v>864.4</v>
      </c>
      <c r="L247" s="7">
        <v>21419689</v>
      </c>
      <c r="M247" s="6">
        <v>23015858480.349998</v>
      </c>
      <c r="N247" s="7">
        <v>405986</v>
      </c>
    </row>
    <row r="248" spans="1:14" x14ac:dyDescent="0.25">
      <c r="A248" s="4">
        <v>45385</v>
      </c>
      <c r="B248" s="2" t="s">
        <v>14</v>
      </c>
      <c r="C248" s="6">
        <v>1075</v>
      </c>
      <c r="D248" s="6">
        <v>1083.6500000000001</v>
      </c>
      <c r="E248" s="6">
        <v>1072.25</v>
      </c>
      <c r="F248" s="6">
        <v>1081.2</v>
      </c>
      <c r="G248" s="6">
        <v>1077.3499999999999</v>
      </c>
      <c r="H248" s="6">
        <v>1077.2</v>
      </c>
      <c r="I248" s="6">
        <v>1078.5</v>
      </c>
      <c r="J248" s="6">
        <v>1113.55</v>
      </c>
      <c r="K248" s="2">
        <v>864.4</v>
      </c>
      <c r="L248" s="7">
        <v>15477184</v>
      </c>
      <c r="M248" s="6">
        <v>16692070515.200001</v>
      </c>
      <c r="N248" s="7">
        <v>237385</v>
      </c>
    </row>
    <row r="249" spans="1:14" x14ac:dyDescent="0.25">
      <c r="A249" s="4">
        <v>45384</v>
      </c>
      <c r="B249" s="2" t="s">
        <v>14</v>
      </c>
      <c r="C249" s="6">
        <v>1094.45</v>
      </c>
      <c r="D249" s="6">
        <v>1094.45</v>
      </c>
      <c r="E249" s="6">
        <v>1079.25</v>
      </c>
      <c r="F249" s="6">
        <v>1099.6500000000001</v>
      </c>
      <c r="G249" s="6">
        <v>1083.1500000000001</v>
      </c>
      <c r="H249" s="6">
        <v>1081.2</v>
      </c>
      <c r="I249" s="6">
        <v>1083.3900000000001</v>
      </c>
      <c r="J249" s="6">
        <v>1113.55</v>
      </c>
      <c r="K249" s="2">
        <v>864.4</v>
      </c>
      <c r="L249" s="7">
        <v>14380396</v>
      </c>
      <c r="M249" s="6">
        <v>15579539289.950001</v>
      </c>
      <c r="N249" s="7">
        <v>226080</v>
      </c>
    </row>
    <row r="250" spans="1:14" x14ac:dyDescent="0.25">
      <c r="A250" s="4">
        <v>45383</v>
      </c>
      <c r="B250" s="2" t="s">
        <v>14</v>
      </c>
      <c r="C250" s="6">
        <v>1096.05</v>
      </c>
      <c r="D250" s="6">
        <v>1102.95</v>
      </c>
      <c r="E250" s="6">
        <v>1094.45</v>
      </c>
      <c r="F250" s="6">
        <v>1093.3</v>
      </c>
      <c r="G250" s="6">
        <v>1098.7</v>
      </c>
      <c r="H250" s="6">
        <v>1099.6500000000001</v>
      </c>
      <c r="I250" s="6">
        <v>1098.49</v>
      </c>
      <c r="J250" s="6">
        <v>1113.55</v>
      </c>
      <c r="K250" s="2">
        <v>864.4</v>
      </c>
      <c r="L250" s="7">
        <v>10848191</v>
      </c>
      <c r="M250" s="6">
        <v>11916581584.35</v>
      </c>
      <c r="N250" s="7">
        <v>191651</v>
      </c>
    </row>
  </sheetData>
  <sheetProtection algorithmName="SHA-512" hashValue="FJfuTiMpOroVndC0WqYUu0q90vKZg/smz+hYf1mTT0FOkI4bpHL+HwaQ64egUU9fG7W4P4cntMHIYTjiaixc8Q==" saltValue="Dyuq9V6UKroy+K6J1lujl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workbookViewId="0">
      <selection activeCell="A3" sqref="A3"/>
    </sheetView>
  </sheetViews>
  <sheetFormatPr defaultRowHeight="15" x14ac:dyDescent="0.25"/>
  <cols>
    <col min="1" max="1" width="10.140625" style="2" bestFit="1" customWidth="1"/>
    <col min="2" max="2" width="6.7109375" style="2" bestFit="1" customWidth="1"/>
    <col min="3" max="5" width="9.140625" style="2"/>
    <col min="6" max="6" width="12.42578125" style="2" bestFit="1" customWidth="1"/>
    <col min="7" max="11" width="9.140625" style="2"/>
    <col min="12" max="12" width="10.7109375" style="2" bestFit="1" customWidth="1"/>
    <col min="13" max="13" width="18.7109375" style="2" bestFit="1" customWidth="1"/>
    <col min="14" max="14" width="12.28515625" style="2" bestFit="1" customWidth="1"/>
    <col min="15" max="16384" width="9.140625" style="2"/>
  </cols>
  <sheetData>
    <row r="1" spans="1:14" x14ac:dyDescent="0.25">
      <c r="A1" s="5">
        <v>5060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4">
        <v>5060</v>
      </c>
      <c r="B2" s="2" t="s">
        <v>14</v>
      </c>
      <c r="C2" s="6">
        <v>2139.3000000000002</v>
      </c>
      <c r="D2" s="6">
        <v>2179.9</v>
      </c>
      <c r="E2" s="6">
        <v>2139</v>
      </c>
      <c r="F2" s="6">
        <v>2128.65</v>
      </c>
      <c r="G2" s="6">
        <v>2174</v>
      </c>
      <c r="H2" s="6">
        <v>2171.1999999999998</v>
      </c>
      <c r="I2" s="6">
        <v>2167.0500000000002</v>
      </c>
      <c r="J2" s="6">
        <v>2202.5</v>
      </c>
      <c r="K2" s="6">
        <v>1543.85</v>
      </c>
      <c r="L2" s="7">
        <v>3672253</v>
      </c>
      <c r="M2" s="6">
        <v>7957937513.3999996</v>
      </c>
      <c r="N2" s="7">
        <v>178868</v>
      </c>
    </row>
    <row r="3" spans="1:14" x14ac:dyDescent="0.25">
      <c r="A3" s="4">
        <v>45743</v>
      </c>
      <c r="B3" s="2" t="s">
        <v>14</v>
      </c>
      <c r="C3" s="6">
        <v>2144</v>
      </c>
      <c r="D3" s="6">
        <v>2151.4</v>
      </c>
      <c r="E3" s="6">
        <v>2111.85</v>
      </c>
      <c r="F3" s="6">
        <v>2144.9</v>
      </c>
      <c r="G3" s="6">
        <v>2135.4499999999998</v>
      </c>
      <c r="H3" s="6">
        <v>2128.65</v>
      </c>
      <c r="I3" s="6">
        <v>2131.86</v>
      </c>
      <c r="J3" s="6">
        <v>2202.5</v>
      </c>
      <c r="K3" s="6">
        <v>1543.85</v>
      </c>
      <c r="L3" s="7">
        <v>9421224</v>
      </c>
      <c r="M3" s="6">
        <v>20084695368</v>
      </c>
      <c r="N3" s="7">
        <v>177390</v>
      </c>
    </row>
    <row r="4" spans="1:14" x14ac:dyDescent="0.25">
      <c r="A4" s="4">
        <v>45742</v>
      </c>
      <c r="B4" s="2" t="s">
        <v>14</v>
      </c>
      <c r="C4" s="6">
        <v>2175</v>
      </c>
      <c r="D4" s="6">
        <v>2176</v>
      </c>
      <c r="E4" s="6">
        <v>2129.9</v>
      </c>
      <c r="F4" s="6">
        <v>2170</v>
      </c>
      <c r="G4" s="6">
        <v>2148.65</v>
      </c>
      <c r="H4" s="6">
        <v>2144.9</v>
      </c>
      <c r="I4" s="6">
        <v>2146.3000000000002</v>
      </c>
      <c r="J4" s="6">
        <v>2202.5</v>
      </c>
      <c r="K4" s="6">
        <v>1543.85</v>
      </c>
      <c r="L4" s="7">
        <v>3016916</v>
      </c>
      <c r="M4" s="6">
        <v>6475200479.0500002</v>
      </c>
      <c r="N4" s="7">
        <v>170269</v>
      </c>
    </row>
    <row r="5" spans="1:14" x14ac:dyDescent="0.25">
      <c r="A5" s="4">
        <v>45741</v>
      </c>
      <c r="B5" s="2" t="s">
        <v>14</v>
      </c>
      <c r="C5" s="6">
        <v>2179.9</v>
      </c>
      <c r="D5" s="6">
        <v>2202.5</v>
      </c>
      <c r="E5" s="6">
        <v>2160</v>
      </c>
      <c r="F5" s="6">
        <v>2176.15</v>
      </c>
      <c r="G5" s="6">
        <v>2171.9</v>
      </c>
      <c r="H5" s="6">
        <v>2170</v>
      </c>
      <c r="I5" s="6">
        <v>2187.33</v>
      </c>
      <c r="J5" s="6">
        <v>2202.5</v>
      </c>
      <c r="K5" s="6">
        <v>1543.85</v>
      </c>
      <c r="L5" s="7">
        <v>7342433</v>
      </c>
      <c r="M5" s="6">
        <v>16060326791.950001</v>
      </c>
      <c r="N5" s="7">
        <v>185498</v>
      </c>
    </row>
    <row r="6" spans="1:14" x14ac:dyDescent="0.25">
      <c r="A6" s="4">
        <v>45740</v>
      </c>
      <c r="B6" s="2" t="s">
        <v>14</v>
      </c>
      <c r="C6" s="6">
        <v>2100</v>
      </c>
      <c r="D6" s="6">
        <v>2184.25</v>
      </c>
      <c r="E6" s="6">
        <v>2090.25</v>
      </c>
      <c r="F6" s="6">
        <v>2079</v>
      </c>
      <c r="G6" s="6">
        <v>2180</v>
      </c>
      <c r="H6" s="6">
        <v>2176.15</v>
      </c>
      <c r="I6" s="6">
        <v>2163.5</v>
      </c>
      <c r="J6" s="6">
        <v>2184.25</v>
      </c>
      <c r="K6" s="6">
        <v>1543.85</v>
      </c>
      <c r="L6" s="7">
        <v>8508351</v>
      </c>
      <c r="M6" s="6">
        <v>18407845040.400002</v>
      </c>
      <c r="N6" s="7">
        <v>224338</v>
      </c>
    </row>
    <row r="7" spans="1:14" x14ac:dyDescent="0.25">
      <c r="A7" s="4">
        <v>45737</v>
      </c>
      <c r="B7" s="2" t="s">
        <v>14</v>
      </c>
      <c r="C7" s="6">
        <v>2040</v>
      </c>
      <c r="D7" s="6">
        <v>2097.6</v>
      </c>
      <c r="E7" s="6">
        <v>2035</v>
      </c>
      <c r="F7" s="6">
        <v>2035.65</v>
      </c>
      <c r="G7" s="6">
        <v>2073.9499999999998</v>
      </c>
      <c r="H7" s="6">
        <v>2079</v>
      </c>
      <c r="I7" s="6">
        <v>2076.89</v>
      </c>
      <c r="J7" s="6">
        <v>2097.6</v>
      </c>
      <c r="K7" s="6">
        <v>1543.85</v>
      </c>
      <c r="L7" s="7">
        <v>18850808</v>
      </c>
      <c r="M7" s="6">
        <v>39151111702.050003</v>
      </c>
      <c r="N7" s="7">
        <v>255463</v>
      </c>
    </row>
    <row r="8" spans="1:14" x14ac:dyDescent="0.25">
      <c r="A8" s="4">
        <v>45736</v>
      </c>
      <c r="B8" s="2" t="s">
        <v>14</v>
      </c>
      <c r="C8" s="6">
        <v>2031</v>
      </c>
      <c r="D8" s="6">
        <v>2038.9</v>
      </c>
      <c r="E8" s="6">
        <v>2016.5</v>
      </c>
      <c r="F8" s="6">
        <v>2021.55</v>
      </c>
      <c r="G8" s="6">
        <v>2032.1</v>
      </c>
      <c r="H8" s="6">
        <v>2035.65</v>
      </c>
      <c r="I8" s="6">
        <v>2033.39</v>
      </c>
      <c r="J8" s="6">
        <v>2051</v>
      </c>
      <c r="K8" s="6">
        <v>1543.85</v>
      </c>
      <c r="L8" s="7">
        <v>2683306</v>
      </c>
      <c r="M8" s="6">
        <v>5456220483.5</v>
      </c>
      <c r="N8" s="7">
        <v>139113</v>
      </c>
    </row>
    <row r="9" spans="1:14" x14ac:dyDescent="0.25">
      <c r="A9" s="4">
        <v>45735</v>
      </c>
      <c r="B9" s="2" t="s">
        <v>14</v>
      </c>
      <c r="C9" s="6">
        <v>2039.25</v>
      </c>
      <c r="D9" s="6">
        <v>2051</v>
      </c>
      <c r="E9" s="6">
        <v>2017.25</v>
      </c>
      <c r="F9" s="6">
        <v>2034</v>
      </c>
      <c r="G9" s="6">
        <v>2021.95</v>
      </c>
      <c r="H9" s="6">
        <v>2021.55</v>
      </c>
      <c r="I9" s="6">
        <v>2031.39</v>
      </c>
      <c r="J9" s="6">
        <v>2051</v>
      </c>
      <c r="K9" s="6">
        <v>1543.85</v>
      </c>
      <c r="L9" s="7">
        <v>5338288</v>
      </c>
      <c r="M9" s="6">
        <v>10844145082.700001</v>
      </c>
      <c r="N9" s="7">
        <v>161325</v>
      </c>
    </row>
    <row r="10" spans="1:14" x14ac:dyDescent="0.25">
      <c r="A10" s="4">
        <v>45734</v>
      </c>
      <c r="B10" s="2" t="s">
        <v>14</v>
      </c>
      <c r="C10" s="6">
        <v>2000</v>
      </c>
      <c r="D10" s="6">
        <v>2039</v>
      </c>
      <c r="E10" s="6">
        <v>1988.6</v>
      </c>
      <c r="F10" s="6">
        <v>1993.1</v>
      </c>
      <c r="G10" s="6">
        <v>2035.15</v>
      </c>
      <c r="H10" s="6">
        <v>2034</v>
      </c>
      <c r="I10" s="6">
        <v>2022.71</v>
      </c>
      <c r="J10" s="6">
        <v>2039</v>
      </c>
      <c r="K10" s="6">
        <v>1543.85</v>
      </c>
      <c r="L10" s="7">
        <v>5384288</v>
      </c>
      <c r="M10" s="6">
        <v>10890834384.299999</v>
      </c>
      <c r="N10" s="7">
        <v>203358</v>
      </c>
    </row>
    <row r="11" spans="1:14" x14ac:dyDescent="0.25">
      <c r="A11" s="4">
        <v>45733</v>
      </c>
      <c r="B11" s="2" t="s">
        <v>14</v>
      </c>
      <c r="C11" s="6">
        <v>1980.1</v>
      </c>
      <c r="D11" s="6">
        <v>1998.85</v>
      </c>
      <c r="E11" s="6">
        <v>1974.25</v>
      </c>
      <c r="F11" s="6">
        <v>1985.1</v>
      </c>
      <c r="G11" s="6">
        <v>1995</v>
      </c>
      <c r="H11" s="6">
        <v>1993.1</v>
      </c>
      <c r="I11" s="6">
        <v>1991.42</v>
      </c>
      <c r="J11" s="6">
        <v>1998.85</v>
      </c>
      <c r="K11" s="6">
        <v>1543.85</v>
      </c>
      <c r="L11" s="7">
        <v>3170929</v>
      </c>
      <c r="M11" s="6">
        <v>6314647400.6499996</v>
      </c>
      <c r="N11" s="7">
        <v>118386</v>
      </c>
    </row>
    <row r="12" spans="1:14" x14ac:dyDescent="0.25">
      <c r="A12" s="4">
        <v>45729</v>
      </c>
      <c r="B12" s="2" t="s">
        <v>14</v>
      </c>
      <c r="C12" s="6">
        <v>1975.7</v>
      </c>
      <c r="D12" s="6">
        <v>1993.35</v>
      </c>
      <c r="E12" s="6">
        <v>1969.55</v>
      </c>
      <c r="F12" s="6">
        <v>1982.55</v>
      </c>
      <c r="G12" s="6">
        <v>1981.5</v>
      </c>
      <c r="H12" s="6">
        <v>1985.1</v>
      </c>
      <c r="I12" s="6">
        <v>1984.97</v>
      </c>
      <c r="J12" s="6">
        <v>1997.7</v>
      </c>
      <c r="K12" s="6">
        <v>1543.85</v>
      </c>
      <c r="L12" s="7">
        <v>4925794</v>
      </c>
      <c r="M12" s="6">
        <v>9777535694</v>
      </c>
      <c r="N12" s="7">
        <v>142227</v>
      </c>
    </row>
    <row r="13" spans="1:14" x14ac:dyDescent="0.25">
      <c r="A13" s="4">
        <v>45728</v>
      </c>
      <c r="B13" s="2" t="s">
        <v>14</v>
      </c>
      <c r="C13" s="6">
        <v>1940</v>
      </c>
      <c r="D13" s="6">
        <v>1997.7</v>
      </c>
      <c r="E13" s="6">
        <v>1938</v>
      </c>
      <c r="F13" s="6">
        <v>1935.2</v>
      </c>
      <c r="G13" s="6">
        <v>1979.95</v>
      </c>
      <c r="H13" s="6">
        <v>1982.55</v>
      </c>
      <c r="I13" s="6">
        <v>1980.59</v>
      </c>
      <c r="J13" s="6">
        <v>1997.7</v>
      </c>
      <c r="K13" s="6">
        <v>1543.85</v>
      </c>
      <c r="L13" s="7">
        <v>6704494</v>
      </c>
      <c r="M13" s="6">
        <v>13278847229.1</v>
      </c>
      <c r="N13" s="7">
        <v>264027</v>
      </c>
    </row>
    <row r="14" spans="1:14" x14ac:dyDescent="0.25">
      <c r="A14" s="4">
        <v>45727</v>
      </c>
      <c r="B14" s="2" t="s">
        <v>14</v>
      </c>
      <c r="C14" s="6">
        <v>1923</v>
      </c>
      <c r="D14" s="6">
        <v>1944</v>
      </c>
      <c r="E14" s="6">
        <v>1904.45</v>
      </c>
      <c r="F14" s="6">
        <v>1921.75</v>
      </c>
      <c r="G14" s="6">
        <v>1936.7</v>
      </c>
      <c r="H14" s="6">
        <v>1935.2</v>
      </c>
      <c r="I14" s="6">
        <v>1926.2</v>
      </c>
      <c r="J14" s="6">
        <v>1994.9</v>
      </c>
      <c r="K14" s="6">
        <v>1543.85</v>
      </c>
      <c r="L14" s="7">
        <v>3207052</v>
      </c>
      <c r="M14" s="6">
        <v>6177411789.3500004</v>
      </c>
      <c r="N14" s="7">
        <v>143449</v>
      </c>
    </row>
    <row r="15" spans="1:14" x14ac:dyDescent="0.25">
      <c r="A15" s="4">
        <v>45726</v>
      </c>
      <c r="B15" s="2" t="s">
        <v>14</v>
      </c>
      <c r="C15" s="6">
        <v>1932.5</v>
      </c>
      <c r="D15" s="6">
        <v>1940.05</v>
      </c>
      <c r="E15" s="6">
        <v>1916.35</v>
      </c>
      <c r="F15" s="6">
        <v>1935.4</v>
      </c>
      <c r="G15" s="6">
        <v>1920</v>
      </c>
      <c r="H15" s="6">
        <v>1921.75</v>
      </c>
      <c r="I15" s="6">
        <v>1931.57</v>
      </c>
      <c r="J15" s="6">
        <v>1994.9</v>
      </c>
      <c r="K15" s="6">
        <v>1543.85</v>
      </c>
      <c r="L15" s="7">
        <v>2228534</v>
      </c>
      <c r="M15" s="6">
        <v>4304580195.75</v>
      </c>
      <c r="N15" s="7">
        <v>85417</v>
      </c>
    </row>
    <row r="16" spans="1:14" x14ac:dyDescent="0.25">
      <c r="A16" s="4">
        <v>45723</v>
      </c>
      <c r="B16" s="2" t="s">
        <v>14</v>
      </c>
      <c r="C16" s="6">
        <v>1917</v>
      </c>
      <c r="D16" s="6">
        <v>1940.6</v>
      </c>
      <c r="E16" s="6">
        <v>1910.05</v>
      </c>
      <c r="F16" s="6">
        <v>1921.7</v>
      </c>
      <c r="G16" s="6">
        <v>1932</v>
      </c>
      <c r="H16" s="6">
        <v>1935.4</v>
      </c>
      <c r="I16" s="6">
        <v>1926.46</v>
      </c>
      <c r="J16" s="6">
        <v>1994.9</v>
      </c>
      <c r="K16" s="6">
        <v>1543.85</v>
      </c>
      <c r="L16" s="7">
        <v>2780338</v>
      </c>
      <c r="M16" s="6">
        <v>5356222987.9499998</v>
      </c>
      <c r="N16" s="7">
        <v>82747</v>
      </c>
    </row>
    <row r="17" spans="1:14" x14ac:dyDescent="0.25">
      <c r="A17" s="4">
        <v>45722</v>
      </c>
      <c r="B17" s="2" t="s">
        <v>14</v>
      </c>
      <c r="C17" s="6">
        <v>1944</v>
      </c>
      <c r="D17" s="6">
        <v>1944.95</v>
      </c>
      <c r="E17" s="6">
        <v>1909.85</v>
      </c>
      <c r="F17" s="6">
        <v>1933.1</v>
      </c>
      <c r="G17" s="6">
        <v>1920.15</v>
      </c>
      <c r="H17" s="6">
        <v>1921.7</v>
      </c>
      <c r="I17" s="6">
        <v>1923.49</v>
      </c>
      <c r="J17" s="6">
        <v>1994.9</v>
      </c>
      <c r="K17" s="6">
        <v>1543.85</v>
      </c>
      <c r="L17" s="7">
        <v>5193093</v>
      </c>
      <c r="M17" s="6">
        <v>9988839292.0499992</v>
      </c>
      <c r="N17" s="7">
        <v>172071</v>
      </c>
    </row>
    <row r="18" spans="1:14" x14ac:dyDescent="0.25">
      <c r="A18" s="4">
        <v>45721</v>
      </c>
      <c r="B18" s="2" t="s">
        <v>14</v>
      </c>
      <c r="C18" s="6">
        <v>1903.1</v>
      </c>
      <c r="D18" s="6">
        <v>1953.65</v>
      </c>
      <c r="E18" s="6">
        <v>1895.4</v>
      </c>
      <c r="F18" s="6">
        <v>1907.8</v>
      </c>
      <c r="G18" s="6">
        <v>1936.8</v>
      </c>
      <c r="H18" s="6">
        <v>1933.1</v>
      </c>
      <c r="I18" s="6">
        <v>1935.13</v>
      </c>
      <c r="J18" s="6">
        <v>1994.9</v>
      </c>
      <c r="K18" s="6">
        <v>1543.85</v>
      </c>
      <c r="L18" s="7">
        <v>3811688</v>
      </c>
      <c r="M18" s="6">
        <v>7376109100.75</v>
      </c>
      <c r="N18" s="7">
        <v>164160</v>
      </c>
    </row>
    <row r="19" spans="1:14" x14ac:dyDescent="0.25">
      <c r="A19" s="4">
        <v>45720</v>
      </c>
      <c r="B19" s="2" t="s">
        <v>14</v>
      </c>
      <c r="C19" s="6">
        <v>1901.15</v>
      </c>
      <c r="D19" s="6">
        <v>1916</v>
      </c>
      <c r="E19" s="6">
        <v>1896.75</v>
      </c>
      <c r="F19" s="6">
        <v>1914.6</v>
      </c>
      <c r="G19" s="6">
        <v>1911.1</v>
      </c>
      <c r="H19" s="6">
        <v>1907.8</v>
      </c>
      <c r="I19" s="6">
        <v>1908.71</v>
      </c>
      <c r="J19" s="6">
        <v>1994.9</v>
      </c>
      <c r="K19" s="6">
        <v>1543.85</v>
      </c>
      <c r="L19" s="7">
        <v>3172050</v>
      </c>
      <c r="M19" s="6">
        <v>6054519747.75</v>
      </c>
      <c r="N19" s="7">
        <v>116275</v>
      </c>
    </row>
    <row r="20" spans="1:14" x14ac:dyDescent="0.25">
      <c r="A20" s="4">
        <v>45719</v>
      </c>
      <c r="B20" s="2" t="s">
        <v>14</v>
      </c>
      <c r="C20" s="6">
        <v>1905.55</v>
      </c>
      <c r="D20" s="6">
        <v>1923.65</v>
      </c>
      <c r="E20" s="6">
        <v>1895.2</v>
      </c>
      <c r="F20" s="6">
        <v>1902.95</v>
      </c>
      <c r="G20" s="6">
        <v>1914.95</v>
      </c>
      <c r="H20" s="6">
        <v>1914.6</v>
      </c>
      <c r="I20" s="6">
        <v>1911.53</v>
      </c>
      <c r="J20" s="6">
        <v>1994.9</v>
      </c>
      <c r="K20" s="6">
        <v>1543.85</v>
      </c>
      <c r="L20" s="7">
        <v>2607790</v>
      </c>
      <c r="M20" s="6">
        <v>4984871747.1499996</v>
      </c>
      <c r="N20" s="7">
        <v>171519</v>
      </c>
    </row>
    <row r="21" spans="1:14" x14ac:dyDescent="0.25">
      <c r="A21" s="4">
        <v>45716</v>
      </c>
      <c r="B21" s="2" t="s">
        <v>14</v>
      </c>
      <c r="C21" s="6">
        <v>1937.05</v>
      </c>
      <c r="D21" s="6">
        <v>1937.05</v>
      </c>
      <c r="E21" s="6">
        <v>1893.9</v>
      </c>
      <c r="F21" s="6">
        <v>1947.55</v>
      </c>
      <c r="G21" s="6">
        <v>1898.45</v>
      </c>
      <c r="H21" s="6">
        <v>1902.95</v>
      </c>
      <c r="I21" s="6">
        <v>1909.71</v>
      </c>
      <c r="J21" s="6">
        <v>1994.9</v>
      </c>
      <c r="K21" s="6">
        <v>1543.85</v>
      </c>
      <c r="L21" s="7">
        <v>6970315</v>
      </c>
      <c r="M21" s="6">
        <v>13311313990.4</v>
      </c>
      <c r="N21" s="7">
        <v>175774</v>
      </c>
    </row>
    <row r="22" spans="1:14" x14ac:dyDescent="0.25">
      <c r="A22" s="4">
        <v>45715</v>
      </c>
      <c r="B22" s="2" t="s">
        <v>14</v>
      </c>
      <c r="C22" s="6">
        <v>1972</v>
      </c>
      <c r="D22" s="6">
        <v>1975</v>
      </c>
      <c r="E22" s="6">
        <v>1939.9</v>
      </c>
      <c r="F22" s="6">
        <v>1967.25</v>
      </c>
      <c r="G22" s="6">
        <v>1941.9</v>
      </c>
      <c r="H22" s="6">
        <v>1947.55</v>
      </c>
      <c r="I22" s="6">
        <v>1950.41</v>
      </c>
      <c r="J22" s="6">
        <v>1994.9</v>
      </c>
      <c r="K22" s="6">
        <v>1543.85</v>
      </c>
      <c r="L22" s="7">
        <v>3708068</v>
      </c>
      <c r="M22" s="6">
        <v>7232252744.1999998</v>
      </c>
      <c r="N22" s="7">
        <v>149866</v>
      </c>
    </row>
    <row r="23" spans="1:14" x14ac:dyDescent="0.25">
      <c r="A23" s="4">
        <v>45713</v>
      </c>
      <c r="B23" s="2" t="s">
        <v>14</v>
      </c>
      <c r="C23" s="6">
        <v>1969</v>
      </c>
      <c r="D23" s="6">
        <v>1979.55</v>
      </c>
      <c r="E23" s="6">
        <v>1958.6</v>
      </c>
      <c r="F23" s="6">
        <v>1966.1</v>
      </c>
      <c r="G23" s="6">
        <v>1966.9</v>
      </c>
      <c r="H23" s="6">
        <v>1967.25</v>
      </c>
      <c r="I23" s="6">
        <v>1969.02</v>
      </c>
      <c r="J23" s="6">
        <v>1994.9</v>
      </c>
      <c r="K23" s="6">
        <v>1543.85</v>
      </c>
      <c r="L23" s="7">
        <v>4019894</v>
      </c>
      <c r="M23" s="6">
        <v>7915242329.8999996</v>
      </c>
      <c r="N23" s="7">
        <v>144013</v>
      </c>
    </row>
    <row r="24" spans="1:14" x14ac:dyDescent="0.25">
      <c r="A24" s="4">
        <v>45712</v>
      </c>
      <c r="B24" s="2" t="s">
        <v>14</v>
      </c>
      <c r="C24" s="6">
        <v>1938.3</v>
      </c>
      <c r="D24" s="6">
        <v>1970</v>
      </c>
      <c r="E24" s="6">
        <v>1933.55</v>
      </c>
      <c r="F24" s="6">
        <v>1953.05</v>
      </c>
      <c r="G24" s="6">
        <v>1960.7</v>
      </c>
      <c r="H24" s="6">
        <v>1966.1</v>
      </c>
      <c r="I24" s="6">
        <v>1956.49</v>
      </c>
      <c r="J24" s="6">
        <v>1994.9</v>
      </c>
      <c r="K24" s="6">
        <v>1543.85</v>
      </c>
      <c r="L24" s="7">
        <v>2218081</v>
      </c>
      <c r="M24" s="6">
        <v>4339652971.9499998</v>
      </c>
      <c r="N24" s="7">
        <v>158716</v>
      </c>
    </row>
    <row r="25" spans="1:14" x14ac:dyDescent="0.25">
      <c r="A25" s="4">
        <v>45709</v>
      </c>
      <c r="B25" s="2" t="s">
        <v>14</v>
      </c>
      <c r="C25" s="6">
        <v>1970.55</v>
      </c>
      <c r="D25" s="6">
        <v>1978.35</v>
      </c>
      <c r="E25" s="6">
        <v>1934.5</v>
      </c>
      <c r="F25" s="6">
        <v>1970.55</v>
      </c>
      <c r="G25" s="6">
        <v>1950.15</v>
      </c>
      <c r="H25" s="6">
        <v>1953.05</v>
      </c>
      <c r="I25" s="6">
        <v>1946.3</v>
      </c>
      <c r="J25" s="6">
        <v>1994.9</v>
      </c>
      <c r="K25" s="6">
        <v>1543.85</v>
      </c>
      <c r="L25" s="7">
        <v>4008552</v>
      </c>
      <c r="M25" s="6">
        <v>7801850138.8999996</v>
      </c>
      <c r="N25" s="7">
        <v>198921</v>
      </c>
    </row>
    <row r="26" spans="1:14" x14ac:dyDescent="0.25">
      <c r="A26" s="4">
        <v>45708</v>
      </c>
      <c r="B26" s="2" t="s">
        <v>14</v>
      </c>
      <c r="C26" s="6">
        <v>1982.3</v>
      </c>
      <c r="D26" s="6">
        <v>1982.35</v>
      </c>
      <c r="E26" s="6">
        <v>1960</v>
      </c>
      <c r="F26" s="6">
        <v>1985</v>
      </c>
      <c r="G26" s="6">
        <v>1970</v>
      </c>
      <c r="H26" s="6">
        <v>1970.55</v>
      </c>
      <c r="I26" s="6">
        <v>1970.23</v>
      </c>
      <c r="J26" s="6">
        <v>1994.9</v>
      </c>
      <c r="K26" s="6">
        <v>1543.85</v>
      </c>
      <c r="L26" s="7">
        <v>4724372</v>
      </c>
      <c r="M26" s="6">
        <v>9308088595.7999992</v>
      </c>
      <c r="N26" s="7">
        <v>141849</v>
      </c>
    </row>
    <row r="27" spans="1:14" x14ac:dyDescent="0.25">
      <c r="A27" s="4">
        <v>45707</v>
      </c>
      <c r="B27" s="2" t="s">
        <v>14</v>
      </c>
      <c r="C27" s="6">
        <v>1963.95</v>
      </c>
      <c r="D27" s="6">
        <v>1994.9</v>
      </c>
      <c r="E27" s="6">
        <v>1962</v>
      </c>
      <c r="F27" s="6">
        <v>1963.35</v>
      </c>
      <c r="G27" s="6">
        <v>1986.9</v>
      </c>
      <c r="H27" s="6">
        <v>1985</v>
      </c>
      <c r="I27" s="6">
        <v>1980.98</v>
      </c>
      <c r="J27" s="6">
        <v>1994.9</v>
      </c>
      <c r="K27" s="6">
        <v>1543.85</v>
      </c>
      <c r="L27" s="7">
        <v>3914165</v>
      </c>
      <c r="M27" s="6">
        <v>7753877794.1000004</v>
      </c>
      <c r="N27" s="7">
        <v>155867</v>
      </c>
    </row>
    <row r="28" spans="1:14" x14ac:dyDescent="0.25">
      <c r="A28" s="4">
        <v>45706</v>
      </c>
      <c r="B28" s="2" t="s">
        <v>14</v>
      </c>
      <c r="C28" s="6">
        <v>1942.05</v>
      </c>
      <c r="D28" s="6">
        <v>1966</v>
      </c>
      <c r="E28" s="6">
        <v>1939.15</v>
      </c>
      <c r="F28" s="6">
        <v>1945.3</v>
      </c>
      <c r="G28" s="6">
        <v>1962.25</v>
      </c>
      <c r="H28" s="6">
        <v>1963.35</v>
      </c>
      <c r="I28" s="6">
        <v>1954.27</v>
      </c>
      <c r="J28" s="6">
        <v>1992.8</v>
      </c>
      <c r="K28" s="6">
        <v>1543.85</v>
      </c>
      <c r="L28" s="7">
        <v>4344125</v>
      </c>
      <c r="M28" s="6">
        <v>8489588689.5500002</v>
      </c>
      <c r="N28" s="7">
        <v>318968</v>
      </c>
    </row>
    <row r="29" spans="1:14" x14ac:dyDescent="0.25">
      <c r="A29" s="4">
        <v>45705</v>
      </c>
      <c r="B29" s="2" t="s">
        <v>14</v>
      </c>
      <c r="C29" s="6">
        <v>1955</v>
      </c>
      <c r="D29" s="6">
        <v>1963.95</v>
      </c>
      <c r="E29" s="6">
        <v>1932.65</v>
      </c>
      <c r="F29" s="6">
        <v>1952.4</v>
      </c>
      <c r="G29" s="6">
        <v>1941.8</v>
      </c>
      <c r="H29" s="6">
        <v>1945.3</v>
      </c>
      <c r="I29" s="6">
        <v>1944.22</v>
      </c>
      <c r="J29" s="6">
        <v>1992.8</v>
      </c>
      <c r="K29" s="6">
        <v>1543.85</v>
      </c>
      <c r="L29" s="7">
        <v>2300119</v>
      </c>
      <c r="M29" s="6">
        <v>4471942649.5</v>
      </c>
      <c r="N29" s="7">
        <v>130009</v>
      </c>
    </row>
    <row r="30" spans="1:14" x14ac:dyDescent="0.25">
      <c r="A30" s="4">
        <v>45702</v>
      </c>
      <c r="B30" s="2" t="s">
        <v>14</v>
      </c>
      <c r="C30" s="6">
        <v>1974</v>
      </c>
      <c r="D30" s="6">
        <v>1974</v>
      </c>
      <c r="E30" s="6">
        <v>1933.35</v>
      </c>
      <c r="F30" s="6">
        <v>1972.8</v>
      </c>
      <c r="G30" s="6">
        <v>1949.8</v>
      </c>
      <c r="H30" s="6">
        <v>1952.4</v>
      </c>
      <c r="I30" s="6">
        <v>1949.13</v>
      </c>
      <c r="J30" s="6">
        <v>1992.8</v>
      </c>
      <c r="K30" s="6">
        <v>1543.85</v>
      </c>
      <c r="L30" s="7">
        <v>2610048</v>
      </c>
      <c r="M30" s="6">
        <v>5087322578.3500004</v>
      </c>
      <c r="N30" s="7">
        <v>126283</v>
      </c>
    </row>
    <row r="31" spans="1:14" x14ac:dyDescent="0.25">
      <c r="A31" s="4">
        <v>45701</v>
      </c>
      <c r="B31" s="2" t="s">
        <v>14</v>
      </c>
      <c r="C31" s="6">
        <v>1963</v>
      </c>
      <c r="D31" s="6">
        <v>1992.8</v>
      </c>
      <c r="E31" s="6">
        <v>1960.55</v>
      </c>
      <c r="F31" s="6">
        <v>1943.95</v>
      </c>
      <c r="G31" s="6">
        <v>1964.75</v>
      </c>
      <c r="H31" s="6">
        <v>1972.8</v>
      </c>
      <c r="I31" s="6">
        <v>1976.93</v>
      </c>
      <c r="J31" s="6">
        <v>1992.8</v>
      </c>
      <c r="K31" s="6">
        <v>1543.85</v>
      </c>
      <c r="L31" s="7">
        <v>12678373</v>
      </c>
      <c r="M31" s="6">
        <v>25064293113.799999</v>
      </c>
      <c r="N31" s="7">
        <v>376384</v>
      </c>
    </row>
    <row r="32" spans="1:14" x14ac:dyDescent="0.25">
      <c r="A32" s="4">
        <v>45700</v>
      </c>
      <c r="B32" s="2" t="s">
        <v>14</v>
      </c>
      <c r="C32" s="6">
        <v>1923.45</v>
      </c>
      <c r="D32" s="6">
        <v>1949</v>
      </c>
      <c r="E32" s="6">
        <v>1904.95</v>
      </c>
      <c r="F32" s="6">
        <v>1918.6</v>
      </c>
      <c r="G32" s="6">
        <v>1945.5</v>
      </c>
      <c r="H32" s="6">
        <v>1943.95</v>
      </c>
      <c r="I32" s="6">
        <v>1928.97</v>
      </c>
      <c r="J32" s="6">
        <v>1970.5</v>
      </c>
      <c r="K32" s="6">
        <v>1543.85</v>
      </c>
      <c r="L32" s="7">
        <v>3219004</v>
      </c>
      <c r="M32" s="6">
        <v>6209367285.8999996</v>
      </c>
      <c r="N32" s="7">
        <v>144108</v>
      </c>
    </row>
    <row r="33" spans="1:14" x14ac:dyDescent="0.25">
      <c r="A33" s="4">
        <v>45699</v>
      </c>
      <c r="B33" s="2" t="s">
        <v>14</v>
      </c>
      <c r="C33" s="6">
        <v>1964.6</v>
      </c>
      <c r="D33" s="6">
        <v>1970.5</v>
      </c>
      <c r="E33" s="6">
        <v>1906.6</v>
      </c>
      <c r="F33" s="6">
        <v>1960.15</v>
      </c>
      <c r="G33" s="6">
        <v>1920</v>
      </c>
      <c r="H33" s="6">
        <v>1918.6</v>
      </c>
      <c r="I33" s="6">
        <v>1926.1</v>
      </c>
      <c r="J33" s="6">
        <v>1970.5</v>
      </c>
      <c r="K33" s="6">
        <v>1543.85</v>
      </c>
      <c r="L33" s="7">
        <v>3506682</v>
      </c>
      <c r="M33" s="6">
        <v>6754205133.5</v>
      </c>
      <c r="N33" s="7">
        <v>129372</v>
      </c>
    </row>
    <row r="34" spans="1:14" x14ac:dyDescent="0.25">
      <c r="A34" s="4">
        <v>45698</v>
      </c>
      <c r="B34" s="2" t="s">
        <v>14</v>
      </c>
      <c r="C34" s="6">
        <v>1935.3</v>
      </c>
      <c r="D34" s="6">
        <v>1965</v>
      </c>
      <c r="E34" s="6">
        <v>1923.55</v>
      </c>
      <c r="F34" s="6">
        <v>1929.25</v>
      </c>
      <c r="G34" s="6">
        <v>1962.85</v>
      </c>
      <c r="H34" s="6">
        <v>1960.15</v>
      </c>
      <c r="I34" s="6">
        <v>1946.73</v>
      </c>
      <c r="J34" s="6">
        <v>1965</v>
      </c>
      <c r="K34" s="6">
        <v>1543.85</v>
      </c>
      <c r="L34" s="7">
        <v>3569373</v>
      </c>
      <c r="M34" s="6">
        <v>6948604470.75</v>
      </c>
      <c r="N34" s="7">
        <v>207460</v>
      </c>
    </row>
    <row r="35" spans="1:14" x14ac:dyDescent="0.25">
      <c r="A35" s="4">
        <v>45695</v>
      </c>
      <c r="B35" s="2" t="s">
        <v>14</v>
      </c>
      <c r="C35" s="6">
        <v>1921</v>
      </c>
      <c r="D35" s="6">
        <v>1960.6</v>
      </c>
      <c r="E35" s="6">
        <v>1907.9</v>
      </c>
      <c r="F35" s="6">
        <v>1915.95</v>
      </c>
      <c r="G35" s="6">
        <v>1957.4</v>
      </c>
      <c r="H35" s="6">
        <v>1929.25</v>
      </c>
      <c r="I35" s="6">
        <v>1921.4</v>
      </c>
      <c r="J35" s="6">
        <v>1960.6</v>
      </c>
      <c r="K35" s="6">
        <v>1543.85</v>
      </c>
      <c r="L35" s="7">
        <v>4414174</v>
      </c>
      <c r="M35" s="6">
        <v>8481407757.8000002</v>
      </c>
      <c r="N35" s="7">
        <v>148252</v>
      </c>
    </row>
    <row r="36" spans="1:14" x14ac:dyDescent="0.25">
      <c r="A36" s="4">
        <v>45694</v>
      </c>
      <c r="B36" s="2" t="s">
        <v>14</v>
      </c>
      <c r="C36" s="6">
        <v>1917</v>
      </c>
      <c r="D36" s="6">
        <v>1920</v>
      </c>
      <c r="E36" s="6">
        <v>1896.45</v>
      </c>
      <c r="F36" s="6">
        <v>1911.75</v>
      </c>
      <c r="G36" s="6">
        <v>1916.8</v>
      </c>
      <c r="H36" s="6">
        <v>1915.95</v>
      </c>
      <c r="I36" s="6">
        <v>1908.1</v>
      </c>
      <c r="J36" s="6">
        <v>1942</v>
      </c>
      <c r="K36" s="6">
        <v>1543.85</v>
      </c>
      <c r="L36" s="7">
        <v>3193971</v>
      </c>
      <c r="M36" s="6">
        <v>6094413578.8000002</v>
      </c>
      <c r="N36" s="7">
        <v>143785</v>
      </c>
    </row>
    <row r="37" spans="1:14" x14ac:dyDescent="0.25">
      <c r="A37" s="4">
        <v>45693</v>
      </c>
      <c r="B37" s="2" t="s">
        <v>14</v>
      </c>
      <c r="C37" s="6">
        <v>1937.8</v>
      </c>
      <c r="D37" s="6">
        <v>1938.95</v>
      </c>
      <c r="E37" s="6">
        <v>1902.35</v>
      </c>
      <c r="F37" s="6">
        <v>1928.5</v>
      </c>
      <c r="G37" s="6">
        <v>1909</v>
      </c>
      <c r="H37" s="6">
        <v>1911.75</v>
      </c>
      <c r="I37" s="6">
        <v>1920.08</v>
      </c>
      <c r="J37" s="6">
        <v>1942</v>
      </c>
      <c r="K37" s="6">
        <v>1543.85</v>
      </c>
      <c r="L37" s="7">
        <v>3427385</v>
      </c>
      <c r="M37" s="6">
        <v>6580850142.8000002</v>
      </c>
      <c r="N37" s="7">
        <v>165065</v>
      </c>
    </row>
    <row r="38" spans="1:14" x14ac:dyDescent="0.25">
      <c r="A38" s="4">
        <v>45692</v>
      </c>
      <c r="B38" s="2" t="s">
        <v>14</v>
      </c>
      <c r="C38" s="6">
        <v>1891.05</v>
      </c>
      <c r="D38" s="6">
        <v>1941.2</v>
      </c>
      <c r="E38" s="6">
        <v>1877.2</v>
      </c>
      <c r="F38" s="6">
        <v>1884.5</v>
      </c>
      <c r="G38" s="6">
        <v>1931.3</v>
      </c>
      <c r="H38" s="6">
        <v>1928.5</v>
      </c>
      <c r="I38" s="6">
        <v>1913.85</v>
      </c>
      <c r="J38" s="6">
        <v>1942</v>
      </c>
      <c r="K38" s="6">
        <v>1543.85</v>
      </c>
      <c r="L38" s="7">
        <v>5332618</v>
      </c>
      <c r="M38" s="6">
        <v>10205808606.549999</v>
      </c>
      <c r="N38" s="7">
        <v>196759</v>
      </c>
    </row>
    <row r="39" spans="1:14" x14ac:dyDescent="0.25">
      <c r="A39" s="4">
        <v>45691</v>
      </c>
      <c r="B39" s="2" t="s">
        <v>14</v>
      </c>
      <c r="C39" s="6">
        <v>1893.6</v>
      </c>
      <c r="D39" s="6">
        <v>1903.8</v>
      </c>
      <c r="E39" s="6">
        <v>1881.55</v>
      </c>
      <c r="F39" s="6">
        <v>1903.1</v>
      </c>
      <c r="G39" s="6">
        <v>1885.85</v>
      </c>
      <c r="H39" s="6">
        <v>1884.5</v>
      </c>
      <c r="I39" s="6">
        <v>1889.37</v>
      </c>
      <c r="J39" s="6">
        <v>1942</v>
      </c>
      <c r="K39" s="6">
        <v>1543.85</v>
      </c>
      <c r="L39" s="7">
        <v>3319808</v>
      </c>
      <c r="M39" s="6">
        <v>6272360513.75</v>
      </c>
      <c r="N39" s="7">
        <v>117826</v>
      </c>
    </row>
    <row r="40" spans="1:14" x14ac:dyDescent="0.25">
      <c r="A40" s="4">
        <v>45689</v>
      </c>
      <c r="B40" s="2" t="s">
        <v>14</v>
      </c>
      <c r="C40" s="6">
        <v>1899</v>
      </c>
      <c r="D40" s="6">
        <v>1917.15</v>
      </c>
      <c r="E40" s="6">
        <v>1871.6</v>
      </c>
      <c r="F40" s="6">
        <v>1901.3</v>
      </c>
      <c r="G40" s="6">
        <v>1910.7</v>
      </c>
      <c r="H40" s="6">
        <v>1903.1</v>
      </c>
      <c r="I40" s="6">
        <v>1901.36</v>
      </c>
      <c r="J40" s="6">
        <v>1942</v>
      </c>
      <c r="K40" s="6">
        <v>1543.85</v>
      </c>
      <c r="L40" s="7">
        <v>1096357</v>
      </c>
      <c r="M40" s="6">
        <v>2084570873.75</v>
      </c>
      <c r="N40" s="7">
        <v>59242</v>
      </c>
    </row>
    <row r="41" spans="1:14" x14ac:dyDescent="0.25">
      <c r="A41" s="4">
        <v>45688</v>
      </c>
      <c r="B41" s="2" t="s">
        <v>14</v>
      </c>
      <c r="C41" s="6">
        <v>1903.05</v>
      </c>
      <c r="D41" s="6">
        <v>1908.95</v>
      </c>
      <c r="E41" s="6">
        <v>1889.6</v>
      </c>
      <c r="F41" s="6">
        <v>1901.5</v>
      </c>
      <c r="G41" s="6">
        <v>1900</v>
      </c>
      <c r="H41" s="6">
        <v>1901.3</v>
      </c>
      <c r="I41" s="6">
        <v>1899.58</v>
      </c>
      <c r="J41" s="6">
        <v>1942</v>
      </c>
      <c r="K41" s="6">
        <v>1543.85</v>
      </c>
      <c r="L41" s="7">
        <v>2333229</v>
      </c>
      <c r="M41" s="6">
        <v>4432163960.75</v>
      </c>
      <c r="N41" s="7">
        <v>126893</v>
      </c>
    </row>
    <row r="42" spans="1:14" x14ac:dyDescent="0.25">
      <c r="A42" s="4">
        <v>45687</v>
      </c>
      <c r="B42" s="2" t="s">
        <v>14</v>
      </c>
      <c r="C42" s="6">
        <v>1920.35</v>
      </c>
      <c r="D42" s="6">
        <v>1938.1</v>
      </c>
      <c r="E42" s="6">
        <v>1877.45</v>
      </c>
      <c r="F42" s="6">
        <v>1920.35</v>
      </c>
      <c r="G42" s="6">
        <v>1903.8</v>
      </c>
      <c r="H42" s="6">
        <v>1901.5</v>
      </c>
      <c r="I42" s="6">
        <v>1908.46</v>
      </c>
      <c r="J42" s="6">
        <v>1942</v>
      </c>
      <c r="K42" s="6">
        <v>1543.85</v>
      </c>
      <c r="L42" s="7">
        <v>4239181</v>
      </c>
      <c r="M42" s="6">
        <v>8090301027.3999996</v>
      </c>
      <c r="N42" s="7">
        <v>205022</v>
      </c>
    </row>
    <row r="43" spans="1:14" x14ac:dyDescent="0.25">
      <c r="A43" s="4">
        <v>45686</v>
      </c>
      <c r="B43" s="2" t="s">
        <v>14</v>
      </c>
      <c r="C43" s="6">
        <v>1887.8</v>
      </c>
      <c r="D43" s="6">
        <v>1924.7</v>
      </c>
      <c r="E43" s="6">
        <v>1885</v>
      </c>
      <c r="F43" s="6">
        <v>1887.75</v>
      </c>
      <c r="G43" s="6">
        <v>1922.9</v>
      </c>
      <c r="H43" s="6">
        <v>1920.35</v>
      </c>
      <c r="I43" s="6">
        <v>1913.37</v>
      </c>
      <c r="J43" s="6">
        <v>1942</v>
      </c>
      <c r="K43" s="6">
        <v>1543.85</v>
      </c>
      <c r="L43" s="7">
        <v>2351631</v>
      </c>
      <c r="M43" s="6">
        <v>4499529422.1999998</v>
      </c>
      <c r="N43" s="7">
        <v>97665</v>
      </c>
    </row>
    <row r="44" spans="1:14" x14ac:dyDescent="0.25">
      <c r="A44" s="4">
        <v>45685</v>
      </c>
      <c r="B44" s="2" t="s">
        <v>14</v>
      </c>
      <c r="C44" s="6">
        <v>1895</v>
      </c>
      <c r="D44" s="6">
        <v>1905</v>
      </c>
      <c r="E44" s="6">
        <v>1870.8</v>
      </c>
      <c r="F44" s="6">
        <v>1881.4</v>
      </c>
      <c r="G44" s="6">
        <v>1887</v>
      </c>
      <c r="H44" s="6">
        <v>1887.75</v>
      </c>
      <c r="I44" s="6">
        <v>1887.06</v>
      </c>
      <c r="J44" s="6">
        <v>1942</v>
      </c>
      <c r="K44" s="6">
        <v>1543.85</v>
      </c>
      <c r="L44" s="7">
        <v>5157384</v>
      </c>
      <c r="M44" s="6">
        <v>9732318447.6000004</v>
      </c>
      <c r="N44" s="7">
        <v>188079</v>
      </c>
    </row>
    <row r="45" spans="1:14" x14ac:dyDescent="0.25">
      <c r="A45" s="4">
        <v>45684</v>
      </c>
      <c r="B45" s="2" t="s">
        <v>14</v>
      </c>
      <c r="C45" s="6">
        <v>1875</v>
      </c>
      <c r="D45" s="6">
        <v>1898.8</v>
      </c>
      <c r="E45" s="6">
        <v>1862.75</v>
      </c>
      <c r="F45" s="6">
        <v>1886.2</v>
      </c>
      <c r="G45" s="6">
        <v>1878.7</v>
      </c>
      <c r="H45" s="6">
        <v>1881.4</v>
      </c>
      <c r="I45" s="6">
        <v>1882.75</v>
      </c>
      <c r="J45" s="6">
        <v>1942</v>
      </c>
      <c r="K45" s="6">
        <v>1543.85</v>
      </c>
      <c r="L45" s="7">
        <v>1928503</v>
      </c>
      <c r="M45" s="6">
        <v>3630897730.4000001</v>
      </c>
      <c r="N45" s="7">
        <v>117348</v>
      </c>
    </row>
    <row r="46" spans="1:14" x14ac:dyDescent="0.25">
      <c r="A46" s="4">
        <v>45681</v>
      </c>
      <c r="B46" s="2" t="s">
        <v>14</v>
      </c>
      <c r="C46" s="6">
        <v>1891</v>
      </c>
      <c r="D46" s="6">
        <v>1918.5</v>
      </c>
      <c r="E46" s="6">
        <v>1873.05</v>
      </c>
      <c r="F46" s="6">
        <v>1894.85</v>
      </c>
      <c r="G46" s="6">
        <v>1883.4</v>
      </c>
      <c r="H46" s="6">
        <v>1886.2</v>
      </c>
      <c r="I46" s="6">
        <v>1896.05</v>
      </c>
      <c r="J46" s="6">
        <v>1942</v>
      </c>
      <c r="K46" s="6">
        <v>1543.85</v>
      </c>
      <c r="L46" s="7">
        <v>4025366</v>
      </c>
      <c r="M46" s="6">
        <v>7632282178.3500004</v>
      </c>
      <c r="N46" s="7">
        <v>89533</v>
      </c>
    </row>
    <row r="47" spans="1:14" x14ac:dyDescent="0.25">
      <c r="A47" s="4">
        <v>45680</v>
      </c>
      <c r="B47" s="2" t="s">
        <v>14</v>
      </c>
      <c r="C47" s="6">
        <v>1907.1</v>
      </c>
      <c r="D47" s="6">
        <v>1923.95</v>
      </c>
      <c r="E47" s="6">
        <v>1892.1</v>
      </c>
      <c r="F47" s="6">
        <v>1917.5</v>
      </c>
      <c r="G47" s="6">
        <v>1893</v>
      </c>
      <c r="H47" s="6">
        <v>1894.85</v>
      </c>
      <c r="I47" s="6">
        <v>1907.05</v>
      </c>
      <c r="J47" s="6">
        <v>1942</v>
      </c>
      <c r="K47" s="6">
        <v>1543.85</v>
      </c>
      <c r="L47" s="7">
        <v>3161159</v>
      </c>
      <c r="M47" s="6">
        <v>6028492282.3999996</v>
      </c>
      <c r="N47" s="7">
        <v>191618</v>
      </c>
    </row>
    <row r="48" spans="1:14" x14ac:dyDescent="0.25">
      <c r="A48" s="4">
        <v>45679</v>
      </c>
      <c r="B48" s="2" t="s">
        <v>14</v>
      </c>
      <c r="C48" s="6">
        <v>1899</v>
      </c>
      <c r="D48" s="6">
        <v>1920.5</v>
      </c>
      <c r="E48" s="6">
        <v>1887.05</v>
      </c>
      <c r="F48" s="6">
        <v>1893.3</v>
      </c>
      <c r="G48" s="6">
        <v>1915.1</v>
      </c>
      <c r="H48" s="6">
        <v>1917.5</v>
      </c>
      <c r="I48" s="6">
        <v>1908.4</v>
      </c>
      <c r="J48" s="6">
        <v>1942</v>
      </c>
      <c r="K48" s="6">
        <v>1543.85</v>
      </c>
      <c r="L48" s="7">
        <v>4176669</v>
      </c>
      <c r="M48" s="6">
        <v>7970745670.0500002</v>
      </c>
      <c r="N48" s="7">
        <v>155652</v>
      </c>
    </row>
    <row r="49" spans="1:14" x14ac:dyDescent="0.25">
      <c r="A49" s="4">
        <v>45678</v>
      </c>
      <c r="B49" s="2" t="s">
        <v>14</v>
      </c>
      <c r="C49" s="6">
        <v>1920.95</v>
      </c>
      <c r="D49" s="6">
        <v>1920.95</v>
      </c>
      <c r="E49" s="6">
        <v>1891</v>
      </c>
      <c r="F49" s="6">
        <v>1920.5</v>
      </c>
      <c r="G49" s="6">
        <v>1893.6</v>
      </c>
      <c r="H49" s="6">
        <v>1893.3</v>
      </c>
      <c r="I49" s="6">
        <v>1901.43</v>
      </c>
      <c r="J49" s="6">
        <v>1942</v>
      </c>
      <c r="K49" s="6">
        <v>1543.85</v>
      </c>
      <c r="L49" s="7">
        <v>4415663</v>
      </c>
      <c r="M49" s="6">
        <v>8396073106.5500002</v>
      </c>
      <c r="N49" s="7">
        <v>152161</v>
      </c>
    </row>
    <row r="50" spans="1:14" x14ac:dyDescent="0.25">
      <c r="A50" s="4">
        <v>45677</v>
      </c>
      <c r="B50" s="2" t="s">
        <v>14</v>
      </c>
      <c r="C50" s="6">
        <v>1890</v>
      </c>
      <c r="D50" s="6">
        <v>1929.9</v>
      </c>
      <c r="E50" s="6">
        <v>1866</v>
      </c>
      <c r="F50" s="6">
        <v>1758.6</v>
      </c>
      <c r="G50" s="6">
        <v>1918</v>
      </c>
      <c r="H50" s="6">
        <v>1920.5</v>
      </c>
      <c r="I50" s="6">
        <v>1912.23</v>
      </c>
      <c r="J50" s="6">
        <v>1942</v>
      </c>
      <c r="K50" s="6">
        <v>1543.85</v>
      </c>
      <c r="L50" s="7">
        <v>13324315</v>
      </c>
      <c r="M50" s="6">
        <v>25479195049.450001</v>
      </c>
      <c r="N50" s="7">
        <v>414832</v>
      </c>
    </row>
    <row r="51" spans="1:14" x14ac:dyDescent="0.25">
      <c r="A51" s="4">
        <v>45674</v>
      </c>
      <c r="B51" s="2" t="s">
        <v>14</v>
      </c>
      <c r="C51" s="6">
        <v>1797</v>
      </c>
      <c r="D51" s="6">
        <v>1805.5</v>
      </c>
      <c r="E51" s="6">
        <v>1748.3</v>
      </c>
      <c r="F51" s="6">
        <v>1805.55</v>
      </c>
      <c r="G51" s="6">
        <v>1759.05</v>
      </c>
      <c r="H51" s="6">
        <v>1758.6</v>
      </c>
      <c r="I51" s="6">
        <v>1762.59</v>
      </c>
      <c r="J51" s="6">
        <v>1942</v>
      </c>
      <c r="K51" s="6">
        <v>1543.85</v>
      </c>
      <c r="L51" s="7">
        <v>3521728</v>
      </c>
      <c r="M51" s="6">
        <v>6207379668.1000004</v>
      </c>
      <c r="N51" s="7">
        <v>170335</v>
      </c>
    </row>
    <row r="52" spans="1:14" x14ac:dyDescent="0.25">
      <c r="A52" s="4">
        <v>45673</v>
      </c>
      <c r="B52" s="2" t="s">
        <v>14</v>
      </c>
      <c r="C52" s="6">
        <v>1795.8</v>
      </c>
      <c r="D52" s="6">
        <v>1814.95</v>
      </c>
      <c r="E52" s="6">
        <v>1785.35</v>
      </c>
      <c r="F52" s="6">
        <v>1789.6</v>
      </c>
      <c r="G52" s="6">
        <v>1806</v>
      </c>
      <c r="H52" s="6">
        <v>1805.55</v>
      </c>
      <c r="I52" s="6">
        <v>1805.36</v>
      </c>
      <c r="J52" s="6">
        <v>1942</v>
      </c>
      <c r="K52" s="6">
        <v>1543.85</v>
      </c>
      <c r="L52" s="7">
        <v>4451534</v>
      </c>
      <c r="M52" s="6">
        <v>8036600953.4499998</v>
      </c>
      <c r="N52" s="7">
        <v>194340</v>
      </c>
    </row>
    <row r="53" spans="1:14" x14ac:dyDescent="0.25">
      <c r="A53" s="4">
        <v>45672</v>
      </c>
      <c r="B53" s="2" t="s">
        <v>14</v>
      </c>
      <c r="C53" s="6">
        <v>1760.1</v>
      </c>
      <c r="D53" s="6">
        <v>1795</v>
      </c>
      <c r="E53" s="6">
        <v>1760.1</v>
      </c>
      <c r="F53" s="6">
        <v>1750.6</v>
      </c>
      <c r="G53" s="6">
        <v>1788</v>
      </c>
      <c r="H53" s="6">
        <v>1789.6</v>
      </c>
      <c r="I53" s="6">
        <v>1785.32</v>
      </c>
      <c r="J53" s="6">
        <v>1942</v>
      </c>
      <c r="K53" s="6">
        <v>1543.85</v>
      </c>
      <c r="L53" s="7">
        <v>3509861</v>
      </c>
      <c r="M53" s="6">
        <v>6266221452.4499998</v>
      </c>
      <c r="N53" s="7">
        <v>134844</v>
      </c>
    </row>
    <row r="54" spans="1:14" x14ac:dyDescent="0.25">
      <c r="A54" s="4">
        <v>45671</v>
      </c>
      <c r="B54" s="2" t="s">
        <v>14</v>
      </c>
      <c r="C54" s="6">
        <v>1749.6</v>
      </c>
      <c r="D54" s="6">
        <v>1768.85</v>
      </c>
      <c r="E54" s="6">
        <v>1729.6</v>
      </c>
      <c r="F54" s="6">
        <v>1738.4</v>
      </c>
      <c r="G54" s="6">
        <v>1759.5</v>
      </c>
      <c r="H54" s="6">
        <v>1750.6</v>
      </c>
      <c r="I54" s="6">
        <v>1746.99</v>
      </c>
      <c r="J54" s="6">
        <v>1942</v>
      </c>
      <c r="K54" s="6">
        <v>1543.85</v>
      </c>
      <c r="L54" s="7">
        <v>4948961</v>
      </c>
      <c r="M54" s="6">
        <v>8645792071.6000004</v>
      </c>
      <c r="N54" s="7">
        <v>192138</v>
      </c>
    </row>
    <row r="55" spans="1:14" x14ac:dyDescent="0.25">
      <c r="A55" s="4">
        <v>45670</v>
      </c>
      <c r="B55" s="2" t="s">
        <v>14</v>
      </c>
      <c r="C55" s="6">
        <v>1732.9</v>
      </c>
      <c r="D55" s="6">
        <v>1744.55</v>
      </c>
      <c r="E55" s="6">
        <v>1723.75</v>
      </c>
      <c r="F55" s="6">
        <v>1756.2</v>
      </c>
      <c r="G55" s="6">
        <v>1740</v>
      </c>
      <c r="H55" s="6">
        <v>1738.4</v>
      </c>
      <c r="I55" s="6">
        <v>1735.95</v>
      </c>
      <c r="J55" s="6">
        <v>1942</v>
      </c>
      <c r="K55" s="6">
        <v>1543.85</v>
      </c>
      <c r="L55" s="7">
        <v>3092388</v>
      </c>
      <c r="M55" s="6">
        <v>5368239974.5500002</v>
      </c>
      <c r="N55" s="7">
        <v>105945</v>
      </c>
    </row>
    <row r="56" spans="1:14" x14ac:dyDescent="0.25">
      <c r="A56" s="4">
        <v>45667</v>
      </c>
      <c r="B56" s="2" t="s">
        <v>14</v>
      </c>
      <c r="C56" s="6">
        <v>1784.2</v>
      </c>
      <c r="D56" s="6">
        <v>1789.65</v>
      </c>
      <c r="E56" s="6">
        <v>1753.35</v>
      </c>
      <c r="F56" s="6">
        <v>1790.2</v>
      </c>
      <c r="G56" s="6">
        <v>1759.5</v>
      </c>
      <c r="H56" s="6">
        <v>1756.2</v>
      </c>
      <c r="I56" s="6">
        <v>1770.1</v>
      </c>
      <c r="J56" s="6">
        <v>1942</v>
      </c>
      <c r="K56" s="6">
        <v>1543.85</v>
      </c>
      <c r="L56" s="7">
        <v>3502618</v>
      </c>
      <c r="M56" s="6">
        <v>6199984677.1000004</v>
      </c>
      <c r="N56" s="7">
        <v>165381</v>
      </c>
    </row>
    <row r="57" spans="1:14" x14ac:dyDescent="0.25">
      <c r="A57" s="4">
        <v>45666</v>
      </c>
      <c r="B57" s="2" t="s">
        <v>14</v>
      </c>
      <c r="C57" s="6">
        <v>1774</v>
      </c>
      <c r="D57" s="6">
        <v>1808.7</v>
      </c>
      <c r="E57" s="6">
        <v>1774</v>
      </c>
      <c r="F57" s="6">
        <v>1768.65</v>
      </c>
      <c r="G57" s="6">
        <v>1791</v>
      </c>
      <c r="H57" s="6">
        <v>1790.2</v>
      </c>
      <c r="I57" s="6">
        <v>1791.64</v>
      </c>
      <c r="J57" s="6">
        <v>1942</v>
      </c>
      <c r="K57" s="6">
        <v>1543.85</v>
      </c>
      <c r="L57" s="7">
        <v>5469827</v>
      </c>
      <c r="M57" s="6">
        <v>9799945826.3500004</v>
      </c>
      <c r="N57" s="7">
        <v>230709</v>
      </c>
    </row>
    <row r="58" spans="1:14" x14ac:dyDescent="0.25">
      <c r="A58" s="4">
        <v>45665</v>
      </c>
      <c r="B58" s="2" t="s">
        <v>14</v>
      </c>
      <c r="C58" s="6">
        <v>1780.1</v>
      </c>
      <c r="D58" s="6">
        <v>1784.7</v>
      </c>
      <c r="E58" s="6">
        <v>1762.45</v>
      </c>
      <c r="F58" s="6">
        <v>1772.05</v>
      </c>
      <c r="G58" s="6">
        <v>1765.05</v>
      </c>
      <c r="H58" s="6">
        <v>1768.65</v>
      </c>
      <c r="I58" s="6">
        <v>1770.73</v>
      </c>
      <c r="J58" s="6">
        <v>1942</v>
      </c>
      <c r="K58" s="6">
        <v>1543.85</v>
      </c>
      <c r="L58" s="7">
        <v>4364679</v>
      </c>
      <c r="M58" s="6">
        <v>7728650677.0500002</v>
      </c>
      <c r="N58" s="7">
        <v>174290</v>
      </c>
    </row>
    <row r="59" spans="1:14" x14ac:dyDescent="0.25">
      <c r="A59" s="4">
        <v>45664</v>
      </c>
      <c r="B59" s="2" t="s">
        <v>14</v>
      </c>
      <c r="C59" s="6">
        <v>1787</v>
      </c>
      <c r="D59" s="6">
        <v>1797.45</v>
      </c>
      <c r="E59" s="6">
        <v>1769.9</v>
      </c>
      <c r="F59" s="6">
        <v>1779.65</v>
      </c>
      <c r="G59" s="6">
        <v>1770.65</v>
      </c>
      <c r="H59" s="6">
        <v>1772.05</v>
      </c>
      <c r="I59" s="6">
        <v>1782.81</v>
      </c>
      <c r="J59" s="6">
        <v>1942</v>
      </c>
      <c r="K59" s="6">
        <v>1543.85</v>
      </c>
      <c r="L59" s="7">
        <v>4399938</v>
      </c>
      <c r="M59" s="6">
        <v>7844267374.6000004</v>
      </c>
      <c r="N59" s="7">
        <v>138267</v>
      </c>
    </row>
    <row r="60" spans="1:14" x14ac:dyDescent="0.25">
      <c r="A60" s="4">
        <v>45663</v>
      </c>
      <c r="B60" s="2" t="s">
        <v>14</v>
      </c>
      <c r="C60" s="6">
        <v>1821</v>
      </c>
      <c r="D60" s="6">
        <v>1825</v>
      </c>
      <c r="E60" s="6">
        <v>1772.9</v>
      </c>
      <c r="F60" s="6">
        <v>1838.65</v>
      </c>
      <c r="G60" s="6">
        <v>1777.9</v>
      </c>
      <c r="H60" s="6">
        <v>1779.65</v>
      </c>
      <c r="I60" s="6">
        <v>1788.22</v>
      </c>
      <c r="J60" s="6">
        <v>1942</v>
      </c>
      <c r="K60" s="6">
        <v>1543.85</v>
      </c>
      <c r="L60" s="7">
        <v>3992395</v>
      </c>
      <c r="M60" s="6">
        <v>7139264262.0500002</v>
      </c>
      <c r="N60" s="7">
        <v>158474</v>
      </c>
    </row>
    <row r="61" spans="1:14" x14ac:dyDescent="0.25">
      <c r="A61" s="4">
        <v>45660</v>
      </c>
      <c r="B61" s="2" t="s">
        <v>14</v>
      </c>
      <c r="C61" s="6">
        <v>1851</v>
      </c>
      <c r="D61" s="6">
        <v>1853</v>
      </c>
      <c r="E61" s="6">
        <v>1817.1</v>
      </c>
      <c r="F61" s="6">
        <v>1837.15</v>
      </c>
      <c r="G61" s="6">
        <v>1835.7</v>
      </c>
      <c r="H61" s="6">
        <v>1838.65</v>
      </c>
      <c r="I61" s="6">
        <v>1835.99</v>
      </c>
      <c r="J61" s="6">
        <v>1942</v>
      </c>
      <c r="K61" s="6">
        <v>1543.85</v>
      </c>
      <c r="L61" s="7">
        <v>4277149</v>
      </c>
      <c r="M61" s="6">
        <v>7852798833.8000002</v>
      </c>
      <c r="N61" s="7">
        <v>176893</v>
      </c>
    </row>
    <row r="62" spans="1:14" x14ac:dyDescent="0.25">
      <c r="A62" s="4">
        <v>45659</v>
      </c>
      <c r="B62" s="2" t="s">
        <v>14</v>
      </c>
      <c r="C62" s="6">
        <v>1800</v>
      </c>
      <c r="D62" s="6">
        <v>1840.2</v>
      </c>
      <c r="E62" s="6">
        <v>1796.9</v>
      </c>
      <c r="F62" s="6">
        <v>1788.4</v>
      </c>
      <c r="G62" s="6">
        <v>1834.05</v>
      </c>
      <c r="H62" s="6">
        <v>1837.15</v>
      </c>
      <c r="I62" s="6">
        <v>1828.42</v>
      </c>
      <c r="J62" s="6">
        <v>1942</v>
      </c>
      <c r="K62" s="6">
        <v>1543.85</v>
      </c>
      <c r="L62" s="7">
        <v>5096987</v>
      </c>
      <c r="M62" s="6">
        <v>9319431122.75</v>
      </c>
      <c r="N62" s="7">
        <v>189976</v>
      </c>
    </row>
    <row r="63" spans="1:14" x14ac:dyDescent="0.25">
      <c r="A63" s="4">
        <v>45658</v>
      </c>
      <c r="B63" s="2" t="s">
        <v>14</v>
      </c>
      <c r="C63" s="6">
        <v>1779.25</v>
      </c>
      <c r="D63" s="6">
        <v>1796.75</v>
      </c>
      <c r="E63" s="6">
        <v>1777</v>
      </c>
      <c r="F63" s="6">
        <v>1786.05</v>
      </c>
      <c r="G63" s="6">
        <v>1788.1</v>
      </c>
      <c r="H63" s="6">
        <v>1788.4</v>
      </c>
      <c r="I63" s="6">
        <v>1788.68</v>
      </c>
      <c r="J63" s="6">
        <v>1942</v>
      </c>
      <c r="K63" s="6">
        <v>1543.85</v>
      </c>
      <c r="L63" s="7">
        <v>1484828</v>
      </c>
      <c r="M63" s="6">
        <v>2655879180.5</v>
      </c>
      <c r="N63" s="7">
        <v>78772</v>
      </c>
    </row>
    <row r="64" spans="1:14" x14ac:dyDescent="0.25">
      <c r="A64" s="4">
        <v>45657</v>
      </c>
      <c r="B64" s="2" t="s">
        <v>14</v>
      </c>
      <c r="C64" s="6">
        <v>1735.05</v>
      </c>
      <c r="D64" s="6">
        <v>1796.6</v>
      </c>
      <c r="E64" s="6">
        <v>1735.05</v>
      </c>
      <c r="F64" s="6">
        <v>1740.7</v>
      </c>
      <c r="G64" s="6">
        <v>1785</v>
      </c>
      <c r="H64" s="6">
        <v>1786.05</v>
      </c>
      <c r="I64" s="6">
        <v>1781.3</v>
      </c>
      <c r="J64" s="6">
        <v>1942</v>
      </c>
      <c r="K64" s="6">
        <v>1543.85</v>
      </c>
      <c r="L64" s="7">
        <v>4731698</v>
      </c>
      <c r="M64" s="6">
        <v>8428561946.8500004</v>
      </c>
      <c r="N64" s="7">
        <v>150931</v>
      </c>
    </row>
    <row r="65" spans="1:14" x14ac:dyDescent="0.25">
      <c r="A65" s="4">
        <v>45656</v>
      </c>
      <c r="B65" s="2" t="s">
        <v>14</v>
      </c>
      <c r="C65" s="6">
        <v>1765</v>
      </c>
      <c r="D65" s="6">
        <v>1781</v>
      </c>
      <c r="E65" s="6">
        <v>1733.5</v>
      </c>
      <c r="F65" s="6">
        <v>1759.9</v>
      </c>
      <c r="G65" s="6">
        <v>1741.2</v>
      </c>
      <c r="H65" s="6">
        <v>1740.7</v>
      </c>
      <c r="I65" s="6">
        <v>1750.47</v>
      </c>
      <c r="J65" s="6">
        <v>1942</v>
      </c>
      <c r="K65" s="6">
        <v>1543.85</v>
      </c>
      <c r="L65" s="7">
        <v>5502772</v>
      </c>
      <c r="M65" s="6">
        <v>9632426366.6000004</v>
      </c>
      <c r="N65" s="7">
        <v>151204</v>
      </c>
    </row>
    <row r="66" spans="1:14" x14ac:dyDescent="0.25">
      <c r="A66" s="4">
        <v>45653</v>
      </c>
      <c r="B66" s="2" t="s">
        <v>14</v>
      </c>
      <c r="C66" s="6">
        <v>1760</v>
      </c>
      <c r="D66" s="6">
        <v>1777.2</v>
      </c>
      <c r="E66" s="6">
        <v>1754</v>
      </c>
      <c r="F66" s="6">
        <v>1752.8</v>
      </c>
      <c r="G66" s="6">
        <v>1760.05</v>
      </c>
      <c r="H66" s="6">
        <v>1759.9</v>
      </c>
      <c r="I66" s="6">
        <v>1762.95</v>
      </c>
      <c r="J66" s="6">
        <v>1942</v>
      </c>
      <c r="K66" s="6">
        <v>1543.85</v>
      </c>
      <c r="L66" s="7">
        <v>2448271</v>
      </c>
      <c r="M66" s="6">
        <v>4316186371.8999996</v>
      </c>
      <c r="N66" s="7">
        <v>65635</v>
      </c>
    </row>
    <row r="67" spans="1:14" x14ac:dyDescent="0.25">
      <c r="A67" s="4">
        <v>45652</v>
      </c>
      <c r="B67" s="2" t="s">
        <v>14</v>
      </c>
      <c r="C67" s="6">
        <v>1756.8</v>
      </c>
      <c r="D67" s="6">
        <v>1769.45</v>
      </c>
      <c r="E67" s="6">
        <v>1742.05</v>
      </c>
      <c r="F67" s="6">
        <v>1749.05</v>
      </c>
      <c r="G67" s="6">
        <v>1759.15</v>
      </c>
      <c r="H67" s="6">
        <v>1752.8</v>
      </c>
      <c r="I67" s="6">
        <v>1755.21</v>
      </c>
      <c r="J67" s="6">
        <v>1942</v>
      </c>
      <c r="K67" s="6">
        <v>1543.85</v>
      </c>
      <c r="L67" s="7">
        <v>1132006</v>
      </c>
      <c r="M67" s="6">
        <v>1986902884.8499999</v>
      </c>
      <c r="N67" s="7">
        <v>69593</v>
      </c>
    </row>
    <row r="68" spans="1:14" x14ac:dyDescent="0.25">
      <c r="A68" s="4">
        <v>45650</v>
      </c>
      <c r="B68" s="2" t="s">
        <v>14</v>
      </c>
      <c r="C68" s="6">
        <v>1742.55</v>
      </c>
      <c r="D68" s="6">
        <v>1754.65</v>
      </c>
      <c r="E68" s="6">
        <v>1738.05</v>
      </c>
      <c r="F68" s="6">
        <v>1745.35</v>
      </c>
      <c r="G68" s="6">
        <v>1750</v>
      </c>
      <c r="H68" s="6">
        <v>1749.05</v>
      </c>
      <c r="I68" s="6">
        <v>1747.17</v>
      </c>
      <c r="J68" s="6">
        <v>1942</v>
      </c>
      <c r="K68" s="6">
        <v>1543.85</v>
      </c>
      <c r="L68" s="7">
        <v>2712625</v>
      </c>
      <c r="M68" s="6">
        <v>4739411815.3000002</v>
      </c>
      <c r="N68" s="7">
        <v>86550</v>
      </c>
    </row>
    <row r="69" spans="1:14" x14ac:dyDescent="0.25">
      <c r="A69" s="4">
        <v>45649</v>
      </c>
      <c r="B69" s="2" t="s">
        <v>14</v>
      </c>
      <c r="C69" s="6">
        <v>1747.5</v>
      </c>
      <c r="D69" s="6">
        <v>1764.2</v>
      </c>
      <c r="E69" s="6">
        <v>1740</v>
      </c>
      <c r="F69" s="6">
        <v>1743.55</v>
      </c>
      <c r="G69" s="6">
        <v>1742.05</v>
      </c>
      <c r="H69" s="6">
        <v>1745.35</v>
      </c>
      <c r="I69" s="6">
        <v>1748.55</v>
      </c>
      <c r="J69" s="6">
        <v>1942</v>
      </c>
      <c r="K69" s="6">
        <v>1543.85</v>
      </c>
      <c r="L69" s="7">
        <v>2748036</v>
      </c>
      <c r="M69" s="6">
        <v>4805070781.3000002</v>
      </c>
      <c r="N69" s="7">
        <v>95146</v>
      </c>
    </row>
    <row r="70" spans="1:14" x14ac:dyDescent="0.25">
      <c r="A70" s="4">
        <v>45646</v>
      </c>
      <c r="B70" s="2" t="s">
        <v>14</v>
      </c>
      <c r="C70" s="6">
        <v>1755</v>
      </c>
      <c r="D70" s="6">
        <v>1768.85</v>
      </c>
      <c r="E70" s="6">
        <v>1733.35</v>
      </c>
      <c r="F70" s="6">
        <v>1762.1</v>
      </c>
      <c r="G70" s="6">
        <v>1748.7</v>
      </c>
      <c r="H70" s="6">
        <v>1743.55</v>
      </c>
      <c r="I70" s="6">
        <v>1744.9</v>
      </c>
      <c r="J70" s="6">
        <v>1942</v>
      </c>
      <c r="K70" s="6">
        <v>1543.85</v>
      </c>
      <c r="L70" s="7">
        <v>14685688</v>
      </c>
      <c r="M70" s="6">
        <v>25625036882.650002</v>
      </c>
      <c r="N70" s="7">
        <v>154525</v>
      </c>
    </row>
    <row r="71" spans="1:14" x14ac:dyDescent="0.25">
      <c r="A71" s="4">
        <v>45645</v>
      </c>
      <c r="B71" s="2" t="s">
        <v>14</v>
      </c>
      <c r="C71" s="6">
        <v>1763.45</v>
      </c>
      <c r="D71" s="6">
        <v>1768</v>
      </c>
      <c r="E71" s="6">
        <v>1745.4</v>
      </c>
      <c r="F71" s="6">
        <v>1780</v>
      </c>
      <c r="G71" s="6">
        <v>1763.45</v>
      </c>
      <c r="H71" s="6">
        <v>1762.1</v>
      </c>
      <c r="I71" s="6">
        <v>1756.92</v>
      </c>
      <c r="J71" s="6">
        <v>1942</v>
      </c>
      <c r="K71" s="6">
        <v>1543.85</v>
      </c>
      <c r="L71" s="7">
        <v>4074080</v>
      </c>
      <c r="M71" s="6">
        <v>7157851905.3999996</v>
      </c>
      <c r="N71" s="7">
        <v>134049</v>
      </c>
    </row>
    <row r="72" spans="1:14" x14ac:dyDescent="0.25">
      <c r="A72" s="4">
        <v>45644</v>
      </c>
      <c r="B72" s="2" t="s">
        <v>14</v>
      </c>
      <c r="C72" s="6">
        <v>1782</v>
      </c>
      <c r="D72" s="6">
        <v>1786.7</v>
      </c>
      <c r="E72" s="6">
        <v>1770.35</v>
      </c>
      <c r="F72" s="6">
        <v>1784.05</v>
      </c>
      <c r="G72" s="6">
        <v>1780</v>
      </c>
      <c r="H72" s="6">
        <v>1780</v>
      </c>
      <c r="I72" s="6">
        <v>1779.73</v>
      </c>
      <c r="J72" s="6">
        <v>1942</v>
      </c>
      <c r="K72" s="6">
        <v>1543.85</v>
      </c>
      <c r="L72" s="7">
        <v>3529430</v>
      </c>
      <c r="M72" s="6">
        <v>6281449565.4499998</v>
      </c>
      <c r="N72" s="7">
        <v>101262</v>
      </c>
    </row>
    <row r="73" spans="1:14" x14ac:dyDescent="0.25">
      <c r="A73" s="4">
        <v>45643</v>
      </c>
      <c r="B73" s="2" t="s">
        <v>14</v>
      </c>
      <c r="C73" s="6">
        <v>1796.1</v>
      </c>
      <c r="D73" s="6">
        <v>1806.85</v>
      </c>
      <c r="E73" s="6">
        <v>1775</v>
      </c>
      <c r="F73" s="6">
        <v>1804.45</v>
      </c>
      <c r="G73" s="6">
        <v>1781</v>
      </c>
      <c r="H73" s="6">
        <v>1784.05</v>
      </c>
      <c r="I73" s="6">
        <v>1784.47</v>
      </c>
      <c r="J73" s="6">
        <v>1942</v>
      </c>
      <c r="K73" s="6">
        <v>1543.85</v>
      </c>
      <c r="L73" s="7">
        <v>3592861</v>
      </c>
      <c r="M73" s="6">
        <v>6411361535.8500004</v>
      </c>
      <c r="N73" s="7">
        <v>114350</v>
      </c>
    </row>
    <row r="74" spans="1:14" x14ac:dyDescent="0.25">
      <c r="A74" s="4">
        <v>45642</v>
      </c>
      <c r="B74" s="2" t="s">
        <v>14</v>
      </c>
      <c r="C74" s="6">
        <v>1803</v>
      </c>
      <c r="D74" s="6">
        <v>1813</v>
      </c>
      <c r="E74" s="6">
        <v>1793.85</v>
      </c>
      <c r="F74" s="6">
        <v>1805.65</v>
      </c>
      <c r="G74" s="6">
        <v>1800</v>
      </c>
      <c r="H74" s="6">
        <v>1804.45</v>
      </c>
      <c r="I74" s="6">
        <v>1801.41</v>
      </c>
      <c r="J74" s="6">
        <v>1942</v>
      </c>
      <c r="K74" s="6">
        <v>1543.85</v>
      </c>
      <c r="L74" s="7">
        <v>2989393</v>
      </c>
      <c r="M74" s="6">
        <v>5385136225.3999996</v>
      </c>
      <c r="N74" s="7">
        <v>105342</v>
      </c>
    </row>
    <row r="75" spans="1:14" x14ac:dyDescent="0.25">
      <c r="A75" s="4">
        <v>45639</v>
      </c>
      <c r="B75" s="2" t="s">
        <v>14</v>
      </c>
      <c r="C75" s="6">
        <v>1758.35</v>
      </c>
      <c r="D75" s="6">
        <v>1809</v>
      </c>
      <c r="E75" s="6">
        <v>1748.05</v>
      </c>
      <c r="F75" s="6">
        <v>1768.7</v>
      </c>
      <c r="G75" s="6">
        <v>1804.9</v>
      </c>
      <c r="H75" s="6">
        <v>1805.65</v>
      </c>
      <c r="I75" s="6">
        <v>1777.45</v>
      </c>
      <c r="J75" s="6">
        <v>1942</v>
      </c>
      <c r="K75" s="6">
        <v>1543.85</v>
      </c>
      <c r="L75" s="7">
        <v>3893531</v>
      </c>
      <c r="M75" s="6">
        <v>6920551942.5</v>
      </c>
      <c r="N75" s="7">
        <v>187325</v>
      </c>
    </row>
    <row r="76" spans="1:14" x14ac:dyDescent="0.25">
      <c r="A76" s="4">
        <v>45638</v>
      </c>
      <c r="B76" s="2" t="s">
        <v>14</v>
      </c>
      <c r="C76" s="6">
        <v>1790</v>
      </c>
      <c r="D76" s="6">
        <v>1796.45</v>
      </c>
      <c r="E76" s="6">
        <v>1765.35</v>
      </c>
      <c r="F76" s="6">
        <v>1794.7</v>
      </c>
      <c r="G76" s="6">
        <v>1773</v>
      </c>
      <c r="H76" s="6">
        <v>1768.7</v>
      </c>
      <c r="I76" s="6">
        <v>1773.09</v>
      </c>
      <c r="J76" s="6">
        <v>1942</v>
      </c>
      <c r="K76" s="6">
        <v>1543.85</v>
      </c>
      <c r="L76" s="7">
        <v>3488259</v>
      </c>
      <c r="M76" s="6">
        <v>6184981441.4499998</v>
      </c>
      <c r="N76" s="7">
        <v>138972</v>
      </c>
    </row>
    <row r="77" spans="1:14" x14ac:dyDescent="0.25">
      <c r="A77" s="4">
        <v>45637</v>
      </c>
      <c r="B77" s="2" t="s">
        <v>14</v>
      </c>
      <c r="C77" s="6">
        <v>1796</v>
      </c>
      <c r="D77" s="6">
        <v>1806.8</v>
      </c>
      <c r="E77" s="6">
        <v>1789.95</v>
      </c>
      <c r="F77" s="6">
        <v>1794.7</v>
      </c>
      <c r="G77" s="6">
        <v>1795</v>
      </c>
      <c r="H77" s="6">
        <v>1794.7</v>
      </c>
      <c r="I77" s="6">
        <v>1797.73</v>
      </c>
      <c r="J77" s="6">
        <v>1942</v>
      </c>
      <c r="K77" s="6">
        <v>1543.85</v>
      </c>
      <c r="L77" s="7">
        <v>2393428</v>
      </c>
      <c r="M77" s="6">
        <v>4302748698.8000002</v>
      </c>
      <c r="N77" s="7">
        <v>146978</v>
      </c>
    </row>
    <row r="78" spans="1:14" x14ac:dyDescent="0.25">
      <c r="A78" s="4">
        <v>45636</v>
      </c>
      <c r="B78" s="2" t="s">
        <v>14</v>
      </c>
      <c r="C78" s="6">
        <v>1783.25</v>
      </c>
      <c r="D78" s="6">
        <v>1802.8</v>
      </c>
      <c r="E78" s="6">
        <v>1783.25</v>
      </c>
      <c r="F78" s="6">
        <v>1786.25</v>
      </c>
      <c r="G78" s="6">
        <v>1799.1</v>
      </c>
      <c r="H78" s="6">
        <v>1794.7</v>
      </c>
      <c r="I78" s="6">
        <v>1792.96</v>
      </c>
      <c r="J78" s="6">
        <v>1942</v>
      </c>
      <c r="K78" s="6">
        <v>1543.85</v>
      </c>
      <c r="L78" s="7">
        <v>1979884</v>
      </c>
      <c r="M78" s="6">
        <v>3549847420.6500001</v>
      </c>
      <c r="N78" s="7">
        <v>92144</v>
      </c>
    </row>
    <row r="79" spans="1:14" x14ac:dyDescent="0.25">
      <c r="A79" s="4">
        <v>45635</v>
      </c>
      <c r="B79" s="2" t="s">
        <v>14</v>
      </c>
      <c r="C79" s="6">
        <v>1768.1</v>
      </c>
      <c r="D79" s="6">
        <v>1804.95</v>
      </c>
      <c r="E79" s="6">
        <v>1768.1</v>
      </c>
      <c r="F79" s="6">
        <v>1776.95</v>
      </c>
      <c r="G79" s="6">
        <v>1786.95</v>
      </c>
      <c r="H79" s="6">
        <v>1786.25</v>
      </c>
      <c r="I79" s="6">
        <v>1791.83</v>
      </c>
      <c r="J79" s="6">
        <v>1942</v>
      </c>
      <c r="K79" s="6">
        <v>1543.85</v>
      </c>
      <c r="L79" s="7">
        <v>2554023</v>
      </c>
      <c r="M79" s="6">
        <v>4576374690.75</v>
      </c>
      <c r="N79" s="7">
        <v>120368</v>
      </c>
    </row>
    <row r="80" spans="1:14" x14ac:dyDescent="0.25">
      <c r="A80" s="4">
        <v>45632</v>
      </c>
      <c r="B80" s="2" t="s">
        <v>14</v>
      </c>
      <c r="C80" s="6">
        <v>1773.9</v>
      </c>
      <c r="D80" s="6">
        <v>1785.05</v>
      </c>
      <c r="E80" s="6">
        <v>1761</v>
      </c>
      <c r="F80" s="6">
        <v>1775.15</v>
      </c>
      <c r="G80" s="6">
        <v>1775.25</v>
      </c>
      <c r="H80" s="6">
        <v>1776.95</v>
      </c>
      <c r="I80" s="6">
        <v>1775.82</v>
      </c>
      <c r="J80" s="6">
        <v>1942</v>
      </c>
      <c r="K80" s="6">
        <v>1543.85</v>
      </c>
      <c r="L80" s="7">
        <v>2595882</v>
      </c>
      <c r="M80" s="6">
        <v>4609816700.4499998</v>
      </c>
      <c r="N80" s="7">
        <v>120678</v>
      </c>
    </row>
    <row r="81" spans="1:14" x14ac:dyDescent="0.25">
      <c r="A81" s="4">
        <v>45631</v>
      </c>
      <c r="B81" s="2" t="s">
        <v>14</v>
      </c>
      <c r="C81" s="6">
        <v>1764</v>
      </c>
      <c r="D81" s="6">
        <v>1788.65</v>
      </c>
      <c r="E81" s="6">
        <v>1748</v>
      </c>
      <c r="F81" s="6">
        <v>1757.5</v>
      </c>
      <c r="G81" s="6">
        <v>1776</v>
      </c>
      <c r="H81" s="6">
        <v>1775.15</v>
      </c>
      <c r="I81" s="6">
        <v>1770.99</v>
      </c>
      <c r="J81" s="6">
        <v>1942</v>
      </c>
      <c r="K81" s="6">
        <v>1543.85</v>
      </c>
      <c r="L81" s="7">
        <v>5697229</v>
      </c>
      <c r="M81" s="6">
        <v>10089763308.950001</v>
      </c>
      <c r="N81" s="7">
        <v>209634</v>
      </c>
    </row>
    <row r="82" spans="1:14" x14ac:dyDescent="0.25">
      <c r="A82" s="4">
        <v>45630</v>
      </c>
      <c r="B82" s="2" t="s">
        <v>14</v>
      </c>
      <c r="C82" s="6">
        <v>1752</v>
      </c>
      <c r="D82" s="6">
        <v>1767</v>
      </c>
      <c r="E82" s="6">
        <v>1746.4</v>
      </c>
      <c r="F82" s="6">
        <v>1749.9</v>
      </c>
      <c r="G82" s="6">
        <v>1759.65</v>
      </c>
      <c r="H82" s="6">
        <v>1757.5</v>
      </c>
      <c r="I82" s="6">
        <v>1757.65</v>
      </c>
      <c r="J82" s="6">
        <v>1942</v>
      </c>
      <c r="K82" s="6">
        <v>1543.85</v>
      </c>
      <c r="L82" s="7">
        <v>3186786</v>
      </c>
      <c r="M82" s="6">
        <v>5601247088.6499996</v>
      </c>
      <c r="N82" s="7">
        <v>131153</v>
      </c>
    </row>
    <row r="83" spans="1:14" x14ac:dyDescent="0.25">
      <c r="A83" s="4">
        <v>45629</v>
      </c>
      <c r="B83" s="2" t="s">
        <v>14</v>
      </c>
      <c r="C83" s="6">
        <v>1760</v>
      </c>
      <c r="D83" s="6">
        <v>1761.2</v>
      </c>
      <c r="E83" s="6">
        <v>1740</v>
      </c>
      <c r="F83" s="6">
        <v>1753.95</v>
      </c>
      <c r="G83" s="6">
        <v>1750</v>
      </c>
      <c r="H83" s="6">
        <v>1749.9</v>
      </c>
      <c r="I83" s="6">
        <v>1748.39</v>
      </c>
      <c r="J83" s="6">
        <v>1942</v>
      </c>
      <c r="K83" s="6">
        <v>1543.85</v>
      </c>
      <c r="L83" s="7">
        <v>3971650</v>
      </c>
      <c r="M83" s="6">
        <v>6944010927.6000004</v>
      </c>
      <c r="N83" s="7">
        <v>144219</v>
      </c>
    </row>
    <row r="84" spans="1:14" x14ac:dyDescent="0.25">
      <c r="A84" s="4">
        <v>45628</v>
      </c>
      <c r="B84" s="2" t="s">
        <v>14</v>
      </c>
      <c r="C84" s="6">
        <v>1765</v>
      </c>
      <c r="D84" s="6">
        <v>1772.6</v>
      </c>
      <c r="E84" s="6">
        <v>1746</v>
      </c>
      <c r="F84" s="6">
        <v>1765.25</v>
      </c>
      <c r="G84" s="6">
        <v>1755.75</v>
      </c>
      <c r="H84" s="6">
        <v>1753.95</v>
      </c>
      <c r="I84" s="6">
        <v>1751.35</v>
      </c>
      <c r="J84" s="6">
        <v>1942</v>
      </c>
      <c r="K84" s="6">
        <v>1543.85</v>
      </c>
      <c r="L84" s="7">
        <v>4265280</v>
      </c>
      <c r="M84" s="6">
        <v>7470008318.25</v>
      </c>
      <c r="N84" s="7">
        <v>95812</v>
      </c>
    </row>
    <row r="85" spans="1:14" x14ac:dyDescent="0.25">
      <c r="A85" s="4">
        <v>45625</v>
      </c>
      <c r="B85" s="2" t="s">
        <v>14</v>
      </c>
      <c r="C85" s="6">
        <v>1757</v>
      </c>
      <c r="D85" s="6">
        <v>1773.6</v>
      </c>
      <c r="E85" s="6">
        <v>1757</v>
      </c>
      <c r="F85" s="6">
        <v>1759.2</v>
      </c>
      <c r="G85" s="6">
        <v>1761.25</v>
      </c>
      <c r="H85" s="6">
        <v>1765.25</v>
      </c>
      <c r="I85" s="6">
        <v>1765.4</v>
      </c>
      <c r="J85" s="6">
        <v>1942</v>
      </c>
      <c r="K85" s="6">
        <v>1543.85</v>
      </c>
      <c r="L85" s="7">
        <v>2987994</v>
      </c>
      <c r="M85" s="6">
        <v>5274993125.3999996</v>
      </c>
      <c r="N85" s="7">
        <v>134558</v>
      </c>
    </row>
    <row r="86" spans="1:14" x14ac:dyDescent="0.25">
      <c r="A86" s="4">
        <v>45624</v>
      </c>
      <c r="B86" s="2" t="s">
        <v>14</v>
      </c>
      <c r="C86" s="6">
        <v>1783.25</v>
      </c>
      <c r="D86" s="6">
        <v>1788.9</v>
      </c>
      <c r="E86" s="6">
        <v>1753.5</v>
      </c>
      <c r="F86" s="6">
        <v>1783.2</v>
      </c>
      <c r="G86" s="6">
        <v>1763.8</v>
      </c>
      <c r="H86" s="6">
        <v>1759.2</v>
      </c>
      <c r="I86" s="6">
        <v>1764.96</v>
      </c>
      <c r="J86" s="6">
        <v>1942</v>
      </c>
      <c r="K86" s="6">
        <v>1543.85</v>
      </c>
      <c r="L86" s="7">
        <v>3971395</v>
      </c>
      <c r="M86" s="6">
        <v>7009352953.25</v>
      </c>
      <c r="N86" s="7">
        <v>140917</v>
      </c>
    </row>
    <row r="87" spans="1:14" x14ac:dyDescent="0.25">
      <c r="A87" s="4">
        <v>45623</v>
      </c>
      <c r="B87" s="2" t="s">
        <v>14</v>
      </c>
      <c r="C87" s="6">
        <v>1780.95</v>
      </c>
      <c r="D87" s="6">
        <v>1805.5</v>
      </c>
      <c r="E87" s="6">
        <v>1779.1</v>
      </c>
      <c r="F87" s="6">
        <v>1783.6</v>
      </c>
      <c r="G87" s="6">
        <v>1780</v>
      </c>
      <c r="H87" s="6">
        <v>1783.2</v>
      </c>
      <c r="I87" s="6">
        <v>1793.18</v>
      </c>
      <c r="J87" s="6">
        <v>1942</v>
      </c>
      <c r="K87" s="6">
        <v>1543.85</v>
      </c>
      <c r="L87" s="7">
        <v>3202444</v>
      </c>
      <c r="M87" s="6">
        <v>5742571715.75</v>
      </c>
      <c r="N87" s="7">
        <v>111680</v>
      </c>
    </row>
    <row r="88" spans="1:14" x14ac:dyDescent="0.25">
      <c r="A88" s="4">
        <v>45622</v>
      </c>
      <c r="B88" s="2" t="s">
        <v>14</v>
      </c>
      <c r="C88" s="6">
        <v>1795</v>
      </c>
      <c r="D88" s="6">
        <v>1795.95</v>
      </c>
      <c r="E88" s="6">
        <v>1775</v>
      </c>
      <c r="F88" s="6">
        <v>1790.75</v>
      </c>
      <c r="G88" s="6">
        <v>1782.45</v>
      </c>
      <c r="H88" s="6">
        <v>1783.6</v>
      </c>
      <c r="I88" s="6">
        <v>1784.96</v>
      </c>
      <c r="J88" s="6">
        <v>1942</v>
      </c>
      <c r="K88" s="6">
        <v>1543.85</v>
      </c>
      <c r="L88" s="7">
        <v>2312739</v>
      </c>
      <c r="M88" s="6">
        <v>4128155813.8499999</v>
      </c>
      <c r="N88" s="7">
        <v>117967</v>
      </c>
    </row>
    <row r="89" spans="1:14" x14ac:dyDescent="0.25">
      <c r="A89" s="4">
        <v>45621</v>
      </c>
      <c r="B89" s="2" t="s">
        <v>14</v>
      </c>
      <c r="C89" s="6">
        <v>1782</v>
      </c>
      <c r="D89" s="6">
        <v>1794.6</v>
      </c>
      <c r="E89" s="6">
        <v>1766.9</v>
      </c>
      <c r="F89" s="6">
        <v>1761.45</v>
      </c>
      <c r="G89" s="6">
        <v>1792</v>
      </c>
      <c r="H89" s="6">
        <v>1790.75</v>
      </c>
      <c r="I89" s="6">
        <v>1784.63</v>
      </c>
      <c r="J89" s="6">
        <v>1942</v>
      </c>
      <c r="K89" s="6">
        <v>1543.85</v>
      </c>
      <c r="L89" s="7">
        <v>6871432</v>
      </c>
      <c r="M89" s="6">
        <v>12262984351.9</v>
      </c>
      <c r="N89" s="7">
        <v>144617</v>
      </c>
    </row>
    <row r="90" spans="1:14" x14ac:dyDescent="0.25">
      <c r="A90" s="4">
        <v>45618</v>
      </c>
      <c r="B90" s="2" t="s">
        <v>14</v>
      </c>
      <c r="C90" s="6">
        <v>1734</v>
      </c>
      <c r="D90" s="6">
        <v>1772.2</v>
      </c>
      <c r="E90" s="6">
        <v>1732.9</v>
      </c>
      <c r="F90" s="6">
        <v>1737.1</v>
      </c>
      <c r="G90" s="6">
        <v>1761.8</v>
      </c>
      <c r="H90" s="6">
        <v>1761.45</v>
      </c>
      <c r="I90" s="6">
        <v>1758.21</v>
      </c>
      <c r="J90" s="6">
        <v>1942</v>
      </c>
      <c r="K90" s="6">
        <v>1543.85</v>
      </c>
      <c r="L90" s="7">
        <v>3553726</v>
      </c>
      <c r="M90" s="6">
        <v>6248195787.1999998</v>
      </c>
      <c r="N90" s="7">
        <v>128374</v>
      </c>
    </row>
    <row r="91" spans="1:14" x14ac:dyDescent="0.25">
      <c r="A91" s="4">
        <v>45617</v>
      </c>
      <c r="B91" s="2" t="s">
        <v>14</v>
      </c>
      <c r="C91" s="6">
        <v>1715.1</v>
      </c>
      <c r="D91" s="6">
        <v>1740.75</v>
      </c>
      <c r="E91" s="6">
        <v>1703.75</v>
      </c>
      <c r="F91" s="6">
        <v>1727.75</v>
      </c>
      <c r="G91" s="6">
        <v>1739</v>
      </c>
      <c r="H91" s="6">
        <v>1737.1</v>
      </c>
      <c r="I91" s="6">
        <v>1726.98</v>
      </c>
      <c r="J91" s="6">
        <v>1942</v>
      </c>
      <c r="K91" s="6">
        <v>1543.85</v>
      </c>
      <c r="L91" s="7">
        <v>3294059</v>
      </c>
      <c r="M91" s="6">
        <v>5688757638.3999996</v>
      </c>
      <c r="N91" s="7">
        <v>130418</v>
      </c>
    </row>
    <row r="92" spans="1:14" x14ac:dyDescent="0.25">
      <c r="A92" s="4">
        <v>45615</v>
      </c>
      <c r="B92" s="2" t="s">
        <v>14</v>
      </c>
      <c r="C92" s="6">
        <v>1729.8</v>
      </c>
      <c r="D92" s="6">
        <v>1739.8</v>
      </c>
      <c r="E92" s="6">
        <v>1713.5</v>
      </c>
      <c r="F92" s="6">
        <v>1722.75</v>
      </c>
      <c r="G92" s="6">
        <v>1722.5</v>
      </c>
      <c r="H92" s="6">
        <v>1727.75</v>
      </c>
      <c r="I92" s="6">
        <v>1730.43</v>
      </c>
      <c r="J92" s="6">
        <v>1942</v>
      </c>
      <c r="K92" s="6">
        <v>1543.85</v>
      </c>
      <c r="L92" s="7">
        <v>2759663</v>
      </c>
      <c r="M92" s="6">
        <v>4775393473.75</v>
      </c>
      <c r="N92" s="7">
        <v>114959</v>
      </c>
    </row>
    <row r="93" spans="1:14" x14ac:dyDescent="0.25">
      <c r="A93" s="4">
        <v>45614</v>
      </c>
      <c r="B93" s="2" t="s">
        <v>14</v>
      </c>
      <c r="C93" s="6">
        <v>1714</v>
      </c>
      <c r="D93" s="6">
        <v>1728.25</v>
      </c>
      <c r="E93" s="6">
        <v>1699.7</v>
      </c>
      <c r="F93" s="6">
        <v>1707.9</v>
      </c>
      <c r="G93" s="6">
        <v>1719.15</v>
      </c>
      <c r="H93" s="6">
        <v>1722.75</v>
      </c>
      <c r="I93" s="6">
        <v>1718.88</v>
      </c>
      <c r="J93" s="6">
        <v>1942</v>
      </c>
      <c r="K93" s="6">
        <v>1543.85</v>
      </c>
      <c r="L93" s="7">
        <v>2082415</v>
      </c>
      <c r="M93" s="6">
        <v>3579413983.4000001</v>
      </c>
      <c r="N93" s="7">
        <v>85669</v>
      </c>
    </row>
    <row r="94" spans="1:14" x14ac:dyDescent="0.25">
      <c r="A94" s="4">
        <v>45610</v>
      </c>
      <c r="B94" s="2" t="s">
        <v>14</v>
      </c>
      <c r="C94" s="6">
        <v>1690</v>
      </c>
      <c r="D94" s="6">
        <v>1712.6</v>
      </c>
      <c r="E94" s="6">
        <v>1689.8</v>
      </c>
      <c r="F94" s="6">
        <v>1687.85</v>
      </c>
      <c r="G94" s="6">
        <v>1708.55</v>
      </c>
      <c r="H94" s="6">
        <v>1707.9</v>
      </c>
      <c r="I94" s="6">
        <v>1704.18</v>
      </c>
      <c r="J94" s="6">
        <v>1942</v>
      </c>
      <c r="K94" s="6">
        <v>1543.85</v>
      </c>
      <c r="L94" s="7">
        <v>3327758</v>
      </c>
      <c r="M94" s="6">
        <v>5671107695.6000004</v>
      </c>
      <c r="N94" s="7">
        <v>172759</v>
      </c>
    </row>
    <row r="95" spans="1:14" x14ac:dyDescent="0.25">
      <c r="A95" s="4">
        <v>45609</v>
      </c>
      <c r="B95" s="2" t="s">
        <v>14</v>
      </c>
      <c r="C95" s="6">
        <v>1714</v>
      </c>
      <c r="D95" s="6">
        <v>1728.15</v>
      </c>
      <c r="E95" s="6">
        <v>1679.05</v>
      </c>
      <c r="F95" s="6">
        <v>1721.4</v>
      </c>
      <c r="G95" s="6">
        <v>1693.5</v>
      </c>
      <c r="H95" s="6">
        <v>1687.85</v>
      </c>
      <c r="I95" s="6">
        <v>1700.86</v>
      </c>
      <c r="J95" s="6">
        <v>1942</v>
      </c>
      <c r="K95" s="6">
        <v>1543.85</v>
      </c>
      <c r="L95" s="7">
        <v>3593490</v>
      </c>
      <c r="M95" s="6">
        <v>6112033524.8000002</v>
      </c>
      <c r="N95" s="7">
        <v>139342</v>
      </c>
    </row>
    <row r="96" spans="1:14" x14ac:dyDescent="0.25">
      <c r="A96" s="4">
        <v>45608</v>
      </c>
      <c r="B96" s="2" t="s">
        <v>14</v>
      </c>
      <c r="C96" s="6">
        <v>1744.8</v>
      </c>
      <c r="D96" s="6">
        <v>1749.4</v>
      </c>
      <c r="E96" s="6">
        <v>1715.2</v>
      </c>
      <c r="F96" s="6">
        <v>1744</v>
      </c>
      <c r="G96" s="6">
        <v>1721</v>
      </c>
      <c r="H96" s="6">
        <v>1721.4</v>
      </c>
      <c r="I96" s="6">
        <v>1727.77</v>
      </c>
      <c r="J96" s="6">
        <v>1942</v>
      </c>
      <c r="K96" s="6">
        <v>1543.85</v>
      </c>
      <c r="L96" s="7">
        <v>3228390</v>
      </c>
      <c r="M96" s="6">
        <v>5577916066.1000004</v>
      </c>
      <c r="N96" s="7">
        <v>159904</v>
      </c>
    </row>
    <row r="97" spans="1:14" x14ac:dyDescent="0.25">
      <c r="A97" s="4">
        <v>45607</v>
      </c>
      <c r="B97" s="2" t="s">
        <v>14</v>
      </c>
      <c r="C97" s="6">
        <v>1745</v>
      </c>
      <c r="D97" s="6">
        <v>1763.3</v>
      </c>
      <c r="E97" s="6">
        <v>1737.2</v>
      </c>
      <c r="F97" s="6">
        <v>1745.8</v>
      </c>
      <c r="G97" s="6">
        <v>1740.35</v>
      </c>
      <c r="H97" s="6">
        <v>1744</v>
      </c>
      <c r="I97" s="6">
        <v>1748.58</v>
      </c>
      <c r="J97" s="6">
        <v>1942</v>
      </c>
      <c r="K97" s="6">
        <v>1543.85</v>
      </c>
      <c r="L97" s="7">
        <v>3205030</v>
      </c>
      <c r="M97" s="6">
        <v>5604243328.3999996</v>
      </c>
      <c r="N97" s="7">
        <v>137845</v>
      </c>
    </row>
    <row r="98" spans="1:14" x14ac:dyDescent="0.25">
      <c r="A98" s="4">
        <v>45604</v>
      </c>
      <c r="B98" s="2" t="s">
        <v>14</v>
      </c>
      <c r="C98" s="6">
        <v>1745</v>
      </c>
      <c r="D98" s="6">
        <v>1764.1</v>
      </c>
      <c r="E98" s="6">
        <v>1738.9</v>
      </c>
      <c r="F98" s="6">
        <v>1746.9</v>
      </c>
      <c r="G98" s="6">
        <v>1749</v>
      </c>
      <c r="H98" s="6">
        <v>1745.8</v>
      </c>
      <c r="I98" s="6">
        <v>1750.25</v>
      </c>
      <c r="J98" s="6">
        <v>1942</v>
      </c>
      <c r="K98" s="6">
        <v>1543.85</v>
      </c>
      <c r="L98" s="7">
        <v>3646825</v>
      </c>
      <c r="M98" s="6">
        <v>6382845119.5</v>
      </c>
      <c r="N98" s="7">
        <v>121297</v>
      </c>
    </row>
    <row r="99" spans="1:14" x14ac:dyDescent="0.25">
      <c r="A99" s="4">
        <v>45603</v>
      </c>
      <c r="B99" s="2" t="s">
        <v>14</v>
      </c>
      <c r="C99" s="6">
        <v>1763</v>
      </c>
      <c r="D99" s="6">
        <v>1765</v>
      </c>
      <c r="E99" s="6">
        <v>1733</v>
      </c>
      <c r="F99" s="6">
        <v>1762.6</v>
      </c>
      <c r="G99" s="6">
        <v>1745.5</v>
      </c>
      <c r="H99" s="6">
        <v>1746.9</v>
      </c>
      <c r="I99" s="6">
        <v>1743.87</v>
      </c>
      <c r="J99" s="6">
        <v>1942</v>
      </c>
      <c r="K99" s="6">
        <v>1543.85</v>
      </c>
      <c r="L99" s="7">
        <v>3060984</v>
      </c>
      <c r="M99" s="6">
        <v>5337947937.1999998</v>
      </c>
      <c r="N99" s="7">
        <v>91821</v>
      </c>
    </row>
    <row r="100" spans="1:14" x14ac:dyDescent="0.25">
      <c r="A100" s="4">
        <v>45602</v>
      </c>
      <c r="B100" s="2" t="s">
        <v>14</v>
      </c>
      <c r="C100" s="6">
        <v>1760.1</v>
      </c>
      <c r="D100" s="6">
        <v>1768.45</v>
      </c>
      <c r="E100" s="6">
        <v>1746.6</v>
      </c>
      <c r="F100" s="6">
        <v>1757.15</v>
      </c>
      <c r="G100" s="6">
        <v>1764</v>
      </c>
      <c r="H100" s="6">
        <v>1762.6</v>
      </c>
      <c r="I100" s="6">
        <v>1758.94</v>
      </c>
      <c r="J100" s="6">
        <v>1942</v>
      </c>
      <c r="K100" s="6">
        <v>1543.85</v>
      </c>
      <c r="L100" s="7">
        <v>3652252</v>
      </c>
      <c r="M100" s="6">
        <v>6424077996.5</v>
      </c>
      <c r="N100" s="7">
        <v>104633</v>
      </c>
    </row>
    <row r="101" spans="1:14" x14ac:dyDescent="0.25">
      <c r="A101" s="4">
        <v>45601</v>
      </c>
      <c r="B101" s="2" t="s">
        <v>14</v>
      </c>
      <c r="C101" s="6">
        <v>1721.5</v>
      </c>
      <c r="D101" s="6">
        <v>1760.5</v>
      </c>
      <c r="E101" s="6">
        <v>1711</v>
      </c>
      <c r="F101" s="6">
        <v>1729.35</v>
      </c>
      <c r="G101" s="6">
        <v>1758.95</v>
      </c>
      <c r="H101" s="6">
        <v>1757.15</v>
      </c>
      <c r="I101" s="6">
        <v>1738.96</v>
      </c>
      <c r="J101" s="6">
        <v>1942</v>
      </c>
      <c r="K101" s="6">
        <v>1543.85</v>
      </c>
      <c r="L101" s="7">
        <v>4028615</v>
      </c>
      <c r="M101" s="6">
        <v>7005607167.5500002</v>
      </c>
      <c r="N101" s="7">
        <v>129659</v>
      </c>
    </row>
    <row r="102" spans="1:14" x14ac:dyDescent="0.25">
      <c r="A102" s="4">
        <v>45600</v>
      </c>
      <c r="B102" s="2" t="s">
        <v>14</v>
      </c>
      <c r="C102" s="6">
        <v>1744</v>
      </c>
      <c r="D102" s="6">
        <v>1744</v>
      </c>
      <c r="E102" s="6">
        <v>1724.25</v>
      </c>
      <c r="F102" s="6">
        <v>1744.4</v>
      </c>
      <c r="G102" s="6">
        <v>1729</v>
      </c>
      <c r="H102" s="6">
        <v>1729.35</v>
      </c>
      <c r="I102" s="6">
        <v>1732.43</v>
      </c>
      <c r="J102" s="6">
        <v>1942</v>
      </c>
      <c r="K102" s="6">
        <v>1543.85</v>
      </c>
      <c r="L102" s="7">
        <v>2884830</v>
      </c>
      <c r="M102" s="6">
        <v>4997763262.6000004</v>
      </c>
      <c r="N102" s="7">
        <v>133956</v>
      </c>
    </row>
    <row r="103" spans="1:14" x14ac:dyDescent="0.25">
      <c r="A103" s="4">
        <v>45597</v>
      </c>
      <c r="B103" s="2" t="s">
        <v>14</v>
      </c>
      <c r="C103" s="6">
        <v>1739.6</v>
      </c>
      <c r="D103" s="6">
        <v>1754.15</v>
      </c>
      <c r="E103" s="6">
        <v>1736.35</v>
      </c>
      <c r="F103" s="6">
        <v>1731.1</v>
      </c>
      <c r="G103" s="6">
        <v>1742</v>
      </c>
      <c r="H103" s="6">
        <v>1744.4</v>
      </c>
      <c r="I103" s="6">
        <v>1744.77</v>
      </c>
      <c r="J103" s="6">
        <v>1942</v>
      </c>
      <c r="K103" s="6">
        <v>1543.85</v>
      </c>
      <c r="L103" s="7">
        <v>182489</v>
      </c>
      <c r="M103" s="6">
        <v>318400710.19999999</v>
      </c>
      <c r="N103" s="7">
        <v>13278</v>
      </c>
    </row>
    <row r="104" spans="1:14" x14ac:dyDescent="0.25">
      <c r="A104" s="4">
        <v>45596</v>
      </c>
      <c r="B104" s="2" t="s">
        <v>14</v>
      </c>
      <c r="C104" s="6">
        <v>1727.35</v>
      </c>
      <c r="D104" s="6">
        <v>1746.6</v>
      </c>
      <c r="E104" s="6">
        <v>1723.95</v>
      </c>
      <c r="F104" s="6">
        <v>1734.6</v>
      </c>
      <c r="G104" s="6">
        <v>1736</v>
      </c>
      <c r="H104" s="6">
        <v>1731.1</v>
      </c>
      <c r="I104" s="6">
        <v>1731.86</v>
      </c>
      <c r="J104" s="6">
        <v>1942</v>
      </c>
      <c r="K104" s="6">
        <v>1543.85</v>
      </c>
      <c r="L104" s="7">
        <v>2944670</v>
      </c>
      <c r="M104" s="6">
        <v>5099761084.25</v>
      </c>
      <c r="N104" s="7">
        <v>137185</v>
      </c>
    </row>
    <row r="105" spans="1:14" x14ac:dyDescent="0.25">
      <c r="A105" s="4">
        <v>45595</v>
      </c>
      <c r="B105" s="2" t="s">
        <v>14</v>
      </c>
      <c r="C105" s="6">
        <v>1727</v>
      </c>
      <c r="D105" s="6">
        <v>1760</v>
      </c>
      <c r="E105" s="6">
        <v>1726.6</v>
      </c>
      <c r="F105" s="6">
        <v>1760.2</v>
      </c>
      <c r="G105" s="6">
        <v>1736</v>
      </c>
      <c r="H105" s="6">
        <v>1734.6</v>
      </c>
      <c r="I105" s="6">
        <v>1740.87</v>
      </c>
      <c r="J105" s="6">
        <v>1942</v>
      </c>
      <c r="K105" s="6">
        <v>1543.85</v>
      </c>
      <c r="L105" s="7">
        <v>4385949</v>
      </c>
      <c r="M105" s="6">
        <v>7635361099.8999996</v>
      </c>
      <c r="N105" s="7">
        <v>154139</v>
      </c>
    </row>
    <row r="106" spans="1:14" x14ac:dyDescent="0.25">
      <c r="A106" s="4">
        <v>45594</v>
      </c>
      <c r="B106" s="2" t="s">
        <v>14</v>
      </c>
      <c r="C106" s="6">
        <v>1743.5</v>
      </c>
      <c r="D106" s="6">
        <v>1767.15</v>
      </c>
      <c r="E106" s="6">
        <v>1730.7</v>
      </c>
      <c r="F106" s="6">
        <v>1749.85</v>
      </c>
      <c r="G106" s="6">
        <v>1762</v>
      </c>
      <c r="H106" s="6">
        <v>1760.2</v>
      </c>
      <c r="I106" s="6">
        <v>1751.03</v>
      </c>
      <c r="J106" s="6">
        <v>1942</v>
      </c>
      <c r="K106" s="6">
        <v>1543.85</v>
      </c>
      <c r="L106" s="7">
        <v>4158119</v>
      </c>
      <c r="M106" s="6">
        <v>7280996077.5500002</v>
      </c>
      <c r="N106" s="7">
        <v>160046</v>
      </c>
    </row>
    <row r="107" spans="1:14" x14ac:dyDescent="0.25">
      <c r="A107" s="4">
        <v>45593</v>
      </c>
      <c r="B107" s="2" t="s">
        <v>14</v>
      </c>
      <c r="C107" s="6">
        <v>1768</v>
      </c>
      <c r="D107" s="6">
        <v>1780.65</v>
      </c>
      <c r="E107" s="6">
        <v>1745.05</v>
      </c>
      <c r="F107" s="6">
        <v>1768.85</v>
      </c>
      <c r="G107" s="6">
        <v>1753</v>
      </c>
      <c r="H107" s="6">
        <v>1749.85</v>
      </c>
      <c r="I107" s="6">
        <v>1757.63</v>
      </c>
      <c r="J107" s="6">
        <v>1942</v>
      </c>
      <c r="K107" s="6">
        <v>1543.85</v>
      </c>
      <c r="L107" s="7">
        <v>3302148</v>
      </c>
      <c r="M107" s="6">
        <v>5803958310.5</v>
      </c>
      <c r="N107" s="7">
        <v>143061</v>
      </c>
    </row>
    <row r="108" spans="1:14" x14ac:dyDescent="0.25">
      <c r="A108" s="4">
        <v>45590</v>
      </c>
      <c r="B108" s="2" t="s">
        <v>14</v>
      </c>
      <c r="C108" s="6">
        <v>1765</v>
      </c>
      <c r="D108" s="6">
        <v>1786.5</v>
      </c>
      <c r="E108" s="6">
        <v>1757</v>
      </c>
      <c r="F108" s="6">
        <v>1762.2</v>
      </c>
      <c r="G108" s="6">
        <v>1770</v>
      </c>
      <c r="H108" s="6">
        <v>1768.85</v>
      </c>
      <c r="I108" s="6">
        <v>1768.11</v>
      </c>
      <c r="J108" s="6">
        <v>1942</v>
      </c>
      <c r="K108" s="6">
        <v>1543.85</v>
      </c>
      <c r="L108" s="7">
        <v>2829227</v>
      </c>
      <c r="M108" s="6">
        <v>5002393369.6499996</v>
      </c>
      <c r="N108" s="7">
        <v>101475</v>
      </c>
    </row>
    <row r="109" spans="1:14" x14ac:dyDescent="0.25">
      <c r="A109" s="4">
        <v>45589</v>
      </c>
      <c r="B109" s="2" t="s">
        <v>14</v>
      </c>
      <c r="C109" s="6">
        <v>1766</v>
      </c>
      <c r="D109" s="6">
        <v>1772.75</v>
      </c>
      <c r="E109" s="6">
        <v>1750.3</v>
      </c>
      <c r="F109" s="6">
        <v>1767.8</v>
      </c>
      <c r="G109" s="6">
        <v>1765</v>
      </c>
      <c r="H109" s="6">
        <v>1762.2</v>
      </c>
      <c r="I109" s="6">
        <v>1760.17</v>
      </c>
      <c r="J109" s="6">
        <v>1942</v>
      </c>
      <c r="K109" s="6">
        <v>1543.85</v>
      </c>
      <c r="L109" s="7">
        <v>2316820</v>
      </c>
      <c r="M109" s="6">
        <v>4078004286.3000002</v>
      </c>
      <c r="N109" s="7">
        <v>112834</v>
      </c>
    </row>
    <row r="110" spans="1:14" x14ac:dyDescent="0.25">
      <c r="A110" s="4">
        <v>45588</v>
      </c>
      <c r="B110" s="2" t="s">
        <v>14</v>
      </c>
      <c r="C110" s="6">
        <v>1761.15</v>
      </c>
      <c r="D110" s="6">
        <v>1787.05</v>
      </c>
      <c r="E110" s="6">
        <v>1758.1</v>
      </c>
      <c r="F110" s="6">
        <v>1763.15</v>
      </c>
      <c r="G110" s="6">
        <v>1765.95</v>
      </c>
      <c r="H110" s="6">
        <v>1767.8</v>
      </c>
      <c r="I110" s="6">
        <v>1769.98</v>
      </c>
      <c r="J110" s="6">
        <v>1942</v>
      </c>
      <c r="K110" s="6">
        <v>1543.85</v>
      </c>
      <c r="L110" s="7">
        <v>2836137</v>
      </c>
      <c r="M110" s="6">
        <v>5019900681.9499998</v>
      </c>
      <c r="N110" s="7">
        <v>104559</v>
      </c>
    </row>
    <row r="111" spans="1:14" x14ac:dyDescent="0.25">
      <c r="A111" s="4">
        <v>45587</v>
      </c>
      <c r="B111" s="2" t="s">
        <v>14</v>
      </c>
      <c r="C111" s="6">
        <v>1791.95</v>
      </c>
      <c r="D111" s="6">
        <v>1795.5</v>
      </c>
      <c r="E111" s="6">
        <v>1758.85</v>
      </c>
      <c r="F111" s="6">
        <v>1789.2</v>
      </c>
      <c r="G111" s="6">
        <v>1776.55</v>
      </c>
      <c r="H111" s="6">
        <v>1763.15</v>
      </c>
      <c r="I111" s="6">
        <v>1768.34</v>
      </c>
      <c r="J111" s="6">
        <v>1942</v>
      </c>
      <c r="K111" s="6">
        <v>1543.85</v>
      </c>
      <c r="L111" s="7">
        <v>5494382</v>
      </c>
      <c r="M111" s="6">
        <v>9715912165.0499992</v>
      </c>
      <c r="N111" s="7">
        <v>253121</v>
      </c>
    </row>
    <row r="112" spans="1:14" x14ac:dyDescent="0.25">
      <c r="A112" s="4">
        <v>45586</v>
      </c>
      <c r="B112" s="2" t="s">
        <v>14</v>
      </c>
      <c r="C112" s="6">
        <v>1850</v>
      </c>
      <c r="D112" s="6">
        <v>1855</v>
      </c>
      <c r="E112" s="6">
        <v>1735</v>
      </c>
      <c r="F112" s="6">
        <v>1871.05</v>
      </c>
      <c r="G112" s="6">
        <v>1782.5</v>
      </c>
      <c r="H112" s="6">
        <v>1789.2</v>
      </c>
      <c r="I112" s="6">
        <v>1777.26</v>
      </c>
      <c r="J112" s="6">
        <v>1942</v>
      </c>
      <c r="K112" s="6">
        <v>1543.85</v>
      </c>
      <c r="L112" s="7">
        <v>13178137</v>
      </c>
      <c r="M112" s="6">
        <v>23420971357.400002</v>
      </c>
      <c r="N112" s="7">
        <v>394637</v>
      </c>
    </row>
    <row r="113" spans="1:14" x14ac:dyDescent="0.25">
      <c r="A113" s="4">
        <v>45583</v>
      </c>
      <c r="B113" s="2" t="s">
        <v>14</v>
      </c>
      <c r="C113" s="6">
        <v>1868</v>
      </c>
      <c r="D113" s="6">
        <v>1878.5</v>
      </c>
      <c r="E113" s="6">
        <v>1848</v>
      </c>
      <c r="F113" s="6">
        <v>1864.05</v>
      </c>
      <c r="G113" s="6">
        <v>1871.85</v>
      </c>
      <c r="H113" s="6">
        <v>1871.05</v>
      </c>
      <c r="I113" s="6">
        <v>1868.42</v>
      </c>
      <c r="J113" s="6">
        <v>1942</v>
      </c>
      <c r="K113" s="6">
        <v>1543.85</v>
      </c>
      <c r="L113" s="7">
        <v>3834767</v>
      </c>
      <c r="M113" s="6">
        <v>7164968183</v>
      </c>
      <c r="N113" s="7">
        <v>173161</v>
      </c>
    </row>
    <row r="114" spans="1:14" x14ac:dyDescent="0.25">
      <c r="A114" s="4">
        <v>45582</v>
      </c>
      <c r="B114" s="2" t="s">
        <v>14</v>
      </c>
      <c r="C114" s="6">
        <v>1876.35</v>
      </c>
      <c r="D114" s="6">
        <v>1878.3</v>
      </c>
      <c r="E114" s="6">
        <v>1851.3</v>
      </c>
      <c r="F114" s="6">
        <v>1876.35</v>
      </c>
      <c r="G114" s="6">
        <v>1859.55</v>
      </c>
      <c r="H114" s="6">
        <v>1864.05</v>
      </c>
      <c r="I114" s="6">
        <v>1862.7</v>
      </c>
      <c r="J114" s="6">
        <v>1942</v>
      </c>
      <c r="K114" s="6">
        <v>1543.85</v>
      </c>
      <c r="L114" s="7">
        <v>3541432</v>
      </c>
      <c r="M114" s="6">
        <v>6596633546.3000002</v>
      </c>
      <c r="N114" s="7">
        <v>117717</v>
      </c>
    </row>
    <row r="115" spans="1:14" x14ac:dyDescent="0.25">
      <c r="A115" s="4">
        <v>45581</v>
      </c>
      <c r="B115" s="2" t="s">
        <v>14</v>
      </c>
      <c r="C115" s="6">
        <v>1884</v>
      </c>
      <c r="D115" s="6">
        <v>1892.45</v>
      </c>
      <c r="E115" s="6">
        <v>1868.15</v>
      </c>
      <c r="F115" s="6">
        <v>1895.2</v>
      </c>
      <c r="G115" s="6">
        <v>1869.9</v>
      </c>
      <c r="H115" s="6">
        <v>1876.35</v>
      </c>
      <c r="I115" s="6">
        <v>1877.48</v>
      </c>
      <c r="J115" s="6">
        <v>1942</v>
      </c>
      <c r="K115" s="6">
        <v>1543.85</v>
      </c>
      <c r="L115" s="7">
        <v>3145556</v>
      </c>
      <c r="M115" s="6">
        <v>5905704932.8500004</v>
      </c>
      <c r="N115" s="7">
        <v>169770</v>
      </c>
    </row>
    <row r="116" spans="1:14" x14ac:dyDescent="0.25">
      <c r="A116" s="4">
        <v>45580</v>
      </c>
      <c r="B116" s="2" t="s">
        <v>14</v>
      </c>
      <c r="C116" s="6">
        <v>1912.2</v>
      </c>
      <c r="D116" s="6">
        <v>1915.35</v>
      </c>
      <c r="E116" s="6">
        <v>1887.45</v>
      </c>
      <c r="F116" s="6">
        <v>1910.8</v>
      </c>
      <c r="G116" s="6">
        <v>1895.4</v>
      </c>
      <c r="H116" s="6">
        <v>1895.2</v>
      </c>
      <c r="I116" s="6">
        <v>1897.44</v>
      </c>
      <c r="J116" s="6">
        <v>1942</v>
      </c>
      <c r="K116" s="6">
        <v>1543.85</v>
      </c>
      <c r="L116" s="7">
        <v>4295493</v>
      </c>
      <c r="M116" s="6">
        <v>8150457993.8000002</v>
      </c>
      <c r="N116" s="7">
        <v>171087</v>
      </c>
    </row>
    <row r="117" spans="1:14" x14ac:dyDescent="0.25">
      <c r="A117" s="4">
        <v>45579</v>
      </c>
      <c r="B117" s="2" t="s">
        <v>14</v>
      </c>
      <c r="C117" s="6">
        <v>1885.05</v>
      </c>
      <c r="D117" s="6">
        <v>1916</v>
      </c>
      <c r="E117" s="6">
        <v>1882.45</v>
      </c>
      <c r="F117" s="6">
        <v>1882.4</v>
      </c>
      <c r="G117" s="6">
        <v>1912.75</v>
      </c>
      <c r="H117" s="6">
        <v>1910.8</v>
      </c>
      <c r="I117" s="6">
        <v>1908.56</v>
      </c>
      <c r="J117" s="6">
        <v>1942</v>
      </c>
      <c r="K117" s="6">
        <v>1543.85</v>
      </c>
      <c r="L117" s="7">
        <v>4391138</v>
      </c>
      <c r="M117" s="6">
        <v>8380753954.8000002</v>
      </c>
      <c r="N117" s="7">
        <v>158328</v>
      </c>
    </row>
    <row r="118" spans="1:14" x14ac:dyDescent="0.25">
      <c r="A118" s="4">
        <v>45576</v>
      </c>
      <c r="B118" s="2" t="s">
        <v>14</v>
      </c>
      <c r="C118" s="6">
        <v>1872.2</v>
      </c>
      <c r="D118" s="6">
        <v>1893.6</v>
      </c>
      <c r="E118" s="6">
        <v>1861.15</v>
      </c>
      <c r="F118" s="6">
        <v>1876.1</v>
      </c>
      <c r="G118" s="6">
        <v>1884.45</v>
      </c>
      <c r="H118" s="6">
        <v>1882.4</v>
      </c>
      <c r="I118" s="6">
        <v>1882.02</v>
      </c>
      <c r="J118" s="6">
        <v>1942</v>
      </c>
      <c r="K118" s="6">
        <v>1543.85</v>
      </c>
      <c r="L118" s="7">
        <v>5211580</v>
      </c>
      <c r="M118" s="6">
        <v>9808316489.3999996</v>
      </c>
      <c r="N118" s="7">
        <v>132738</v>
      </c>
    </row>
    <row r="119" spans="1:14" x14ac:dyDescent="0.25">
      <c r="A119" s="4">
        <v>45575</v>
      </c>
      <c r="B119" s="2" t="s">
        <v>14</v>
      </c>
      <c r="C119" s="6">
        <v>1809.9</v>
      </c>
      <c r="D119" s="6">
        <v>1884</v>
      </c>
      <c r="E119" s="6">
        <v>1805.3</v>
      </c>
      <c r="F119" s="6">
        <v>1800.8</v>
      </c>
      <c r="G119" s="6">
        <v>1870</v>
      </c>
      <c r="H119" s="6">
        <v>1876.1</v>
      </c>
      <c r="I119" s="6">
        <v>1863.15</v>
      </c>
      <c r="J119" s="6">
        <v>1942</v>
      </c>
      <c r="K119" s="6">
        <v>1543.85</v>
      </c>
      <c r="L119" s="7">
        <v>5905798</v>
      </c>
      <c r="M119" s="6">
        <v>11003368846.4</v>
      </c>
      <c r="N119" s="7">
        <v>251969</v>
      </c>
    </row>
    <row r="120" spans="1:14" x14ac:dyDescent="0.25">
      <c r="A120" s="4">
        <v>45574</v>
      </c>
      <c r="B120" s="2" t="s">
        <v>14</v>
      </c>
      <c r="C120" s="6">
        <v>1801</v>
      </c>
      <c r="D120" s="6">
        <v>1820</v>
      </c>
      <c r="E120" s="6">
        <v>1789.9</v>
      </c>
      <c r="F120" s="6">
        <v>1803.4</v>
      </c>
      <c r="G120" s="6">
        <v>1804.9</v>
      </c>
      <c r="H120" s="6">
        <v>1800.8</v>
      </c>
      <c r="I120" s="6">
        <v>1803.69</v>
      </c>
      <c r="J120" s="6">
        <v>1942</v>
      </c>
      <c r="K120" s="6">
        <v>1543.85</v>
      </c>
      <c r="L120" s="7">
        <v>7078802</v>
      </c>
      <c r="M120" s="6">
        <v>12767951879.299999</v>
      </c>
      <c r="N120" s="7">
        <v>237657</v>
      </c>
    </row>
    <row r="121" spans="1:14" x14ac:dyDescent="0.25">
      <c r="A121" s="4">
        <v>45573</v>
      </c>
      <c r="B121" s="2" t="s">
        <v>14</v>
      </c>
      <c r="C121" s="6">
        <v>1800</v>
      </c>
      <c r="D121" s="6">
        <v>1814</v>
      </c>
      <c r="E121" s="6">
        <v>1781.85</v>
      </c>
      <c r="F121" s="6">
        <v>1790.25</v>
      </c>
      <c r="G121" s="6">
        <v>1805.1</v>
      </c>
      <c r="H121" s="6">
        <v>1803.4</v>
      </c>
      <c r="I121" s="6">
        <v>1802.84</v>
      </c>
      <c r="J121" s="6">
        <v>1942</v>
      </c>
      <c r="K121" s="6">
        <v>1543.85</v>
      </c>
      <c r="L121" s="7">
        <v>5097103</v>
      </c>
      <c r="M121" s="6">
        <v>9189269087.7000008</v>
      </c>
      <c r="N121" s="7">
        <v>167492</v>
      </c>
    </row>
    <row r="122" spans="1:14" x14ac:dyDescent="0.25">
      <c r="A122" s="4">
        <v>45572</v>
      </c>
      <c r="B122" s="2" t="s">
        <v>14</v>
      </c>
      <c r="C122" s="6">
        <v>1810</v>
      </c>
      <c r="D122" s="6">
        <v>1836.4</v>
      </c>
      <c r="E122" s="6">
        <v>1769.4</v>
      </c>
      <c r="F122" s="6">
        <v>1809</v>
      </c>
      <c r="G122" s="6">
        <v>1795.3</v>
      </c>
      <c r="H122" s="6">
        <v>1790.25</v>
      </c>
      <c r="I122" s="6">
        <v>1801.29</v>
      </c>
      <c r="J122" s="6">
        <v>1942</v>
      </c>
      <c r="K122" s="6">
        <v>1543.85</v>
      </c>
      <c r="L122" s="7">
        <v>7446633</v>
      </c>
      <c r="M122" s="6">
        <v>13413516755.75</v>
      </c>
      <c r="N122" s="7">
        <v>241836</v>
      </c>
    </row>
    <row r="123" spans="1:14" x14ac:dyDescent="0.25">
      <c r="A123" s="4">
        <v>45569</v>
      </c>
      <c r="B123" s="2" t="s">
        <v>14</v>
      </c>
      <c r="C123" s="6">
        <v>1815.5</v>
      </c>
      <c r="D123" s="6">
        <v>1850</v>
      </c>
      <c r="E123" s="6">
        <v>1798.35</v>
      </c>
      <c r="F123" s="6">
        <v>1822.8</v>
      </c>
      <c r="G123" s="6">
        <v>1813</v>
      </c>
      <c r="H123" s="6">
        <v>1809</v>
      </c>
      <c r="I123" s="6">
        <v>1819.18</v>
      </c>
      <c r="J123" s="6">
        <v>1942</v>
      </c>
      <c r="K123" s="6">
        <v>1543.85</v>
      </c>
      <c r="L123" s="7">
        <v>3734632</v>
      </c>
      <c r="M123" s="6">
        <v>6793981253.3500004</v>
      </c>
      <c r="N123" s="7">
        <v>194803</v>
      </c>
    </row>
    <row r="124" spans="1:14" x14ac:dyDescent="0.25">
      <c r="A124" s="4">
        <v>45568</v>
      </c>
      <c r="B124" s="2" t="s">
        <v>14</v>
      </c>
      <c r="C124" s="6">
        <v>1857.9</v>
      </c>
      <c r="D124" s="6">
        <v>1863.65</v>
      </c>
      <c r="E124" s="6">
        <v>1815.8</v>
      </c>
      <c r="F124" s="6">
        <v>1879.4</v>
      </c>
      <c r="G124" s="6">
        <v>1824.6</v>
      </c>
      <c r="H124" s="6">
        <v>1822.8</v>
      </c>
      <c r="I124" s="6">
        <v>1838.11</v>
      </c>
      <c r="J124" s="6">
        <v>1942</v>
      </c>
      <c r="K124" s="6">
        <v>1543.85</v>
      </c>
      <c r="L124" s="7">
        <v>6363232</v>
      </c>
      <c r="M124" s="6">
        <v>11696344986.450001</v>
      </c>
      <c r="N124" s="7">
        <v>256840</v>
      </c>
    </row>
    <row r="125" spans="1:14" x14ac:dyDescent="0.25">
      <c r="A125" s="4">
        <v>45566</v>
      </c>
      <c r="B125" s="2" t="s">
        <v>14</v>
      </c>
      <c r="C125" s="6">
        <v>1847</v>
      </c>
      <c r="D125" s="6">
        <v>1884.75</v>
      </c>
      <c r="E125" s="6">
        <v>1847</v>
      </c>
      <c r="F125" s="6">
        <v>1853.95</v>
      </c>
      <c r="G125" s="6">
        <v>1881.65</v>
      </c>
      <c r="H125" s="6">
        <v>1879.4</v>
      </c>
      <c r="I125" s="6">
        <v>1871.58</v>
      </c>
      <c r="J125" s="6">
        <v>1942</v>
      </c>
      <c r="K125" s="6">
        <v>1543.85</v>
      </c>
      <c r="L125" s="7">
        <v>4871526</v>
      </c>
      <c r="M125" s="6">
        <v>9117442067.8999996</v>
      </c>
      <c r="N125" s="7">
        <v>173249</v>
      </c>
    </row>
    <row r="126" spans="1:14" x14ac:dyDescent="0.25">
      <c r="A126" s="4">
        <v>45565</v>
      </c>
      <c r="B126" s="2" t="s">
        <v>14</v>
      </c>
      <c r="C126" s="6">
        <v>1856.7</v>
      </c>
      <c r="D126" s="6">
        <v>1884.45</v>
      </c>
      <c r="E126" s="6">
        <v>1843.1</v>
      </c>
      <c r="F126" s="6">
        <v>1872.45</v>
      </c>
      <c r="G126" s="6">
        <v>1859.95</v>
      </c>
      <c r="H126" s="6">
        <v>1853.95</v>
      </c>
      <c r="I126" s="6">
        <v>1856.54</v>
      </c>
      <c r="J126" s="6">
        <v>1942</v>
      </c>
      <c r="K126" s="6">
        <v>1543.85</v>
      </c>
      <c r="L126" s="7">
        <v>3246840</v>
      </c>
      <c r="M126" s="6">
        <v>6027904246</v>
      </c>
      <c r="N126" s="7">
        <v>111916</v>
      </c>
    </row>
    <row r="127" spans="1:14" x14ac:dyDescent="0.25">
      <c r="A127" s="4">
        <v>45562</v>
      </c>
      <c r="B127" s="2" t="s">
        <v>14</v>
      </c>
      <c r="C127" s="6">
        <v>1900</v>
      </c>
      <c r="D127" s="6">
        <v>1910</v>
      </c>
      <c r="E127" s="6">
        <v>1866.3</v>
      </c>
      <c r="F127" s="6">
        <v>1902.3</v>
      </c>
      <c r="G127" s="6">
        <v>1876.85</v>
      </c>
      <c r="H127" s="6">
        <v>1872.45</v>
      </c>
      <c r="I127" s="6">
        <v>1876.5</v>
      </c>
      <c r="J127" s="6">
        <v>1942</v>
      </c>
      <c r="K127" s="6">
        <v>1543.85</v>
      </c>
      <c r="L127" s="7">
        <v>6643112</v>
      </c>
      <c r="M127" s="6">
        <v>12465777260.75</v>
      </c>
      <c r="N127" s="7">
        <v>227984</v>
      </c>
    </row>
    <row r="128" spans="1:14" x14ac:dyDescent="0.25">
      <c r="A128" s="4">
        <v>45561</v>
      </c>
      <c r="B128" s="2" t="s">
        <v>14</v>
      </c>
      <c r="C128" s="6">
        <v>1895</v>
      </c>
      <c r="D128" s="6">
        <v>1913.3</v>
      </c>
      <c r="E128" s="6">
        <v>1884.3</v>
      </c>
      <c r="F128" s="6">
        <v>1897.95</v>
      </c>
      <c r="G128" s="6">
        <v>1903.35</v>
      </c>
      <c r="H128" s="6">
        <v>1902.3</v>
      </c>
      <c r="I128" s="6">
        <v>1900.38</v>
      </c>
      <c r="J128" s="6">
        <v>1942</v>
      </c>
      <c r="K128" s="6">
        <v>1543.85</v>
      </c>
      <c r="L128" s="7">
        <v>4204513</v>
      </c>
      <c r="M128" s="6">
        <v>7990156159.1999998</v>
      </c>
      <c r="N128" s="7">
        <v>211057</v>
      </c>
    </row>
    <row r="129" spans="1:14" x14ac:dyDescent="0.25">
      <c r="A129" s="4">
        <v>45560</v>
      </c>
      <c r="B129" s="2" t="s">
        <v>14</v>
      </c>
      <c r="C129" s="6">
        <v>1910.05</v>
      </c>
      <c r="D129" s="6">
        <v>1922.7</v>
      </c>
      <c r="E129" s="6">
        <v>1894.3</v>
      </c>
      <c r="F129" s="6">
        <v>1914.7</v>
      </c>
      <c r="G129" s="6">
        <v>1899</v>
      </c>
      <c r="H129" s="6">
        <v>1897.95</v>
      </c>
      <c r="I129" s="6">
        <v>1901.45</v>
      </c>
      <c r="J129" s="6">
        <v>1942</v>
      </c>
      <c r="K129" s="6">
        <v>1543.85</v>
      </c>
      <c r="L129" s="7">
        <v>3307467</v>
      </c>
      <c r="M129" s="6">
        <v>6288996515.3000002</v>
      </c>
      <c r="N129" s="7">
        <v>172108</v>
      </c>
    </row>
    <row r="130" spans="1:14" x14ac:dyDescent="0.25">
      <c r="A130" s="4">
        <v>45559</v>
      </c>
      <c r="B130" s="2" t="s">
        <v>14</v>
      </c>
      <c r="C130" s="6">
        <v>1935</v>
      </c>
      <c r="D130" s="6">
        <v>1938.6</v>
      </c>
      <c r="E130" s="6">
        <v>1909.6</v>
      </c>
      <c r="F130" s="6">
        <v>1934.7</v>
      </c>
      <c r="G130" s="6">
        <v>1914.9</v>
      </c>
      <c r="H130" s="6">
        <v>1914.7</v>
      </c>
      <c r="I130" s="6">
        <v>1917.39</v>
      </c>
      <c r="J130" s="6">
        <v>1942</v>
      </c>
      <c r="K130" s="6">
        <v>1543.85</v>
      </c>
      <c r="L130" s="7">
        <v>3709386</v>
      </c>
      <c r="M130" s="6">
        <v>7112350674.6499996</v>
      </c>
      <c r="N130" s="7">
        <v>173661</v>
      </c>
    </row>
    <row r="131" spans="1:14" x14ac:dyDescent="0.25">
      <c r="A131" s="4">
        <v>45558</v>
      </c>
      <c r="B131" s="2" t="s">
        <v>14</v>
      </c>
      <c r="C131" s="6">
        <v>1914.95</v>
      </c>
      <c r="D131" s="6">
        <v>1942</v>
      </c>
      <c r="E131" s="6">
        <v>1908.2</v>
      </c>
      <c r="F131" s="6">
        <v>1904.5</v>
      </c>
      <c r="G131" s="6">
        <v>1936.1</v>
      </c>
      <c r="H131" s="6">
        <v>1934.7</v>
      </c>
      <c r="I131" s="6">
        <v>1929.55</v>
      </c>
      <c r="J131" s="6">
        <v>1942</v>
      </c>
      <c r="K131" s="6">
        <v>1543.85</v>
      </c>
      <c r="L131" s="7">
        <v>3686272</v>
      </c>
      <c r="M131" s="6">
        <v>7112838901.8500004</v>
      </c>
      <c r="N131" s="7">
        <v>135814</v>
      </c>
    </row>
    <row r="132" spans="1:14" x14ac:dyDescent="0.25">
      <c r="A132" s="4">
        <v>45555</v>
      </c>
      <c r="B132" s="2" t="s">
        <v>14</v>
      </c>
      <c r="C132" s="6">
        <v>1874</v>
      </c>
      <c r="D132" s="6">
        <v>1926.3</v>
      </c>
      <c r="E132" s="6">
        <v>1870</v>
      </c>
      <c r="F132" s="6">
        <v>1871.95</v>
      </c>
      <c r="G132" s="6">
        <v>1909.3</v>
      </c>
      <c r="H132" s="6">
        <v>1904.5</v>
      </c>
      <c r="I132" s="6">
        <v>1900.54</v>
      </c>
      <c r="J132" s="6">
        <v>1926.5</v>
      </c>
      <c r="K132" s="6">
        <v>1543.85</v>
      </c>
      <c r="L132" s="7">
        <v>18849579</v>
      </c>
      <c r="M132" s="6">
        <v>35824285619.5</v>
      </c>
      <c r="N132" s="7">
        <v>243759</v>
      </c>
    </row>
    <row r="133" spans="1:14" x14ac:dyDescent="0.25">
      <c r="A133" s="4">
        <v>45554</v>
      </c>
      <c r="B133" s="2" t="s">
        <v>14</v>
      </c>
      <c r="C133" s="6">
        <v>1849.9</v>
      </c>
      <c r="D133" s="6">
        <v>1875</v>
      </c>
      <c r="E133" s="6">
        <v>1845.1</v>
      </c>
      <c r="F133" s="6">
        <v>1839.7</v>
      </c>
      <c r="G133" s="6">
        <v>1872</v>
      </c>
      <c r="H133" s="6">
        <v>1871.95</v>
      </c>
      <c r="I133" s="6">
        <v>1862.62</v>
      </c>
      <c r="J133" s="6">
        <v>1926.5</v>
      </c>
      <c r="K133" s="6">
        <v>1543.85</v>
      </c>
      <c r="L133" s="7">
        <v>2892430</v>
      </c>
      <c r="M133" s="6">
        <v>5387499759.6499996</v>
      </c>
      <c r="N133" s="7">
        <v>121253</v>
      </c>
    </row>
    <row r="134" spans="1:14" x14ac:dyDescent="0.25">
      <c r="A134" s="4">
        <v>45553</v>
      </c>
      <c r="B134" s="2" t="s">
        <v>14</v>
      </c>
      <c r="C134" s="6">
        <v>1850</v>
      </c>
      <c r="D134" s="6">
        <v>1859.45</v>
      </c>
      <c r="E134" s="6">
        <v>1835.6</v>
      </c>
      <c r="F134" s="6">
        <v>1846.65</v>
      </c>
      <c r="G134" s="6">
        <v>1838.5</v>
      </c>
      <c r="H134" s="6">
        <v>1839.7</v>
      </c>
      <c r="I134" s="6">
        <v>1846.17</v>
      </c>
      <c r="J134" s="6">
        <v>1926.5</v>
      </c>
      <c r="K134" s="6">
        <v>1543.85</v>
      </c>
      <c r="L134" s="7">
        <v>6877499</v>
      </c>
      <c r="M134" s="6">
        <v>12697029706.200001</v>
      </c>
      <c r="N134" s="7">
        <v>102376</v>
      </c>
    </row>
    <row r="135" spans="1:14" x14ac:dyDescent="0.25">
      <c r="A135" s="4">
        <v>45552</v>
      </c>
      <c r="B135" s="2" t="s">
        <v>14</v>
      </c>
      <c r="C135" s="6">
        <v>1839.4</v>
      </c>
      <c r="D135" s="6">
        <v>1853.4</v>
      </c>
      <c r="E135" s="6">
        <v>1830.65</v>
      </c>
      <c r="F135" s="6">
        <v>1831.3</v>
      </c>
      <c r="G135" s="6">
        <v>1845</v>
      </c>
      <c r="H135" s="6">
        <v>1846.65</v>
      </c>
      <c r="I135" s="6">
        <v>1844.31</v>
      </c>
      <c r="J135" s="6">
        <v>1926.5</v>
      </c>
      <c r="K135" s="6">
        <v>1543.85</v>
      </c>
      <c r="L135" s="7">
        <v>3674862</v>
      </c>
      <c r="M135" s="6">
        <v>6777585065.0500002</v>
      </c>
      <c r="N135" s="7">
        <v>127276</v>
      </c>
    </row>
    <row r="136" spans="1:14" x14ac:dyDescent="0.25">
      <c r="A136" s="4">
        <v>45551</v>
      </c>
      <c r="B136" s="2" t="s">
        <v>14</v>
      </c>
      <c r="C136" s="6">
        <v>1833</v>
      </c>
      <c r="D136" s="6">
        <v>1845.7</v>
      </c>
      <c r="E136" s="6">
        <v>1828.3</v>
      </c>
      <c r="F136" s="6">
        <v>1820.35</v>
      </c>
      <c r="G136" s="6">
        <v>1829.4</v>
      </c>
      <c r="H136" s="6">
        <v>1831.3</v>
      </c>
      <c r="I136" s="6">
        <v>1835.44</v>
      </c>
      <c r="J136" s="6">
        <v>1926.5</v>
      </c>
      <c r="K136" s="6">
        <v>1543.85</v>
      </c>
      <c r="L136" s="7">
        <v>2730634</v>
      </c>
      <c r="M136" s="6">
        <v>5011905673.1000004</v>
      </c>
      <c r="N136" s="7">
        <v>95268</v>
      </c>
    </row>
    <row r="137" spans="1:14" x14ac:dyDescent="0.25">
      <c r="A137" s="4">
        <v>45548</v>
      </c>
      <c r="B137" s="2" t="s">
        <v>14</v>
      </c>
      <c r="C137" s="6">
        <v>1837</v>
      </c>
      <c r="D137" s="6">
        <v>1837</v>
      </c>
      <c r="E137" s="6">
        <v>1816.75</v>
      </c>
      <c r="F137" s="6">
        <v>1827.45</v>
      </c>
      <c r="G137" s="6">
        <v>1822</v>
      </c>
      <c r="H137" s="6">
        <v>1820.35</v>
      </c>
      <c r="I137" s="6">
        <v>1824.9</v>
      </c>
      <c r="J137" s="6">
        <v>1926.5</v>
      </c>
      <c r="K137" s="6">
        <v>1543.85</v>
      </c>
      <c r="L137" s="7">
        <v>2056720</v>
      </c>
      <c r="M137" s="6">
        <v>3753298175.6999998</v>
      </c>
      <c r="N137" s="7">
        <v>85096</v>
      </c>
    </row>
    <row r="138" spans="1:14" x14ac:dyDescent="0.25">
      <c r="A138" s="4">
        <v>45547</v>
      </c>
      <c r="B138" s="2" t="s">
        <v>14</v>
      </c>
      <c r="C138" s="6">
        <v>1803.9</v>
      </c>
      <c r="D138" s="6">
        <v>1834.15</v>
      </c>
      <c r="E138" s="6">
        <v>1795.15</v>
      </c>
      <c r="F138" s="6">
        <v>1789.25</v>
      </c>
      <c r="G138" s="6">
        <v>1831</v>
      </c>
      <c r="H138" s="6">
        <v>1827.45</v>
      </c>
      <c r="I138" s="6">
        <v>1818.78</v>
      </c>
      <c r="J138" s="6">
        <v>1926.5</v>
      </c>
      <c r="K138" s="6">
        <v>1543.85</v>
      </c>
      <c r="L138" s="7">
        <v>6365508</v>
      </c>
      <c r="M138" s="6">
        <v>11577432282.549999</v>
      </c>
      <c r="N138" s="7">
        <v>227889</v>
      </c>
    </row>
    <row r="139" spans="1:14" x14ac:dyDescent="0.25">
      <c r="A139" s="4">
        <v>45546</v>
      </c>
      <c r="B139" s="2" t="s">
        <v>14</v>
      </c>
      <c r="C139" s="6">
        <v>1795</v>
      </c>
      <c r="D139" s="6">
        <v>1805.45</v>
      </c>
      <c r="E139" s="6">
        <v>1785</v>
      </c>
      <c r="F139" s="6">
        <v>1791.6</v>
      </c>
      <c r="G139" s="6">
        <v>1790.95</v>
      </c>
      <c r="H139" s="6">
        <v>1789.25</v>
      </c>
      <c r="I139" s="6">
        <v>1792.5</v>
      </c>
      <c r="J139" s="6">
        <v>1926.5</v>
      </c>
      <c r="K139" s="6">
        <v>1543.85</v>
      </c>
      <c r="L139" s="7">
        <v>3733872</v>
      </c>
      <c r="M139" s="6">
        <v>6692967035.75</v>
      </c>
      <c r="N139" s="7">
        <v>128263</v>
      </c>
    </row>
    <row r="140" spans="1:14" x14ac:dyDescent="0.25">
      <c r="A140" s="4">
        <v>45545</v>
      </c>
      <c r="B140" s="2" t="s">
        <v>14</v>
      </c>
      <c r="C140" s="6">
        <v>1798</v>
      </c>
      <c r="D140" s="6">
        <v>1799.65</v>
      </c>
      <c r="E140" s="6">
        <v>1778.05</v>
      </c>
      <c r="F140" s="6">
        <v>1790.15</v>
      </c>
      <c r="G140" s="6">
        <v>1789.55</v>
      </c>
      <c r="H140" s="6">
        <v>1791.6</v>
      </c>
      <c r="I140" s="6">
        <v>1790.94</v>
      </c>
      <c r="J140" s="6">
        <v>1926.5</v>
      </c>
      <c r="K140" s="6">
        <v>1543.85</v>
      </c>
      <c r="L140" s="7">
        <v>3497612</v>
      </c>
      <c r="M140" s="6">
        <v>6264002967.3999996</v>
      </c>
      <c r="N140" s="7">
        <v>144423</v>
      </c>
    </row>
    <row r="141" spans="1:14" x14ac:dyDescent="0.25">
      <c r="A141" s="4">
        <v>45544</v>
      </c>
      <c r="B141" s="2" t="s">
        <v>14</v>
      </c>
      <c r="C141" s="6">
        <v>1767.7</v>
      </c>
      <c r="D141" s="6">
        <v>1793.95</v>
      </c>
      <c r="E141" s="6">
        <v>1758.45</v>
      </c>
      <c r="F141" s="6">
        <v>1764.15</v>
      </c>
      <c r="G141" s="6">
        <v>1789.9</v>
      </c>
      <c r="H141" s="6">
        <v>1790.15</v>
      </c>
      <c r="I141" s="6">
        <v>1777.5</v>
      </c>
      <c r="J141" s="6">
        <v>1926.5</v>
      </c>
      <c r="K141" s="6">
        <v>1543.85</v>
      </c>
      <c r="L141" s="7">
        <v>3436461</v>
      </c>
      <c r="M141" s="6">
        <v>6108306059.3999996</v>
      </c>
      <c r="N141" s="7">
        <v>93412</v>
      </c>
    </row>
    <row r="142" spans="1:14" x14ac:dyDescent="0.25">
      <c r="A142" s="4">
        <v>45541</v>
      </c>
      <c r="B142" s="2" t="s">
        <v>14</v>
      </c>
      <c r="C142" s="6">
        <v>1767.55</v>
      </c>
      <c r="D142" s="6">
        <v>1781.95</v>
      </c>
      <c r="E142" s="6">
        <v>1756.5</v>
      </c>
      <c r="F142" s="6">
        <v>1777.95</v>
      </c>
      <c r="G142" s="6">
        <v>1767.5</v>
      </c>
      <c r="H142" s="6">
        <v>1764.15</v>
      </c>
      <c r="I142" s="6">
        <v>1770.08</v>
      </c>
      <c r="J142" s="6">
        <v>1926.5</v>
      </c>
      <c r="K142" s="6">
        <v>1543.85</v>
      </c>
      <c r="L142" s="7">
        <v>3254880</v>
      </c>
      <c r="M142" s="6">
        <v>5761410780.3500004</v>
      </c>
      <c r="N142" s="7">
        <v>138942</v>
      </c>
    </row>
    <row r="143" spans="1:14" x14ac:dyDescent="0.25">
      <c r="A143" s="4">
        <v>45540</v>
      </c>
      <c r="B143" s="2" t="s">
        <v>14</v>
      </c>
      <c r="C143" s="6">
        <v>1781.25</v>
      </c>
      <c r="D143" s="6">
        <v>1786.35</v>
      </c>
      <c r="E143" s="6">
        <v>1760</v>
      </c>
      <c r="F143" s="6">
        <v>1783.8</v>
      </c>
      <c r="G143" s="6">
        <v>1778</v>
      </c>
      <c r="H143" s="6">
        <v>1777.95</v>
      </c>
      <c r="I143" s="6">
        <v>1778.18</v>
      </c>
      <c r="J143" s="6">
        <v>1926.5</v>
      </c>
      <c r="K143" s="6">
        <v>1543.85</v>
      </c>
      <c r="L143" s="7">
        <v>3573005</v>
      </c>
      <c r="M143" s="6">
        <v>6353451117.5500002</v>
      </c>
      <c r="N143" s="7">
        <v>96283</v>
      </c>
    </row>
    <row r="144" spans="1:14" x14ac:dyDescent="0.25">
      <c r="A144" s="4">
        <v>45539</v>
      </c>
      <c r="B144" s="2" t="s">
        <v>14</v>
      </c>
      <c r="C144" s="6">
        <v>1770</v>
      </c>
      <c r="D144" s="6">
        <v>1788.3</v>
      </c>
      <c r="E144" s="6">
        <v>1763.5</v>
      </c>
      <c r="F144" s="6">
        <v>1783.8</v>
      </c>
      <c r="G144" s="6">
        <v>1785</v>
      </c>
      <c r="H144" s="6">
        <v>1783.8</v>
      </c>
      <c r="I144" s="6">
        <v>1776.99</v>
      </c>
      <c r="J144" s="6">
        <v>1926.5</v>
      </c>
      <c r="K144" s="6">
        <v>1543.85</v>
      </c>
      <c r="L144" s="7">
        <v>3192443</v>
      </c>
      <c r="M144" s="6">
        <v>5672937622.9499998</v>
      </c>
      <c r="N144" s="7">
        <v>113660</v>
      </c>
    </row>
    <row r="145" spans="1:14" x14ac:dyDescent="0.25">
      <c r="A145" s="4">
        <v>45538</v>
      </c>
      <c r="B145" s="2" t="s">
        <v>14</v>
      </c>
      <c r="C145" s="6">
        <v>1780.05</v>
      </c>
      <c r="D145" s="6">
        <v>1786.45</v>
      </c>
      <c r="E145" s="6">
        <v>1772.35</v>
      </c>
      <c r="F145" s="6">
        <v>1780.25</v>
      </c>
      <c r="G145" s="6">
        <v>1783.9</v>
      </c>
      <c r="H145" s="6">
        <v>1783.8</v>
      </c>
      <c r="I145" s="6">
        <v>1780.67</v>
      </c>
      <c r="J145" s="6">
        <v>1926.5</v>
      </c>
      <c r="K145" s="6">
        <v>1543.85</v>
      </c>
      <c r="L145" s="7">
        <v>5196273</v>
      </c>
      <c r="M145" s="6">
        <v>9252833306.8500004</v>
      </c>
      <c r="N145" s="7">
        <v>135950</v>
      </c>
    </row>
    <row r="146" spans="1:14" x14ac:dyDescent="0.25">
      <c r="A146" s="4">
        <v>45537</v>
      </c>
      <c r="B146" s="2" t="s">
        <v>14</v>
      </c>
      <c r="C146" s="6">
        <v>1782</v>
      </c>
      <c r="D146" s="6">
        <v>1793.45</v>
      </c>
      <c r="E146" s="6">
        <v>1772.7</v>
      </c>
      <c r="F146" s="6">
        <v>1780.8</v>
      </c>
      <c r="G146" s="6">
        <v>1781</v>
      </c>
      <c r="H146" s="6">
        <v>1780.25</v>
      </c>
      <c r="I146" s="6">
        <v>1780.79</v>
      </c>
      <c r="J146" s="6">
        <v>1926.5</v>
      </c>
      <c r="K146" s="6">
        <v>1543.85</v>
      </c>
      <c r="L146" s="7">
        <v>4048520</v>
      </c>
      <c r="M146" s="6">
        <v>7209550815.9499998</v>
      </c>
      <c r="N146" s="7">
        <v>140634</v>
      </c>
    </row>
    <row r="147" spans="1:14" x14ac:dyDescent="0.25">
      <c r="A147" s="4">
        <v>45534</v>
      </c>
      <c r="B147" s="2" t="s">
        <v>14</v>
      </c>
      <c r="C147" s="6">
        <v>1777.3</v>
      </c>
      <c r="D147" s="6">
        <v>1790</v>
      </c>
      <c r="E147" s="6">
        <v>1774.35</v>
      </c>
      <c r="F147" s="6">
        <v>1777.25</v>
      </c>
      <c r="G147" s="6">
        <v>1780</v>
      </c>
      <c r="H147" s="6">
        <v>1780.8</v>
      </c>
      <c r="I147" s="6">
        <v>1781.33</v>
      </c>
      <c r="J147" s="6">
        <v>1926.5</v>
      </c>
      <c r="K147" s="6">
        <v>1543.85</v>
      </c>
      <c r="L147" s="7">
        <v>7458172</v>
      </c>
      <c r="M147" s="6">
        <v>13285428435.200001</v>
      </c>
      <c r="N147" s="7">
        <v>135803</v>
      </c>
    </row>
    <row r="148" spans="1:14" x14ac:dyDescent="0.25">
      <c r="A148" s="4">
        <v>45533</v>
      </c>
      <c r="B148" s="2" t="s">
        <v>14</v>
      </c>
      <c r="C148" s="6">
        <v>1783.25</v>
      </c>
      <c r="D148" s="6">
        <v>1798.5</v>
      </c>
      <c r="E148" s="6">
        <v>1773</v>
      </c>
      <c r="F148" s="6">
        <v>1791.3</v>
      </c>
      <c r="G148" s="6">
        <v>1777.85</v>
      </c>
      <c r="H148" s="6">
        <v>1777.25</v>
      </c>
      <c r="I148" s="6">
        <v>1783.73</v>
      </c>
      <c r="J148" s="6">
        <v>1926.5</v>
      </c>
      <c r="K148" s="6">
        <v>1543.85</v>
      </c>
      <c r="L148" s="7">
        <v>5531158</v>
      </c>
      <c r="M148" s="6">
        <v>9866069133</v>
      </c>
      <c r="N148" s="7">
        <v>149451</v>
      </c>
    </row>
    <row r="149" spans="1:14" x14ac:dyDescent="0.25">
      <c r="A149" s="4">
        <v>45532</v>
      </c>
      <c r="B149" s="2" t="s">
        <v>14</v>
      </c>
      <c r="C149" s="6">
        <v>1796</v>
      </c>
      <c r="D149" s="6">
        <v>1805.9</v>
      </c>
      <c r="E149" s="6">
        <v>1785.85</v>
      </c>
      <c r="F149" s="6">
        <v>1803.35</v>
      </c>
      <c r="G149" s="6">
        <v>1787</v>
      </c>
      <c r="H149" s="6">
        <v>1791.3</v>
      </c>
      <c r="I149" s="6">
        <v>1796.36</v>
      </c>
      <c r="J149" s="6">
        <v>1926.5</v>
      </c>
      <c r="K149" s="6">
        <v>1543.85</v>
      </c>
      <c r="L149" s="7">
        <v>4280796</v>
      </c>
      <c r="M149" s="6">
        <v>7689839840.3000002</v>
      </c>
      <c r="N149" s="7">
        <v>118402</v>
      </c>
    </row>
    <row r="150" spans="1:14" x14ac:dyDescent="0.25">
      <c r="A150" s="4">
        <v>45531</v>
      </c>
      <c r="B150" s="2" t="s">
        <v>14</v>
      </c>
      <c r="C150" s="6">
        <v>1811.05</v>
      </c>
      <c r="D150" s="6">
        <v>1813.1</v>
      </c>
      <c r="E150" s="6">
        <v>1791.7</v>
      </c>
      <c r="F150" s="6">
        <v>1812.5</v>
      </c>
      <c r="G150" s="6">
        <v>1802.45</v>
      </c>
      <c r="H150" s="6">
        <v>1803.35</v>
      </c>
      <c r="I150" s="6">
        <v>1803.04</v>
      </c>
      <c r="J150" s="6">
        <v>1926.5</v>
      </c>
      <c r="K150" s="6">
        <v>1543.85</v>
      </c>
      <c r="L150" s="7">
        <v>4541696</v>
      </c>
      <c r="M150" s="6">
        <v>8188838559.5</v>
      </c>
      <c r="N150" s="7">
        <v>115217</v>
      </c>
    </row>
    <row r="151" spans="1:14" x14ac:dyDescent="0.25">
      <c r="A151" s="4">
        <v>45530</v>
      </c>
      <c r="B151" s="2" t="s">
        <v>14</v>
      </c>
      <c r="C151" s="6">
        <v>1820</v>
      </c>
      <c r="D151" s="6">
        <v>1822.95</v>
      </c>
      <c r="E151" s="6">
        <v>1809.7</v>
      </c>
      <c r="F151" s="6">
        <v>1818</v>
      </c>
      <c r="G151" s="6">
        <v>1809.85</v>
      </c>
      <c r="H151" s="6">
        <v>1812.5</v>
      </c>
      <c r="I151" s="6">
        <v>1815.59</v>
      </c>
      <c r="J151" s="6">
        <v>1926.5</v>
      </c>
      <c r="K151" s="6">
        <v>1543.85</v>
      </c>
      <c r="L151" s="7">
        <v>2356257</v>
      </c>
      <c r="M151" s="6">
        <v>4278002385.3000002</v>
      </c>
      <c r="N151" s="7">
        <v>92570</v>
      </c>
    </row>
    <row r="152" spans="1:14" x14ac:dyDescent="0.25">
      <c r="A152" s="4">
        <v>45527</v>
      </c>
      <c r="B152" s="2" t="s">
        <v>14</v>
      </c>
      <c r="C152" s="6">
        <v>1821.5</v>
      </c>
      <c r="D152" s="6">
        <v>1827.9</v>
      </c>
      <c r="E152" s="6">
        <v>1812.7</v>
      </c>
      <c r="F152" s="6">
        <v>1821.5</v>
      </c>
      <c r="G152" s="6">
        <v>1819.9</v>
      </c>
      <c r="H152" s="6">
        <v>1818</v>
      </c>
      <c r="I152" s="6">
        <v>1820.93</v>
      </c>
      <c r="J152" s="6">
        <v>1926.5</v>
      </c>
      <c r="K152" s="6">
        <v>1543.85</v>
      </c>
      <c r="L152" s="7">
        <v>1815186</v>
      </c>
      <c r="M152" s="6">
        <v>3305326284.6999998</v>
      </c>
      <c r="N152" s="7">
        <v>70567</v>
      </c>
    </row>
    <row r="153" spans="1:14" x14ac:dyDescent="0.25">
      <c r="A153" s="4">
        <v>45526</v>
      </c>
      <c r="B153" s="2" t="s">
        <v>14</v>
      </c>
      <c r="C153" s="6">
        <v>1814</v>
      </c>
      <c r="D153" s="6">
        <v>1824.3</v>
      </c>
      <c r="E153" s="6">
        <v>1805.8</v>
      </c>
      <c r="F153" s="6">
        <v>1812.95</v>
      </c>
      <c r="G153" s="6">
        <v>1821</v>
      </c>
      <c r="H153" s="6">
        <v>1821.5</v>
      </c>
      <c r="I153" s="6">
        <v>1816.14</v>
      </c>
      <c r="J153" s="6">
        <v>1926.5</v>
      </c>
      <c r="K153" s="6">
        <v>1543.85</v>
      </c>
      <c r="L153" s="7">
        <v>3217988</v>
      </c>
      <c r="M153" s="6">
        <v>5844327526.3500004</v>
      </c>
      <c r="N153" s="7">
        <v>99422</v>
      </c>
    </row>
    <row r="154" spans="1:14" x14ac:dyDescent="0.25">
      <c r="A154" s="4">
        <v>45525</v>
      </c>
      <c r="B154" s="2" t="s">
        <v>14</v>
      </c>
      <c r="C154" s="6">
        <v>1800</v>
      </c>
      <c r="D154" s="6">
        <v>1817</v>
      </c>
      <c r="E154" s="6">
        <v>1787.35</v>
      </c>
      <c r="F154" s="6">
        <v>1805.65</v>
      </c>
      <c r="G154" s="6">
        <v>1814</v>
      </c>
      <c r="H154" s="6">
        <v>1812.95</v>
      </c>
      <c r="I154" s="6">
        <v>1803.78</v>
      </c>
      <c r="J154" s="6">
        <v>1926.5</v>
      </c>
      <c r="K154" s="6">
        <v>1543.85</v>
      </c>
      <c r="L154" s="7">
        <v>5717190</v>
      </c>
      <c r="M154" s="6">
        <v>10312526114.299999</v>
      </c>
      <c r="N154" s="7">
        <v>111593</v>
      </c>
    </row>
    <row r="155" spans="1:14" x14ac:dyDescent="0.25">
      <c r="A155" s="4">
        <v>45524</v>
      </c>
      <c r="B155" s="2" t="s">
        <v>14</v>
      </c>
      <c r="C155" s="6">
        <v>1783</v>
      </c>
      <c r="D155" s="6">
        <v>1813.05</v>
      </c>
      <c r="E155" s="6">
        <v>1776.25</v>
      </c>
      <c r="F155" s="6">
        <v>1781.35</v>
      </c>
      <c r="G155" s="6">
        <v>1805.9</v>
      </c>
      <c r="H155" s="6">
        <v>1805.65</v>
      </c>
      <c r="I155" s="6">
        <v>1804.27</v>
      </c>
      <c r="J155" s="6">
        <v>1926.5</v>
      </c>
      <c r="K155" s="6">
        <v>1543.85</v>
      </c>
      <c r="L155" s="7">
        <v>3115486</v>
      </c>
      <c r="M155" s="6">
        <v>5621176001.5</v>
      </c>
      <c r="N155" s="7">
        <v>113743</v>
      </c>
    </row>
    <row r="156" spans="1:14" x14ac:dyDescent="0.25">
      <c r="A156" s="4">
        <v>45523</v>
      </c>
      <c r="B156" s="2" t="s">
        <v>14</v>
      </c>
      <c r="C156" s="6">
        <v>1780.55</v>
      </c>
      <c r="D156" s="6">
        <v>1790</v>
      </c>
      <c r="E156" s="6">
        <v>1771</v>
      </c>
      <c r="F156" s="6">
        <v>1777.3</v>
      </c>
      <c r="G156" s="6">
        <v>1778</v>
      </c>
      <c r="H156" s="6">
        <v>1781.35</v>
      </c>
      <c r="I156" s="6">
        <v>1781.4</v>
      </c>
      <c r="J156" s="6">
        <v>1926.5</v>
      </c>
      <c r="K156" s="6">
        <v>1543.85</v>
      </c>
      <c r="L156" s="7">
        <v>2172279</v>
      </c>
      <c r="M156" s="6">
        <v>3869699061</v>
      </c>
      <c r="N156" s="7">
        <v>74928</v>
      </c>
    </row>
    <row r="157" spans="1:14" x14ac:dyDescent="0.25">
      <c r="A157" s="4">
        <v>45520</v>
      </c>
      <c r="B157" s="2" t="s">
        <v>14</v>
      </c>
      <c r="C157" s="6">
        <v>1762</v>
      </c>
      <c r="D157" s="6">
        <v>1785.75</v>
      </c>
      <c r="E157" s="6">
        <v>1746</v>
      </c>
      <c r="F157" s="6">
        <v>1747.9</v>
      </c>
      <c r="G157" s="6">
        <v>1776.3</v>
      </c>
      <c r="H157" s="6">
        <v>1777.3</v>
      </c>
      <c r="I157" s="6">
        <v>1769.69</v>
      </c>
      <c r="J157" s="6">
        <v>1926.5</v>
      </c>
      <c r="K157" s="6">
        <v>1543.85</v>
      </c>
      <c r="L157" s="7">
        <v>2961871</v>
      </c>
      <c r="M157" s="6">
        <v>5241585368.5500002</v>
      </c>
      <c r="N157" s="7">
        <v>157418</v>
      </c>
    </row>
    <row r="158" spans="1:14" x14ac:dyDescent="0.25">
      <c r="A158" s="4">
        <v>45518</v>
      </c>
      <c r="B158" s="2" t="s">
        <v>14</v>
      </c>
      <c r="C158" s="6">
        <v>1755</v>
      </c>
      <c r="D158" s="6">
        <v>1760</v>
      </c>
      <c r="E158" s="6">
        <v>1744.55</v>
      </c>
      <c r="F158" s="6">
        <v>1752.05</v>
      </c>
      <c r="G158" s="6">
        <v>1749</v>
      </c>
      <c r="H158" s="6">
        <v>1747.9</v>
      </c>
      <c r="I158" s="6">
        <v>1751.67</v>
      </c>
      <c r="J158" s="6">
        <v>1926.5</v>
      </c>
      <c r="K158" s="6">
        <v>1543.85</v>
      </c>
      <c r="L158" s="7">
        <v>2585649</v>
      </c>
      <c r="M158" s="6">
        <v>4529194759.9499998</v>
      </c>
      <c r="N158" s="7">
        <v>147601</v>
      </c>
    </row>
    <row r="159" spans="1:14" x14ac:dyDescent="0.25">
      <c r="A159" s="4">
        <v>45517</v>
      </c>
      <c r="B159" s="2" t="s">
        <v>14</v>
      </c>
      <c r="C159" s="6">
        <v>1763</v>
      </c>
      <c r="D159" s="6">
        <v>1791.5</v>
      </c>
      <c r="E159" s="6">
        <v>1746.1</v>
      </c>
      <c r="F159" s="6">
        <v>1772.55</v>
      </c>
      <c r="G159" s="6">
        <v>1752.9</v>
      </c>
      <c r="H159" s="6">
        <v>1752.05</v>
      </c>
      <c r="I159" s="6">
        <v>1766.18</v>
      </c>
      <c r="J159" s="6">
        <v>1926.5</v>
      </c>
      <c r="K159" s="6">
        <v>1543.85</v>
      </c>
      <c r="L159" s="7">
        <v>3530319</v>
      </c>
      <c r="M159" s="6">
        <v>6235174692.3999996</v>
      </c>
      <c r="N159" s="7">
        <v>179591</v>
      </c>
    </row>
    <row r="160" spans="1:14" x14ac:dyDescent="0.25">
      <c r="A160" s="4">
        <v>45516</v>
      </c>
      <c r="B160" s="2" t="s">
        <v>14</v>
      </c>
      <c r="C160" s="6">
        <v>1761</v>
      </c>
      <c r="D160" s="6">
        <v>1791.05</v>
      </c>
      <c r="E160" s="6">
        <v>1751.25</v>
      </c>
      <c r="F160" s="6">
        <v>1769.65</v>
      </c>
      <c r="G160" s="6">
        <v>1775</v>
      </c>
      <c r="H160" s="6">
        <v>1772.55</v>
      </c>
      <c r="I160" s="6">
        <v>1777.96</v>
      </c>
      <c r="J160" s="6">
        <v>1926.5</v>
      </c>
      <c r="K160" s="6">
        <v>1543.85</v>
      </c>
      <c r="L160" s="7">
        <v>4544443</v>
      </c>
      <c r="M160" s="6">
        <v>8079829777.3500004</v>
      </c>
      <c r="N160" s="7">
        <v>191595</v>
      </c>
    </row>
    <row r="161" spans="1:14" x14ac:dyDescent="0.25">
      <c r="A161" s="4">
        <v>45513</v>
      </c>
      <c r="B161" s="2" t="s">
        <v>14</v>
      </c>
      <c r="C161" s="6">
        <v>1785.05</v>
      </c>
      <c r="D161" s="6">
        <v>1785.45</v>
      </c>
      <c r="E161" s="6">
        <v>1765</v>
      </c>
      <c r="F161" s="6">
        <v>1772.75</v>
      </c>
      <c r="G161" s="6">
        <v>1769.85</v>
      </c>
      <c r="H161" s="6">
        <v>1769.65</v>
      </c>
      <c r="I161" s="6">
        <v>1773.93</v>
      </c>
      <c r="J161" s="6">
        <v>1926.5</v>
      </c>
      <c r="K161" s="6">
        <v>1543.85</v>
      </c>
      <c r="L161" s="7">
        <v>2464443</v>
      </c>
      <c r="M161" s="6">
        <v>4371740495.25</v>
      </c>
      <c r="N161" s="7">
        <v>106828</v>
      </c>
    </row>
    <row r="162" spans="1:14" x14ac:dyDescent="0.25">
      <c r="A162" s="4">
        <v>45512</v>
      </c>
      <c r="B162" s="2" t="s">
        <v>14</v>
      </c>
      <c r="C162" s="6">
        <v>1766.65</v>
      </c>
      <c r="D162" s="6">
        <v>1781.8</v>
      </c>
      <c r="E162" s="6">
        <v>1762.65</v>
      </c>
      <c r="F162" s="6">
        <v>1776.55</v>
      </c>
      <c r="G162" s="6">
        <v>1770</v>
      </c>
      <c r="H162" s="6">
        <v>1772.75</v>
      </c>
      <c r="I162" s="6">
        <v>1772.61</v>
      </c>
      <c r="J162" s="6">
        <v>1926.5</v>
      </c>
      <c r="K162" s="6">
        <v>1543.85</v>
      </c>
      <c r="L162" s="7">
        <v>2472221</v>
      </c>
      <c r="M162" s="6">
        <v>4382282901.3999996</v>
      </c>
      <c r="N162" s="7">
        <v>134538</v>
      </c>
    </row>
    <row r="163" spans="1:14" x14ac:dyDescent="0.25">
      <c r="A163" s="4">
        <v>45511</v>
      </c>
      <c r="B163" s="2" t="s">
        <v>14</v>
      </c>
      <c r="C163" s="6">
        <v>1785</v>
      </c>
      <c r="D163" s="6">
        <v>1786.6</v>
      </c>
      <c r="E163" s="6">
        <v>1760.05</v>
      </c>
      <c r="F163" s="6">
        <v>1770.55</v>
      </c>
      <c r="G163" s="6">
        <v>1776.6</v>
      </c>
      <c r="H163" s="6">
        <v>1776.55</v>
      </c>
      <c r="I163" s="6">
        <v>1769.26</v>
      </c>
      <c r="J163" s="6">
        <v>1926.5</v>
      </c>
      <c r="K163" s="6">
        <v>1543.85</v>
      </c>
      <c r="L163" s="7">
        <v>3537745</v>
      </c>
      <c r="M163" s="6">
        <v>6259181323.0500002</v>
      </c>
      <c r="N163" s="7">
        <v>161112</v>
      </c>
    </row>
    <row r="164" spans="1:14" x14ac:dyDescent="0.25">
      <c r="A164" s="4">
        <v>45510</v>
      </c>
      <c r="B164" s="2" t="s">
        <v>14</v>
      </c>
      <c r="C164" s="6">
        <v>1785</v>
      </c>
      <c r="D164" s="6">
        <v>1792.2</v>
      </c>
      <c r="E164" s="6">
        <v>1760</v>
      </c>
      <c r="F164" s="6">
        <v>1773.65</v>
      </c>
      <c r="G164" s="6">
        <v>1766</v>
      </c>
      <c r="H164" s="6">
        <v>1770.55</v>
      </c>
      <c r="I164" s="6">
        <v>1772.84</v>
      </c>
      <c r="J164" s="6">
        <v>1926.5</v>
      </c>
      <c r="K164" s="6">
        <v>1543.85</v>
      </c>
      <c r="L164" s="7">
        <v>3924022</v>
      </c>
      <c r="M164" s="6">
        <v>6956648909</v>
      </c>
      <c r="N164" s="7">
        <v>150433</v>
      </c>
    </row>
    <row r="165" spans="1:14" x14ac:dyDescent="0.25">
      <c r="A165" s="4">
        <v>45509</v>
      </c>
      <c r="B165" s="2" t="s">
        <v>14</v>
      </c>
      <c r="C165" s="6">
        <v>1770.2</v>
      </c>
      <c r="D165" s="6">
        <v>1805.6</v>
      </c>
      <c r="E165" s="6">
        <v>1768.55</v>
      </c>
      <c r="F165" s="6">
        <v>1803.45</v>
      </c>
      <c r="G165" s="6">
        <v>1775</v>
      </c>
      <c r="H165" s="6">
        <v>1773.65</v>
      </c>
      <c r="I165" s="6">
        <v>1776.34</v>
      </c>
      <c r="J165" s="6">
        <v>1926.5</v>
      </c>
      <c r="K165" s="6">
        <v>1543.85</v>
      </c>
      <c r="L165" s="7">
        <v>4911818</v>
      </c>
      <c r="M165" s="6">
        <v>8725035250.7000008</v>
      </c>
      <c r="N165" s="7">
        <v>142289</v>
      </c>
    </row>
    <row r="166" spans="1:14" x14ac:dyDescent="0.25">
      <c r="A166" s="4">
        <v>45506</v>
      </c>
      <c r="B166" s="2" t="s">
        <v>14</v>
      </c>
      <c r="C166" s="6">
        <v>1781.1</v>
      </c>
      <c r="D166" s="6">
        <v>1810</v>
      </c>
      <c r="E166" s="6">
        <v>1775</v>
      </c>
      <c r="F166" s="6">
        <v>1792.65</v>
      </c>
      <c r="G166" s="6">
        <v>1797.5</v>
      </c>
      <c r="H166" s="6">
        <v>1803.45</v>
      </c>
      <c r="I166" s="6">
        <v>1800.14</v>
      </c>
      <c r="J166" s="6">
        <v>1926.5</v>
      </c>
      <c r="K166" s="6">
        <v>1543.85</v>
      </c>
      <c r="L166" s="7">
        <v>3242589</v>
      </c>
      <c r="M166" s="6">
        <v>5837117425.0500002</v>
      </c>
      <c r="N166" s="7">
        <v>103291</v>
      </c>
    </row>
    <row r="167" spans="1:14" x14ac:dyDescent="0.25">
      <c r="A167" s="4">
        <v>45505</v>
      </c>
      <c r="B167" s="2" t="s">
        <v>14</v>
      </c>
      <c r="C167" s="6">
        <v>1807.1</v>
      </c>
      <c r="D167" s="6">
        <v>1818.25</v>
      </c>
      <c r="E167" s="6">
        <v>1786.25</v>
      </c>
      <c r="F167" s="6">
        <v>1807.9</v>
      </c>
      <c r="G167" s="6">
        <v>1790.75</v>
      </c>
      <c r="H167" s="6">
        <v>1792.65</v>
      </c>
      <c r="I167" s="6">
        <v>1795.22</v>
      </c>
      <c r="J167" s="6">
        <v>1926.5</v>
      </c>
      <c r="K167" s="6">
        <v>1543.85</v>
      </c>
      <c r="L167" s="7">
        <v>3816044</v>
      </c>
      <c r="M167" s="6">
        <v>6850640105.6999998</v>
      </c>
      <c r="N167" s="7">
        <v>90063</v>
      </c>
    </row>
    <row r="168" spans="1:14" x14ac:dyDescent="0.25">
      <c r="A168" s="4">
        <v>45504</v>
      </c>
      <c r="B168" s="2" t="s">
        <v>14</v>
      </c>
      <c r="C168" s="6">
        <v>1793</v>
      </c>
      <c r="D168" s="6">
        <v>1816</v>
      </c>
      <c r="E168" s="6">
        <v>1773.15</v>
      </c>
      <c r="F168" s="6">
        <v>1786.1</v>
      </c>
      <c r="G168" s="6">
        <v>1811.05</v>
      </c>
      <c r="H168" s="6">
        <v>1807.9</v>
      </c>
      <c r="I168" s="6">
        <v>1797.18</v>
      </c>
      <c r="J168" s="6">
        <v>1926.5</v>
      </c>
      <c r="K168" s="6">
        <v>1543.85</v>
      </c>
      <c r="L168" s="7">
        <v>5806257</v>
      </c>
      <c r="M168" s="6">
        <v>10434875567.5</v>
      </c>
      <c r="N168" s="7">
        <v>139672</v>
      </c>
    </row>
    <row r="169" spans="1:14" x14ac:dyDescent="0.25">
      <c r="A169" s="4">
        <v>45503</v>
      </c>
      <c r="B169" s="2" t="s">
        <v>14</v>
      </c>
      <c r="C169" s="6">
        <v>1793.9</v>
      </c>
      <c r="D169" s="6">
        <v>1806.65</v>
      </c>
      <c r="E169" s="6">
        <v>1781.3</v>
      </c>
      <c r="F169" s="6">
        <v>1793.9</v>
      </c>
      <c r="G169" s="6">
        <v>1784.75</v>
      </c>
      <c r="H169" s="6">
        <v>1786.1</v>
      </c>
      <c r="I169" s="6">
        <v>1792.18</v>
      </c>
      <c r="J169" s="6">
        <v>1926.5</v>
      </c>
      <c r="K169" s="6">
        <v>1543.85</v>
      </c>
      <c r="L169" s="7">
        <v>5679537</v>
      </c>
      <c r="M169" s="6">
        <v>10178730045.950001</v>
      </c>
      <c r="N169" s="7">
        <v>203612</v>
      </c>
    </row>
    <row r="170" spans="1:14" x14ac:dyDescent="0.25">
      <c r="A170" s="4">
        <v>45502</v>
      </c>
      <c r="B170" s="2" t="s">
        <v>14</v>
      </c>
      <c r="C170" s="6">
        <v>1824.7</v>
      </c>
      <c r="D170" s="6">
        <v>1827</v>
      </c>
      <c r="E170" s="6">
        <v>1783.5</v>
      </c>
      <c r="F170" s="6">
        <v>1813.85</v>
      </c>
      <c r="G170" s="6">
        <v>1794.55</v>
      </c>
      <c r="H170" s="6">
        <v>1793.9</v>
      </c>
      <c r="I170" s="6">
        <v>1801.96</v>
      </c>
      <c r="J170" s="6">
        <v>1926.5</v>
      </c>
      <c r="K170" s="6">
        <v>1543.85</v>
      </c>
      <c r="L170" s="7">
        <v>8006367</v>
      </c>
      <c r="M170" s="6">
        <v>14427155460.299999</v>
      </c>
      <c r="N170" s="7">
        <v>193529</v>
      </c>
    </row>
    <row r="171" spans="1:14" x14ac:dyDescent="0.25">
      <c r="A171" s="4">
        <v>45499</v>
      </c>
      <c r="B171" s="2" t="s">
        <v>14</v>
      </c>
      <c r="C171" s="6">
        <v>1758.1</v>
      </c>
      <c r="D171" s="6">
        <v>1829.85</v>
      </c>
      <c r="E171" s="6">
        <v>1758.1</v>
      </c>
      <c r="F171" s="6">
        <v>1775.15</v>
      </c>
      <c r="G171" s="6">
        <v>1811.15</v>
      </c>
      <c r="H171" s="6">
        <v>1813.85</v>
      </c>
      <c r="I171" s="6">
        <v>1809.11</v>
      </c>
      <c r="J171" s="6">
        <v>1950</v>
      </c>
      <c r="K171" s="6">
        <v>1543.85</v>
      </c>
      <c r="L171" s="7">
        <v>5309351</v>
      </c>
      <c r="M171" s="6">
        <v>9605174308.5</v>
      </c>
      <c r="N171" s="7">
        <v>161309</v>
      </c>
    </row>
    <row r="172" spans="1:14" x14ac:dyDescent="0.25">
      <c r="A172" s="4">
        <v>45498</v>
      </c>
      <c r="B172" s="2" t="s">
        <v>14</v>
      </c>
      <c r="C172" s="6">
        <v>1732</v>
      </c>
      <c r="D172" s="6">
        <v>1779</v>
      </c>
      <c r="E172" s="6">
        <v>1732</v>
      </c>
      <c r="F172" s="6">
        <v>1746.2</v>
      </c>
      <c r="G172" s="6">
        <v>1778.2</v>
      </c>
      <c r="H172" s="6">
        <v>1775.15</v>
      </c>
      <c r="I172" s="6">
        <v>1762.97</v>
      </c>
      <c r="J172" s="6">
        <v>1950</v>
      </c>
      <c r="K172" s="6">
        <v>1543.85</v>
      </c>
      <c r="L172" s="7">
        <v>3096397</v>
      </c>
      <c r="M172" s="6">
        <v>5458847338.1999998</v>
      </c>
      <c r="N172" s="7">
        <v>123838</v>
      </c>
    </row>
    <row r="173" spans="1:14" x14ac:dyDescent="0.25">
      <c r="A173" s="4">
        <v>45497</v>
      </c>
      <c r="B173" s="2" t="s">
        <v>14</v>
      </c>
      <c r="C173" s="6">
        <v>1767.95</v>
      </c>
      <c r="D173" s="6">
        <v>1780.9</v>
      </c>
      <c r="E173" s="6">
        <v>1729.05</v>
      </c>
      <c r="F173" s="6">
        <v>1768.9</v>
      </c>
      <c r="G173" s="6">
        <v>1743.55</v>
      </c>
      <c r="H173" s="6">
        <v>1746.2</v>
      </c>
      <c r="I173" s="6">
        <v>1755.01</v>
      </c>
      <c r="J173" s="6">
        <v>1950</v>
      </c>
      <c r="K173" s="6">
        <v>1543.85</v>
      </c>
      <c r="L173" s="7">
        <v>7487207</v>
      </c>
      <c r="M173" s="6">
        <v>13140125950.5</v>
      </c>
      <c r="N173" s="7">
        <v>216515</v>
      </c>
    </row>
    <row r="174" spans="1:14" x14ac:dyDescent="0.25">
      <c r="A174" s="4">
        <v>45496</v>
      </c>
      <c r="B174" s="2" t="s">
        <v>14</v>
      </c>
      <c r="C174" s="6">
        <v>1769</v>
      </c>
      <c r="D174" s="6">
        <v>1780.5</v>
      </c>
      <c r="E174" s="6">
        <v>1739.15</v>
      </c>
      <c r="F174" s="6">
        <v>1757.55</v>
      </c>
      <c r="G174" s="6">
        <v>1767</v>
      </c>
      <c r="H174" s="6">
        <v>1768.9</v>
      </c>
      <c r="I174" s="6">
        <v>1761.76</v>
      </c>
      <c r="J174" s="6">
        <v>1950</v>
      </c>
      <c r="K174" s="6">
        <v>1543.85</v>
      </c>
      <c r="L174" s="7">
        <v>6155196</v>
      </c>
      <c r="M174" s="6">
        <v>10843989331.299999</v>
      </c>
      <c r="N174" s="7">
        <v>209964</v>
      </c>
    </row>
    <row r="175" spans="1:14" x14ac:dyDescent="0.25">
      <c r="A175" s="4">
        <v>45495</v>
      </c>
      <c r="B175" s="2" t="s">
        <v>14</v>
      </c>
      <c r="C175" s="6">
        <v>1821</v>
      </c>
      <c r="D175" s="6">
        <v>1821</v>
      </c>
      <c r="E175" s="6">
        <v>1748.9</v>
      </c>
      <c r="F175" s="6">
        <v>1821.6</v>
      </c>
      <c r="G175" s="6">
        <v>1762.45</v>
      </c>
      <c r="H175" s="6">
        <v>1757.55</v>
      </c>
      <c r="I175" s="6">
        <v>1766.11</v>
      </c>
      <c r="J175" s="6">
        <v>1950</v>
      </c>
      <c r="K175" s="6">
        <v>1543.85</v>
      </c>
      <c r="L175" s="7">
        <v>10742361</v>
      </c>
      <c r="M175" s="6">
        <v>18972172826.450001</v>
      </c>
      <c r="N175" s="7">
        <v>254309</v>
      </c>
    </row>
    <row r="176" spans="1:14" x14ac:dyDescent="0.25">
      <c r="A176" s="4">
        <v>45492</v>
      </c>
      <c r="B176" s="2" t="s">
        <v>14</v>
      </c>
      <c r="C176" s="6">
        <v>1818.5</v>
      </c>
      <c r="D176" s="6">
        <v>1831</v>
      </c>
      <c r="E176" s="6">
        <v>1805.95</v>
      </c>
      <c r="F176" s="6">
        <v>1826.75</v>
      </c>
      <c r="G176" s="6">
        <v>1812</v>
      </c>
      <c r="H176" s="6">
        <v>1821.6</v>
      </c>
      <c r="I176" s="6">
        <v>1820.41</v>
      </c>
      <c r="J176" s="6">
        <v>1987.75</v>
      </c>
      <c r="K176" s="6">
        <v>1543.85</v>
      </c>
      <c r="L176" s="7">
        <v>4138865</v>
      </c>
      <c r="M176" s="6">
        <v>7534434906.1999998</v>
      </c>
      <c r="N176" s="7">
        <v>100947</v>
      </c>
    </row>
    <row r="177" spans="1:14" x14ac:dyDescent="0.25">
      <c r="A177" s="4">
        <v>45491</v>
      </c>
      <c r="B177" s="2" t="s">
        <v>14</v>
      </c>
      <c r="C177" s="6">
        <v>1805</v>
      </c>
      <c r="D177" s="6">
        <v>1831.2</v>
      </c>
      <c r="E177" s="6">
        <v>1793.15</v>
      </c>
      <c r="F177" s="6">
        <v>1805.3</v>
      </c>
      <c r="G177" s="6">
        <v>1815</v>
      </c>
      <c r="H177" s="6">
        <v>1826.75</v>
      </c>
      <c r="I177" s="6">
        <v>1809.3</v>
      </c>
      <c r="J177" s="6">
        <v>1987.75</v>
      </c>
      <c r="K177" s="6">
        <v>1543.85</v>
      </c>
      <c r="L177" s="7">
        <v>7590838</v>
      </c>
      <c r="M177" s="6">
        <v>13734130255.700001</v>
      </c>
      <c r="N177" s="7">
        <v>219186</v>
      </c>
    </row>
    <row r="178" spans="1:14" x14ac:dyDescent="0.25">
      <c r="A178" s="4">
        <v>45489</v>
      </c>
      <c r="B178" s="2" t="s">
        <v>14</v>
      </c>
      <c r="C178" s="6">
        <v>1842.1</v>
      </c>
      <c r="D178" s="6">
        <v>1849.1</v>
      </c>
      <c r="E178" s="6">
        <v>1800.9</v>
      </c>
      <c r="F178" s="6">
        <v>1843.55</v>
      </c>
      <c r="G178" s="6">
        <v>1806.9</v>
      </c>
      <c r="H178" s="6">
        <v>1805.3</v>
      </c>
      <c r="I178" s="6">
        <v>1815.63</v>
      </c>
      <c r="J178" s="6">
        <v>1987.75</v>
      </c>
      <c r="K178" s="6">
        <v>1543.85</v>
      </c>
      <c r="L178" s="7">
        <v>6542702</v>
      </c>
      <c r="M178" s="6">
        <v>11879157103.65</v>
      </c>
      <c r="N178" s="7">
        <v>132538</v>
      </c>
    </row>
    <row r="179" spans="1:14" x14ac:dyDescent="0.25">
      <c r="A179" s="4">
        <v>45488</v>
      </c>
      <c r="B179" s="2" t="s">
        <v>14</v>
      </c>
      <c r="C179" s="6">
        <v>1839</v>
      </c>
      <c r="D179" s="6">
        <v>1857.9</v>
      </c>
      <c r="E179" s="6">
        <v>1826.65</v>
      </c>
      <c r="F179" s="6">
        <v>1832.85</v>
      </c>
      <c r="G179" s="6">
        <v>1841</v>
      </c>
      <c r="H179" s="6">
        <v>1843.55</v>
      </c>
      <c r="I179" s="6">
        <v>1844.26</v>
      </c>
      <c r="J179" s="6">
        <v>1987.75</v>
      </c>
      <c r="K179" s="6">
        <v>1543.85</v>
      </c>
      <c r="L179" s="7">
        <v>5909996</v>
      </c>
      <c r="M179" s="6">
        <v>10899595298.85</v>
      </c>
      <c r="N179" s="7">
        <v>157771</v>
      </c>
    </row>
    <row r="180" spans="1:14" x14ac:dyDescent="0.25">
      <c r="A180" s="4">
        <v>45485</v>
      </c>
      <c r="B180" s="2" t="s">
        <v>14</v>
      </c>
      <c r="C180" s="6">
        <v>1844.5</v>
      </c>
      <c r="D180" s="6">
        <v>1851</v>
      </c>
      <c r="E180" s="6">
        <v>1826.25</v>
      </c>
      <c r="F180" s="6">
        <v>1844.5</v>
      </c>
      <c r="G180" s="6">
        <v>1834</v>
      </c>
      <c r="H180" s="6">
        <v>1832.85</v>
      </c>
      <c r="I180" s="6">
        <v>1836.44</v>
      </c>
      <c r="J180" s="6">
        <v>1987.75</v>
      </c>
      <c r="K180" s="6">
        <v>1543.85</v>
      </c>
      <c r="L180" s="7">
        <v>4240855</v>
      </c>
      <c r="M180" s="6">
        <v>7788082222.9499998</v>
      </c>
      <c r="N180" s="7">
        <v>144533</v>
      </c>
    </row>
    <row r="181" spans="1:14" x14ac:dyDescent="0.25">
      <c r="A181" s="4">
        <v>45484</v>
      </c>
      <c r="B181" s="2" t="s">
        <v>14</v>
      </c>
      <c r="C181" s="6">
        <v>1830.85</v>
      </c>
      <c r="D181" s="6">
        <v>1852</v>
      </c>
      <c r="E181" s="6">
        <v>1821.55</v>
      </c>
      <c r="F181" s="6">
        <v>1829.85</v>
      </c>
      <c r="G181" s="6">
        <v>1839.4</v>
      </c>
      <c r="H181" s="6">
        <v>1844.5</v>
      </c>
      <c r="I181" s="6">
        <v>1837.24</v>
      </c>
      <c r="J181" s="6">
        <v>1987.75</v>
      </c>
      <c r="K181" s="6">
        <v>1543.85</v>
      </c>
      <c r="L181" s="7">
        <v>4615372</v>
      </c>
      <c r="M181" s="6">
        <v>8479560846.3500004</v>
      </c>
      <c r="N181" s="7">
        <v>172868</v>
      </c>
    </row>
    <row r="182" spans="1:14" x14ac:dyDescent="0.25">
      <c r="A182" s="4">
        <v>45483</v>
      </c>
      <c r="B182" s="2" t="s">
        <v>14</v>
      </c>
      <c r="C182" s="6">
        <v>1843</v>
      </c>
      <c r="D182" s="6">
        <v>1844.5</v>
      </c>
      <c r="E182" s="6">
        <v>1820.2</v>
      </c>
      <c r="F182" s="6">
        <v>1847.85</v>
      </c>
      <c r="G182" s="6">
        <v>1833</v>
      </c>
      <c r="H182" s="6">
        <v>1829.85</v>
      </c>
      <c r="I182" s="6">
        <v>1829.47</v>
      </c>
      <c r="J182" s="6">
        <v>1987.75</v>
      </c>
      <c r="K182" s="6">
        <v>1543.85</v>
      </c>
      <c r="L182" s="7">
        <v>5629789</v>
      </c>
      <c r="M182" s="6">
        <v>10299553281.950001</v>
      </c>
      <c r="N182" s="7">
        <v>159838</v>
      </c>
    </row>
    <row r="183" spans="1:14" x14ac:dyDescent="0.25">
      <c r="A183" s="4">
        <v>45482</v>
      </c>
      <c r="B183" s="2" t="s">
        <v>14</v>
      </c>
      <c r="C183" s="6">
        <v>1861.2</v>
      </c>
      <c r="D183" s="6">
        <v>1870</v>
      </c>
      <c r="E183" s="6">
        <v>1830</v>
      </c>
      <c r="F183" s="6">
        <v>1853.2</v>
      </c>
      <c r="G183" s="6">
        <v>1845</v>
      </c>
      <c r="H183" s="6">
        <v>1847.85</v>
      </c>
      <c r="I183" s="6">
        <v>1845.45</v>
      </c>
      <c r="J183" s="6">
        <v>1987.75</v>
      </c>
      <c r="K183" s="6">
        <v>1543.85</v>
      </c>
      <c r="L183" s="7">
        <v>3920211</v>
      </c>
      <c r="M183" s="6">
        <v>7234538293.6999998</v>
      </c>
      <c r="N183" s="7">
        <v>108590</v>
      </c>
    </row>
    <row r="184" spans="1:14" x14ac:dyDescent="0.25">
      <c r="A184" s="4">
        <v>45481</v>
      </c>
      <c r="B184" s="2" t="s">
        <v>14</v>
      </c>
      <c r="C184" s="6">
        <v>1854</v>
      </c>
      <c r="D184" s="6">
        <v>1857.25</v>
      </c>
      <c r="E184" s="6">
        <v>1835.45</v>
      </c>
      <c r="F184" s="6">
        <v>1852.7</v>
      </c>
      <c r="G184" s="6">
        <v>1855.8</v>
      </c>
      <c r="H184" s="6">
        <v>1853.2</v>
      </c>
      <c r="I184" s="6">
        <v>1849.51</v>
      </c>
      <c r="J184" s="6">
        <v>1987.75</v>
      </c>
      <c r="K184" s="6">
        <v>1543.85</v>
      </c>
      <c r="L184" s="7">
        <v>3861203</v>
      </c>
      <c r="M184" s="6">
        <v>7141330515.4499998</v>
      </c>
      <c r="N184" s="7">
        <v>98979</v>
      </c>
    </row>
    <row r="185" spans="1:14" x14ac:dyDescent="0.25">
      <c r="A185" s="4">
        <v>45478</v>
      </c>
      <c r="B185" s="2" t="s">
        <v>14</v>
      </c>
      <c r="C185" s="6">
        <v>1820</v>
      </c>
      <c r="D185" s="6">
        <v>1857.95</v>
      </c>
      <c r="E185" s="6">
        <v>1818.45</v>
      </c>
      <c r="F185" s="6">
        <v>1833.85</v>
      </c>
      <c r="G185" s="6">
        <v>1844.6</v>
      </c>
      <c r="H185" s="6">
        <v>1852.7</v>
      </c>
      <c r="I185" s="6">
        <v>1842.31</v>
      </c>
      <c r="J185" s="6">
        <v>1987.75</v>
      </c>
      <c r="K185" s="6">
        <v>1543.85</v>
      </c>
      <c r="L185" s="7">
        <v>3465653</v>
      </c>
      <c r="M185" s="6">
        <v>6384799258.3500004</v>
      </c>
      <c r="N185" s="7">
        <v>172885</v>
      </c>
    </row>
    <row r="186" spans="1:14" x14ac:dyDescent="0.25">
      <c r="A186" s="4">
        <v>45477</v>
      </c>
      <c r="B186" s="2" t="s">
        <v>14</v>
      </c>
      <c r="C186" s="6">
        <v>1806.6</v>
      </c>
      <c r="D186" s="6">
        <v>1838.55</v>
      </c>
      <c r="E186" s="6">
        <v>1801.3</v>
      </c>
      <c r="F186" s="6">
        <v>1810.7</v>
      </c>
      <c r="G186" s="6">
        <v>1832</v>
      </c>
      <c r="H186" s="6">
        <v>1833.85</v>
      </c>
      <c r="I186" s="6">
        <v>1826.92</v>
      </c>
      <c r="J186" s="6">
        <v>1987.75</v>
      </c>
      <c r="K186" s="6">
        <v>1543.85</v>
      </c>
      <c r="L186" s="7">
        <v>5068893</v>
      </c>
      <c r="M186" s="6">
        <v>9260480577.5499992</v>
      </c>
      <c r="N186" s="7">
        <v>133980</v>
      </c>
    </row>
    <row r="187" spans="1:14" x14ac:dyDescent="0.25">
      <c r="A187" s="4">
        <v>45476</v>
      </c>
      <c r="B187" s="2" t="s">
        <v>14</v>
      </c>
      <c r="C187" s="6">
        <v>1765.8</v>
      </c>
      <c r="D187" s="6">
        <v>1815.85</v>
      </c>
      <c r="E187" s="6">
        <v>1752.2</v>
      </c>
      <c r="F187" s="6">
        <v>1769.6</v>
      </c>
      <c r="G187" s="6">
        <v>1809</v>
      </c>
      <c r="H187" s="6">
        <v>1810.7</v>
      </c>
      <c r="I187" s="6">
        <v>1796.13</v>
      </c>
      <c r="J187" s="6">
        <v>1987.75</v>
      </c>
      <c r="K187" s="6">
        <v>1543.85</v>
      </c>
      <c r="L187" s="7">
        <v>8981003</v>
      </c>
      <c r="M187" s="6">
        <v>16131077019.15</v>
      </c>
      <c r="N187" s="7">
        <v>193759</v>
      </c>
    </row>
    <row r="188" spans="1:14" x14ac:dyDescent="0.25">
      <c r="A188" s="4">
        <v>45475</v>
      </c>
      <c r="B188" s="2" t="s">
        <v>14</v>
      </c>
      <c r="C188" s="6">
        <v>1820.95</v>
      </c>
      <c r="D188" s="6">
        <v>1820.95</v>
      </c>
      <c r="E188" s="6">
        <v>1737.1</v>
      </c>
      <c r="F188" s="6">
        <v>1808.1</v>
      </c>
      <c r="G188" s="6">
        <v>1763.15</v>
      </c>
      <c r="H188" s="6">
        <v>1769.6</v>
      </c>
      <c r="I188" s="6">
        <v>1765.43</v>
      </c>
      <c r="J188" s="6">
        <v>1987.75</v>
      </c>
      <c r="K188" s="6">
        <v>1543.85</v>
      </c>
      <c r="L188" s="7">
        <v>9625017</v>
      </c>
      <c r="M188" s="6">
        <v>16992297342.25</v>
      </c>
      <c r="N188" s="7">
        <v>308325</v>
      </c>
    </row>
    <row r="189" spans="1:14" x14ac:dyDescent="0.25">
      <c r="A189" s="4">
        <v>45474</v>
      </c>
      <c r="B189" s="2" t="s">
        <v>14</v>
      </c>
      <c r="C189" s="6">
        <v>1802.5</v>
      </c>
      <c r="D189" s="6">
        <v>1813.15</v>
      </c>
      <c r="E189" s="6">
        <v>1790</v>
      </c>
      <c r="F189" s="6">
        <v>1802.5</v>
      </c>
      <c r="G189" s="6">
        <v>1804.7</v>
      </c>
      <c r="H189" s="6">
        <v>1808.1</v>
      </c>
      <c r="I189" s="6">
        <v>1803.59</v>
      </c>
      <c r="J189" s="6">
        <v>1987.75</v>
      </c>
      <c r="K189" s="6">
        <v>1543.85</v>
      </c>
      <c r="L189" s="7">
        <v>2901510</v>
      </c>
      <c r="M189" s="6">
        <v>5233140959.3999996</v>
      </c>
      <c r="N189" s="7">
        <v>94314</v>
      </c>
    </row>
    <row r="190" spans="1:14" x14ac:dyDescent="0.25">
      <c r="A190" s="4">
        <v>45471</v>
      </c>
      <c r="B190" s="2" t="s">
        <v>14</v>
      </c>
      <c r="C190" s="6">
        <v>1822.2</v>
      </c>
      <c r="D190" s="6">
        <v>1847.95</v>
      </c>
      <c r="E190" s="6">
        <v>1798.9</v>
      </c>
      <c r="F190" s="6">
        <v>1830.55</v>
      </c>
      <c r="G190" s="6">
        <v>1803</v>
      </c>
      <c r="H190" s="6">
        <v>1802.5</v>
      </c>
      <c r="I190" s="6">
        <v>1815.79</v>
      </c>
      <c r="J190" s="6">
        <v>1987.75</v>
      </c>
      <c r="K190" s="6">
        <v>1543.85</v>
      </c>
      <c r="L190" s="7">
        <v>4969007</v>
      </c>
      <c r="M190" s="6">
        <v>9022671229.6000004</v>
      </c>
      <c r="N190" s="7">
        <v>188936</v>
      </c>
    </row>
    <row r="191" spans="1:14" x14ac:dyDescent="0.25">
      <c r="A191" s="4">
        <v>45470</v>
      </c>
      <c r="B191" s="2" t="s">
        <v>14</v>
      </c>
      <c r="C191" s="6">
        <v>1791</v>
      </c>
      <c r="D191" s="6">
        <v>1838</v>
      </c>
      <c r="E191" s="6">
        <v>1785</v>
      </c>
      <c r="F191" s="6">
        <v>1798.15</v>
      </c>
      <c r="G191" s="6">
        <v>1830</v>
      </c>
      <c r="H191" s="6">
        <v>1830.55</v>
      </c>
      <c r="I191" s="6">
        <v>1820.67</v>
      </c>
      <c r="J191" s="6">
        <v>1987.75</v>
      </c>
      <c r="K191" s="6">
        <v>1543.85</v>
      </c>
      <c r="L191" s="7">
        <v>13342769</v>
      </c>
      <c r="M191" s="6">
        <v>24292806682.799999</v>
      </c>
      <c r="N191" s="7">
        <v>285748</v>
      </c>
    </row>
    <row r="192" spans="1:14" x14ac:dyDescent="0.25">
      <c r="A192" s="4">
        <v>45469</v>
      </c>
      <c r="B192" s="2" t="s">
        <v>14</v>
      </c>
      <c r="C192" s="6">
        <v>1780</v>
      </c>
      <c r="D192" s="6">
        <v>1816</v>
      </c>
      <c r="E192" s="6">
        <v>1776.1</v>
      </c>
      <c r="F192" s="6">
        <v>1781.9</v>
      </c>
      <c r="G192" s="6">
        <v>1797.7</v>
      </c>
      <c r="H192" s="6">
        <v>1798.15</v>
      </c>
      <c r="I192" s="6">
        <v>1800.83</v>
      </c>
      <c r="J192" s="6">
        <v>1987.75</v>
      </c>
      <c r="K192" s="6">
        <v>1543.85</v>
      </c>
      <c r="L192" s="7">
        <v>6685932</v>
      </c>
      <c r="M192" s="6">
        <v>12040198918.1</v>
      </c>
      <c r="N192" s="7">
        <v>199227</v>
      </c>
    </row>
    <row r="193" spans="1:14" x14ac:dyDescent="0.25">
      <c r="A193" s="4">
        <v>45468</v>
      </c>
      <c r="B193" s="2" t="s">
        <v>14</v>
      </c>
      <c r="C193" s="6">
        <v>1776.55</v>
      </c>
      <c r="D193" s="6">
        <v>1798.25</v>
      </c>
      <c r="E193" s="6">
        <v>1763</v>
      </c>
      <c r="F193" s="6">
        <v>1772.55</v>
      </c>
      <c r="G193" s="6">
        <v>1782.2</v>
      </c>
      <c r="H193" s="6">
        <v>1781.9</v>
      </c>
      <c r="I193" s="6">
        <v>1782.6</v>
      </c>
      <c r="J193" s="6">
        <v>1987.75</v>
      </c>
      <c r="K193" s="6">
        <v>1543.85</v>
      </c>
      <c r="L193" s="7">
        <v>5933859</v>
      </c>
      <c r="M193" s="6">
        <v>10577725284.450001</v>
      </c>
      <c r="N193" s="7">
        <v>184438</v>
      </c>
    </row>
    <row r="194" spans="1:14" x14ac:dyDescent="0.25">
      <c r="A194" s="4">
        <v>45467</v>
      </c>
      <c r="B194" s="2" t="s">
        <v>14</v>
      </c>
      <c r="C194" s="6">
        <v>1757.15</v>
      </c>
      <c r="D194" s="6">
        <v>1775.2</v>
      </c>
      <c r="E194" s="6">
        <v>1749.75</v>
      </c>
      <c r="F194" s="6">
        <v>1775.65</v>
      </c>
      <c r="G194" s="6">
        <v>1770.3</v>
      </c>
      <c r="H194" s="6">
        <v>1772.55</v>
      </c>
      <c r="I194" s="6">
        <v>1766.32</v>
      </c>
      <c r="J194" s="6">
        <v>1987.75</v>
      </c>
      <c r="K194" s="6">
        <v>1543.85</v>
      </c>
      <c r="L194" s="7">
        <v>4228888</v>
      </c>
      <c r="M194" s="6">
        <v>7469563381.25</v>
      </c>
      <c r="N194" s="7">
        <v>259063</v>
      </c>
    </row>
    <row r="195" spans="1:14" x14ac:dyDescent="0.25">
      <c r="A195" s="4">
        <v>45464</v>
      </c>
      <c r="B195" s="2" t="s">
        <v>14</v>
      </c>
      <c r="C195" s="6">
        <v>1770</v>
      </c>
      <c r="D195" s="6">
        <v>1789</v>
      </c>
      <c r="E195" s="6">
        <v>1745.3</v>
      </c>
      <c r="F195" s="6">
        <v>1766.25</v>
      </c>
      <c r="G195" s="6">
        <v>1770</v>
      </c>
      <c r="H195" s="6">
        <v>1775.65</v>
      </c>
      <c r="I195" s="6">
        <v>1772.78</v>
      </c>
      <c r="J195" s="6">
        <v>1987.75</v>
      </c>
      <c r="K195" s="6">
        <v>1543.85</v>
      </c>
      <c r="L195" s="7">
        <v>19031689</v>
      </c>
      <c r="M195" s="6">
        <v>33739072477.349998</v>
      </c>
      <c r="N195" s="7">
        <v>229568</v>
      </c>
    </row>
    <row r="196" spans="1:14" x14ac:dyDescent="0.25">
      <c r="A196" s="4">
        <v>45463</v>
      </c>
      <c r="B196" s="2" t="s">
        <v>14</v>
      </c>
      <c r="C196" s="6">
        <v>1765</v>
      </c>
      <c r="D196" s="6">
        <v>1789.85</v>
      </c>
      <c r="E196" s="6">
        <v>1760.3</v>
      </c>
      <c r="F196" s="6">
        <v>1746.7</v>
      </c>
      <c r="G196" s="6">
        <v>1765</v>
      </c>
      <c r="H196" s="6">
        <v>1766.25</v>
      </c>
      <c r="I196" s="6">
        <v>1773.63</v>
      </c>
      <c r="J196" s="6">
        <v>1987.75</v>
      </c>
      <c r="K196" s="6">
        <v>1543.85</v>
      </c>
      <c r="L196" s="7">
        <v>9243104</v>
      </c>
      <c r="M196" s="6">
        <v>16393867107.1</v>
      </c>
      <c r="N196" s="7">
        <v>328896</v>
      </c>
    </row>
    <row r="197" spans="1:14" x14ac:dyDescent="0.25">
      <c r="A197" s="4">
        <v>45462</v>
      </c>
      <c r="B197" s="2" t="s">
        <v>14</v>
      </c>
      <c r="C197" s="6">
        <v>1729</v>
      </c>
      <c r="D197" s="6">
        <v>1763.05</v>
      </c>
      <c r="E197" s="6">
        <v>1715</v>
      </c>
      <c r="F197" s="6">
        <v>1719.4</v>
      </c>
      <c r="G197" s="6">
        <v>1745</v>
      </c>
      <c r="H197" s="6">
        <v>1746.7</v>
      </c>
      <c r="I197" s="6">
        <v>1743.01</v>
      </c>
      <c r="J197" s="6">
        <v>1987.75</v>
      </c>
      <c r="K197" s="6">
        <v>1543.85</v>
      </c>
      <c r="L197" s="7">
        <v>9959798</v>
      </c>
      <c r="M197" s="6">
        <v>17359986714.900002</v>
      </c>
      <c r="N197" s="7">
        <v>254785</v>
      </c>
    </row>
    <row r="198" spans="1:14" x14ac:dyDescent="0.25">
      <c r="A198" s="4">
        <v>45461</v>
      </c>
      <c r="B198" s="2" t="s">
        <v>14</v>
      </c>
      <c r="C198" s="6">
        <v>1718.6</v>
      </c>
      <c r="D198" s="6">
        <v>1724.65</v>
      </c>
      <c r="E198" s="6">
        <v>1703.25</v>
      </c>
      <c r="F198" s="6">
        <v>1717.2</v>
      </c>
      <c r="G198" s="6">
        <v>1721.4</v>
      </c>
      <c r="H198" s="6">
        <v>1719.4</v>
      </c>
      <c r="I198" s="6">
        <v>1713.98</v>
      </c>
      <c r="J198" s="6">
        <v>1987.75</v>
      </c>
      <c r="K198" s="6">
        <v>1543.85</v>
      </c>
      <c r="L198" s="7">
        <v>5707330</v>
      </c>
      <c r="M198" s="6">
        <v>9782259639.0499992</v>
      </c>
      <c r="N198" s="7">
        <v>193650</v>
      </c>
    </row>
    <row r="199" spans="1:14" x14ac:dyDescent="0.25">
      <c r="A199" s="4">
        <v>45457</v>
      </c>
      <c r="B199" s="2" t="s">
        <v>14</v>
      </c>
      <c r="C199" s="6">
        <v>1723</v>
      </c>
      <c r="D199" s="6">
        <v>1734.9</v>
      </c>
      <c r="E199" s="6">
        <v>1710.4</v>
      </c>
      <c r="F199" s="6">
        <v>1726.35</v>
      </c>
      <c r="G199" s="6">
        <v>1721</v>
      </c>
      <c r="H199" s="6">
        <v>1717.2</v>
      </c>
      <c r="I199" s="6">
        <v>1718.58</v>
      </c>
      <c r="J199" s="6">
        <v>1987.75</v>
      </c>
      <c r="K199" s="6">
        <v>1543.85</v>
      </c>
      <c r="L199" s="7">
        <v>3153666</v>
      </c>
      <c r="M199" s="6">
        <v>5419816736.5</v>
      </c>
      <c r="N199" s="7">
        <v>153027</v>
      </c>
    </row>
    <row r="200" spans="1:14" x14ac:dyDescent="0.25">
      <c r="A200" s="4">
        <v>45456</v>
      </c>
      <c r="B200" s="2" t="s">
        <v>14</v>
      </c>
      <c r="C200" s="6">
        <v>1731.4</v>
      </c>
      <c r="D200" s="6">
        <v>1737.55</v>
      </c>
      <c r="E200" s="6">
        <v>1719</v>
      </c>
      <c r="F200" s="6">
        <v>1715.75</v>
      </c>
      <c r="G200" s="6">
        <v>1725</v>
      </c>
      <c r="H200" s="6">
        <v>1726.35</v>
      </c>
      <c r="I200" s="6">
        <v>1726.76</v>
      </c>
      <c r="J200" s="6">
        <v>1987.75</v>
      </c>
      <c r="K200" s="6">
        <v>1543.85</v>
      </c>
      <c r="L200" s="7">
        <v>6016145</v>
      </c>
      <c r="M200" s="6">
        <v>10388465918.9</v>
      </c>
      <c r="N200" s="7">
        <v>148221</v>
      </c>
    </row>
    <row r="201" spans="1:14" x14ac:dyDescent="0.25">
      <c r="A201" s="4">
        <v>45455</v>
      </c>
      <c r="B201" s="2" t="s">
        <v>14</v>
      </c>
      <c r="C201" s="6">
        <v>1720.1</v>
      </c>
      <c r="D201" s="6">
        <v>1734</v>
      </c>
      <c r="E201" s="6">
        <v>1712.9</v>
      </c>
      <c r="F201" s="6">
        <v>1720</v>
      </c>
      <c r="G201" s="6">
        <v>1716.5</v>
      </c>
      <c r="H201" s="6">
        <v>1715.75</v>
      </c>
      <c r="I201" s="6">
        <v>1719.03</v>
      </c>
      <c r="J201" s="6">
        <v>1987.75</v>
      </c>
      <c r="K201" s="6">
        <v>1543.85</v>
      </c>
      <c r="L201" s="7">
        <v>5881576</v>
      </c>
      <c r="M201" s="6">
        <v>10110627339.65</v>
      </c>
      <c r="N201" s="7">
        <v>291752</v>
      </c>
    </row>
    <row r="202" spans="1:14" x14ac:dyDescent="0.25">
      <c r="A202" s="4">
        <v>45454</v>
      </c>
      <c r="B202" s="2" t="s">
        <v>14</v>
      </c>
      <c r="C202" s="6">
        <v>1746.6</v>
      </c>
      <c r="D202" s="6">
        <v>1747.2</v>
      </c>
      <c r="E202" s="6">
        <v>1717.1</v>
      </c>
      <c r="F202" s="6">
        <v>1745.65</v>
      </c>
      <c r="G202" s="6">
        <v>1722.9</v>
      </c>
      <c r="H202" s="6">
        <v>1720</v>
      </c>
      <c r="I202" s="6">
        <v>1727.48</v>
      </c>
      <c r="J202" s="6">
        <v>1987.75</v>
      </c>
      <c r="K202" s="6">
        <v>1543.85</v>
      </c>
      <c r="L202" s="7">
        <v>4105647</v>
      </c>
      <c r="M202" s="6">
        <v>7092441376.9499998</v>
      </c>
      <c r="N202" s="7">
        <v>277914</v>
      </c>
    </row>
    <row r="203" spans="1:14" x14ac:dyDescent="0.25">
      <c r="A203" s="4">
        <v>45453</v>
      </c>
      <c r="B203" s="2" t="s">
        <v>14</v>
      </c>
      <c r="C203" s="6">
        <v>1750.1</v>
      </c>
      <c r="D203" s="6">
        <v>1773.45</v>
      </c>
      <c r="E203" s="6">
        <v>1736.15</v>
      </c>
      <c r="F203" s="6">
        <v>1753.7</v>
      </c>
      <c r="G203" s="6">
        <v>1742.7</v>
      </c>
      <c r="H203" s="6">
        <v>1745.65</v>
      </c>
      <c r="I203" s="6">
        <v>1751.58</v>
      </c>
      <c r="J203" s="6">
        <v>1987.75</v>
      </c>
      <c r="K203" s="6">
        <v>1543.85</v>
      </c>
      <c r="L203" s="7">
        <v>4848044</v>
      </c>
      <c r="M203" s="6">
        <v>8491752227.8999996</v>
      </c>
      <c r="N203" s="7">
        <v>262572</v>
      </c>
    </row>
    <row r="204" spans="1:14" x14ac:dyDescent="0.25">
      <c r="A204" s="4">
        <v>45450</v>
      </c>
      <c r="B204" s="2" t="s">
        <v>14</v>
      </c>
      <c r="C204" s="6">
        <v>1730.05</v>
      </c>
      <c r="D204" s="6">
        <v>1758.65</v>
      </c>
      <c r="E204" s="6">
        <v>1722</v>
      </c>
      <c r="F204" s="6">
        <v>1734.7</v>
      </c>
      <c r="G204" s="6">
        <v>1752.3</v>
      </c>
      <c r="H204" s="6">
        <v>1753.7</v>
      </c>
      <c r="I204" s="6">
        <v>1744.68</v>
      </c>
      <c r="J204" s="6">
        <v>1987.75</v>
      </c>
      <c r="K204" s="6">
        <v>1543.85</v>
      </c>
      <c r="L204" s="7">
        <v>4608146</v>
      </c>
      <c r="M204" s="6">
        <v>8039751893.8500004</v>
      </c>
      <c r="N204" s="7">
        <v>194178</v>
      </c>
    </row>
    <row r="205" spans="1:14" x14ac:dyDescent="0.25">
      <c r="A205" s="4">
        <v>45449</v>
      </c>
      <c r="B205" s="2" t="s">
        <v>14</v>
      </c>
      <c r="C205" s="6">
        <v>1721</v>
      </c>
      <c r="D205" s="6">
        <v>1738.5</v>
      </c>
      <c r="E205" s="6">
        <v>1703.8</v>
      </c>
      <c r="F205" s="6">
        <v>1718.1</v>
      </c>
      <c r="G205" s="6">
        <v>1730.1</v>
      </c>
      <c r="H205" s="6">
        <v>1734.7</v>
      </c>
      <c r="I205" s="6">
        <v>1726.24</v>
      </c>
      <c r="J205" s="6">
        <v>1987.75</v>
      </c>
      <c r="K205" s="6">
        <v>1543.85</v>
      </c>
      <c r="L205" s="7">
        <v>6359901</v>
      </c>
      <c r="M205" s="6">
        <v>10978708786.1</v>
      </c>
      <c r="N205" s="7">
        <v>362167</v>
      </c>
    </row>
    <row r="206" spans="1:14" x14ac:dyDescent="0.25">
      <c r="A206" s="4">
        <v>45448</v>
      </c>
      <c r="B206" s="2" t="s">
        <v>14</v>
      </c>
      <c r="C206" s="6">
        <v>1662.55</v>
      </c>
      <c r="D206" s="6">
        <v>1724.75</v>
      </c>
      <c r="E206" s="6">
        <v>1645</v>
      </c>
      <c r="F206" s="6">
        <v>1637.95</v>
      </c>
      <c r="G206" s="6">
        <v>1715</v>
      </c>
      <c r="H206" s="6">
        <v>1718.1</v>
      </c>
      <c r="I206" s="6">
        <v>1698.85</v>
      </c>
      <c r="J206" s="6">
        <v>1987.75</v>
      </c>
      <c r="K206" s="6">
        <v>1543.85</v>
      </c>
      <c r="L206" s="7">
        <v>14426318</v>
      </c>
      <c r="M206" s="6">
        <v>24508103095.75</v>
      </c>
      <c r="N206" s="7">
        <v>473721</v>
      </c>
    </row>
    <row r="207" spans="1:14" x14ac:dyDescent="0.25">
      <c r="A207" s="4">
        <v>45447</v>
      </c>
      <c r="B207" s="2" t="s">
        <v>14</v>
      </c>
      <c r="C207" s="6">
        <v>1703.25</v>
      </c>
      <c r="D207" s="6">
        <v>1715.5</v>
      </c>
      <c r="E207" s="6">
        <v>1602.45</v>
      </c>
      <c r="F207" s="6">
        <v>1718.05</v>
      </c>
      <c r="G207" s="6">
        <v>1644.1</v>
      </c>
      <c r="H207" s="6">
        <v>1637.95</v>
      </c>
      <c r="I207" s="6">
        <v>1652.92</v>
      </c>
      <c r="J207" s="6">
        <v>1987.75</v>
      </c>
      <c r="K207" s="6">
        <v>1543.85</v>
      </c>
      <c r="L207" s="7">
        <v>15229468</v>
      </c>
      <c r="M207" s="6">
        <v>25173093500.900002</v>
      </c>
      <c r="N207" s="7">
        <v>405960</v>
      </c>
    </row>
    <row r="208" spans="1:14" x14ac:dyDescent="0.25">
      <c r="A208" s="4">
        <v>45446</v>
      </c>
      <c r="B208" s="2" t="s">
        <v>14</v>
      </c>
      <c r="C208" s="6">
        <v>1721.45</v>
      </c>
      <c r="D208" s="6">
        <v>1738.85</v>
      </c>
      <c r="E208" s="6">
        <v>1700.1</v>
      </c>
      <c r="F208" s="6">
        <v>1680.4</v>
      </c>
      <c r="G208" s="6">
        <v>1720.45</v>
      </c>
      <c r="H208" s="6">
        <v>1718.05</v>
      </c>
      <c r="I208" s="6">
        <v>1715.51</v>
      </c>
      <c r="J208" s="6">
        <v>1987.75</v>
      </c>
      <c r="K208" s="6">
        <v>1543.85</v>
      </c>
      <c r="L208" s="7">
        <v>9801071</v>
      </c>
      <c r="M208" s="6">
        <v>16813832818.25</v>
      </c>
      <c r="N208" s="7">
        <v>275070</v>
      </c>
    </row>
    <row r="209" spans="1:14" x14ac:dyDescent="0.25">
      <c r="A209" s="4">
        <v>45443</v>
      </c>
      <c r="B209" s="2" t="s">
        <v>14</v>
      </c>
      <c r="C209" s="6">
        <v>1703</v>
      </c>
      <c r="D209" s="6">
        <v>1703</v>
      </c>
      <c r="E209" s="6">
        <v>1660.55</v>
      </c>
      <c r="F209" s="6">
        <v>1690.1</v>
      </c>
      <c r="G209" s="6">
        <v>1693.95</v>
      </c>
      <c r="H209" s="6">
        <v>1680.4</v>
      </c>
      <c r="I209" s="6">
        <v>1677.21</v>
      </c>
      <c r="J209" s="6">
        <v>2064.4</v>
      </c>
      <c r="K209" s="6">
        <v>1543.85</v>
      </c>
      <c r="L209" s="7">
        <v>12804476</v>
      </c>
      <c r="M209" s="6">
        <v>21475816197.099998</v>
      </c>
      <c r="N209" s="7">
        <v>230874</v>
      </c>
    </row>
    <row r="210" spans="1:14" x14ac:dyDescent="0.25">
      <c r="A210" s="4">
        <v>45442</v>
      </c>
      <c r="B210" s="2" t="s">
        <v>14</v>
      </c>
      <c r="C210" s="6">
        <v>1684.35</v>
      </c>
      <c r="D210" s="6">
        <v>1707.6</v>
      </c>
      <c r="E210" s="6">
        <v>1683</v>
      </c>
      <c r="F210" s="6">
        <v>1687.85</v>
      </c>
      <c r="G210" s="6">
        <v>1690</v>
      </c>
      <c r="H210" s="6">
        <v>1690.1</v>
      </c>
      <c r="I210" s="6">
        <v>1696.65</v>
      </c>
      <c r="J210" s="6">
        <v>2064.4</v>
      </c>
      <c r="K210" s="6">
        <v>1543.85</v>
      </c>
      <c r="L210" s="7">
        <v>5580489</v>
      </c>
      <c r="M210" s="6">
        <v>9468132457.7000008</v>
      </c>
      <c r="N210" s="7">
        <v>180503</v>
      </c>
    </row>
    <row r="211" spans="1:14" x14ac:dyDescent="0.25">
      <c r="A211" s="4">
        <v>45441</v>
      </c>
      <c r="B211" s="2" t="s">
        <v>14</v>
      </c>
      <c r="C211" s="6">
        <v>1698</v>
      </c>
      <c r="D211" s="6">
        <v>1710.9</v>
      </c>
      <c r="E211" s="6">
        <v>1682.2</v>
      </c>
      <c r="F211" s="6">
        <v>1703.65</v>
      </c>
      <c r="G211" s="6">
        <v>1694.9</v>
      </c>
      <c r="H211" s="6">
        <v>1687.85</v>
      </c>
      <c r="I211" s="6">
        <v>1693.66</v>
      </c>
      <c r="J211" s="6">
        <v>2064.4</v>
      </c>
      <c r="K211" s="6">
        <v>1543.85</v>
      </c>
      <c r="L211" s="7">
        <v>4952472</v>
      </c>
      <c r="M211" s="6">
        <v>8387793898.4499998</v>
      </c>
      <c r="N211" s="7">
        <v>167761</v>
      </c>
    </row>
    <row r="212" spans="1:14" x14ac:dyDescent="0.25">
      <c r="A212" s="4">
        <v>45440</v>
      </c>
      <c r="B212" s="2" t="s">
        <v>14</v>
      </c>
      <c r="C212" s="6">
        <v>1712.3</v>
      </c>
      <c r="D212" s="6">
        <v>1716</v>
      </c>
      <c r="E212" s="6">
        <v>1698</v>
      </c>
      <c r="F212" s="6">
        <v>1711</v>
      </c>
      <c r="G212" s="6">
        <v>1700</v>
      </c>
      <c r="H212" s="6">
        <v>1703.65</v>
      </c>
      <c r="I212" s="6">
        <v>1706.34</v>
      </c>
      <c r="J212" s="6">
        <v>2064.4</v>
      </c>
      <c r="K212" s="6">
        <v>1543.85</v>
      </c>
      <c r="L212" s="7">
        <v>3716141</v>
      </c>
      <c r="M212" s="6">
        <v>6341003810.8000002</v>
      </c>
      <c r="N212" s="7">
        <v>123637</v>
      </c>
    </row>
    <row r="213" spans="1:14" x14ac:dyDescent="0.25">
      <c r="A213" s="4">
        <v>45439</v>
      </c>
      <c r="B213" s="2" t="s">
        <v>14</v>
      </c>
      <c r="C213" s="6">
        <v>1703.45</v>
      </c>
      <c r="D213" s="6">
        <v>1722</v>
      </c>
      <c r="E213" s="6">
        <v>1702.5</v>
      </c>
      <c r="F213" s="6">
        <v>1703.45</v>
      </c>
      <c r="G213" s="6">
        <v>1710</v>
      </c>
      <c r="H213" s="6">
        <v>1711</v>
      </c>
      <c r="I213" s="6">
        <v>1715.21</v>
      </c>
      <c r="J213" s="6">
        <v>2064.4</v>
      </c>
      <c r="K213" s="6">
        <v>1543.85</v>
      </c>
      <c r="L213" s="7">
        <v>3454287</v>
      </c>
      <c r="M213" s="6">
        <v>5924841407.8500004</v>
      </c>
      <c r="N213" s="7">
        <v>118635</v>
      </c>
    </row>
    <row r="214" spans="1:14" x14ac:dyDescent="0.25">
      <c r="A214" s="4">
        <v>45436</v>
      </c>
      <c r="B214" s="2" t="s">
        <v>14</v>
      </c>
      <c r="C214" s="6">
        <v>1711</v>
      </c>
      <c r="D214" s="6">
        <v>1717.85</v>
      </c>
      <c r="E214" s="6">
        <v>1694.7</v>
      </c>
      <c r="F214" s="6">
        <v>1709.05</v>
      </c>
      <c r="G214" s="6">
        <v>1702</v>
      </c>
      <c r="H214" s="6">
        <v>1703.45</v>
      </c>
      <c r="I214" s="6">
        <v>1702.56</v>
      </c>
      <c r="J214" s="6">
        <v>2064.4</v>
      </c>
      <c r="K214" s="6">
        <v>1543.85</v>
      </c>
      <c r="L214" s="7">
        <v>4936177</v>
      </c>
      <c r="M214" s="6">
        <v>8404130864.3500004</v>
      </c>
      <c r="N214" s="7">
        <v>131622</v>
      </c>
    </row>
    <row r="215" spans="1:14" x14ac:dyDescent="0.25">
      <c r="A215" s="4">
        <v>45435</v>
      </c>
      <c r="B215" s="2" t="s">
        <v>14</v>
      </c>
      <c r="C215" s="6">
        <v>1700</v>
      </c>
      <c r="D215" s="6">
        <v>1713.6</v>
      </c>
      <c r="E215" s="6">
        <v>1697.05</v>
      </c>
      <c r="F215" s="6">
        <v>1699.55</v>
      </c>
      <c r="G215" s="6">
        <v>1706.9</v>
      </c>
      <c r="H215" s="6">
        <v>1709.05</v>
      </c>
      <c r="I215" s="6">
        <v>1705.98</v>
      </c>
      <c r="J215" s="6">
        <v>2064.4</v>
      </c>
      <c r="K215" s="6">
        <v>1543.85</v>
      </c>
      <c r="L215" s="7">
        <v>5681295</v>
      </c>
      <c r="M215" s="6">
        <v>9692194036.2999992</v>
      </c>
      <c r="N215" s="7">
        <v>213959</v>
      </c>
    </row>
    <row r="216" spans="1:14" x14ac:dyDescent="0.25">
      <c r="A216" s="4">
        <v>45434</v>
      </c>
      <c r="B216" s="2" t="s">
        <v>14</v>
      </c>
      <c r="C216" s="6">
        <v>1702.8</v>
      </c>
      <c r="D216" s="6">
        <v>1704.95</v>
      </c>
      <c r="E216" s="6">
        <v>1681.1</v>
      </c>
      <c r="F216" s="6">
        <v>1698.25</v>
      </c>
      <c r="G216" s="6">
        <v>1700</v>
      </c>
      <c r="H216" s="6">
        <v>1699.55</v>
      </c>
      <c r="I216" s="6">
        <v>1694.96</v>
      </c>
      <c r="J216" s="6">
        <v>2064.4</v>
      </c>
      <c r="K216" s="6">
        <v>1543.85</v>
      </c>
      <c r="L216" s="7">
        <v>6058697</v>
      </c>
      <c r="M216" s="6">
        <v>10269243891.65</v>
      </c>
      <c r="N216" s="7">
        <v>180048</v>
      </c>
    </row>
    <row r="217" spans="1:14" x14ac:dyDescent="0.25">
      <c r="A217" s="4">
        <v>45433</v>
      </c>
      <c r="B217" s="2" t="s">
        <v>14</v>
      </c>
      <c r="C217" s="6">
        <v>1692</v>
      </c>
      <c r="D217" s="6">
        <v>1715</v>
      </c>
      <c r="E217" s="6">
        <v>1690</v>
      </c>
      <c r="F217" s="6">
        <v>1696.95</v>
      </c>
      <c r="G217" s="6">
        <v>1693.85</v>
      </c>
      <c r="H217" s="6">
        <v>1698.25</v>
      </c>
      <c r="I217" s="6">
        <v>1702.11</v>
      </c>
      <c r="J217" s="6">
        <v>2064.4</v>
      </c>
      <c r="K217" s="6">
        <v>1543.85</v>
      </c>
      <c r="L217" s="7">
        <v>5810167</v>
      </c>
      <c r="M217" s="6">
        <v>9889524473.5</v>
      </c>
      <c r="N217" s="7">
        <v>178219</v>
      </c>
    </row>
    <row r="218" spans="1:14" x14ac:dyDescent="0.25">
      <c r="A218" s="4">
        <v>45430</v>
      </c>
      <c r="B218" s="2" t="s">
        <v>14</v>
      </c>
      <c r="C218" s="6">
        <v>1698</v>
      </c>
      <c r="D218" s="6">
        <v>1704</v>
      </c>
      <c r="E218" s="6">
        <v>1691.95</v>
      </c>
      <c r="F218" s="6">
        <v>1696.55</v>
      </c>
      <c r="G218" s="6">
        <v>1695.25</v>
      </c>
      <c r="H218" s="6">
        <v>1696.95</v>
      </c>
      <c r="I218" s="6">
        <v>1697.9</v>
      </c>
      <c r="J218" s="6">
        <v>2064.4</v>
      </c>
      <c r="K218" s="6">
        <v>1543.85</v>
      </c>
      <c r="L218" s="7">
        <v>291295</v>
      </c>
      <c r="M218" s="6">
        <v>494590820.05000001</v>
      </c>
      <c r="N218" s="7">
        <v>9605</v>
      </c>
    </row>
    <row r="219" spans="1:14" x14ac:dyDescent="0.25">
      <c r="A219" s="4">
        <v>45429</v>
      </c>
      <c r="B219" s="2" t="s">
        <v>14</v>
      </c>
      <c r="C219" s="6">
        <v>1674</v>
      </c>
      <c r="D219" s="6">
        <v>1705.65</v>
      </c>
      <c r="E219" s="6">
        <v>1665</v>
      </c>
      <c r="F219" s="6">
        <v>1672.05</v>
      </c>
      <c r="G219" s="6">
        <v>1694.8</v>
      </c>
      <c r="H219" s="6">
        <v>1696.55</v>
      </c>
      <c r="I219" s="6">
        <v>1692.7</v>
      </c>
      <c r="J219" s="6">
        <v>2064.4</v>
      </c>
      <c r="K219" s="6">
        <v>1543.85</v>
      </c>
      <c r="L219" s="7">
        <v>9617451</v>
      </c>
      <c r="M219" s="6">
        <v>16279434847.15</v>
      </c>
      <c r="N219" s="7">
        <v>220296</v>
      </c>
    </row>
    <row r="220" spans="1:14" x14ac:dyDescent="0.25">
      <c r="A220" s="4">
        <v>45428</v>
      </c>
      <c r="B220" s="2" t="s">
        <v>14</v>
      </c>
      <c r="C220" s="6">
        <v>1655</v>
      </c>
      <c r="D220" s="6">
        <v>1675</v>
      </c>
      <c r="E220" s="6">
        <v>1647.2</v>
      </c>
      <c r="F220" s="6">
        <v>1650.8</v>
      </c>
      <c r="G220" s="6">
        <v>1670.9</v>
      </c>
      <c r="H220" s="6">
        <v>1672.05</v>
      </c>
      <c r="I220" s="6">
        <v>1662.31</v>
      </c>
      <c r="J220" s="6">
        <v>2064.4</v>
      </c>
      <c r="K220" s="6">
        <v>1543.85</v>
      </c>
      <c r="L220" s="7">
        <v>6998357</v>
      </c>
      <c r="M220" s="6">
        <v>11633433291.6</v>
      </c>
      <c r="N220" s="7">
        <v>215021</v>
      </c>
    </row>
    <row r="221" spans="1:14" x14ac:dyDescent="0.25">
      <c r="A221" s="4">
        <v>45427</v>
      </c>
      <c r="B221" s="2" t="s">
        <v>14</v>
      </c>
      <c r="C221" s="6">
        <v>1649.7</v>
      </c>
      <c r="D221" s="6">
        <v>1654</v>
      </c>
      <c r="E221" s="6">
        <v>1637.05</v>
      </c>
      <c r="F221" s="6">
        <v>1646.3</v>
      </c>
      <c r="G221" s="6">
        <v>1649</v>
      </c>
      <c r="H221" s="6">
        <v>1650.8</v>
      </c>
      <c r="I221" s="6">
        <v>1647.9</v>
      </c>
      <c r="J221" s="6">
        <v>2064.4</v>
      </c>
      <c r="K221" s="6">
        <v>1543.85</v>
      </c>
      <c r="L221" s="7">
        <v>5260900</v>
      </c>
      <c r="M221" s="6">
        <v>8669423081.75</v>
      </c>
      <c r="N221" s="7">
        <v>155446</v>
      </c>
    </row>
    <row r="222" spans="1:14" x14ac:dyDescent="0.25">
      <c r="A222" s="4">
        <v>45426</v>
      </c>
      <c r="B222" s="2" t="s">
        <v>14</v>
      </c>
      <c r="C222" s="6">
        <v>1642</v>
      </c>
      <c r="D222" s="6">
        <v>1650</v>
      </c>
      <c r="E222" s="6">
        <v>1632.5</v>
      </c>
      <c r="F222" s="6">
        <v>1641.2</v>
      </c>
      <c r="G222" s="6">
        <v>1646</v>
      </c>
      <c r="H222" s="6">
        <v>1646.3</v>
      </c>
      <c r="I222" s="6">
        <v>1644.98</v>
      </c>
      <c r="J222" s="6">
        <v>2064.4</v>
      </c>
      <c r="K222" s="6">
        <v>1543.85</v>
      </c>
      <c r="L222" s="7">
        <v>4282026</v>
      </c>
      <c r="M222" s="6">
        <v>7043864746</v>
      </c>
      <c r="N222" s="7">
        <v>139089</v>
      </c>
    </row>
    <row r="223" spans="1:14" x14ac:dyDescent="0.25">
      <c r="A223" s="4">
        <v>45425</v>
      </c>
      <c r="B223" s="2" t="s">
        <v>14</v>
      </c>
      <c r="C223" s="6">
        <v>1627</v>
      </c>
      <c r="D223" s="6">
        <v>1643.65</v>
      </c>
      <c r="E223" s="6">
        <v>1616</v>
      </c>
      <c r="F223" s="6">
        <v>1627.95</v>
      </c>
      <c r="G223" s="6">
        <v>1642</v>
      </c>
      <c r="H223" s="6">
        <v>1641.2</v>
      </c>
      <c r="I223" s="6">
        <v>1628.07</v>
      </c>
      <c r="J223" s="6">
        <v>2064.4</v>
      </c>
      <c r="K223" s="6">
        <v>1543.85</v>
      </c>
      <c r="L223" s="7">
        <v>5839248</v>
      </c>
      <c r="M223" s="6">
        <v>9506718166.2000008</v>
      </c>
      <c r="N223" s="7">
        <v>152243</v>
      </c>
    </row>
    <row r="224" spans="1:14" x14ac:dyDescent="0.25">
      <c r="A224" s="4">
        <v>45422</v>
      </c>
      <c r="B224" s="2" t="s">
        <v>14</v>
      </c>
      <c r="C224" s="6">
        <v>1643</v>
      </c>
      <c r="D224" s="6">
        <v>1653.1</v>
      </c>
      <c r="E224" s="6">
        <v>1615.9</v>
      </c>
      <c r="F224" s="6">
        <v>1643.1</v>
      </c>
      <c r="G224" s="6">
        <v>1623</v>
      </c>
      <c r="H224" s="6">
        <v>1627.95</v>
      </c>
      <c r="I224" s="6">
        <v>1633.35</v>
      </c>
      <c r="J224" s="6">
        <v>2064.4</v>
      </c>
      <c r="K224" s="6">
        <v>1543.85</v>
      </c>
      <c r="L224" s="7">
        <v>11769402</v>
      </c>
      <c r="M224" s="6">
        <v>19223509123.5</v>
      </c>
      <c r="N224" s="7">
        <v>174659</v>
      </c>
    </row>
    <row r="225" spans="1:14" x14ac:dyDescent="0.25">
      <c r="A225" s="4">
        <v>45421</v>
      </c>
      <c r="B225" s="2" t="s">
        <v>14</v>
      </c>
      <c r="C225" s="6">
        <v>1648</v>
      </c>
      <c r="D225" s="6">
        <v>1661.85</v>
      </c>
      <c r="E225" s="6">
        <v>1637</v>
      </c>
      <c r="F225" s="6">
        <v>1648.35</v>
      </c>
      <c r="G225" s="6">
        <v>1641.7</v>
      </c>
      <c r="H225" s="6">
        <v>1643.1</v>
      </c>
      <c r="I225" s="6">
        <v>1648.61</v>
      </c>
      <c r="J225" s="6">
        <v>2064.4</v>
      </c>
      <c r="K225" s="6">
        <v>1543.85</v>
      </c>
      <c r="L225" s="7">
        <v>4656044</v>
      </c>
      <c r="M225" s="6">
        <v>7676006219.8000002</v>
      </c>
      <c r="N225" s="7">
        <v>221616</v>
      </c>
    </row>
    <row r="226" spans="1:14" x14ac:dyDescent="0.25">
      <c r="A226" s="4">
        <v>45420</v>
      </c>
      <c r="B226" s="2" t="s">
        <v>14</v>
      </c>
      <c r="C226" s="6">
        <v>1640</v>
      </c>
      <c r="D226" s="6">
        <v>1657.45</v>
      </c>
      <c r="E226" s="6">
        <v>1636.1</v>
      </c>
      <c r="F226" s="6">
        <v>1643.9</v>
      </c>
      <c r="G226" s="6">
        <v>1648</v>
      </c>
      <c r="H226" s="6">
        <v>1648.35</v>
      </c>
      <c r="I226" s="6">
        <v>1646.82</v>
      </c>
      <c r="J226" s="6">
        <v>2064.4</v>
      </c>
      <c r="K226" s="6">
        <v>1543.85</v>
      </c>
      <c r="L226" s="7">
        <v>9853753</v>
      </c>
      <c r="M226" s="6">
        <v>16227322072.549999</v>
      </c>
      <c r="N226" s="7">
        <v>272776</v>
      </c>
    </row>
    <row r="227" spans="1:14" x14ac:dyDescent="0.25">
      <c r="A227" s="4">
        <v>45419</v>
      </c>
      <c r="B227" s="2" t="s">
        <v>14</v>
      </c>
      <c r="C227" s="6">
        <v>1628.7</v>
      </c>
      <c r="D227" s="6">
        <v>1647.35</v>
      </c>
      <c r="E227" s="6">
        <v>1618</v>
      </c>
      <c r="F227" s="6">
        <v>1624.3</v>
      </c>
      <c r="G227" s="6">
        <v>1643</v>
      </c>
      <c r="H227" s="6">
        <v>1643.9</v>
      </c>
      <c r="I227" s="6">
        <v>1633.5</v>
      </c>
      <c r="J227" s="6">
        <v>2064.4</v>
      </c>
      <c r="K227" s="6">
        <v>1543.85</v>
      </c>
      <c r="L227" s="7">
        <v>9866785</v>
      </c>
      <c r="M227" s="6">
        <v>16117353599.65</v>
      </c>
      <c r="N227" s="7">
        <v>278218</v>
      </c>
    </row>
    <row r="228" spans="1:14" x14ac:dyDescent="0.25">
      <c r="A228" s="4">
        <v>45418</v>
      </c>
      <c r="B228" s="2" t="s">
        <v>14</v>
      </c>
      <c r="C228" s="6">
        <v>1605</v>
      </c>
      <c r="D228" s="6">
        <v>1633</v>
      </c>
      <c r="E228" s="6">
        <v>1594</v>
      </c>
      <c r="F228" s="6">
        <v>1546.7</v>
      </c>
      <c r="G228" s="6">
        <v>1624.4</v>
      </c>
      <c r="H228" s="6">
        <v>1624.3</v>
      </c>
      <c r="I228" s="6">
        <v>1617</v>
      </c>
      <c r="J228" s="6">
        <v>2064.4</v>
      </c>
      <c r="K228" s="6">
        <v>1543.85</v>
      </c>
      <c r="L228" s="7">
        <v>21608211</v>
      </c>
      <c r="M228" s="6">
        <v>34940572076.099998</v>
      </c>
      <c r="N228" s="7">
        <v>465000</v>
      </c>
    </row>
    <row r="229" spans="1:14" x14ac:dyDescent="0.25">
      <c r="A229" s="4">
        <v>45415</v>
      </c>
      <c r="B229" s="2" t="s">
        <v>14</v>
      </c>
      <c r="C229" s="6">
        <v>1583</v>
      </c>
      <c r="D229" s="6">
        <v>1587.9</v>
      </c>
      <c r="E229" s="6">
        <v>1543.85</v>
      </c>
      <c r="F229" s="6">
        <v>1575.65</v>
      </c>
      <c r="G229" s="6">
        <v>1550.3</v>
      </c>
      <c r="H229" s="6">
        <v>1546.7</v>
      </c>
      <c r="I229" s="6">
        <v>1558.18</v>
      </c>
      <c r="J229" s="6">
        <v>2064.4</v>
      </c>
      <c r="K229" s="6">
        <v>1543.85</v>
      </c>
      <c r="L229" s="7">
        <v>16123589</v>
      </c>
      <c r="M229" s="6">
        <v>25123502089.549999</v>
      </c>
      <c r="N229" s="7">
        <v>396109</v>
      </c>
    </row>
    <row r="230" spans="1:14" x14ac:dyDescent="0.25">
      <c r="A230" s="4">
        <v>45414</v>
      </c>
      <c r="B230" s="2" t="s">
        <v>14</v>
      </c>
      <c r="C230" s="6">
        <v>1590</v>
      </c>
      <c r="D230" s="6">
        <v>1594.5</v>
      </c>
      <c r="E230" s="6">
        <v>1552.4</v>
      </c>
      <c r="F230" s="6">
        <v>1623.95</v>
      </c>
      <c r="G230" s="6">
        <v>1578</v>
      </c>
      <c r="H230" s="6">
        <v>1575.65</v>
      </c>
      <c r="I230" s="6">
        <v>1571.97</v>
      </c>
      <c r="J230" s="6">
        <v>2064.4</v>
      </c>
      <c r="K230" s="6">
        <v>1552.4</v>
      </c>
      <c r="L230" s="7">
        <v>26640478</v>
      </c>
      <c r="M230" s="6">
        <v>41878025655.400002</v>
      </c>
      <c r="N230" s="7">
        <v>768827</v>
      </c>
    </row>
    <row r="231" spans="1:14" x14ac:dyDescent="0.25">
      <c r="A231" s="4">
        <v>45412</v>
      </c>
      <c r="B231" s="2" t="s">
        <v>14</v>
      </c>
      <c r="C231" s="6">
        <v>1640.4</v>
      </c>
      <c r="D231" s="6">
        <v>1647</v>
      </c>
      <c r="E231" s="6">
        <v>1620</v>
      </c>
      <c r="F231" s="6">
        <v>1640.4</v>
      </c>
      <c r="G231" s="6">
        <v>1623.65</v>
      </c>
      <c r="H231" s="6">
        <v>1623.95</v>
      </c>
      <c r="I231" s="6">
        <v>1632.34</v>
      </c>
      <c r="J231" s="6">
        <v>2064.4</v>
      </c>
      <c r="K231" s="6">
        <v>1602</v>
      </c>
      <c r="L231" s="7">
        <v>18206448</v>
      </c>
      <c r="M231" s="6">
        <v>29719051437.75</v>
      </c>
      <c r="N231" s="7">
        <v>323710</v>
      </c>
    </row>
    <row r="232" spans="1:14" x14ac:dyDescent="0.25">
      <c r="A232" s="4">
        <v>45411</v>
      </c>
      <c r="B232" s="2" t="s">
        <v>14</v>
      </c>
      <c r="C232" s="6">
        <v>1610.1</v>
      </c>
      <c r="D232" s="6">
        <v>1647.25</v>
      </c>
      <c r="E232" s="6">
        <v>1609.5</v>
      </c>
      <c r="F232" s="6">
        <v>1608.5</v>
      </c>
      <c r="G232" s="6">
        <v>1641.95</v>
      </c>
      <c r="H232" s="6">
        <v>1640.4</v>
      </c>
      <c r="I232" s="6">
        <v>1634.41</v>
      </c>
      <c r="J232" s="6">
        <v>2064.4</v>
      </c>
      <c r="K232" s="6">
        <v>1602</v>
      </c>
      <c r="L232" s="7">
        <v>11227409</v>
      </c>
      <c r="M232" s="6">
        <v>18350241317.299999</v>
      </c>
      <c r="N232" s="7">
        <v>325650</v>
      </c>
    </row>
    <row r="233" spans="1:14" x14ac:dyDescent="0.25">
      <c r="A233" s="4">
        <v>45408</v>
      </c>
      <c r="B233" s="2" t="s">
        <v>14</v>
      </c>
      <c r="C233" s="6">
        <v>1642.45</v>
      </c>
      <c r="D233" s="6">
        <v>1655</v>
      </c>
      <c r="E233" s="6">
        <v>1605</v>
      </c>
      <c r="F233" s="6">
        <v>1642.45</v>
      </c>
      <c r="G233" s="6">
        <v>1614.7</v>
      </c>
      <c r="H233" s="6">
        <v>1608.5</v>
      </c>
      <c r="I233" s="6">
        <v>1626.45</v>
      </c>
      <c r="J233" s="6">
        <v>2064.4</v>
      </c>
      <c r="K233" s="6">
        <v>1602</v>
      </c>
      <c r="L233" s="7">
        <v>22146849</v>
      </c>
      <c r="M233" s="6">
        <v>36020705428.949997</v>
      </c>
      <c r="N233" s="7">
        <v>843281</v>
      </c>
    </row>
    <row r="234" spans="1:14" x14ac:dyDescent="0.25">
      <c r="A234" s="4">
        <v>45407</v>
      </c>
      <c r="B234" s="2" t="s">
        <v>14</v>
      </c>
      <c r="C234" s="6">
        <v>1665</v>
      </c>
      <c r="D234" s="6">
        <v>1697.8</v>
      </c>
      <c r="E234" s="6">
        <v>1602</v>
      </c>
      <c r="F234" s="6">
        <v>1842.8</v>
      </c>
      <c r="G234" s="6">
        <v>1645</v>
      </c>
      <c r="H234" s="6">
        <v>1642.45</v>
      </c>
      <c r="I234" s="6">
        <v>1654.95</v>
      </c>
      <c r="J234" s="6">
        <v>2064.4</v>
      </c>
      <c r="K234" s="6">
        <v>1602</v>
      </c>
      <c r="L234" s="7">
        <v>66179079</v>
      </c>
      <c r="M234" s="6">
        <v>109523183171.7</v>
      </c>
      <c r="N234" s="7">
        <v>1286396</v>
      </c>
    </row>
    <row r="235" spans="1:14" x14ac:dyDescent="0.25">
      <c r="A235" s="4">
        <v>45406</v>
      </c>
      <c r="B235" s="2" t="s">
        <v>14</v>
      </c>
      <c r="C235" s="6">
        <v>1812</v>
      </c>
      <c r="D235" s="6">
        <v>1845.5</v>
      </c>
      <c r="E235" s="6">
        <v>1807.8</v>
      </c>
      <c r="F235" s="6">
        <v>1813.05</v>
      </c>
      <c r="G235" s="6">
        <v>1842.95</v>
      </c>
      <c r="H235" s="6">
        <v>1842.8</v>
      </c>
      <c r="I235" s="6">
        <v>1834.61</v>
      </c>
      <c r="J235" s="6">
        <v>2064.4</v>
      </c>
      <c r="K235" s="6">
        <v>1667.4</v>
      </c>
      <c r="L235" s="7">
        <v>3295077</v>
      </c>
      <c r="M235" s="6">
        <v>6045166786.6499996</v>
      </c>
      <c r="N235" s="7">
        <v>138869</v>
      </c>
    </row>
    <row r="236" spans="1:14" x14ac:dyDescent="0.25">
      <c r="A236" s="4">
        <v>45405</v>
      </c>
      <c r="B236" s="2" t="s">
        <v>14</v>
      </c>
      <c r="C236" s="6">
        <v>1810</v>
      </c>
      <c r="D236" s="6">
        <v>1829</v>
      </c>
      <c r="E236" s="6">
        <v>1803.1</v>
      </c>
      <c r="F236" s="6">
        <v>1809.95</v>
      </c>
      <c r="G236" s="6">
        <v>1810</v>
      </c>
      <c r="H236" s="6">
        <v>1813.05</v>
      </c>
      <c r="I236" s="6">
        <v>1819.67</v>
      </c>
      <c r="J236" s="6">
        <v>2064.4</v>
      </c>
      <c r="K236" s="6">
        <v>1667.4</v>
      </c>
      <c r="L236" s="7">
        <v>5956005</v>
      </c>
      <c r="M236" s="6">
        <v>10837987745.200001</v>
      </c>
      <c r="N236" s="7">
        <v>138088</v>
      </c>
    </row>
    <row r="237" spans="1:14" x14ac:dyDescent="0.25">
      <c r="A237" s="4">
        <v>45404</v>
      </c>
      <c r="B237" s="2" t="s">
        <v>14</v>
      </c>
      <c r="C237" s="6">
        <v>1813</v>
      </c>
      <c r="D237" s="6">
        <v>1822.5</v>
      </c>
      <c r="E237" s="6">
        <v>1800</v>
      </c>
      <c r="F237" s="6">
        <v>1792.65</v>
      </c>
      <c r="G237" s="6">
        <v>1811</v>
      </c>
      <c r="H237" s="6">
        <v>1809.95</v>
      </c>
      <c r="I237" s="6">
        <v>1808.94</v>
      </c>
      <c r="J237" s="6">
        <v>2064.4</v>
      </c>
      <c r="K237" s="6">
        <v>1667.4</v>
      </c>
      <c r="L237" s="7">
        <v>6151139</v>
      </c>
      <c r="M237" s="6">
        <v>11127022117.1</v>
      </c>
      <c r="N237" s="7">
        <v>130734</v>
      </c>
    </row>
    <row r="238" spans="1:14" x14ac:dyDescent="0.25">
      <c r="A238" s="4">
        <v>45401</v>
      </c>
      <c r="B238" s="2" t="s">
        <v>14</v>
      </c>
      <c r="C238" s="6">
        <v>1764</v>
      </c>
      <c r="D238" s="6">
        <v>1805</v>
      </c>
      <c r="E238" s="6">
        <v>1763</v>
      </c>
      <c r="F238" s="6">
        <v>1786.75</v>
      </c>
      <c r="G238" s="6">
        <v>1789.9</v>
      </c>
      <c r="H238" s="6">
        <v>1792.65</v>
      </c>
      <c r="I238" s="6">
        <v>1785.29</v>
      </c>
      <c r="J238" s="6">
        <v>2064.4</v>
      </c>
      <c r="K238" s="6">
        <v>1667.4</v>
      </c>
      <c r="L238" s="7">
        <v>3870380</v>
      </c>
      <c r="M238" s="6">
        <v>6909741099.1499996</v>
      </c>
      <c r="N238" s="7">
        <v>116751</v>
      </c>
    </row>
    <row r="239" spans="1:14" x14ac:dyDescent="0.25">
      <c r="A239" s="4">
        <v>45400</v>
      </c>
      <c r="B239" s="2" t="s">
        <v>14</v>
      </c>
      <c r="C239" s="6">
        <v>1790.05</v>
      </c>
      <c r="D239" s="6">
        <v>1813</v>
      </c>
      <c r="E239" s="6">
        <v>1783.1</v>
      </c>
      <c r="F239" s="6">
        <v>1792.6</v>
      </c>
      <c r="G239" s="6">
        <v>1786.95</v>
      </c>
      <c r="H239" s="6">
        <v>1786.75</v>
      </c>
      <c r="I239" s="6">
        <v>1799.22</v>
      </c>
      <c r="J239" s="6">
        <v>2064.4</v>
      </c>
      <c r="K239" s="6">
        <v>1667.4</v>
      </c>
      <c r="L239" s="7">
        <v>4250740</v>
      </c>
      <c r="M239" s="6">
        <v>7648035660.3500004</v>
      </c>
      <c r="N239" s="7">
        <v>151438</v>
      </c>
    </row>
    <row r="240" spans="1:14" x14ac:dyDescent="0.25">
      <c r="A240" s="4">
        <v>45398</v>
      </c>
      <c r="B240" s="2" t="s">
        <v>14</v>
      </c>
      <c r="C240" s="6">
        <v>1778</v>
      </c>
      <c r="D240" s="6">
        <v>1804.6</v>
      </c>
      <c r="E240" s="6">
        <v>1775.65</v>
      </c>
      <c r="F240" s="6">
        <v>1798.15</v>
      </c>
      <c r="G240" s="6">
        <v>1797.5</v>
      </c>
      <c r="H240" s="6">
        <v>1792.6</v>
      </c>
      <c r="I240" s="6">
        <v>1792.54</v>
      </c>
      <c r="J240" s="6">
        <v>2064.4</v>
      </c>
      <c r="K240" s="6">
        <v>1667.4</v>
      </c>
      <c r="L240" s="7">
        <v>4096778</v>
      </c>
      <c r="M240" s="6">
        <v>7343646356.3500004</v>
      </c>
      <c r="N240" s="7">
        <v>123020</v>
      </c>
    </row>
    <row r="241" spans="1:14" x14ac:dyDescent="0.25">
      <c r="A241" s="4">
        <v>45397</v>
      </c>
      <c r="B241" s="2" t="s">
        <v>14</v>
      </c>
      <c r="C241" s="6">
        <v>1789.95</v>
      </c>
      <c r="D241" s="6">
        <v>1809.7</v>
      </c>
      <c r="E241" s="6">
        <v>1780</v>
      </c>
      <c r="F241" s="6">
        <v>1813.05</v>
      </c>
      <c r="G241" s="6">
        <v>1797.65</v>
      </c>
      <c r="H241" s="6">
        <v>1798.15</v>
      </c>
      <c r="I241" s="6">
        <v>1798.79</v>
      </c>
      <c r="J241" s="6">
        <v>2064.4</v>
      </c>
      <c r="K241" s="6">
        <v>1667.4</v>
      </c>
      <c r="L241" s="7">
        <v>4319868</v>
      </c>
      <c r="M241" s="6">
        <v>7770517914.1000004</v>
      </c>
      <c r="N241" s="7">
        <v>176261</v>
      </c>
    </row>
    <row r="242" spans="1:14" x14ac:dyDescent="0.25">
      <c r="A242" s="4">
        <v>45394</v>
      </c>
      <c r="B242" s="2" t="s">
        <v>14</v>
      </c>
      <c r="C242" s="6">
        <v>1811</v>
      </c>
      <c r="D242" s="6">
        <v>1818.1</v>
      </c>
      <c r="E242" s="6">
        <v>1799.35</v>
      </c>
      <c r="F242" s="6">
        <v>1825.95</v>
      </c>
      <c r="G242" s="6">
        <v>1813</v>
      </c>
      <c r="H242" s="6">
        <v>1813.05</v>
      </c>
      <c r="I242" s="6">
        <v>1809.82</v>
      </c>
      <c r="J242" s="6">
        <v>2064.4</v>
      </c>
      <c r="K242" s="6">
        <v>1667.4</v>
      </c>
      <c r="L242" s="7">
        <v>3966227</v>
      </c>
      <c r="M242" s="6">
        <v>7178172963.5500002</v>
      </c>
      <c r="N242" s="7">
        <v>177986</v>
      </c>
    </row>
    <row r="243" spans="1:14" x14ac:dyDescent="0.25">
      <c r="A243" s="4">
        <v>45392</v>
      </c>
      <c r="B243" s="2" t="s">
        <v>14</v>
      </c>
      <c r="C243" s="6">
        <v>1788.9</v>
      </c>
      <c r="D243" s="6">
        <v>1829.9</v>
      </c>
      <c r="E243" s="6">
        <v>1784</v>
      </c>
      <c r="F243" s="6">
        <v>1780.6</v>
      </c>
      <c r="G243" s="6">
        <v>1820.9</v>
      </c>
      <c r="H243" s="6">
        <v>1825.95</v>
      </c>
      <c r="I243" s="6">
        <v>1816.69</v>
      </c>
      <c r="J243" s="6">
        <v>2064.4</v>
      </c>
      <c r="K243" s="6">
        <v>1667.4</v>
      </c>
      <c r="L243" s="7">
        <v>5525818</v>
      </c>
      <c r="M243" s="6">
        <v>10038703728.15</v>
      </c>
      <c r="N243" s="7">
        <v>162236</v>
      </c>
    </row>
    <row r="244" spans="1:14" x14ac:dyDescent="0.25">
      <c r="A244" s="4">
        <v>45391</v>
      </c>
      <c r="B244" s="2" t="s">
        <v>14</v>
      </c>
      <c r="C244" s="6">
        <v>1790.35</v>
      </c>
      <c r="D244" s="6">
        <v>1793</v>
      </c>
      <c r="E244" s="6">
        <v>1775.7</v>
      </c>
      <c r="F244" s="6">
        <v>1788.4</v>
      </c>
      <c r="G244" s="6">
        <v>1785</v>
      </c>
      <c r="H244" s="6">
        <v>1780.6</v>
      </c>
      <c r="I244" s="6">
        <v>1782.06</v>
      </c>
      <c r="J244" s="6">
        <v>2064.4</v>
      </c>
      <c r="K244" s="6">
        <v>1667.4</v>
      </c>
      <c r="L244" s="7">
        <v>2373231</v>
      </c>
      <c r="M244" s="6">
        <v>4229251402.0500002</v>
      </c>
      <c r="N244" s="7">
        <v>94921</v>
      </c>
    </row>
    <row r="245" spans="1:14" x14ac:dyDescent="0.25">
      <c r="A245" s="4">
        <v>45390</v>
      </c>
      <c r="B245" s="2" t="s">
        <v>14</v>
      </c>
      <c r="C245" s="6">
        <v>1793.8</v>
      </c>
      <c r="D245" s="6">
        <v>1801.85</v>
      </c>
      <c r="E245" s="6">
        <v>1785.1</v>
      </c>
      <c r="F245" s="6">
        <v>1785.15</v>
      </c>
      <c r="G245" s="6">
        <v>1786.25</v>
      </c>
      <c r="H245" s="6">
        <v>1788.4</v>
      </c>
      <c r="I245" s="6">
        <v>1791.85</v>
      </c>
      <c r="J245" s="6">
        <v>2064.4</v>
      </c>
      <c r="K245" s="6">
        <v>1667.4</v>
      </c>
      <c r="L245" s="7">
        <v>2634811</v>
      </c>
      <c r="M245" s="6">
        <v>4721184898.5</v>
      </c>
      <c r="N245" s="7">
        <v>178251</v>
      </c>
    </row>
    <row r="246" spans="1:14" x14ac:dyDescent="0.25">
      <c r="A246" s="4">
        <v>45387</v>
      </c>
      <c r="B246" s="2" t="s">
        <v>14</v>
      </c>
      <c r="C246" s="6">
        <v>1749.05</v>
      </c>
      <c r="D246" s="6">
        <v>1787.2</v>
      </c>
      <c r="E246" s="6">
        <v>1740.1</v>
      </c>
      <c r="F246" s="6">
        <v>1749.15</v>
      </c>
      <c r="G246" s="6">
        <v>1783.95</v>
      </c>
      <c r="H246" s="6">
        <v>1785.15</v>
      </c>
      <c r="I246" s="6">
        <v>1769.14</v>
      </c>
      <c r="J246" s="6">
        <v>2064.4</v>
      </c>
      <c r="K246" s="6">
        <v>1667.4</v>
      </c>
      <c r="L246" s="7">
        <v>6558023</v>
      </c>
      <c r="M246" s="6">
        <v>11602033478.6</v>
      </c>
      <c r="N246" s="7">
        <v>179454</v>
      </c>
    </row>
    <row r="247" spans="1:14" x14ac:dyDescent="0.25">
      <c r="A247" s="4">
        <v>45386</v>
      </c>
      <c r="B247" s="2" t="s">
        <v>14</v>
      </c>
      <c r="C247" s="6">
        <v>1747</v>
      </c>
      <c r="D247" s="6">
        <v>1751.7</v>
      </c>
      <c r="E247" s="6">
        <v>1723.3</v>
      </c>
      <c r="F247" s="6">
        <v>1731.15</v>
      </c>
      <c r="G247" s="6">
        <v>1748.5</v>
      </c>
      <c r="H247" s="6">
        <v>1749.15</v>
      </c>
      <c r="I247" s="6">
        <v>1734.98</v>
      </c>
      <c r="J247" s="6">
        <v>2064.4</v>
      </c>
      <c r="K247" s="6">
        <v>1667.4</v>
      </c>
      <c r="L247" s="7">
        <v>13125292</v>
      </c>
      <c r="M247" s="6">
        <v>22772123468.25</v>
      </c>
      <c r="N247" s="7">
        <v>240673</v>
      </c>
    </row>
    <row r="248" spans="1:14" x14ac:dyDescent="0.25">
      <c r="A248" s="4">
        <v>45385</v>
      </c>
      <c r="B248" s="2" t="s">
        <v>14</v>
      </c>
      <c r="C248" s="6">
        <v>1753.5</v>
      </c>
      <c r="D248" s="6">
        <v>1756.7</v>
      </c>
      <c r="E248" s="6">
        <v>1729</v>
      </c>
      <c r="F248" s="6">
        <v>1757.4</v>
      </c>
      <c r="G248" s="6">
        <v>1733</v>
      </c>
      <c r="H248" s="6">
        <v>1731.15</v>
      </c>
      <c r="I248" s="6">
        <v>1736.79</v>
      </c>
      <c r="J248" s="6">
        <v>2064.4</v>
      </c>
      <c r="K248" s="6">
        <v>1667.4</v>
      </c>
      <c r="L248" s="7">
        <v>12683551</v>
      </c>
      <c r="M248" s="6">
        <v>22028633396.75</v>
      </c>
      <c r="N248" s="7">
        <v>204934</v>
      </c>
    </row>
    <row r="249" spans="1:14" x14ac:dyDescent="0.25">
      <c r="A249" s="4">
        <v>45384</v>
      </c>
      <c r="B249" s="2" t="s">
        <v>14</v>
      </c>
      <c r="C249" s="6">
        <v>1793.9</v>
      </c>
      <c r="D249" s="6">
        <v>1798</v>
      </c>
      <c r="E249" s="6">
        <v>1754.45</v>
      </c>
      <c r="F249" s="6">
        <v>1790.7</v>
      </c>
      <c r="G249" s="6">
        <v>1756.7</v>
      </c>
      <c r="H249" s="6">
        <v>1757.4</v>
      </c>
      <c r="I249" s="6">
        <v>1767.37</v>
      </c>
      <c r="J249" s="6">
        <v>2064.4</v>
      </c>
      <c r="K249" s="6">
        <v>1667.4</v>
      </c>
      <c r="L249" s="7">
        <v>6851190</v>
      </c>
      <c r="M249" s="6">
        <v>12108578807.450001</v>
      </c>
      <c r="N249" s="7">
        <v>139312</v>
      </c>
    </row>
    <row r="250" spans="1:14" x14ac:dyDescent="0.25">
      <c r="A250" s="4">
        <v>45383</v>
      </c>
      <c r="B250" s="2" t="s">
        <v>14</v>
      </c>
      <c r="C250" s="6">
        <v>1795</v>
      </c>
      <c r="D250" s="6">
        <v>1817.65</v>
      </c>
      <c r="E250" s="6">
        <v>1786.5</v>
      </c>
      <c r="F250" s="6">
        <v>1785.5</v>
      </c>
      <c r="G250" s="6">
        <v>1790</v>
      </c>
      <c r="H250" s="6">
        <v>1790.7</v>
      </c>
      <c r="I250" s="6">
        <v>1797.83</v>
      </c>
      <c r="J250" s="6">
        <v>2064.4</v>
      </c>
      <c r="K250" s="6">
        <v>1667.4</v>
      </c>
      <c r="L250" s="7">
        <v>2885880</v>
      </c>
      <c r="M250" s="6">
        <v>5188316497.6499996</v>
      </c>
      <c r="N250" s="7">
        <v>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Variance Covariance</vt:lpstr>
      <vt:lpstr>Historical Simulation</vt:lpstr>
      <vt:lpstr>Monte Carlo Simulation</vt:lpstr>
      <vt:lpstr>Backtesting (Traffic Light)</vt:lpstr>
      <vt:lpstr>Backtesting (Kupiec)</vt:lpstr>
      <vt:lpstr>HDFC</vt:lpstr>
      <vt:lpstr>ICICI</vt:lpstr>
      <vt:lpstr>Kotak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2025-05-22T06:19:05Z</dcterms:created>
  <dcterms:modified xsi:type="dcterms:W3CDTF">2025-05-29T05:25:05Z</dcterms:modified>
</cp:coreProperties>
</file>