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get" sheetId="1" state="visible" r:id="rId2"/>
    <sheet name="sUpErSeCrE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<sst xmlns="http://schemas.openxmlformats.org/spreadsheetml/2006/main" count="111" uniqueCount="53">
  <si>
    <t xml:space="preserve">Category</t>
  </si>
  <si>
    <t xml:space="preserve">What</t>
  </si>
  <si>
    <t xml:space="preserve">How</t>
  </si>
  <si>
    <t xml:space="preserve">Price</t>
  </si>
  <si>
    <t xml:space="preserve">Where</t>
  </si>
  <si>
    <t xml:space="preserve">Why</t>
  </si>
  <si>
    <t xml:space="preserve">Food</t>
  </si>
  <si>
    <t xml:space="preserve">Doritos</t>
  </si>
  <si>
    <t xml:space="preserve">Store</t>
  </si>
  <si>
    <t xml:space="preserve">Gas Station</t>
  </si>
  <si>
    <t xml:space="preserve">Crunchy</t>
  </si>
  <si>
    <t xml:space="preserve">Drink</t>
  </si>
  <si>
    <t xml:space="preserve">LeCroix</t>
  </si>
  <si>
    <t xml:space="preserve">Love that stuff</t>
  </si>
  <si>
    <t xml:space="preserve">Gas</t>
  </si>
  <si>
    <t xml:space="preserve">Pumped it</t>
  </si>
  <si>
    <t xml:space="preserve">don’t remember</t>
  </si>
  <si>
    <t xml:space="preserve">car go vrmmmm</t>
  </si>
  <si>
    <t xml:space="preserve">Bills</t>
  </si>
  <si>
    <t xml:space="preserve">Rent</t>
  </si>
  <si>
    <t xml:space="preserve">Venmo</t>
  </si>
  <si>
    <t xml:space="preserve">Home</t>
  </si>
  <si>
    <t xml:space="preserve">landlords like it</t>
  </si>
  <si>
    <t xml:space="preserve">Thirsty</t>
  </si>
  <si>
    <t xml:space="preserve">Water got shut off :(</t>
  </si>
  <si>
    <t xml:space="preserve">Enter the Password</t>
  </si>
  <si>
    <t xml:space="preserve">It's so bubbly</t>
  </si>
  <si>
    <t xml:space="preserve">flag{…}</t>
  </si>
  <si>
    <t xml:space="preserve">Love that stuff (again)</t>
  </si>
  <si>
    <t xml:space="preserve">Why not</t>
  </si>
  <si>
    <t xml:space="preserve">Self care</t>
  </si>
  <si>
    <t xml:space="preserve">Electronics</t>
  </si>
  <si>
    <t xml:space="preserve">Computer</t>
  </si>
  <si>
    <t xml:space="preserve">Best Buy</t>
  </si>
  <si>
    <t xml:space="preserve">Best buy</t>
  </si>
  <si>
    <t xml:space="preserve">other computr exploded :////</t>
  </si>
  <si>
    <t xml:space="preserve">Solver</t>
  </si>
  <si>
    <t xml:space="preserve">z3</t>
  </si>
  <si>
    <t xml:space="preserve">downloaded</t>
  </si>
  <si>
    <t xml:space="preserve">free</t>
  </si>
  <si>
    <t xml:space="preserve">github.com/Z3Prover/z3</t>
  </si>
  <si>
    <t xml:space="preserve">forgot my password to this thing:(</t>
  </si>
  <si>
    <t xml:space="preserve">Ran out of LeCroix</t>
  </si>
  <si>
    <t xml:space="preserve">LeCroix (Watermellon)</t>
  </si>
  <si>
    <t xml:space="preserve">Omg so good</t>
  </si>
  <si>
    <t xml:space="preserve">See above</t>
  </si>
  <si>
    <t xml:space="preserve">why differnet?</t>
  </si>
  <si>
    <t xml:space="preserve">Download More Ram</t>
  </si>
  <si>
    <t xml:space="preserve">website</t>
  </si>
  <si>
    <t xml:space="preserve">computer was ruans slow</t>
  </si>
  <si>
    <t xml:space="preserve">Think I got ripped off</t>
  </si>
  <si>
    <t xml:space="preserve">&lt;3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</si>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</sst>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color rgb="FF00A933"/>
      <name val="Calibri"/>
      <family val="2"/>
      <charset val="1"/>
    </font>
    <font>
      <b val="true"/>
      <sz val="60"/>
      <color rgb="FFFFFFFF"/>
      <name val="Papyrus"/>
      <family val="4"/>
      <charset val="1"/>
    </font>
    <font>
      <sz val="36"/>
      <color rgb="FF000000"/>
      <name val="Comic Sans MS"/>
      <family val="4"/>
      <charset val="1"/>
    </font>
    <font>
      <sz val="14"/>
      <color rgb="FF000000"/>
      <name val="Comic Sans MS"/>
      <family val="4"/>
      <charset val="1"/>
    </font>
    <font>
      <sz val="20"/>
      <color rgb="FF000000"/>
      <name val="Comic Sans MS"/>
      <family val="4"/>
      <charset val="1"/>
    </font>
    <font>
      <b val="true"/>
      <u val="single"/>
      <sz val="11"/>
      <color rgb="FF000000"/>
      <name val="Calibri"/>
      <family val="2"/>
      <charset val="1"/>
    </font>
    <font>
      <b val="true"/>
      <u val="single"/>
      <sz val="36"/>
      <color rgb="FF000000"/>
      <name val="Castellar"/>
      <family val="1"/>
      <charset val="1"/>
    </font>
    <font>
      <sz val="24"/>
      <color rgb="FF000000"/>
      <name val="Cascadia Code"/>
      <family val="3"/>
      <charset val="1"/>
    </font>
    <font>
      <sz val="36"/>
      <color rgb="FF000000"/>
      <name val="Old English Text MT"/>
      <family val="4"/>
      <charset val="1"/>
    </font>
    <font>
      <sz val="28"/>
      <color rgb="FF000000"/>
      <name val="Calibri"/>
      <family val="2"/>
      <charset val="1"/>
    </font>
    <font>
      <sz val="48"/>
      <color rgb="FF000000"/>
      <name val="Calibri"/>
      <family val="2"/>
      <charset val="1"/>
    </font>
    <font>
      <b val="true"/>
      <sz val="36"/>
      <color rgb="FF000000"/>
      <name val="Comic Sans MS"/>
      <family val="4"/>
      <charset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A933"/>
        <bgColor rgb="FF009353"/>
      </patternFill>
    </fill>
    <fill>
      <patternFill patternType="solid">
        <fgColor rgb="FF009353"/>
        <bgColor rgb="FF00A933"/>
      </patternFill>
    </fill>
    <fill>
      <patternFill patternType="solid">
        <fgColor rgb="FFDDDDDD"/>
        <bgColor rgb="FFBEE3D3"/>
      </patternFill>
    </fill>
    <fill>
      <patternFill patternType="solid">
        <fgColor rgb="FFBEE3D3"/>
        <bgColor rgb="FFDDDDDD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009353"/>
      </left>
      <right/>
      <top style="thin">
        <color rgb="FF009353"/>
      </top>
      <bottom/>
      <diagonal/>
    </border>
    <border diagonalUp="false" diagonalDown="false">
      <left/>
      <right/>
      <top style="thin">
        <color rgb="FF009353"/>
      </top>
      <bottom/>
      <diagonal/>
    </border>
    <border diagonalUp="false" diagonalDown="false">
      <left/>
      <right style="thin">
        <color rgb="FF009353"/>
      </right>
      <top style="thin">
        <color rgb="FF009353"/>
      </top>
      <bottom/>
      <diagonal/>
    </border>
    <border diagonalUp="false" diagonalDown="false">
      <left style="thin">
        <color rgb="FF009353"/>
      </left>
      <right/>
      <top/>
      <bottom/>
      <diagonal/>
    </border>
    <border diagonalUp="false" diagonalDown="false">
      <left/>
      <right style="thin">
        <color rgb="FF009353"/>
      </right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>
        <color rgb="FF009353"/>
      </left>
      <right/>
      <top/>
      <bottom style="thin">
        <color rgb="FF009353"/>
      </bottom>
      <diagonal/>
    </border>
    <border diagonalUp="false" diagonalDown="false">
      <left/>
      <right/>
      <top/>
      <bottom style="thin">
        <color rgb="FF009353"/>
      </bottom>
      <diagonal/>
    </border>
    <border diagonalUp="false" diagonalDown="false">
      <left/>
      <right style="thin">
        <color rgb="FF009353"/>
      </right>
      <top/>
      <bottom style="thin">
        <color rgb="FF009353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dden" xfId="20"/>
    <cellStyle name="Untitled1" xfId="21"/>
  </cellStyles>
  <dxfs count="4">
    <dxf>
      <fill>
        <patternFill>
          <bgColor rgb="FF343434"/>
        </patternFill>
      </fill>
    </dxf>
    <dxf>
      <font>
        <color rgb="FFFF0000"/>
      </font>
      <fill>
        <patternFill>
          <bgColor rgb="FFFF0000"/>
        </patternFill>
      </fill>
    </dxf>
    <dxf>
      <font>
        <name val="Calibri"/>
        <charset val="1"/>
        <family val="2"/>
        <b val="1"/>
        <color rgb="FF000000"/>
        <sz val="10"/>
      </font>
    </dxf>
    <dxf>
      <fill>
        <patternFill>
          <bgColor rgb="FF34343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35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434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1206360</xdr:colOff>
      <xdr:row>1</xdr:row>
      <xdr:rowOff>550440</xdr:rowOff>
    </xdr:from>
    <xdr:to>
      <xdr:col>7</xdr:col>
      <xdr:colOff>4069800</xdr:colOff>
      <xdr:row>4</xdr:row>
      <xdr:rowOff>663480</xdr:rowOff>
    </xdr:to>
    <xdr:pic>
      <xdr:nvPicPr>
        <xdr:cNvPr id="0" name="Image 1_0" descr=""/>
        <xdr:cNvPicPr/>
      </xdr:nvPicPr>
      <xdr:blipFill>
        <a:blip r:embed="rId1"/>
        <a:stretch/>
      </xdr:blipFill>
      <xdr:spPr>
        <a:xfrm>
          <a:off x="30125880" y="1464840"/>
          <a:ext cx="2863440" cy="2856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</xdr:col>
      <xdr:colOff>6481080</xdr:colOff>
      <xdr:row>2</xdr:row>
      <xdr:rowOff>660240</xdr:rowOff>
    </xdr:from>
    <xdr:to>
      <xdr:col>9</xdr:col>
      <xdr:colOff>496800</xdr:colOff>
      <xdr:row>5</xdr:row>
      <xdr:rowOff>773280</xdr:rowOff>
    </xdr:to>
    <xdr:pic>
      <xdr:nvPicPr>
        <xdr:cNvPr id="1" name="Image 1_0" descr=""/>
        <xdr:cNvPicPr/>
      </xdr:nvPicPr>
      <xdr:blipFill>
        <a:blip r:embed="rId2"/>
        <a:stretch/>
      </xdr:blipFill>
      <xdr:spPr>
        <a:xfrm>
          <a:off x="35400600" y="2489040"/>
          <a:ext cx="3390480" cy="2856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6</xdr:col>
      <xdr:colOff>452880</xdr:colOff>
      <xdr:row>9</xdr:row>
      <xdr:rowOff>347040</xdr:rowOff>
    </xdr:from>
    <xdr:to>
      <xdr:col>7</xdr:col>
      <xdr:colOff>1940400</xdr:colOff>
      <xdr:row>12</xdr:row>
      <xdr:rowOff>460080</xdr:rowOff>
    </xdr:to>
    <xdr:pic>
      <xdr:nvPicPr>
        <xdr:cNvPr id="2" name="Image 1_0" descr=""/>
        <xdr:cNvPicPr/>
      </xdr:nvPicPr>
      <xdr:blipFill>
        <a:blip r:embed="rId3"/>
        <a:stretch/>
      </xdr:blipFill>
      <xdr:spPr>
        <a:xfrm>
          <a:off x="27911520" y="8576640"/>
          <a:ext cx="2948400" cy="2856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</xdr:col>
      <xdr:colOff>6045120</xdr:colOff>
      <xdr:row>11</xdr:row>
      <xdr:rowOff>97200</xdr:rowOff>
    </xdr:from>
    <xdr:to>
      <xdr:col>9</xdr:col>
      <xdr:colOff>60840</xdr:colOff>
      <xdr:row>14</xdr:row>
      <xdr:rowOff>210240</xdr:rowOff>
    </xdr:to>
    <xdr:pic>
      <xdr:nvPicPr>
        <xdr:cNvPr id="3" name="Image 1_0" descr=""/>
        <xdr:cNvPicPr/>
      </xdr:nvPicPr>
      <xdr:blipFill>
        <a:blip r:embed="rId4"/>
        <a:stretch/>
      </xdr:blipFill>
      <xdr:spPr>
        <a:xfrm>
          <a:off x="34964640" y="10155600"/>
          <a:ext cx="3390480" cy="285624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A1:F22" headerRowCount="1" totalsRowCount="0" totalsRowShown="0">
  <tableColumns count="6">
    <tableColumn id="1" name="Category"/>
    <tableColumn id="2" name="What"/>
    <tableColumn id="3" name="How"/>
    <tableColumn id="4" name="Price"/>
    <tableColumn id="5" name="Where"/>
    <tableColumn id="6" name="Why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true" showOutlineSymbols="true" defaultGridColor="true" view="normal" topLeftCell="A1" colorId="64" zoomScale="45" zoomScaleNormal="45" zoomScalePageLayoutView="100" workbookViewId="0">
      <selection pane="topLeft" activeCell="H9" activeCellId="0" sqref="H9"/>
    </sheetView>
  </sheetViews>
  <sheetFormatPr defaultColWidth="8.72265625" defaultRowHeight="15" zeroHeight="false" outlineLevelRow="0" outlineLevelCol="0"/>
  <cols>
    <col collapsed="false" customWidth="true" hidden="false" outlineLevel="0" max="6" min="1" style="0" width="64.86"/>
    <col collapsed="false" customWidth="true" hidden="false" outlineLevel="0" max="7" min="7" style="0" width="20.71"/>
    <col collapsed="false" customWidth="true" hidden="false" outlineLevel="0" max="8" min="8" style="0" width="124.15"/>
  </cols>
  <sheetData>
    <row r="1" customFormat="false" ht="72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customFormat="false" ht="72" hidden="false" customHeight="true" outlineLevel="0" collapsed="false">
      <c r="A2" s="4" t="s">
        <v>6</v>
      </c>
      <c r="B2" s="5" t="s">
        <v>7</v>
      </c>
      <c r="C2" s="5" t="s">
        <v>8</v>
      </c>
      <c r="D2" s="5" t="n">
        <v>1.29</v>
      </c>
      <c r="E2" s="6" t="s">
        <v>9</v>
      </c>
      <c r="F2" s="7" t="s">
        <v>10</v>
      </c>
    </row>
    <row r="3" customFormat="false" ht="72" hidden="false" customHeight="true" outlineLevel="0" collapsed="false">
      <c r="A3" s="8" t="s">
        <v>11</v>
      </c>
      <c r="B3" s="9" t="s">
        <v>12</v>
      </c>
      <c r="C3" s="9" t="s">
        <v>8</v>
      </c>
      <c r="D3" s="9" t="n">
        <v>4.25</v>
      </c>
      <c r="E3" s="10" t="s">
        <v>8</v>
      </c>
      <c r="F3" s="11" t="s">
        <v>13</v>
      </c>
    </row>
    <row r="4" customFormat="false" ht="72" hidden="false" customHeight="true" outlineLevel="0" collapsed="false">
      <c r="A4" s="4" t="s">
        <v>14</v>
      </c>
      <c r="B4" s="5" t="s">
        <v>14</v>
      </c>
      <c r="C4" s="5" t="s">
        <v>15</v>
      </c>
      <c r="D4" s="5" t="s">
        <v>16</v>
      </c>
      <c r="E4" s="12" t="s">
        <v>14</v>
      </c>
      <c r="F4" s="13" t="s">
        <v>17</v>
      </c>
    </row>
    <row r="5" customFormat="false" ht="72" hidden="false" customHeight="true" outlineLevel="0" collapsed="false">
      <c r="A5" s="8" t="s">
        <v>18</v>
      </c>
      <c r="B5" s="9" t="s">
        <v>19</v>
      </c>
      <c r="C5" s="9" t="s">
        <v>20</v>
      </c>
      <c r="D5" s="9" t="n">
        <v>1500</v>
      </c>
      <c r="E5" s="14" t="s">
        <v>21</v>
      </c>
      <c r="F5" s="15" t="s">
        <v>22</v>
      </c>
    </row>
    <row r="6" customFormat="false" ht="72" hidden="false" customHeight="true" outlineLevel="0" collapsed="false">
      <c r="A6" s="4" t="s">
        <v>11</v>
      </c>
      <c r="B6" s="5" t="s">
        <v>12</v>
      </c>
      <c r="C6" s="5" t="s">
        <v>8</v>
      </c>
      <c r="D6" s="5" t="n">
        <v>4.25</v>
      </c>
      <c r="E6" s="12" t="s">
        <v>8</v>
      </c>
      <c r="F6" s="13" t="s">
        <v>23</v>
      </c>
      <c r="H6" s="16"/>
    </row>
    <row r="7" customFormat="false" ht="72" hidden="false" customHeight="true" outlineLevel="0" collapsed="false">
      <c r="A7" s="8" t="s">
        <v>11</v>
      </c>
      <c r="B7" s="9" t="s">
        <v>12</v>
      </c>
      <c r="C7" s="9" t="s">
        <v>8</v>
      </c>
      <c r="D7" s="9" t="n">
        <v>25.89</v>
      </c>
      <c r="E7" s="14" t="s">
        <v>8</v>
      </c>
      <c r="F7" s="15" t="s">
        <v>24</v>
      </c>
      <c r="H7" s="17" t="s">
        <v>25</v>
      </c>
    </row>
    <row r="8" customFormat="false" ht="72" hidden="false" customHeight="true" outlineLevel="0" collapsed="false">
      <c r="A8" s="4" t="s">
        <v>11</v>
      </c>
      <c r="B8" s="5" t="s">
        <v>12</v>
      </c>
      <c r="C8" s="5" t="s">
        <v>8</v>
      </c>
      <c r="D8" s="5" t="n">
        <v>4.25</v>
      </c>
      <c r="E8" s="12" t="s">
        <v>8</v>
      </c>
      <c r="F8" s="13" t="s">
        <v>26</v>
      </c>
      <c r="H8" s="18" t="s">
        <v>27</v>
      </c>
    </row>
    <row r="9" customFormat="false" ht="72" hidden="false" customHeight="true" outlineLevel="0" collapsed="false">
      <c r="A9" s="8" t="s">
        <v>11</v>
      </c>
      <c r="B9" s="9" t="s">
        <v>12</v>
      </c>
      <c r="C9" s="9" t="s">
        <v>8</v>
      </c>
      <c r="D9" s="9" t="n">
        <v>4.25</v>
      </c>
      <c r="E9" s="14" t="s">
        <v>8</v>
      </c>
      <c r="F9" s="15" t="s">
        <v>28</v>
      </c>
      <c r="H9" s="19" t="str">
        <f aca="false">IF(IF(ISERROR(sUpErSeCrEt!$K$1), FALSE(), sUpErSeCrEt!$K$1), "Welcome back king ;.;",  "nope")</f>
        <v>nope</v>
      </c>
    </row>
    <row r="10" customFormat="false" ht="72" hidden="false" customHeight="true" outlineLevel="0" collapsed="false">
      <c r="A10" s="4" t="s">
        <v>14</v>
      </c>
      <c r="B10" s="5" t="s">
        <v>14</v>
      </c>
      <c r="C10" s="5" t="s">
        <v>15</v>
      </c>
      <c r="D10" s="5" t="n">
        <v>35</v>
      </c>
      <c r="E10" s="12" t="s">
        <v>14</v>
      </c>
      <c r="F10" s="13" t="s">
        <v>17</v>
      </c>
    </row>
    <row r="11" customFormat="false" ht="72" hidden="false" customHeight="true" outlineLevel="0" collapsed="false">
      <c r="A11" s="8" t="s">
        <v>11</v>
      </c>
      <c r="B11" s="9" t="s">
        <v>12</v>
      </c>
      <c r="C11" s="9" t="s">
        <v>8</v>
      </c>
      <c r="D11" s="9" t="n">
        <v>4.25</v>
      </c>
      <c r="E11" s="14" t="s">
        <v>8</v>
      </c>
      <c r="F11" s="15" t="s">
        <v>29</v>
      </c>
    </row>
    <row r="12" customFormat="false" ht="72" hidden="false" customHeight="true" outlineLevel="0" collapsed="false">
      <c r="A12" s="4" t="s">
        <v>11</v>
      </c>
      <c r="B12" s="5" t="s">
        <v>12</v>
      </c>
      <c r="C12" s="5" t="s">
        <v>8</v>
      </c>
      <c r="D12" s="5" t="n">
        <v>4.25</v>
      </c>
      <c r="E12" s="12" t="s">
        <v>8</v>
      </c>
      <c r="F12" s="13" t="s">
        <v>30</v>
      </c>
    </row>
    <row r="13" customFormat="false" ht="72" hidden="false" customHeight="true" outlineLevel="0" collapsed="false">
      <c r="A13" s="8" t="s">
        <v>31</v>
      </c>
      <c r="B13" s="9" t="s">
        <v>32</v>
      </c>
      <c r="C13" s="9" t="s">
        <v>33</v>
      </c>
      <c r="D13" s="9" t="n">
        <v>1200</v>
      </c>
      <c r="E13" s="14" t="s">
        <v>34</v>
      </c>
      <c r="F13" s="15" t="s">
        <v>35</v>
      </c>
    </row>
    <row r="14" customFormat="false" ht="72" hidden="false" customHeight="true" outlineLevel="0" collapsed="false">
      <c r="A14" s="4" t="s">
        <v>36</v>
      </c>
      <c r="B14" s="5" t="s">
        <v>37</v>
      </c>
      <c r="C14" s="5" t="s">
        <v>38</v>
      </c>
      <c r="D14" s="5" t="s">
        <v>39</v>
      </c>
      <c r="E14" s="12" t="s">
        <v>40</v>
      </c>
      <c r="F14" s="13" t="s">
        <v>41</v>
      </c>
    </row>
    <row r="15" customFormat="false" ht="72" hidden="false" customHeight="true" outlineLevel="0" collapsed="false">
      <c r="A15" s="8" t="s">
        <v>11</v>
      </c>
      <c r="B15" s="9" t="s">
        <v>12</v>
      </c>
      <c r="C15" s="9" t="s">
        <v>8</v>
      </c>
      <c r="D15" s="9" t="n">
        <v>4.25</v>
      </c>
      <c r="E15" s="14" t="s">
        <v>8</v>
      </c>
      <c r="F15" s="15" t="s">
        <v>42</v>
      </c>
      <c r="H15" s="20"/>
    </row>
    <row r="16" customFormat="false" ht="72" hidden="false" customHeight="true" outlineLevel="0" collapsed="false">
      <c r="A16" s="4" t="s">
        <v>11</v>
      </c>
      <c r="B16" s="5" t="s">
        <v>43</v>
      </c>
      <c r="C16" s="5" t="s">
        <v>8</v>
      </c>
      <c r="D16" s="5" t="n">
        <v>4.25</v>
      </c>
      <c r="E16" s="12" t="s">
        <v>8</v>
      </c>
      <c r="F16" s="13" t="s">
        <v>44</v>
      </c>
    </row>
    <row r="17" customFormat="false" ht="72" hidden="false" customHeight="true" outlineLevel="0" collapsed="false">
      <c r="A17" s="8" t="s">
        <v>11</v>
      </c>
      <c r="B17" s="9" t="s">
        <v>12</v>
      </c>
      <c r="C17" s="9" t="s">
        <v>8</v>
      </c>
      <c r="D17" s="9" t="n">
        <v>4.25</v>
      </c>
      <c r="E17" s="14" t="s">
        <v>8</v>
      </c>
      <c r="F17" s="15" t="s">
        <v>45</v>
      </c>
      <c r="H17" s="21"/>
    </row>
    <row r="18" customFormat="false" ht="72" hidden="false" customHeight="true" outlineLevel="0" collapsed="false">
      <c r="A18" s="4" t="s">
        <v>18</v>
      </c>
      <c r="B18" s="5" t="s">
        <v>19</v>
      </c>
      <c r="C18" s="5" t="s">
        <v>20</v>
      </c>
      <c r="D18" s="5" t="n">
        <v>1700</v>
      </c>
      <c r="E18" s="12" t="s">
        <v>21</v>
      </c>
      <c r="F18" s="13" t="s">
        <v>46</v>
      </c>
    </row>
    <row r="19" customFormat="false" ht="72" hidden="false" customHeight="true" outlineLevel="0" collapsed="false">
      <c r="A19" s="8" t="s">
        <v>31</v>
      </c>
      <c r="B19" s="9" t="s">
        <v>47</v>
      </c>
      <c r="C19" s="9" t="s">
        <v>48</v>
      </c>
      <c r="D19" s="9" t="n">
        <v>50</v>
      </c>
      <c r="E19" s="14" t="s">
        <v>48</v>
      </c>
      <c r="F19" s="15" t="s">
        <v>49</v>
      </c>
      <c r="H19" s="0" t="n">
        <v>1</v>
      </c>
    </row>
    <row r="20" customFormat="false" ht="72" hidden="false" customHeight="true" outlineLevel="0" collapsed="false">
      <c r="A20" s="4" t="s">
        <v>11</v>
      </c>
      <c r="B20" s="5" t="s">
        <v>12</v>
      </c>
      <c r="C20" s="5" t="s">
        <v>8</v>
      </c>
      <c r="D20" s="5" t="n">
        <v>8</v>
      </c>
      <c r="E20" s="12" t="s">
        <v>8</v>
      </c>
      <c r="F20" s="13" t="s">
        <v>50</v>
      </c>
    </row>
    <row r="21" customFormat="false" ht="72" hidden="false" customHeight="true" outlineLevel="0" collapsed="false">
      <c r="A21" s="8" t="s">
        <v>11</v>
      </c>
      <c r="B21" s="9" t="s">
        <v>12</v>
      </c>
      <c r="C21" s="9" t="s">
        <v>8</v>
      </c>
      <c r="D21" s="9" t="n">
        <v>4.25</v>
      </c>
      <c r="E21" s="14" t="s">
        <v>8</v>
      </c>
      <c r="F21" s="15" t="s">
        <v>51</v>
      </c>
    </row>
    <row r="22" customFormat="false" ht="72" hidden="false" customHeight="true" outlineLevel="0" collapsed="false">
      <c r="A22" s="22" t="s">
        <v>52</v>
      </c>
      <c r="B22" s="23"/>
      <c r="C22" s="23"/>
      <c r="D22" s="23" t="n">
        <v>4562.68</v>
      </c>
      <c r="E22" s="23"/>
      <c r="F22" s="24"/>
    </row>
  </sheetData>
  <conditionalFormatting sqref="I1">
    <cfRule type="expression" priority="2" aboveAverage="0" equalAverage="0" bottom="0" percent="0" rank="0" text="" dxfId="0">
      <formula>$I$1</formula>
    </cfRule>
  </conditionalFormatting>
  <conditionalFormatting sqref="A1:F22"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E78DA0A7-C5E7-4160-88BD-ED891634A6D8}">
            <xm:f>NOT(IF(ISERROR(sUpErSeCrEt!$K$1), FALSE(), sUpErSeCrEt!$K$1))</xm:f>
            <x14:dxf>
              <font>
                <color rgb="FFFF0000"/>
              </font>
              <fill>
                <patternFill>
                  <bgColor rgb="FFFF0000"/>
                </patternFill>
              </fill>
            </x14:dxf>
          </x14:cfRule>
          <xm:sqref>A1:F22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N162" activeCellId="0" sqref="DN162"/>
    </sheetView>
  </sheetViews>
  <sheetFormatPr defaultColWidth="11.58984375" defaultRowHeight="15" zeroHeight="false" outlineLevelRow="0" outlineLevelCol="0"/>
  <sheetData>
    <row r="1" customFormat="false" ht="15" hidden="false" customHeight="false" outlineLevel="0" collapsed="false">
      <c r="A1" s="0" t="str">
        <f aca="false">DEC2BIN(CODE(MID(Buget!H8,1,1)), 8)</f>
        <v>01100110</v>
      </c>
      <c r="B1" s="0" t="n">
        <f aca="false">(MOD(A1,10000000 * 10) - MOD(A1,10000000))/10000000</f>
        <v>0</v>
      </c>
      <c r="C1" s="0" t="n">
        <f aca="false">OR(B1,NOT(B2))</f>
        <v>0</v>
      </c>
      <c r="D1" s="0" t="n">
        <f aca="false">OR(C1,NOT(C2))</f>
        <v>0</v>
      </c>
      <c r="E1" s="0" t="n">
        <f aca="false">AND(NOT(D1),D2)</f>
        <v>1</v>
      </c>
      <c r="F1" s="0" t="n">
        <f aca="false">AND(E1,E2)</f>
        <v>1</v>
      </c>
      <c r="G1" s="0" t="n">
        <f aca="false">AND(F1,F2)</f>
        <v>1</v>
      </c>
      <c r="H1" s="0" t="n">
        <f aca="false">OR(NOT(G1),G2)</f>
        <v>1</v>
      </c>
      <c r="I1" s="0" t="n">
        <f aca="false">AND(NOT(H1),H2)</f>
        <v>0</v>
      </c>
      <c r="J1" s="0" t="n">
        <f aca="false">OR(NOT(I1),I2)</f>
        <v>1</v>
      </c>
      <c r="K1" s="0" t="n">
        <f aca="false">AND(NOT(J1),NOT(J2))</f>
        <v>0</v>
      </c>
    </row>
    <row r="2" customFormat="false" ht="15" hidden="false" customHeight="false" outlineLevel="0" collapsed="false">
      <c r="A2" s="0" t="str">
        <f aca="false">DEC2BIN(CODE(MID(Buget!H8,2,1)), 8)</f>
        <v>01101100</v>
      </c>
      <c r="B2" s="0" t="n">
        <f aca="false">(MOD(A1,1000000 * 10) - MOD(A1,1000000))/1000000</f>
        <v>1</v>
      </c>
      <c r="C2" s="0" t="n">
        <f aca="false">AND(B3,NOT(B4))</f>
        <v>1</v>
      </c>
      <c r="D2" s="0" t="n">
        <f aca="false">AND(NOT(C3),C4)</f>
        <v>1</v>
      </c>
      <c r="E2" s="0" t="n">
        <f aca="false">AND(D3,NOT(D4))</f>
        <v>1</v>
      </c>
      <c r="F2" s="0" t="n">
        <f aca="false">AND(E3,E4)</f>
        <v>1</v>
      </c>
      <c r="G2" s="0" t="n">
        <f aca="false">OR(NOT(F3),F4)</f>
        <v>1</v>
      </c>
      <c r="H2" s="0" t="n">
        <f aca="false">AND(NOT(G3),NOT(G4))</f>
        <v>0</v>
      </c>
      <c r="I2" s="0" t="n">
        <f aca="false">OR(NOT(H3),NOT(H4))</f>
        <v>1</v>
      </c>
      <c r="J2" s="0" t="n">
        <f aca="false">OR(I3,I4)</f>
        <v>1</v>
      </c>
    </row>
    <row r="3" customFormat="false" ht="15" hidden="false" customHeight="false" outlineLevel="0" collapsed="false">
      <c r="A3" s="0" t="str">
        <f aca="false">DEC2BIN(CODE(MID(Buget!H8,3,1)), 8)</f>
        <v>01100001</v>
      </c>
      <c r="B3" s="0" t="n">
        <f aca="false">(MOD(A1,100000 * 10) - MOD(A1,100000))/100000</f>
        <v>1</v>
      </c>
      <c r="C3" s="0" t="n">
        <f aca="false">OR(B5,NOT(B6))</f>
        <v>0</v>
      </c>
      <c r="D3" s="0" t="n">
        <f aca="false">AND(C5,NOT(C6))</f>
        <v>1</v>
      </c>
      <c r="E3" s="0" t="n">
        <f aca="false">AND(NOT(D5),D6)</f>
        <v>1</v>
      </c>
      <c r="F3" s="0" t="n">
        <f aca="false">AND(E5,E6)</f>
        <v>0</v>
      </c>
      <c r="G3" s="0" t="n">
        <f aca="false">OR(NOT(F5),NOT(F6))</f>
        <v>1</v>
      </c>
      <c r="H3" s="0" t="n">
        <f aca="false">AND(NOT(G5),G6)</f>
        <v>0</v>
      </c>
      <c r="I3" s="0" t="n">
        <f aca="false">OR(H5,NOT(H6))</f>
        <v>1</v>
      </c>
    </row>
    <row r="4" customFormat="false" ht="15" hidden="false" customHeight="false" outlineLevel="0" collapsed="false">
      <c r="A4" s="0" t="str">
        <f aca="false">DEC2BIN(CODE(MID(Buget!H8,4,1)), 8)</f>
        <v>01100111</v>
      </c>
      <c r="B4" s="0" t="n">
        <f aca="false">(MOD(A1,10000 * 10) - MOD(A1,10000))/10000</f>
        <v>0</v>
      </c>
      <c r="C4" s="0" t="n">
        <f aca="false">AND(B7,NOT(B8))</f>
        <v>1</v>
      </c>
      <c r="D4" s="0" t="n">
        <f aca="false">OR(C7,C8)</f>
        <v>0</v>
      </c>
      <c r="E4" s="0" t="n">
        <f aca="false">AND(D7,D8)</f>
        <v>1</v>
      </c>
      <c r="F4" s="0" t="n">
        <f aca="false">OR(NOT(E7),NOT(E8))</f>
        <v>1</v>
      </c>
      <c r="G4" s="0" t="n">
        <f aca="false">OR(NOT(F7),F8)</f>
        <v>1</v>
      </c>
      <c r="H4" s="0" t="n">
        <f aca="false">AND(NOT(G7),G8)</f>
        <v>0</v>
      </c>
      <c r="I4" s="0" t="n">
        <f aca="false">FALSE()</f>
        <v>0</v>
      </c>
    </row>
    <row r="5" customFormat="false" ht="15" hidden="false" customHeight="false" outlineLevel="0" collapsed="false">
      <c r="A5" s="0" t="str">
        <f aca="false">DEC2BIN(CODE(MID(Buget!H8,5,1)), 8)</f>
        <v>01111011</v>
      </c>
      <c r="B5" s="0" t="n">
        <f aca="false">(MOD(A1,1000 * 10) - MOD(A1,1000))/1000</f>
        <v>0</v>
      </c>
      <c r="C5" s="0" t="n">
        <f aca="false">AND(NOT(B9),B10)</f>
        <v>1</v>
      </c>
      <c r="D5" s="0" t="n">
        <f aca="false">OR(NOT(C9),NOT(C10))</f>
        <v>0</v>
      </c>
      <c r="E5" s="0" t="n">
        <f aca="false">AND(D9,NOT(D10))</f>
        <v>1</v>
      </c>
      <c r="F5" s="0" t="n">
        <f aca="false">AND(E9,E10)</f>
        <v>0</v>
      </c>
      <c r="G5" s="0" t="n">
        <f aca="false">OR(NOT(F9),F10)</f>
        <v>1</v>
      </c>
      <c r="H5" s="0" t="n">
        <f aca="false">OR(NOT(G9),NOT(G10))</f>
        <v>1</v>
      </c>
    </row>
    <row r="6" customFormat="false" ht="15" hidden="false" customHeight="false" outlineLevel="0" collapsed="false">
      <c r="A6" s="0" t="str">
        <f aca="false">DEC2BIN(CODE(MID(Buget!H8,6,1)), 8)</f>
        <v>10000101</v>
      </c>
      <c r="B6" s="0" t="n">
        <f aca="false">(MOD(A1,100 * 10) - MOD(A1,100))/100</f>
        <v>1</v>
      </c>
      <c r="C6" s="0" t="n">
        <f aca="false">OR(NOT(B11),B12)</f>
        <v>0</v>
      </c>
      <c r="D6" s="0" t="n">
        <f aca="false">AND(C11,C12)</f>
        <v>1</v>
      </c>
      <c r="E6" s="0" t="n">
        <f aca="false">AND(D11,NOT(D12))</f>
        <v>0</v>
      </c>
      <c r="F6" s="0" t="n">
        <f aca="false">AND(E11,E12)</f>
        <v>0</v>
      </c>
      <c r="G6" s="0" t="n">
        <f aca="false">AND(F11,F12)</f>
        <v>0</v>
      </c>
      <c r="H6" s="0" t="n">
        <f aca="false">AND(NOT(G11),NOT(G12))</f>
        <v>0</v>
      </c>
    </row>
    <row r="7" customFormat="false" ht="15" hidden="false" customHeight="false" outlineLevel="0" collapsed="false">
      <c r="A7" s="0" t="str">
        <f aca="false">DEC2BIN(CODE(MID(Buget!H8,7,1)), 8)</f>
        <v>01111101</v>
      </c>
      <c r="B7" s="0" t="n">
        <f aca="false">(MOD(A1,10 * 10) - MOD(A1,10))/10</f>
        <v>1</v>
      </c>
      <c r="C7" s="0" t="n">
        <f aca="false">OR(NOT(B13),NOT(B14))</f>
        <v>0</v>
      </c>
      <c r="D7" s="0" t="n">
        <f aca="false">AND(NOT(C13),NOT(C14))</f>
        <v>1</v>
      </c>
      <c r="E7" s="0" t="n">
        <f aca="false">AND(NOT(D13),NOT(D14))</f>
        <v>0</v>
      </c>
      <c r="F7" s="0" t="n">
        <f aca="false">AND(E13,NOT(E14))</f>
        <v>0</v>
      </c>
      <c r="G7" s="0" t="n">
        <f aca="false">OR(F13,NOT(F14))</f>
        <v>1</v>
      </c>
    </row>
    <row r="8" customFormat="false" ht="15" hidden="false" customHeight="false" outlineLevel="0" collapsed="false">
      <c r="A8" s="0" t="str">
        <f aca="false">DEC2BIN(CODE(MID(Buget!H8,8,1)), 8)</f>
        <v>00000000</v>
      </c>
      <c r="B8" s="0" t="n">
        <f aca="false">(MOD(A1,1 * 10) - MOD(A1,1))/1</f>
        <v>0</v>
      </c>
      <c r="C8" s="0" t="n">
        <f aca="false">OR(B15,B16)</f>
        <v>0</v>
      </c>
      <c r="D8" s="0" t="n">
        <f aca="false">AND(NOT(C15),C16)</f>
        <v>1</v>
      </c>
      <c r="E8" s="0" t="n">
        <f aca="false">AND(NOT(D15),NOT(D16))</f>
        <v>0</v>
      </c>
      <c r="F8" s="0" t="n">
        <f aca="false">OR(NOT(E15),NOT(E16))</f>
        <v>1</v>
      </c>
      <c r="G8" s="0" t="n">
        <f aca="false">AND(NOT(F15),F16)</f>
        <v>0</v>
      </c>
    </row>
    <row r="9" customFormat="false" ht="15" hidden="false" customHeight="false" outlineLevel="0" collapsed="false">
      <c r="A9" s="0" t="str">
        <f aca="false">DEC2BIN(CODE(MID(Buget!H8,9,1)), 8)</f>
        <v>00000000</v>
      </c>
      <c r="B9" s="0" t="n">
        <f aca="false">(MOD(A2,10000000 * 10) - MOD(A2,10000000))/10000000</f>
        <v>0</v>
      </c>
      <c r="C9" s="0" t="n">
        <f aca="false">AND(NOT(B17),B18)</f>
        <v>1</v>
      </c>
      <c r="D9" s="0" t="n">
        <f aca="false">AND(C17,C18)</f>
        <v>1</v>
      </c>
      <c r="E9" s="0" t="n">
        <f aca="false">AND(NOT(D17),NOT(D18))</f>
        <v>0</v>
      </c>
      <c r="F9" s="0" t="n">
        <f aca="false">AND(NOT(E17),NOT(E18))</f>
        <v>0</v>
      </c>
      <c r="G9" s="0" t="n">
        <f aca="false">AND(F17,F18)</f>
        <v>0</v>
      </c>
    </row>
    <row r="10" customFormat="false" ht="15" hidden="false" customHeight="false" outlineLevel="0" collapsed="false">
      <c r="A10" s="0" t="str">
        <f aca="false">DEC2BIN(CODE(MID(Buget!H8,10,1)), 8)</f>
        <v>00000000</v>
      </c>
      <c r="B10" s="0" t="n">
        <f aca="false">(MOD(A2,1000000 * 10) - MOD(A2,1000000))/1000000</f>
        <v>1</v>
      </c>
      <c r="C10" s="0" t="n">
        <f aca="false">AND(B19,NOT(B20))</f>
        <v>1</v>
      </c>
      <c r="D10" s="0" t="n">
        <f aca="false">OR(NOT(C19),NOT(C20))</f>
        <v>0</v>
      </c>
      <c r="E10" s="0" t="n">
        <f aca="false">AND(D19,NOT(D20))</f>
        <v>0</v>
      </c>
      <c r="F10" s="0" t="n">
        <f aca="false">OR(NOT(E19),E20)</f>
        <v>1</v>
      </c>
      <c r="G10" s="0" t="n">
        <f aca="false">AND(F19,F20)</f>
        <v>0</v>
      </c>
    </row>
    <row r="11" customFormat="false" ht="15" hidden="false" customHeight="false" outlineLevel="0" collapsed="false">
      <c r="A11" s="0" t="str">
        <f aca="false">DEC2BIN(CODE(MID(Buget!H8,11,1)), 8)</f>
        <v>00000000</v>
      </c>
      <c r="B11" s="0" t="n">
        <f aca="false">(MOD(A2,100000 * 10) - MOD(A2,100000))/100000</f>
        <v>1</v>
      </c>
      <c r="C11" s="0" t="n">
        <f aca="false">AND(NOT(B21),NOT(B22))</f>
        <v>1</v>
      </c>
      <c r="D11" s="0" t="n">
        <f aca="false">AND(C21,NOT(C22))</f>
        <v>0</v>
      </c>
      <c r="E11" s="0" t="n">
        <f aca="false">AND(D21,D22)</f>
        <v>0</v>
      </c>
      <c r="F11" s="0" t="n">
        <f aca="false">AND(NOT(E21),E22)</f>
        <v>0</v>
      </c>
      <c r="G11" s="0" t="n">
        <f aca="false">OR(NOT(F21),F22)</f>
        <v>1</v>
      </c>
    </row>
    <row r="12" customFormat="false" ht="15" hidden="false" customHeight="false" outlineLevel="0" collapsed="false">
      <c r="A12" s="0" t="str">
        <f aca="false">DEC2BIN(CODE(MID(Buget!H8,12,1)), 8)</f>
        <v>00000000</v>
      </c>
      <c r="B12" s="0" t="n">
        <f aca="false">(MOD(A2,10000 * 10) - MOD(A2,10000))/10000</f>
        <v>0</v>
      </c>
      <c r="C12" s="0" t="n">
        <f aca="false">AND(NOT(B23),B24)</f>
        <v>1</v>
      </c>
      <c r="D12" s="0" t="n">
        <f aca="false">OR(NOT(C23),NOT(C24))</f>
        <v>1</v>
      </c>
      <c r="E12" s="0" t="n">
        <f aca="false">AND(D23,NOT(D24))</f>
        <v>0</v>
      </c>
      <c r="F12" s="0" t="n">
        <f aca="false">AND(NOT(E23),NOT(E24))</f>
        <v>0</v>
      </c>
      <c r="G12" s="0" t="n">
        <f aca="false">FALSE()</f>
        <v>0</v>
      </c>
    </row>
    <row r="13" customFormat="false" ht="15" hidden="false" customHeight="false" outlineLevel="0" collapsed="false">
      <c r="A13" s="0" t="str">
        <f aca="false">DEC2BIN(CODE(MID(Buget!H8,13,1)), 8)</f>
        <v>00000000</v>
      </c>
      <c r="B13" s="0" t="n">
        <f aca="false">(MOD(A2,1000 * 10) - MOD(A2,1000))/1000</f>
        <v>1</v>
      </c>
      <c r="C13" s="0" t="n">
        <f aca="false">OR(B25,NOT(B26))</f>
        <v>0</v>
      </c>
      <c r="D13" s="0" t="n">
        <f aca="false">OR(C25,C26)</f>
        <v>1</v>
      </c>
      <c r="E13" s="0" t="n">
        <f aca="false">AND(NOT(D25),NOT(D26))</f>
        <v>0</v>
      </c>
      <c r="F13" s="0" t="n">
        <f aca="false">OR(E25,E26)</f>
        <v>1</v>
      </c>
    </row>
    <row r="14" customFormat="false" ht="15" hidden="false" customHeight="false" outlineLevel="0" collapsed="false">
      <c r="A14" s="0" t="str">
        <f aca="false">DEC2BIN(CODE(MID(Buget!H8,14,1)), 8)</f>
        <v>00000000</v>
      </c>
      <c r="B14" s="0" t="n">
        <f aca="false">(MOD(A2,100 * 10) - MOD(A2,100))/100</f>
        <v>1</v>
      </c>
      <c r="C14" s="0" t="n">
        <f aca="false">OR(NOT(B27),B28)</f>
        <v>0</v>
      </c>
      <c r="D14" s="0" t="n">
        <f aca="false">OR(C27,C28)</f>
        <v>1</v>
      </c>
      <c r="E14" s="0" t="n">
        <f aca="false">OR(D27,NOT(D28))</f>
        <v>1</v>
      </c>
      <c r="F14" s="0" t="n">
        <f aca="false">AND(E27,E28)</f>
        <v>0</v>
      </c>
    </row>
    <row r="15" customFormat="false" ht="15" hidden="false" customHeight="false" outlineLevel="0" collapsed="false">
      <c r="A15" s="0" t="str">
        <f aca="false">DEC2BIN(CODE(MID(Buget!H8,15,1)), 8)</f>
        <v>00000000</v>
      </c>
      <c r="B15" s="0" t="n">
        <f aca="false">(MOD(A2,10 * 10) - MOD(A2,10))/10</f>
        <v>0</v>
      </c>
      <c r="C15" s="0" t="n">
        <f aca="false">OR(B29,NOT(B30))</f>
        <v>0</v>
      </c>
      <c r="D15" s="0" t="n">
        <f aca="false">OR(C29,C30)</f>
        <v>1</v>
      </c>
      <c r="E15" s="0" t="n">
        <f aca="false">AND(NOT(D29),D30)</f>
        <v>0</v>
      </c>
      <c r="F15" s="0" t="n">
        <f aca="false">OR(NOT(E29),NOT(E30))</f>
        <v>1</v>
      </c>
    </row>
    <row r="16" customFormat="false" ht="15" hidden="false" customHeight="false" outlineLevel="0" collapsed="false">
      <c r="A16" s="0" t="str">
        <f aca="false">DEC2BIN(CODE(MID(Buget!H8,16,1)), 8)</f>
        <v>00000000</v>
      </c>
      <c r="B16" s="0" t="n">
        <f aca="false">(MOD(A2,1 * 10) - MOD(A2,1))/1</f>
        <v>0</v>
      </c>
      <c r="C16" s="0" t="n">
        <f aca="false">AND(B31,B32)</f>
        <v>1</v>
      </c>
      <c r="D16" s="0" t="n">
        <f aca="false">OR(C31,C32)</f>
        <v>1</v>
      </c>
      <c r="E16" s="0" t="n">
        <f aca="false">AND(D31,NOT(D32))</f>
        <v>0</v>
      </c>
      <c r="F16" s="0" t="n">
        <f aca="false">AND(E31,E32)</f>
        <v>0</v>
      </c>
    </row>
    <row r="17" customFormat="false" ht="15" hidden="false" customHeight="false" outlineLevel="0" collapsed="false">
      <c r="A17" s="0" t="str">
        <f aca="false">DEC2BIN(CODE(MID(Buget!H8,17,1)), 8)</f>
        <v>00000000</v>
      </c>
      <c r="B17" s="0" t="n">
        <f aca="false">(MOD(A3,10000000 * 10) - MOD(A3,10000000))/10000000</f>
        <v>0</v>
      </c>
      <c r="C17" s="0" t="n">
        <f aca="false">AND(NOT(B33),B34)</f>
        <v>1</v>
      </c>
      <c r="D17" s="0" t="n">
        <f aca="false">OR(C33,C34)</f>
        <v>1</v>
      </c>
      <c r="E17" s="0" t="n">
        <f aca="false">OR(NOT(D33),D34)</f>
        <v>1</v>
      </c>
      <c r="F17" s="0" t="n">
        <f aca="false">AND(NOT(E33),NOT(E34))</f>
        <v>0</v>
      </c>
    </row>
    <row r="18" customFormat="false" ht="15" hidden="false" customHeight="false" outlineLevel="0" collapsed="false">
      <c r="A18" s="0" t="str">
        <f aca="false">DEC2BIN(CODE(MID(Buget!H8,18,1)), 8)</f>
        <v>00000000</v>
      </c>
      <c r="B18" s="0" t="n">
        <f aca="false">(MOD(A3,1000000 * 10) - MOD(A3,1000000))/1000000</f>
        <v>1</v>
      </c>
      <c r="C18" s="0" t="n">
        <f aca="false">AND(B35,B36)</f>
        <v>1</v>
      </c>
      <c r="D18" s="0" t="n">
        <f aca="false">OR(C35,C36)</f>
        <v>1</v>
      </c>
      <c r="E18" s="0" t="n">
        <f aca="false">OR(NOT(D35),D36)</f>
        <v>1</v>
      </c>
      <c r="F18" s="0" t="n">
        <f aca="false">AND(E35,E36)</f>
        <v>0</v>
      </c>
    </row>
    <row r="19" customFormat="false" ht="15" hidden="false" customHeight="false" outlineLevel="0" collapsed="false">
      <c r="A19" s="0" t="str">
        <f aca="false">DEC2BIN(CODE(MID(Buget!H8,19,1)), 8)</f>
        <v>00000000</v>
      </c>
      <c r="B19" s="0" t="n">
        <f aca="false">(MOD(A3,100000 * 10) - MOD(A3,100000))/100000</f>
        <v>1</v>
      </c>
      <c r="C19" s="0" t="n">
        <f aca="false">AND(B37,NOT(B38))</f>
        <v>1</v>
      </c>
      <c r="D19" s="0" t="n">
        <f aca="false">AND(C37,C38)</f>
        <v>0</v>
      </c>
      <c r="E19" s="0" t="n">
        <f aca="false">AND(NOT(D37),NOT(D38))</f>
        <v>0</v>
      </c>
      <c r="F19" s="0" t="n">
        <f aca="false">AND(E37,E38)</f>
        <v>0</v>
      </c>
    </row>
    <row r="20" customFormat="false" ht="15" hidden="false" customHeight="false" outlineLevel="0" collapsed="false">
      <c r="A20" s="0" t="str">
        <f aca="false">DEC2BIN(CODE(MID(Buget!H8,20,1)), 8)</f>
        <v>00000000</v>
      </c>
      <c r="B20" s="0" t="n">
        <f aca="false">(MOD(A3,10000 * 10) - MOD(A3,10000))/10000</f>
        <v>0</v>
      </c>
      <c r="C20" s="0" t="n">
        <f aca="false">AND(B39,B40)</f>
        <v>1</v>
      </c>
      <c r="D20" s="0" t="n">
        <f aca="false">OR(NOT(C39),NOT(C40))</f>
        <v>1</v>
      </c>
      <c r="E20" s="0" t="n">
        <f aca="false">OR(NOT(D39),D40)</f>
        <v>1</v>
      </c>
      <c r="F20" s="0" t="n">
        <f aca="false">AND(NOT(E39),E40)</f>
        <v>0</v>
      </c>
    </row>
    <row r="21" customFormat="false" ht="15" hidden="false" customHeight="false" outlineLevel="0" collapsed="false">
      <c r="A21" s="0" t="str">
        <f aca="false">DEC2BIN(CODE(MID(Buget!H8,21,1)), 8)</f>
        <v>00000000</v>
      </c>
      <c r="B21" s="0" t="n">
        <f aca="false">(MOD(A3,1000 * 10) - MOD(A3,1000))/1000</f>
        <v>0</v>
      </c>
      <c r="C21" s="0" t="n">
        <f aca="false">AND(NOT(B41),NOT(B42))</f>
        <v>0</v>
      </c>
      <c r="D21" s="0" t="n">
        <f aca="false">AND(C41,NOT(C42))</f>
        <v>0</v>
      </c>
      <c r="E21" s="0" t="n">
        <f aca="false">OR(NOT(D41),NOT(D42))</f>
        <v>1</v>
      </c>
      <c r="F21" s="0" t="n">
        <f aca="false">AND(NOT(E41),NOT(E42))</f>
        <v>0</v>
      </c>
    </row>
    <row r="22" customFormat="false" ht="15" hidden="false" customHeight="false" outlineLevel="0" collapsed="false">
      <c r="A22" s="0" t="str">
        <f aca="false">DEC2BIN(CODE(MID(Buget!H8,22,1)), 8)</f>
        <v>00000000</v>
      </c>
      <c r="B22" s="0" t="n">
        <f aca="false">(MOD(A3,100 * 10) - MOD(A3,100))/100</f>
        <v>0</v>
      </c>
      <c r="C22" s="0" t="n">
        <f aca="false">OR(NOT(B43),NOT(B44))</f>
        <v>1</v>
      </c>
      <c r="D22" s="0" t="n">
        <f aca="false">AND(NOT(C43),C44)</f>
        <v>0</v>
      </c>
      <c r="E22" s="0" t="n">
        <f aca="false">AND(D43,D44)</f>
        <v>0</v>
      </c>
      <c r="F22" s="0" t="n">
        <f aca="false">FALSE()</f>
        <v>0</v>
      </c>
    </row>
    <row r="23" customFormat="false" ht="15" hidden="false" customHeight="false" outlineLevel="0" collapsed="false">
      <c r="A23" s="0" t="str">
        <f aca="false">DEC2BIN(CODE(MID(Buget!H8,23,1)), 8)</f>
        <v>00000000</v>
      </c>
      <c r="B23" s="0" t="n">
        <f aca="false">(MOD(A3,10 * 10) - MOD(A3,10))/10</f>
        <v>0</v>
      </c>
      <c r="C23" s="0" t="n">
        <f aca="false">AND(NOT(B45),NOT(B46))</f>
        <v>0</v>
      </c>
      <c r="D23" s="0" t="n">
        <f aca="false">AND(C45,NOT(C46))</f>
        <v>0</v>
      </c>
      <c r="E23" s="0" t="n">
        <f aca="false">OR(D45,D46)</f>
        <v>1</v>
      </c>
    </row>
    <row r="24" customFormat="false" ht="15" hidden="false" customHeight="false" outlineLevel="0" collapsed="false">
      <c r="A24" s="0" t="str">
        <f aca="false">DEC2BIN(CODE(MID(Buget!H8,24,1)), 8)</f>
        <v>00000000</v>
      </c>
      <c r="B24" s="0" t="n">
        <f aca="false">(MOD(A3,1 * 10) - MOD(A3,1))/1</f>
        <v>1</v>
      </c>
      <c r="C24" s="0" t="n">
        <f aca="false">AND(NOT(B47),NOT(B48))</f>
        <v>0</v>
      </c>
      <c r="D24" s="0" t="n">
        <f aca="false">OR(NOT(C47),NOT(C48))</f>
        <v>1</v>
      </c>
      <c r="E24" s="0" t="n">
        <f aca="false">OR(NOT(D47),D48)</f>
        <v>1</v>
      </c>
    </row>
    <row r="25" customFormat="false" ht="15" hidden="false" customHeight="false" outlineLevel="0" collapsed="false">
      <c r="A25" s="0" t="str">
        <f aca="false">DEC2BIN(CODE(MID(Buget!H8,25,1)), 8)</f>
        <v>00000000</v>
      </c>
      <c r="B25" s="0" t="n">
        <f aca="false">(MOD(A4,10000000 * 10) - MOD(A4,10000000))/10000000</f>
        <v>0</v>
      </c>
      <c r="C25" s="0" t="n">
        <f aca="false">OR(B49,NOT(B50))</f>
        <v>0</v>
      </c>
      <c r="D25" s="0" t="n">
        <f aca="false">OR(C49,NOT(C50))</f>
        <v>1</v>
      </c>
      <c r="E25" s="0" t="n">
        <f aca="false">OR(NOT(D49),D50)</f>
        <v>1</v>
      </c>
    </row>
    <row r="26" customFormat="false" ht="15" hidden="false" customHeight="false" outlineLevel="0" collapsed="false">
      <c r="A26" s="0" t="str">
        <f aca="false">DEC2BIN(CODE(MID(Buget!H8,26,1)), 8)</f>
        <v>00000000</v>
      </c>
      <c r="B26" s="0" t="n">
        <f aca="false">(MOD(A4,1000000 * 10) - MOD(A4,1000000))/1000000</f>
        <v>1</v>
      </c>
      <c r="C26" s="0" t="n">
        <f aca="false">OR(NOT(B51),B52)</f>
        <v>1</v>
      </c>
      <c r="D26" s="0" t="n">
        <f aca="false">OR(C51,NOT(C52))</f>
        <v>1</v>
      </c>
      <c r="E26" s="0" t="n">
        <f aca="false">OR(NOT(D51),D52)</f>
        <v>1</v>
      </c>
    </row>
    <row r="27" customFormat="false" ht="15" hidden="false" customHeight="false" outlineLevel="0" collapsed="false">
      <c r="A27" s="0" t="str">
        <f aca="false">DEC2BIN(CODE(MID(Buget!H8,27,1)), 8)</f>
        <v>00000000</v>
      </c>
      <c r="B27" s="0" t="n">
        <f aca="false">(MOD(A4,100000 * 10) - MOD(A4,100000))/100000</f>
        <v>1</v>
      </c>
      <c r="C27" s="0" t="n">
        <f aca="false">OR(NOT(B53),B54)</f>
        <v>1</v>
      </c>
      <c r="D27" s="0" t="n">
        <f aca="false">OR(C53,C54)</f>
        <v>1</v>
      </c>
      <c r="E27" s="0" t="n">
        <f aca="false">AND(NOT(D53),D54)</f>
        <v>0</v>
      </c>
    </row>
    <row r="28" customFormat="false" ht="15" hidden="false" customHeight="false" outlineLevel="0" collapsed="false">
      <c r="A28" s="0" t="str">
        <f aca="false">DEC2BIN(CODE(MID(Buget!H8,28,1)), 8)</f>
        <v>00000000</v>
      </c>
      <c r="B28" s="0" t="n">
        <f aca="false">(MOD(A4,10000 * 10) - MOD(A4,10000))/10000</f>
        <v>0</v>
      </c>
      <c r="C28" s="0" t="n">
        <f aca="false">OR(B55,B56)</f>
        <v>1</v>
      </c>
      <c r="D28" s="0" t="n">
        <f aca="false">AND(C55,C56)</f>
        <v>0</v>
      </c>
      <c r="E28" s="0" t="n">
        <f aca="false">AND(D55,D56)</f>
        <v>0</v>
      </c>
    </row>
    <row r="29" customFormat="false" ht="15" hidden="false" customHeight="false" outlineLevel="0" collapsed="false">
      <c r="A29" s="0" t="str">
        <f aca="false">DEC2BIN(CODE(MID(Buget!H8,29,1)), 8)</f>
        <v>00000000</v>
      </c>
      <c r="B29" s="0" t="n">
        <f aca="false">(MOD(A4,1000 * 10) - MOD(A4,1000))/1000</f>
        <v>0</v>
      </c>
      <c r="C29" s="0" t="n">
        <f aca="false">OR(B57,NOT(B58))</f>
        <v>1</v>
      </c>
      <c r="D29" s="0" t="n">
        <f aca="false">OR(NOT(C57),NOT(C58))</f>
        <v>1</v>
      </c>
      <c r="E29" s="0" t="n">
        <f aca="false">AND(D57,D58)</f>
        <v>0</v>
      </c>
    </row>
    <row r="30" customFormat="false" ht="15" hidden="false" customHeight="false" outlineLevel="0" collapsed="false">
      <c r="A30" s="0" t="str">
        <f aca="false">DEC2BIN(CODE(MID(Buget!H8,30,1)), 8)</f>
        <v>00000000</v>
      </c>
      <c r="B30" s="0" t="n">
        <f aca="false">(MOD(A4,100 * 10) - MOD(A4,100))/100</f>
        <v>1</v>
      </c>
      <c r="C30" s="0" t="n">
        <f aca="false">OR(B59,NOT(B60))</f>
        <v>1</v>
      </c>
      <c r="D30" s="0" t="n">
        <f aca="false">AND(NOT(C59),NOT(C60))</f>
        <v>0</v>
      </c>
      <c r="E30" s="0" t="n">
        <f aca="false">AND(NOT(D59),NOT(D60))</f>
        <v>0</v>
      </c>
    </row>
    <row r="31" customFormat="false" ht="15" hidden="false" customHeight="false" outlineLevel="0" collapsed="false">
      <c r="A31" s="0" t="str">
        <f aca="false">DEC2BIN(CODE(MID(Buget!H8,31,1)), 8)</f>
        <v>00000000</v>
      </c>
      <c r="B31" s="0" t="n">
        <f aca="false">(MOD(A4,10 * 10) - MOD(A4,10))/10</f>
        <v>1</v>
      </c>
      <c r="C31" s="0" t="n">
        <f aca="false">OR(NOT(B61),NOT(B62))</f>
        <v>1</v>
      </c>
      <c r="D31" s="0" t="n">
        <f aca="false">AND(NOT(C61),C62)</f>
        <v>0</v>
      </c>
      <c r="E31" s="0" t="n">
        <f aca="false">AND(NOT(D61),NOT(D62))</f>
        <v>0</v>
      </c>
    </row>
    <row r="32" customFormat="false" ht="15" hidden="false" customHeight="false" outlineLevel="0" collapsed="false">
      <c r="A32" s="0" t="str">
        <f aca="false">DEC2BIN(CODE(MID(Buget!H8,32,1)), 8)</f>
        <v>00000000</v>
      </c>
      <c r="B32" s="0" t="n">
        <f aca="false">(MOD(A4,1 * 10) - MOD(A4,1))/1</f>
        <v>1</v>
      </c>
      <c r="C32" s="0" t="n">
        <f aca="false">OR(NOT(B63),NOT(B64))</f>
        <v>1</v>
      </c>
      <c r="D32" s="0" t="n">
        <f aca="false">OR(C63,NOT(C64))</f>
        <v>1</v>
      </c>
      <c r="E32" s="0" t="n">
        <f aca="false">AND(NOT(D63),NOT(D64))</f>
        <v>0</v>
      </c>
    </row>
    <row r="33" customFormat="false" ht="15" hidden="false" customHeight="false" outlineLevel="0" collapsed="false">
      <c r="A33" s="0" t="str">
        <f aca="false">DEC2BIN(CODE(MID(Buget!H8,33,1)), 8)</f>
        <v>00000000</v>
      </c>
      <c r="B33" s="0" t="n">
        <f aca="false">(MOD(A5,10000000 * 10) - MOD(A5,10000000))/10000000</f>
        <v>0</v>
      </c>
      <c r="C33" s="0" t="n">
        <f aca="false">OR(B65,NOT(B66))</f>
        <v>1</v>
      </c>
      <c r="D33" s="0" t="n">
        <f aca="false">AND(C65,C66)</f>
        <v>0</v>
      </c>
      <c r="E33" s="0" t="n">
        <f aca="false">OR(NOT(D65),D66)</f>
        <v>1</v>
      </c>
    </row>
    <row r="34" customFormat="false" ht="15" hidden="false" customHeight="false" outlineLevel="0" collapsed="false">
      <c r="A34" s="0" t="str">
        <f aca="false">DEC2BIN(CODE(MID(Buget!H8,34,1)), 8)</f>
        <v>00000000</v>
      </c>
      <c r="B34" s="0" t="n">
        <f aca="false">(MOD(A5,1000000 * 10) - MOD(A5,1000000))/1000000</f>
        <v>1</v>
      </c>
      <c r="C34" s="0" t="n">
        <f aca="false">OR(NOT(B67),B68)</f>
        <v>1</v>
      </c>
      <c r="D34" s="0" t="n">
        <f aca="false">OR(C67,NOT(C68))</f>
        <v>1</v>
      </c>
      <c r="E34" s="0" t="n">
        <f aca="false">OR(D67,D68)</f>
        <v>1</v>
      </c>
    </row>
    <row r="35" customFormat="false" ht="15" hidden="false" customHeight="false" outlineLevel="0" collapsed="false">
      <c r="A35" s="0" t="str">
        <f aca="false">DEC2BIN(CODE(MID(Buget!H8,35,1)), 8)</f>
        <v>00000000</v>
      </c>
      <c r="B35" s="0" t="n">
        <f aca="false">(MOD(A5,100000 * 10) - MOD(A5,100000))/100000</f>
        <v>1</v>
      </c>
      <c r="C35" s="0" t="n">
        <f aca="false">OR(B69,NOT(B70))</f>
        <v>1</v>
      </c>
      <c r="D35" s="0" t="n">
        <f aca="false">AND(NOT(C69),NOT(C70))</f>
        <v>0</v>
      </c>
      <c r="E35" s="0" t="n">
        <f aca="false">AND(D69,NOT(D70))</f>
        <v>0</v>
      </c>
    </row>
    <row r="36" customFormat="false" ht="15" hidden="false" customHeight="false" outlineLevel="0" collapsed="false">
      <c r="A36" s="0" t="str">
        <f aca="false">DEC2BIN(CODE(MID(Buget!H8,36,1)), 8)</f>
        <v>00000000</v>
      </c>
      <c r="B36" s="0" t="n">
        <f aca="false">(MOD(A5,10000 * 10) - MOD(A5,10000))/10000</f>
        <v>1</v>
      </c>
      <c r="C36" s="0" t="n">
        <f aca="false">OR(NOT(B71),NOT(B72))</f>
        <v>1</v>
      </c>
      <c r="D36" s="0" t="n">
        <f aca="false">OR(C71,C72)</f>
        <v>1</v>
      </c>
      <c r="E36" s="0" t="n">
        <f aca="false">AND(NOT(D71),NOT(D72))</f>
        <v>0</v>
      </c>
    </row>
    <row r="37" customFormat="false" ht="15" hidden="false" customHeight="false" outlineLevel="0" collapsed="false">
      <c r="A37" s="0" t="str">
        <f aca="false">DEC2BIN(CODE(MID(Buget!H8,37,1)), 8)</f>
        <v>00000000</v>
      </c>
      <c r="B37" s="0" t="n">
        <f aca="false">(MOD(A5,1000 * 10) - MOD(A5,1000))/1000</f>
        <v>1</v>
      </c>
      <c r="C37" s="0" t="n">
        <f aca="false">AND(NOT(B73),NOT(B74))</f>
        <v>1</v>
      </c>
      <c r="D37" s="0" t="n">
        <f aca="false">OR(NOT(C73),NOT(C74))</f>
        <v>1</v>
      </c>
      <c r="E37" s="0" t="n">
        <f aca="false">AND(NOT(D73),NOT(D74))</f>
        <v>0</v>
      </c>
    </row>
    <row r="38" customFormat="false" ht="15" hidden="false" customHeight="false" outlineLevel="0" collapsed="false">
      <c r="A38" s="0" t="str">
        <f aca="false">DEC2BIN(CODE(MID(Buget!H8,38,1)), 8)</f>
        <v>00000000</v>
      </c>
      <c r="B38" s="0" t="n">
        <f aca="false">(MOD(A5,100 * 10) - MOD(A5,100))/100</f>
        <v>0</v>
      </c>
      <c r="C38" s="0" t="n">
        <f aca="false">AND(B75,B76)</f>
        <v>0</v>
      </c>
      <c r="D38" s="0" t="n">
        <f aca="false">OR(C75,NOT(C76))</f>
        <v>1</v>
      </c>
      <c r="E38" s="0" t="n">
        <f aca="false">AND(NOT(D75),D76)</f>
        <v>0</v>
      </c>
    </row>
    <row r="39" customFormat="false" ht="15" hidden="false" customHeight="false" outlineLevel="0" collapsed="false">
      <c r="A39" s="0" t="str">
        <f aca="false">DEC2BIN(CODE(MID(Buget!H8,39,1)), 8)</f>
        <v>00000000</v>
      </c>
      <c r="B39" s="0" t="n">
        <f aca="false">(MOD(A5,10 * 10) - MOD(A5,10))/10</f>
        <v>1</v>
      </c>
      <c r="C39" s="0" t="n">
        <f aca="false">AND(NOT(B77),NOT(B78))</f>
        <v>1</v>
      </c>
      <c r="D39" s="0" t="n">
        <f aca="false">AND(NOT(C77),C78)</f>
        <v>0</v>
      </c>
      <c r="E39" s="0" t="n">
        <f aca="false">OR(D77,NOT(D78))</f>
        <v>1</v>
      </c>
    </row>
    <row r="40" customFormat="false" ht="15" hidden="false" customHeight="false" outlineLevel="0" collapsed="false">
      <c r="A40" s="0" t="str">
        <f aca="false">DEC2BIN(CODE(MID(Buget!H8,40,1)), 8)</f>
        <v>00000000</v>
      </c>
      <c r="B40" s="0" t="n">
        <f aca="false">(MOD(A5,1 * 10) - MOD(A5,1))/1</f>
        <v>1</v>
      </c>
      <c r="C40" s="0" t="n">
        <f aca="false">AND(B79,B80)</f>
        <v>0</v>
      </c>
      <c r="D40" s="0" t="n">
        <f aca="false">OR(NOT(C79),NOT(C80))</f>
        <v>1</v>
      </c>
      <c r="E40" s="0" t="n">
        <f aca="false">AND(D79,NOT(D80))</f>
        <v>0</v>
      </c>
    </row>
    <row r="41" customFormat="false" ht="15" hidden="false" customHeight="false" outlineLevel="0" collapsed="false">
      <c r="A41" s="0" t="str">
        <f aca="false">DEC2BIN(CODE(MID(Buget!H8,41,1)), 8)</f>
        <v>00000000</v>
      </c>
      <c r="B41" s="0" t="n">
        <f aca="false">(MOD(A6,10000000 * 10) - MOD(A6,10000000))/10000000</f>
        <v>1</v>
      </c>
      <c r="C41" s="0" t="n">
        <f aca="false">AND(NOT(B81),NOT(B82))</f>
        <v>1</v>
      </c>
      <c r="D41" s="0" t="n">
        <f aca="false">AND(C81,NOT(C82))</f>
        <v>0</v>
      </c>
      <c r="E41" s="0" t="n">
        <f aca="false">OR(D81,D82)</f>
        <v>1</v>
      </c>
    </row>
    <row r="42" customFormat="false" ht="15" hidden="false" customHeight="false" outlineLevel="0" collapsed="false">
      <c r="A42" s="0" t="str">
        <f aca="false">DEC2BIN(CODE(MID(Buget!H8,42,1)), 8)</f>
        <v>00000000</v>
      </c>
      <c r="B42" s="0" t="n">
        <f aca="false">(MOD(A6,1000000 * 10) - MOD(A6,1000000))/1000000</f>
        <v>0</v>
      </c>
      <c r="C42" s="0" t="n">
        <f aca="false">OR(NOT(B83),NOT(B84))</f>
        <v>1</v>
      </c>
      <c r="D42" s="0" t="n">
        <f aca="false">AND(C83,C84)</f>
        <v>0</v>
      </c>
      <c r="E42" s="0" t="n">
        <f aca="false">OR(NOT(D83),D84)</f>
        <v>1</v>
      </c>
    </row>
    <row r="43" customFormat="false" ht="15" hidden="false" customHeight="false" outlineLevel="0" collapsed="false">
      <c r="B43" s="0" t="n">
        <f aca="false">(MOD(A6,100000 * 10) - MOD(A6,100000))/100000</f>
        <v>0</v>
      </c>
      <c r="C43" s="0" t="n">
        <f aca="false">OR(B85,B86)</f>
        <v>0</v>
      </c>
      <c r="D43" s="0" t="n">
        <f aca="false">AND(NOT(C85),NOT(C86))</f>
        <v>0</v>
      </c>
    </row>
    <row r="44" customFormat="false" ht="15" hidden="false" customHeight="false" outlineLevel="0" collapsed="false">
      <c r="B44" s="0" t="n">
        <f aca="false">(MOD(A6,10000 * 10) - MOD(A6,10000))/10000</f>
        <v>0</v>
      </c>
      <c r="C44" s="0" t="n">
        <f aca="false">AND(B87,B88)</f>
        <v>0</v>
      </c>
      <c r="D44" s="0" t="n">
        <f aca="false">AND(NOT(C87),C88)</f>
        <v>0</v>
      </c>
    </row>
    <row r="45" customFormat="false" ht="15" hidden="false" customHeight="false" outlineLevel="0" collapsed="false">
      <c r="B45" s="0" t="n">
        <f aca="false">(MOD(A6,1000 * 10) - MOD(A6,1000))/1000</f>
        <v>0</v>
      </c>
      <c r="C45" s="0" t="n">
        <f aca="false">AND(NOT(B89),B90)</f>
        <v>0</v>
      </c>
      <c r="D45" s="0" t="n">
        <f aca="false">OR(NOT(C89),C90)</f>
        <v>1</v>
      </c>
    </row>
    <row r="46" customFormat="false" ht="15" hidden="false" customHeight="false" outlineLevel="0" collapsed="false">
      <c r="B46" s="0" t="n">
        <f aca="false">(MOD(A6,100 * 10) - MOD(A6,100))/100</f>
        <v>1</v>
      </c>
      <c r="C46" s="0" t="n">
        <f aca="false">OR(NOT(B91),NOT(B92))</f>
        <v>1</v>
      </c>
      <c r="D46" s="0" t="n">
        <f aca="false">OR(NOT(C91),C92)</f>
        <v>0</v>
      </c>
    </row>
    <row r="47" customFormat="false" ht="15" hidden="false" customHeight="false" outlineLevel="0" collapsed="false">
      <c r="B47" s="0" t="n">
        <f aca="false">(MOD(A6,10 * 10) - MOD(A6,10))/10</f>
        <v>0</v>
      </c>
      <c r="C47" s="0" t="n">
        <f aca="false">AND(B93,NOT(B94))</f>
        <v>0</v>
      </c>
      <c r="D47" s="0" t="n">
        <f aca="false">AND(NOT(C93),C94)</f>
        <v>0</v>
      </c>
    </row>
    <row r="48" customFormat="false" ht="15" hidden="false" customHeight="false" outlineLevel="0" collapsed="false">
      <c r="B48" s="0" t="n">
        <f aca="false">(MOD(A6,1 * 10) - MOD(A6,1))/1</f>
        <v>1</v>
      </c>
      <c r="C48" s="0" t="n">
        <f aca="false">AND(B95,NOT(B96))</f>
        <v>0</v>
      </c>
      <c r="D48" s="0" t="n">
        <f aca="false">OR(NOT(C95),NOT(C96))</f>
        <v>1</v>
      </c>
    </row>
    <row r="49" customFormat="false" ht="15" hidden="false" customHeight="false" outlineLevel="0" collapsed="false">
      <c r="B49" s="0" t="n">
        <f aca="false">(MOD(A7,10000000 * 10) - MOD(A7,10000000))/10000000</f>
        <v>0</v>
      </c>
      <c r="C49" s="0" t="n">
        <f aca="false">OR(B97,NOT(B98))</f>
        <v>1</v>
      </c>
      <c r="D49" s="0" t="n">
        <f aca="false">AND(NOT(C97),NOT(C98))</f>
        <v>0</v>
      </c>
    </row>
    <row r="50" customFormat="false" ht="15" hidden="false" customHeight="false" outlineLevel="0" collapsed="false">
      <c r="B50" s="0" t="n">
        <f aca="false">(MOD(A7,1000000 * 10) - MOD(A7,1000000))/1000000</f>
        <v>1</v>
      </c>
      <c r="C50" s="0" t="n">
        <f aca="false">AND(NOT(B99),B100)</f>
        <v>0</v>
      </c>
      <c r="D50" s="0" t="n">
        <f aca="false">OR(C99,NOT(C100))</f>
        <v>1</v>
      </c>
    </row>
    <row r="51" customFormat="false" ht="15" hidden="false" customHeight="false" outlineLevel="0" collapsed="false">
      <c r="B51" s="0" t="n">
        <f aca="false">(MOD(A7,100000 * 10) - MOD(A7,100000))/100000</f>
        <v>1</v>
      </c>
      <c r="C51" s="0" t="n">
        <f aca="false">OR(NOT(B101),NOT(B102))</f>
        <v>1</v>
      </c>
      <c r="D51" s="0" t="n">
        <f aca="false">AND(NOT(C101),C102)</f>
        <v>0</v>
      </c>
    </row>
    <row r="52" customFormat="false" ht="15" hidden="false" customHeight="false" outlineLevel="0" collapsed="false">
      <c r="B52" s="0" t="n">
        <f aca="false">(MOD(A7,10000 * 10) - MOD(A7,10000))/10000</f>
        <v>1</v>
      </c>
      <c r="C52" s="0" t="n">
        <f aca="false">AND(B103,B104)</f>
        <v>0</v>
      </c>
      <c r="D52" s="0" t="n">
        <f aca="false">OR(C103,NOT(C104))</f>
        <v>1</v>
      </c>
    </row>
    <row r="53" customFormat="false" ht="15" hidden="false" customHeight="false" outlineLevel="0" collapsed="false">
      <c r="B53" s="0" t="n">
        <f aca="false">(MOD(A7,1000 * 10) - MOD(A7,1000))/1000</f>
        <v>1</v>
      </c>
      <c r="C53" s="0" t="n">
        <f aca="false">OR(B105,NOT(B106))</f>
        <v>1</v>
      </c>
      <c r="D53" s="0" t="n">
        <f aca="false">OR(NOT(C105),C106)</f>
        <v>1</v>
      </c>
    </row>
    <row r="54" customFormat="false" ht="15" hidden="false" customHeight="false" outlineLevel="0" collapsed="false">
      <c r="B54" s="0" t="n">
        <f aca="false">(MOD(A7,100 * 10) - MOD(A7,100))/100</f>
        <v>1</v>
      </c>
      <c r="C54" s="0" t="n">
        <f aca="false">OR(NOT(B107),NOT(B108))</f>
        <v>1</v>
      </c>
      <c r="D54" s="0" t="n">
        <f aca="false">AND(C107,C108)</f>
        <v>1</v>
      </c>
    </row>
    <row r="55" customFormat="false" ht="15" hidden="false" customHeight="false" outlineLevel="0" collapsed="false">
      <c r="B55" s="0" t="n">
        <f aca="false">(MOD(A7,10 * 10) - MOD(A7,10))/10</f>
        <v>0</v>
      </c>
      <c r="C55" s="0" t="n">
        <f aca="false">AND(NOT(B109),B110)</f>
        <v>0</v>
      </c>
      <c r="D55" s="0" t="n">
        <f aca="false">AND(C109,C110)</f>
        <v>0</v>
      </c>
    </row>
    <row r="56" customFormat="false" ht="15" hidden="false" customHeight="false" outlineLevel="0" collapsed="false">
      <c r="B56" s="0" t="n">
        <f aca="false">(MOD(A7,1 * 10) - MOD(A7,1))/1</f>
        <v>1</v>
      </c>
      <c r="C56" s="0" t="n">
        <f aca="false">AND(NOT(B111),NOT(B112))</f>
        <v>1</v>
      </c>
      <c r="D56" s="0" t="n">
        <f aca="false">AND(C111,NOT(C112))</f>
        <v>0</v>
      </c>
    </row>
    <row r="57" customFormat="false" ht="15" hidden="false" customHeight="false" outlineLevel="0" collapsed="false">
      <c r="B57" s="0" t="n">
        <f aca="false">(MOD(A8,10000000 * 10) - MOD(A8,10000000))/10000000</f>
        <v>0</v>
      </c>
      <c r="C57" s="0" t="n">
        <f aca="false">AND(NOT(B113),B114)</f>
        <v>0</v>
      </c>
      <c r="D57" s="0" t="n">
        <f aca="false">AND(C113,NOT(C114))</f>
        <v>0</v>
      </c>
    </row>
    <row r="58" customFormat="false" ht="15" hidden="false" customHeight="false" outlineLevel="0" collapsed="false">
      <c r="B58" s="0" t="n">
        <f aca="false">(MOD(A8,1000000 * 10) - MOD(A8,1000000))/1000000</f>
        <v>0</v>
      </c>
      <c r="C58" s="0" t="n">
        <f aca="false">AND(B115,NOT(B116))</f>
        <v>0</v>
      </c>
      <c r="D58" s="0" t="n">
        <f aca="false">AND(NOT(C115),NOT(C116))</f>
        <v>0</v>
      </c>
    </row>
    <row r="59" customFormat="false" ht="15" hidden="false" customHeight="false" outlineLevel="0" collapsed="false">
      <c r="B59" s="0" t="n">
        <f aca="false">(MOD(A8,100000 * 10) - MOD(A8,100000))/100000</f>
        <v>0</v>
      </c>
      <c r="C59" s="0" t="n">
        <f aca="false">OR(NOT(B117),B118)</f>
        <v>1</v>
      </c>
      <c r="D59" s="0" t="n">
        <f aca="false">OR(NOT(C117),NOT(C118))</f>
        <v>1</v>
      </c>
    </row>
    <row r="60" customFormat="false" ht="15" hidden="false" customHeight="false" outlineLevel="0" collapsed="false">
      <c r="B60" s="0" t="n">
        <f aca="false">(MOD(A8,10000 * 10) - MOD(A8,10000))/10000</f>
        <v>0</v>
      </c>
      <c r="C60" s="0" t="n">
        <f aca="false">OR(B119,B120)</f>
        <v>0</v>
      </c>
      <c r="D60" s="0" t="n">
        <f aca="false">OR(NOT(C119),NOT(C120))</f>
        <v>1</v>
      </c>
    </row>
    <row r="61" customFormat="false" ht="15" hidden="false" customHeight="false" outlineLevel="0" collapsed="false">
      <c r="B61" s="0" t="n">
        <f aca="false">(MOD(A8,1000 * 10) - MOD(A8,1000))/1000</f>
        <v>0</v>
      </c>
      <c r="C61" s="0" t="n">
        <f aca="false">OR(B121,B122)</f>
        <v>0</v>
      </c>
      <c r="D61" s="0" t="n">
        <f aca="false">OR(C121,C122)</f>
        <v>1</v>
      </c>
    </row>
    <row r="62" customFormat="false" ht="15" hidden="false" customHeight="false" outlineLevel="0" collapsed="false">
      <c r="B62" s="0" t="n">
        <f aca="false">(MOD(A8,100 * 10) - MOD(A8,100))/100</f>
        <v>0</v>
      </c>
      <c r="C62" s="0" t="n">
        <f aca="false">AND(B123,B124)</f>
        <v>0</v>
      </c>
      <c r="D62" s="0" t="n">
        <f aca="false">OR(C123,NOT(C124))</f>
        <v>1</v>
      </c>
    </row>
    <row r="63" customFormat="false" ht="15" hidden="false" customHeight="false" outlineLevel="0" collapsed="false">
      <c r="B63" s="0" t="n">
        <f aca="false">(MOD(A8,10 * 10) - MOD(A8,10))/10</f>
        <v>0</v>
      </c>
      <c r="C63" s="0" t="n">
        <f aca="false">OR(B125,NOT(B126))</f>
        <v>1</v>
      </c>
      <c r="D63" s="0" t="n">
        <f aca="false">OR(NOT(C125),C126)</f>
        <v>1</v>
      </c>
    </row>
    <row r="64" customFormat="false" ht="15" hidden="false" customHeight="false" outlineLevel="0" collapsed="false">
      <c r="B64" s="0" t="n">
        <f aca="false">(MOD(A8,1 * 10) - MOD(A8,1))/1</f>
        <v>0</v>
      </c>
      <c r="C64" s="0" t="n">
        <f aca="false">AND(NOT(B127),NOT(B128))</f>
        <v>1</v>
      </c>
      <c r="D64" s="0" t="n">
        <f aca="false">OR(C127,C128)</f>
        <v>0</v>
      </c>
    </row>
    <row r="65" customFormat="false" ht="15" hidden="false" customHeight="false" outlineLevel="0" collapsed="false">
      <c r="B65" s="0" t="n">
        <f aca="false">(MOD(A9,10000000 * 10) - MOD(A9,10000000))/10000000</f>
        <v>0</v>
      </c>
      <c r="C65" s="0" t="n">
        <f aca="false">AND(NOT(B129),B130)</f>
        <v>0</v>
      </c>
      <c r="D65" s="0" t="n">
        <f aca="false">AND(C129,NOT(C130))</f>
        <v>0</v>
      </c>
    </row>
    <row r="66" customFormat="false" ht="15" hidden="false" customHeight="false" outlineLevel="0" collapsed="false">
      <c r="B66" s="0" t="n">
        <f aca="false">(MOD(A9,1000000 * 10) - MOD(A9,1000000))/1000000</f>
        <v>0</v>
      </c>
      <c r="C66" s="0" t="n">
        <f aca="false">AND(B131,B132)</f>
        <v>0</v>
      </c>
      <c r="D66" s="0" t="n">
        <f aca="false">OR(NOT(C131),NOT(C132))</f>
        <v>1</v>
      </c>
    </row>
    <row r="67" customFormat="false" ht="15" hidden="false" customHeight="false" outlineLevel="0" collapsed="false">
      <c r="B67" s="0" t="n">
        <f aca="false">(MOD(A9,100000 * 10) - MOD(A9,100000))/100000</f>
        <v>0</v>
      </c>
      <c r="C67" s="0" t="n">
        <f aca="false">OR(B133,NOT(B134))</f>
        <v>1</v>
      </c>
      <c r="D67" s="0" t="n">
        <f aca="false">OR(NOT(C133),NOT(C134))</f>
        <v>1</v>
      </c>
    </row>
    <row r="68" customFormat="false" ht="15" hidden="false" customHeight="false" outlineLevel="0" collapsed="false">
      <c r="B68" s="0" t="n">
        <f aca="false">(MOD(A9,10000 * 10) - MOD(A9,10000))/10000</f>
        <v>0</v>
      </c>
      <c r="C68" s="0" t="n">
        <f aca="false">AND(NOT(B135),NOT(B136))</f>
        <v>1</v>
      </c>
      <c r="D68" s="0" t="n">
        <f aca="false">OR(C135,C136)</f>
        <v>1</v>
      </c>
    </row>
    <row r="69" customFormat="false" ht="15" hidden="false" customHeight="false" outlineLevel="0" collapsed="false">
      <c r="B69" s="0" t="n">
        <f aca="false">(MOD(A9,1000 * 10) - MOD(A9,1000))/1000</f>
        <v>0</v>
      </c>
      <c r="C69" s="0" t="n">
        <f aca="false">OR(B137,B138)</f>
        <v>0</v>
      </c>
      <c r="D69" s="0" t="n">
        <f aca="false">AND(C137,C138)</f>
        <v>0</v>
      </c>
    </row>
    <row r="70" customFormat="false" ht="15" hidden="false" customHeight="false" outlineLevel="0" collapsed="false">
      <c r="B70" s="0" t="n">
        <f aca="false">(MOD(A9,100 * 10) - MOD(A9,100))/100</f>
        <v>0</v>
      </c>
      <c r="C70" s="0" t="n">
        <f aca="false">OR(NOT(B139),NOT(B140))</f>
        <v>1</v>
      </c>
      <c r="D70" s="0" t="n">
        <f aca="false">OR(NOT(C139),NOT(C140))</f>
        <v>1</v>
      </c>
    </row>
    <row r="71" customFormat="false" ht="15" hidden="false" customHeight="false" outlineLevel="0" collapsed="false">
      <c r="B71" s="0" t="n">
        <f aca="false">(MOD(A9,10 * 10) - MOD(A9,10))/10</f>
        <v>0</v>
      </c>
      <c r="C71" s="0" t="n">
        <f aca="false">OR(B141,NOT(B142))</f>
        <v>1</v>
      </c>
      <c r="D71" s="0" t="n">
        <f aca="false">OR(NOT(C141),NOT(C142))</f>
        <v>1</v>
      </c>
    </row>
    <row r="72" customFormat="false" ht="15" hidden="false" customHeight="false" outlineLevel="0" collapsed="false">
      <c r="B72" s="0" t="n">
        <f aca="false">(MOD(A9,1 * 10) - MOD(A9,1))/1</f>
        <v>0</v>
      </c>
      <c r="C72" s="0" t="n">
        <f aca="false">OR(B143,NOT(B144))</f>
        <v>1</v>
      </c>
      <c r="D72" s="0" t="n">
        <f aca="false">OR(NOT(C143),C144)</f>
        <v>1</v>
      </c>
    </row>
    <row r="73" customFormat="false" ht="15" hidden="false" customHeight="false" outlineLevel="0" collapsed="false">
      <c r="B73" s="0" t="n">
        <f aca="false">(MOD(A10,10000000 * 10) - MOD(A10,10000000))/10000000</f>
        <v>0</v>
      </c>
      <c r="C73" s="0" t="n">
        <f aca="false">AND(NOT(B145),B146)</f>
        <v>0</v>
      </c>
      <c r="D73" s="0" t="n">
        <f aca="false">OR(C145,C146)</f>
        <v>1</v>
      </c>
    </row>
    <row r="74" customFormat="false" ht="15" hidden="false" customHeight="false" outlineLevel="0" collapsed="false">
      <c r="B74" s="0" t="n">
        <f aca="false">(MOD(A10,1000000 * 10) - MOD(A10,1000000))/1000000</f>
        <v>0</v>
      </c>
      <c r="C74" s="0" t="n">
        <f aca="false">AND(NOT(B147),B148)</f>
        <v>0</v>
      </c>
      <c r="D74" s="0" t="n">
        <f aca="false">OR(NOT(C147),NOT(C148))</f>
        <v>1</v>
      </c>
    </row>
    <row r="75" customFormat="false" ht="15" hidden="false" customHeight="false" outlineLevel="0" collapsed="false">
      <c r="B75" s="0" t="n">
        <f aca="false">(MOD(A10,100000 * 10) - MOD(A10,100000))/100000</f>
        <v>0</v>
      </c>
      <c r="C75" s="0" t="n">
        <f aca="false">OR(NOT(B149),NOT(B150))</f>
        <v>1</v>
      </c>
      <c r="D75" s="0" t="n">
        <f aca="false">OR(NOT(C149),C150)</f>
        <v>1</v>
      </c>
    </row>
    <row r="76" customFormat="false" ht="15" hidden="false" customHeight="false" outlineLevel="0" collapsed="false">
      <c r="B76" s="0" t="n">
        <f aca="false">(MOD(A10,10000 * 10) - MOD(A10,10000))/10000</f>
        <v>0</v>
      </c>
      <c r="C76" s="0" t="n">
        <f aca="false">AND(B151,B152)</f>
        <v>0</v>
      </c>
      <c r="D76" s="0" t="n">
        <f aca="false">AND(C151,NOT(C152))</f>
        <v>0</v>
      </c>
    </row>
    <row r="77" customFormat="false" ht="15" hidden="false" customHeight="false" outlineLevel="0" collapsed="false">
      <c r="B77" s="0" t="n">
        <f aca="false">(MOD(A10,1000 * 10) - MOD(A10,1000))/1000</f>
        <v>0</v>
      </c>
      <c r="C77" s="0" t="n">
        <f aca="false">OR(B153,NOT(B154))</f>
        <v>1</v>
      </c>
      <c r="D77" s="0" t="n">
        <f aca="false">OR(NOT(C153),C154)</f>
        <v>1</v>
      </c>
    </row>
    <row r="78" customFormat="false" ht="15" hidden="false" customHeight="false" outlineLevel="0" collapsed="false">
      <c r="B78" s="0" t="n">
        <f aca="false">(MOD(A10,100 * 10) - MOD(A10,100))/100</f>
        <v>0</v>
      </c>
      <c r="C78" s="0" t="n">
        <f aca="false">AND(B155,NOT(B156))</f>
        <v>0</v>
      </c>
      <c r="D78" s="0" t="n">
        <f aca="false">AND(C155,NOT(C156))</f>
        <v>1</v>
      </c>
    </row>
    <row r="79" customFormat="false" ht="15" hidden="false" customHeight="false" outlineLevel="0" collapsed="false">
      <c r="B79" s="0" t="n">
        <f aca="false">(MOD(A10,10 * 10) - MOD(A10,10))/10</f>
        <v>0</v>
      </c>
      <c r="C79" s="0" t="n">
        <f aca="false">AND(NOT(B157),NOT(B158))</f>
        <v>1</v>
      </c>
      <c r="D79" s="0" t="n">
        <f aca="false">AND(C157,NOT(C158))</f>
        <v>0</v>
      </c>
    </row>
    <row r="80" customFormat="false" ht="15" hidden="false" customHeight="false" outlineLevel="0" collapsed="false">
      <c r="B80" s="0" t="n">
        <f aca="false">(MOD(A10,1 * 10) - MOD(A10,1))/1</f>
        <v>0</v>
      </c>
      <c r="C80" s="0" t="n">
        <f aca="false">AND(NOT(B159),B160)</f>
        <v>0</v>
      </c>
      <c r="D80" s="0" t="n">
        <f aca="false">OR(NOT(C159),NOT(C160))</f>
        <v>1</v>
      </c>
    </row>
    <row r="81" customFormat="false" ht="15" hidden="false" customHeight="false" outlineLevel="0" collapsed="false">
      <c r="B81" s="0" t="n">
        <f aca="false">(MOD(A11,10000000 * 10) - MOD(A11,10000000))/10000000</f>
        <v>0</v>
      </c>
      <c r="C81" s="0" t="n">
        <f aca="false">AND(NOT(B161),B162)</f>
        <v>0</v>
      </c>
      <c r="D81" s="0" t="n">
        <f aca="false">OR(C161,NOT(C162))</f>
        <v>1</v>
      </c>
    </row>
    <row r="82" customFormat="false" ht="15" hidden="false" customHeight="false" outlineLevel="0" collapsed="false">
      <c r="B82" s="0" t="n">
        <f aca="false">(MOD(A11,1000000 * 10) - MOD(A11,1000000))/1000000</f>
        <v>0</v>
      </c>
      <c r="C82" s="0" t="n">
        <f aca="false">OR(B163,NOT(B164))</f>
        <v>1</v>
      </c>
      <c r="D82" s="0" t="n">
        <f aca="false">OR(NOT(C163),NOT(C164))</f>
        <v>1</v>
      </c>
    </row>
    <row r="83" customFormat="false" ht="15" hidden="false" customHeight="false" outlineLevel="0" collapsed="false">
      <c r="B83" s="0" t="n">
        <f aca="false">(MOD(A11,100000 * 10) - MOD(A11,100000))/100000</f>
        <v>0</v>
      </c>
      <c r="C83" s="0" t="n">
        <f aca="false">AND(B165,B166)</f>
        <v>0</v>
      </c>
      <c r="D83" s="0" t="n">
        <f aca="false">AND(NOT(C165),C166)</f>
        <v>0</v>
      </c>
    </row>
    <row r="84" customFormat="false" ht="15" hidden="false" customHeight="false" outlineLevel="0" collapsed="false">
      <c r="B84" s="0" t="n">
        <f aca="false">(MOD(A11,10000 * 10) - MOD(A11,10000))/10000</f>
        <v>0</v>
      </c>
      <c r="C84" s="0" t="n">
        <f aca="false">AND(B167,B168)</f>
        <v>0</v>
      </c>
      <c r="D84" s="0" t="n">
        <f aca="false">OR(C167,NOT(C168))</f>
        <v>1</v>
      </c>
    </row>
    <row r="85" customFormat="false" ht="15" hidden="false" customHeight="false" outlineLevel="0" collapsed="false">
      <c r="B85" s="0" t="n">
        <f aca="false">(MOD(A11,1000 * 10) - MOD(A11,1000))/1000</f>
        <v>0</v>
      </c>
      <c r="C85" s="0" t="n">
        <f aca="false">OR(B169,NOT(B170))</f>
        <v>1</v>
      </c>
    </row>
    <row r="86" customFormat="false" ht="15" hidden="false" customHeight="false" outlineLevel="0" collapsed="false">
      <c r="B86" s="0" t="n">
        <f aca="false">(MOD(A11,100 * 10) - MOD(A11,100))/100</f>
        <v>0</v>
      </c>
      <c r="C86" s="0" t="n">
        <f aca="false">OR(NOT(B171),B172)</f>
        <v>1</v>
      </c>
    </row>
    <row r="87" customFormat="false" ht="15" hidden="false" customHeight="false" outlineLevel="0" collapsed="false">
      <c r="B87" s="0" t="n">
        <f aca="false">(MOD(A11,10 * 10) - MOD(A11,10))/10</f>
        <v>0</v>
      </c>
      <c r="C87" s="0" t="n">
        <f aca="false">OR(NOT(B173),NOT(B174))</f>
        <v>1</v>
      </c>
    </row>
    <row r="88" customFormat="false" ht="15" hidden="false" customHeight="false" outlineLevel="0" collapsed="false">
      <c r="B88" s="0" t="n">
        <f aca="false">(MOD(A11,1 * 10) - MOD(A11,1))/1</f>
        <v>0</v>
      </c>
      <c r="C88" s="0" t="n">
        <f aca="false">AND(NOT(B175),NOT(B176))</f>
        <v>1</v>
      </c>
    </row>
    <row r="89" customFormat="false" ht="15" hidden="false" customHeight="false" outlineLevel="0" collapsed="false">
      <c r="B89" s="0" t="n">
        <f aca="false">(MOD(A12,10000000 * 10) - MOD(A12,10000000))/10000000</f>
        <v>0</v>
      </c>
      <c r="C89" s="0" t="n">
        <f aca="false">AND(NOT(B177),NOT(B178))</f>
        <v>1</v>
      </c>
    </row>
    <row r="90" customFormat="false" ht="15" hidden="false" customHeight="false" outlineLevel="0" collapsed="false">
      <c r="B90" s="0" t="n">
        <f aca="false">(MOD(A12,1000000 * 10) - MOD(A12,1000000))/1000000</f>
        <v>0</v>
      </c>
      <c r="C90" s="0" t="n">
        <f aca="false">OR(NOT(B179),NOT(B180))</f>
        <v>1</v>
      </c>
    </row>
    <row r="91" customFormat="false" ht="15" hidden="false" customHeight="false" outlineLevel="0" collapsed="false">
      <c r="B91" s="0" t="n">
        <f aca="false">(MOD(A12,100000 * 10) - MOD(A12,100000))/100000</f>
        <v>0</v>
      </c>
      <c r="C91" s="0" t="n">
        <f aca="false">AND(NOT(B181),NOT(B182))</f>
        <v>1</v>
      </c>
    </row>
    <row r="92" customFormat="false" ht="15" hidden="false" customHeight="false" outlineLevel="0" collapsed="false">
      <c r="B92" s="0" t="n">
        <f aca="false">(MOD(A12,10000 * 10) - MOD(A12,10000))/10000</f>
        <v>0</v>
      </c>
      <c r="C92" s="0" t="n">
        <f aca="false">OR(B183,B184)</f>
        <v>0</v>
      </c>
    </row>
    <row r="93" customFormat="false" ht="15" hidden="false" customHeight="false" outlineLevel="0" collapsed="false">
      <c r="B93" s="0" t="n">
        <f aca="false">(MOD(A12,1000 * 10) - MOD(A12,1000))/1000</f>
        <v>0</v>
      </c>
      <c r="C93" s="0" t="n">
        <f aca="false">OR(B185,NOT(B186))</f>
        <v>1</v>
      </c>
    </row>
    <row r="94" customFormat="false" ht="15" hidden="false" customHeight="false" outlineLevel="0" collapsed="false">
      <c r="B94" s="0" t="n">
        <f aca="false">(MOD(A12,100 * 10) - MOD(A12,100))/100</f>
        <v>0</v>
      </c>
      <c r="C94" s="0" t="n">
        <f aca="false">AND(B187,B188)</f>
        <v>0</v>
      </c>
    </row>
    <row r="95" customFormat="false" ht="15" hidden="false" customHeight="false" outlineLevel="0" collapsed="false">
      <c r="B95" s="0" t="n">
        <f aca="false">(MOD(A12,10 * 10) - MOD(A12,10))/10</f>
        <v>0</v>
      </c>
      <c r="C95" s="0" t="n">
        <f aca="false">AND(NOT(B189),B190)</f>
        <v>0</v>
      </c>
    </row>
    <row r="96" customFormat="false" ht="15" hidden="false" customHeight="false" outlineLevel="0" collapsed="false">
      <c r="B96" s="0" t="n">
        <f aca="false">(MOD(A12,1 * 10) - MOD(A12,1))/1</f>
        <v>0</v>
      </c>
      <c r="C96" s="0" t="n">
        <f aca="false">AND(NOT(B191),NOT(B192))</f>
        <v>1</v>
      </c>
    </row>
    <row r="97" customFormat="false" ht="15" hidden="false" customHeight="false" outlineLevel="0" collapsed="false">
      <c r="B97" s="0" t="n">
        <f aca="false">(MOD(A13,10000000 * 10) - MOD(A13,10000000))/10000000</f>
        <v>0</v>
      </c>
      <c r="C97" s="0" t="n">
        <f aca="false">OR(B193,NOT(B194))</f>
        <v>1</v>
      </c>
    </row>
    <row r="98" customFormat="false" ht="15" hidden="false" customHeight="false" outlineLevel="0" collapsed="false">
      <c r="B98" s="0" t="n">
        <f aca="false">(MOD(A13,1000000 * 10) - MOD(A13,1000000))/1000000</f>
        <v>0</v>
      </c>
      <c r="C98" s="0" t="n">
        <f aca="false">OR(B195,NOT(B196))</f>
        <v>1</v>
      </c>
    </row>
    <row r="99" customFormat="false" ht="15" hidden="false" customHeight="false" outlineLevel="0" collapsed="false">
      <c r="B99" s="0" t="n">
        <f aca="false">(MOD(A13,100000 * 10) - MOD(A13,100000))/100000</f>
        <v>0</v>
      </c>
      <c r="C99" s="0" t="n">
        <f aca="false">OR(NOT(B197),NOT(B198))</f>
        <v>1</v>
      </c>
    </row>
    <row r="100" customFormat="false" ht="15" hidden="false" customHeight="false" outlineLevel="0" collapsed="false">
      <c r="B100" s="0" t="n">
        <f aca="false">(MOD(A13,10000 * 10) - MOD(A13,10000))/10000</f>
        <v>0</v>
      </c>
      <c r="C100" s="0" t="n">
        <f aca="false">AND(B199,B200)</f>
        <v>0</v>
      </c>
    </row>
    <row r="101" customFormat="false" ht="15" hidden="false" customHeight="false" outlineLevel="0" collapsed="false">
      <c r="B101" s="0" t="n">
        <f aca="false">(MOD(A13,1000 * 10) - MOD(A13,1000))/1000</f>
        <v>0</v>
      </c>
      <c r="C101" s="0" t="n">
        <f aca="false">OR(B201,NOT(B202))</f>
        <v>1</v>
      </c>
    </row>
    <row r="102" customFormat="false" ht="15" hidden="false" customHeight="false" outlineLevel="0" collapsed="false">
      <c r="B102" s="0" t="n">
        <f aca="false">(MOD(A13,100 * 10) - MOD(A13,100))/100</f>
        <v>0</v>
      </c>
      <c r="C102" s="0" t="n">
        <f aca="false">AND(B203,B204)</f>
        <v>0</v>
      </c>
    </row>
    <row r="103" customFormat="false" ht="15" hidden="false" customHeight="false" outlineLevel="0" collapsed="false">
      <c r="B103" s="0" t="n">
        <f aca="false">(MOD(A13,10 * 10) - MOD(A13,10))/10</f>
        <v>0</v>
      </c>
      <c r="C103" s="0" t="n">
        <f aca="false">OR(B205,B206)</f>
        <v>0</v>
      </c>
    </row>
    <row r="104" customFormat="false" ht="15" hidden="false" customHeight="false" outlineLevel="0" collapsed="false">
      <c r="B104" s="0" t="n">
        <f aca="false">(MOD(A13,1 * 10) - MOD(A13,1))/1</f>
        <v>0</v>
      </c>
      <c r="C104" s="0" t="n">
        <f aca="false">AND(B207,B208)</f>
        <v>0</v>
      </c>
    </row>
    <row r="105" customFormat="false" ht="15" hidden="false" customHeight="false" outlineLevel="0" collapsed="false">
      <c r="B105" s="0" t="n">
        <f aca="false">(MOD(A14,10000000 * 10) - MOD(A14,10000000))/10000000</f>
        <v>0</v>
      </c>
      <c r="C105" s="0" t="n">
        <f aca="false">AND(NOT(B209),B210)</f>
        <v>0</v>
      </c>
    </row>
    <row r="106" customFormat="false" ht="15" hidden="false" customHeight="false" outlineLevel="0" collapsed="false">
      <c r="B106" s="0" t="n">
        <f aca="false">(MOD(A14,1000000 * 10) - MOD(A14,1000000))/1000000</f>
        <v>0</v>
      </c>
      <c r="C106" s="0" t="n">
        <f aca="false">OR(NOT(B211),NOT(B212))</f>
        <v>1</v>
      </c>
    </row>
    <row r="107" customFormat="false" ht="15" hidden="false" customHeight="false" outlineLevel="0" collapsed="false">
      <c r="B107" s="0" t="n">
        <f aca="false">(MOD(A14,100000 * 10) - MOD(A14,100000))/100000</f>
        <v>0</v>
      </c>
      <c r="C107" s="0" t="n">
        <f aca="false">AND(NOT(B213),NOT(B214))</f>
        <v>1</v>
      </c>
    </row>
    <row r="108" customFormat="false" ht="15" hidden="false" customHeight="false" outlineLevel="0" collapsed="false">
      <c r="B108" s="0" t="n">
        <f aca="false">(MOD(A14,10000 * 10) - MOD(A14,10000))/10000</f>
        <v>0</v>
      </c>
      <c r="C108" s="0" t="n">
        <f aca="false">AND(NOT(B215),NOT(B216))</f>
        <v>1</v>
      </c>
    </row>
    <row r="109" customFormat="false" ht="15" hidden="false" customHeight="false" outlineLevel="0" collapsed="false">
      <c r="B109" s="0" t="n">
        <f aca="false">(MOD(A14,1000 * 10) - MOD(A14,1000))/1000</f>
        <v>0</v>
      </c>
      <c r="C109" s="0" t="n">
        <f aca="false">AND(NOT(B217),NOT(B218))</f>
        <v>1</v>
      </c>
    </row>
    <row r="110" customFormat="false" ht="15" hidden="false" customHeight="false" outlineLevel="0" collapsed="false">
      <c r="B110" s="0" t="n">
        <f aca="false">(MOD(A14,100 * 10) - MOD(A14,100))/100</f>
        <v>0</v>
      </c>
      <c r="C110" s="0" t="n">
        <f aca="false">AND(B219,B220)</f>
        <v>0</v>
      </c>
    </row>
    <row r="111" customFormat="false" ht="15" hidden="false" customHeight="false" outlineLevel="0" collapsed="false">
      <c r="B111" s="0" t="n">
        <f aca="false">(MOD(A14,10 * 10) - MOD(A14,10))/10</f>
        <v>0</v>
      </c>
      <c r="C111" s="0" t="n">
        <f aca="false">AND(NOT(B221),NOT(B222))</f>
        <v>1</v>
      </c>
    </row>
    <row r="112" customFormat="false" ht="15" hidden="false" customHeight="false" outlineLevel="0" collapsed="false">
      <c r="B112" s="0" t="n">
        <f aca="false">(MOD(A14,1 * 10) - MOD(A14,1))/1</f>
        <v>0</v>
      </c>
      <c r="C112" s="0" t="n">
        <f aca="false">OR(NOT(B223),NOT(B224))</f>
        <v>1</v>
      </c>
    </row>
    <row r="113" customFormat="false" ht="15" hidden="false" customHeight="false" outlineLevel="0" collapsed="false">
      <c r="B113" s="0" t="n">
        <f aca="false">(MOD(A15,10000000 * 10) - MOD(A15,10000000))/10000000</f>
        <v>0</v>
      </c>
      <c r="C113" s="0" t="n">
        <f aca="false">AND(NOT(B225),B226)</f>
        <v>0</v>
      </c>
    </row>
    <row r="114" customFormat="false" ht="15" hidden="false" customHeight="false" outlineLevel="0" collapsed="false">
      <c r="B114" s="0" t="n">
        <f aca="false">(MOD(A15,1000000 * 10) - MOD(A15,1000000))/1000000</f>
        <v>0</v>
      </c>
      <c r="C114" s="0" t="n">
        <f aca="false">OR(NOT(B227),B228)</f>
        <v>1</v>
      </c>
    </row>
    <row r="115" customFormat="false" ht="15" hidden="false" customHeight="false" outlineLevel="0" collapsed="false">
      <c r="B115" s="0" t="n">
        <f aca="false">(MOD(A15,100000 * 10) - MOD(A15,100000))/100000</f>
        <v>0</v>
      </c>
      <c r="C115" s="0" t="n">
        <f aca="false">OR(NOT(B229),NOT(B230))</f>
        <v>1</v>
      </c>
    </row>
    <row r="116" customFormat="false" ht="15" hidden="false" customHeight="false" outlineLevel="0" collapsed="false">
      <c r="B116" s="0" t="n">
        <f aca="false">(MOD(A15,10000 * 10) - MOD(A15,10000))/10000</f>
        <v>0</v>
      </c>
      <c r="C116" s="0" t="n">
        <f aca="false">OR(NOT(B231),B232)</f>
        <v>1</v>
      </c>
    </row>
    <row r="117" customFormat="false" ht="15" hidden="false" customHeight="false" outlineLevel="0" collapsed="false">
      <c r="B117" s="0" t="n">
        <f aca="false">(MOD(A15,1000 * 10) - MOD(A15,1000))/1000</f>
        <v>0</v>
      </c>
      <c r="C117" s="0" t="n">
        <f aca="false">AND(NOT(B233),B234)</f>
        <v>0</v>
      </c>
    </row>
    <row r="118" customFormat="false" ht="15" hidden="false" customHeight="false" outlineLevel="0" collapsed="false">
      <c r="B118" s="0" t="n">
        <f aca="false">(MOD(A15,100 * 10) - MOD(A15,100))/100</f>
        <v>0</v>
      </c>
      <c r="C118" s="0" t="n">
        <f aca="false">AND(B235,B236)</f>
        <v>0</v>
      </c>
    </row>
    <row r="119" customFormat="false" ht="15" hidden="false" customHeight="false" outlineLevel="0" collapsed="false">
      <c r="B119" s="0" t="n">
        <f aca="false">(MOD(A15,10 * 10) - MOD(A15,10))/10</f>
        <v>0</v>
      </c>
      <c r="C119" s="0" t="n">
        <f aca="false">AND(NOT(B237),B238)</f>
        <v>0</v>
      </c>
    </row>
    <row r="120" customFormat="false" ht="15" hidden="false" customHeight="false" outlineLevel="0" collapsed="false">
      <c r="B120" s="0" t="n">
        <f aca="false">(MOD(A15,1 * 10) - MOD(A15,1))/1</f>
        <v>0</v>
      </c>
      <c r="C120" s="0" t="n">
        <f aca="false">AND(NOT(B239),NOT(B240))</f>
        <v>1</v>
      </c>
    </row>
    <row r="121" customFormat="false" ht="15" hidden="false" customHeight="false" outlineLevel="0" collapsed="false">
      <c r="B121" s="0" t="n">
        <f aca="false">(MOD(A16,10000000 * 10) - MOD(A16,10000000))/10000000</f>
        <v>0</v>
      </c>
      <c r="C121" s="0" t="n">
        <f aca="false">OR(B241,NOT(B242))</f>
        <v>1</v>
      </c>
    </row>
    <row r="122" customFormat="false" ht="15" hidden="false" customHeight="false" outlineLevel="0" collapsed="false">
      <c r="B122" s="0" t="n">
        <f aca="false">(MOD(A16,1000000 * 10) - MOD(A16,1000000))/1000000</f>
        <v>0</v>
      </c>
      <c r="C122" s="0" t="n">
        <f aca="false">OR(B243,NOT(B244))</f>
        <v>1</v>
      </c>
    </row>
    <row r="123" customFormat="false" ht="15" hidden="false" customHeight="false" outlineLevel="0" collapsed="false">
      <c r="B123" s="0" t="n">
        <f aca="false">(MOD(A16,100000 * 10) - MOD(A16,100000))/100000</f>
        <v>0</v>
      </c>
      <c r="C123" s="0" t="n">
        <f aca="false">OR(NOT(B245),NOT(B246))</f>
        <v>1</v>
      </c>
    </row>
    <row r="124" customFormat="false" ht="15" hidden="false" customHeight="false" outlineLevel="0" collapsed="false">
      <c r="B124" s="0" t="n">
        <f aca="false">(MOD(A16,10000 * 10) - MOD(A16,10000))/10000</f>
        <v>0</v>
      </c>
      <c r="C124" s="0" t="n">
        <f aca="false">AND(B247,B248)</f>
        <v>0</v>
      </c>
    </row>
    <row r="125" customFormat="false" ht="15" hidden="false" customHeight="false" outlineLevel="0" collapsed="false">
      <c r="B125" s="0" t="n">
        <f aca="false">(MOD(A16,1000 * 10) - MOD(A16,1000))/1000</f>
        <v>0</v>
      </c>
      <c r="C125" s="0" t="n">
        <f aca="false">AND(NOT(B249),NOT(B250))</f>
        <v>1</v>
      </c>
    </row>
    <row r="126" customFormat="false" ht="15" hidden="false" customHeight="false" outlineLevel="0" collapsed="false">
      <c r="B126" s="0" t="n">
        <f aca="false">(MOD(A16,100 * 10) - MOD(A16,100))/100</f>
        <v>0</v>
      </c>
      <c r="C126" s="0" t="n">
        <f aca="false">OR(NOT(B251),NOT(B252))</f>
        <v>1</v>
      </c>
    </row>
    <row r="127" customFormat="false" ht="15" hidden="false" customHeight="false" outlineLevel="0" collapsed="false">
      <c r="B127" s="0" t="n">
        <f aca="false">(MOD(A16,10 * 10) - MOD(A16,10))/10</f>
        <v>0</v>
      </c>
      <c r="C127" s="0" t="n">
        <f aca="false">OR(B253,B254)</f>
        <v>0</v>
      </c>
    </row>
    <row r="128" customFormat="false" ht="15" hidden="false" customHeight="false" outlineLevel="0" collapsed="false">
      <c r="B128" s="0" t="n">
        <f aca="false">(MOD(A16,1 * 10) - MOD(A16,1))/1</f>
        <v>0</v>
      </c>
      <c r="C128" s="0" t="n">
        <f aca="false">OR(B255,B256)</f>
        <v>0</v>
      </c>
    </row>
    <row r="129" customFormat="false" ht="15" hidden="false" customHeight="false" outlineLevel="0" collapsed="false">
      <c r="B129" s="0" t="n">
        <f aca="false">(MOD(A17,10000000 * 10) - MOD(A17,10000000))/10000000</f>
        <v>0</v>
      </c>
      <c r="C129" s="0" t="n">
        <f aca="false">AND(NOT(B257),B258)</f>
        <v>0</v>
      </c>
    </row>
    <row r="130" customFormat="false" ht="15" hidden="false" customHeight="false" outlineLevel="0" collapsed="false">
      <c r="B130" s="0" t="n">
        <f aca="false">(MOD(A17,1000000 * 10) - MOD(A17,1000000))/1000000</f>
        <v>0</v>
      </c>
      <c r="C130" s="0" t="n">
        <f aca="false">OR(NOT(B259),B260)</f>
        <v>1</v>
      </c>
    </row>
    <row r="131" customFormat="false" ht="15" hidden="false" customHeight="false" outlineLevel="0" collapsed="false">
      <c r="B131" s="0" t="n">
        <f aca="false">(MOD(A17,100000 * 10) - MOD(A17,100000))/100000</f>
        <v>0</v>
      </c>
      <c r="C131" s="0" t="n">
        <f aca="false">AND(B261,B262)</f>
        <v>0</v>
      </c>
    </row>
    <row r="132" customFormat="false" ht="15" hidden="false" customHeight="false" outlineLevel="0" collapsed="false">
      <c r="B132" s="0" t="n">
        <f aca="false">(MOD(A17,10000 * 10) - MOD(A17,10000))/10000</f>
        <v>0</v>
      </c>
      <c r="C132" s="0" t="n">
        <f aca="false">AND(B263,NOT(B264))</f>
        <v>0</v>
      </c>
    </row>
    <row r="133" customFormat="false" ht="15" hidden="false" customHeight="false" outlineLevel="0" collapsed="false">
      <c r="B133" s="0" t="n">
        <f aca="false">(MOD(A17,1000 * 10) - MOD(A17,1000))/1000</f>
        <v>0</v>
      </c>
      <c r="C133" s="0" t="n">
        <f aca="false">AND(NOT(B265),B266)</f>
        <v>0</v>
      </c>
    </row>
    <row r="134" customFormat="false" ht="15" hidden="false" customHeight="false" outlineLevel="0" collapsed="false">
      <c r="B134" s="0" t="n">
        <f aca="false">(MOD(A17,100 * 10) - MOD(A17,100))/100</f>
        <v>0</v>
      </c>
      <c r="C134" s="0" t="n">
        <f aca="false">AND(NOT(B267),B268)</f>
        <v>0</v>
      </c>
    </row>
    <row r="135" customFormat="false" ht="15" hidden="false" customHeight="false" outlineLevel="0" collapsed="false">
      <c r="B135" s="0" t="n">
        <f aca="false">(MOD(A17,10 * 10) - MOD(A17,10))/10</f>
        <v>0</v>
      </c>
      <c r="C135" s="0" t="n">
        <f aca="false">OR(NOT(B269),NOT(B270))</f>
        <v>1</v>
      </c>
    </row>
    <row r="136" customFormat="false" ht="15" hidden="false" customHeight="false" outlineLevel="0" collapsed="false">
      <c r="B136" s="0" t="n">
        <f aca="false">(MOD(A17,1 * 10) - MOD(A17,1))/1</f>
        <v>0</v>
      </c>
      <c r="C136" s="0" t="n">
        <f aca="false">OR(NOT(B271),NOT(B272))</f>
        <v>1</v>
      </c>
    </row>
    <row r="137" customFormat="false" ht="15" hidden="false" customHeight="false" outlineLevel="0" collapsed="false">
      <c r="B137" s="0" t="n">
        <f aca="false">(MOD(A18,10000000 * 10) - MOD(A18,10000000))/10000000</f>
        <v>0</v>
      </c>
      <c r="C137" s="0" t="n">
        <f aca="false">AND(NOT(B273),B274)</f>
        <v>0</v>
      </c>
    </row>
    <row r="138" customFormat="false" ht="15" hidden="false" customHeight="false" outlineLevel="0" collapsed="false">
      <c r="B138" s="0" t="n">
        <f aca="false">(MOD(A18,1000000 * 10) - MOD(A18,1000000))/1000000</f>
        <v>0</v>
      </c>
      <c r="C138" s="0" t="n">
        <f aca="false">AND(NOT(B275),NOT(B276))</f>
        <v>1</v>
      </c>
    </row>
    <row r="139" customFormat="false" ht="15" hidden="false" customHeight="false" outlineLevel="0" collapsed="false">
      <c r="B139" s="0" t="n">
        <f aca="false">(MOD(A18,100000 * 10) - MOD(A18,100000))/100000</f>
        <v>0</v>
      </c>
      <c r="C139" s="0" t="n">
        <f aca="false">AND(B277,B278)</f>
        <v>0</v>
      </c>
    </row>
    <row r="140" customFormat="false" ht="15" hidden="false" customHeight="false" outlineLevel="0" collapsed="false">
      <c r="B140" s="0" t="n">
        <f aca="false">(MOD(A18,10000 * 10) - MOD(A18,10000))/10000</f>
        <v>0</v>
      </c>
      <c r="C140" s="0" t="n">
        <f aca="false">AND(NOT(B279),NOT(B280))</f>
        <v>1</v>
      </c>
    </row>
    <row r="141" customFormat="false" ht="15" hidden="false" customHeight="false" outlineLevel="0" collapsed="false">
      <c r="B141" s="0" t="n">
        <f aca="false">(MOD(A18,1000 * 10) - MOD(A18,1000))/1000</f>
        <v>0</v>
      </c>
      <c r="C141" s="0" t="n">
        <f aca="false">AND(NOT(B281),NOT(B282))</f>
        <v>1</v>
      </c>
    </row>
    <row r="142" customFormat="false" ht="15" hidden="false" customHeight="false" outlineLevel="0" collapsed="false">
      <c r="B142" s="0" t="n">
        <f aca="false">(MOD(A18,100 * 10) - MOD(A18,100))/100</f>
        <v>0</v>
      </c>
      <c r="C142" s="0" t="n">
        <f aca="false">AND(B283,B284)</f>
        <v>0</v>
      </c>
    </row>
    <row r="143" customFormat="false" ht="15" hidden="false" customHeight="false" outlineLevel="0" collapsed="false">
      <c r="B143" s="0" t="n">
        <f aca="false">(MOD(A18,10 * 10) - MOD(A18,10))/10</f>
        <v>0</v>
      </c>
      <c r="C143" s="0" t="n">
        <f aca="false">AND(NOT(B285),NOT(B286))</f>
        <v>1</v>
      </c>
    </row>
    <row r="144" customFormat="false" ht="15" hidden="false" customHeight="false" outlineLevel="0" collapsed="false">
      <c r="B144" s="0" t="n">
        <f aca="false">(MOD(A18,1 * 10) - MOD(A18,1))/1</f>
        <v>0</v>
      </c>
      <c r="C144" s="0" t="n">
        <f aca="false">OR(NOT(B287),NOT(B288))</f>
        <v>1</v>
      </c>
    </row>
    <row r="145" customFormat="false" ht="15" hidden="false" customHeight="false" outlineLevel="0" collapsed="false">
      <c r="B145" s="0" t="n">
        <f aca="false">(MOD(A19,10000000 * 10) - MOD(A19,10000000))/10000000</f>
        <v>0</v>
      </c>
      <c r="C145" s="0" t="n">
        <f aca="false">OR(B289,NOT(B290))</f>
        <v>1</v>
      </c>
    </row>
    <row r="146" customFormat="false" ht="15" hidden="false" customHeight="false" outlineLevel="0" collapsed="false">
      <c r="B146" s="0" t="n">
        <f aca="false">(MOD(A19,1000000 * 10) - MOD(A19,1000000))/1000000</f>
        <v>0</v>
      </c>
      <c r="C146" s="0" t="n">
        <f aca="false">OR(B291,B292)</f>
        <v>0</v>
      </c>
    </row>
    <row r="147" customFormat="false" ht="15" hidden="false" customHeight="false" outlineLevel="0" collapsed="false">
      <c r="B147" s="0" t="n">
        <f aca="false">(MOD(A19,100000 * 10) - MOD(A19,100000))/100000</f>
        <v>0</v>
      </c>
      <c r="C147" s="0" t="n">
        <f aca="false">AND(NOT(B293),NOT(B294))</f>
        <v>1</v>
      </c>
    </row>
    <row r="148" customFormat="false" ht="15" hidden="false" customHeight="false" outlineLevel="0" collapsed="false">
      <c r="B148" s="0" t="n">
        <f aca="false">(MOD(A19,10000 * 10) - MOD(A19,10000))/10000</f>
        <v>0</v>
      </c>
      <c r="C148" s="0" t="n">
        <f aca="false">AND(B295,B296)</f>
        <v>0</v>
      </c>
    </row>
    <row r="149" customFormat="false" ht="15" hidden="false" customHeight="false" outlineLevel="0" collapsed="false">
      <c r="B149" s="0" t="n">
        <f aca="false">(MOD(A19,1000 * 10) - MOD(A19,1000))/1000</f>
        <v>0</v>
      </c>
      <c r="C149" s="0" t="n">
        <f aca="false">AND(NOT(B297),B298)</f>
        <v>0</v>
      </c>
    </row>
    <row r="150" customFormat="false" ht="15" hidden="false" customHeight="false" outlineLevel="0" collapsed="false">
      <c r="B150" s="0" t="n">
        <f aca="false">(MOD(A19,100 * 10) - MOD(A19,100))/100</f>
        <v>0</v>
      </c>
      <c r="C150" s="0" t="n">
        <f aca="false">OR(NOT(B299),NOT(B300))</f>
        <v>1</v>
      </c>
    </row>
    <row r="151" customFormat="false" ht="15" hidden="false" customHeight="false" outlineLevel="0" collapsed="false">
      <c r="B151" s="0" t="n">
        <f aca="false">(MOD(A19,10 * 10) - MOD(A19,10))/10</f>
        <v>0</v>
      </c>
      <c r="C151" s="0" t="n">
        <f aca="false">AND(NOT(B301),NOT(B302))</f>
        <v>1</v>
      </c>
    </row>
    <row r="152" customFormat="false" ht="15" hidden="false" customHeight="false" outlineLevel="0" collapsed="false">
      <c r="B152" s="0" t="n">
        <f aca="false">(MOD(A19,1 * 10) - MOD(A19,1))/1</f>
        <v>0</v>
      </c>
      <c r="C152" s="0" t="n">
        <f aca="false">OR(NOT(B303),B304)</f>
        <v>1</v>
      </c>
    </row>
    <row r="153" customFormat="false" ht="15" hidden="false" customHeight="false" outlineLevel="0" collapsed="false">
      <c r="B153" s="0" t="n">
        <f aca="false">(MOD(A20,10000000 * 10) - MOD(A20,10000000))/10000000</f>
        <v>0</v>
      </c>
      <c r="C153" s="0" t="n">
        <f aca="false">AND(NOT(B305),NOT(B306))</f>
        <v>1</v>
      </c>
    </row>
    <row r="154" customFormat="false" ht="15" hidden="false" customHeight="false" outlineLevel="0" collapsed="false">
      <c r="B154" s="0" t="n">
        <f aca="false">(MOD(A20,1000000 * 10) - MOD(A20,1000000))/1000000</f>
        <v>0</v>
      </c>
      <c r="C154" s="0" t="n">
        <f aca="false">OR(NOT(B307),NOT(B308))</f>
        <v>1</v>
      </c>
    </row>
    <row r="155" customFormat="false" ht="15" hidden="false" customHeight="false" outlineLevel="0" collapsed="false">
      <c r="B155" s="0" t="n">
        <f aca="false">(MOD(A20,100000 * 10) - MOD(A20,100000))/100000</f>
        <v>0</v>
      </c>
      <c r="C155" s="0" t="n">
        <f aca="false">AND(NOT(B309),NOT(B310))</f>
        <v>1</v>
      </c>
    </row>
    <row r="156" customFormat="false" ht="15" hidden="false" customHeight="false" outlineLevel="0" collapsed="false">
      <c r="B156" s="0" t="n">
        <f aca="false">(MOD(A20,10000 * 10) - MOD(A20,10000))/10000</f>
        <v>0</v>
      </c>
      <c r="C156" s="0" t="n">
        <f aca="false">OR(B311,B312)</f>
        <v>0</v>
      </c>
    </row>
    <row r="157" customFormat="false" ht="15" hidden="false" customHeight="false" outlineLevel="0" collapsed="false">
      <c r="B157" s="0" t="n">
        <f aca="false">(MOD(A20,1000 * 10) - MOD(A20,1000))/1000</f>
        <v>0</v>
      </c>
      <c r="C157" s="0" t="n">
        <f aca="false">AND(NOT(B313),B314)</f>
        <v>0</v>
      </c>
    </row>
    <row r="158" customFormat="false" ht="15" hidden="false" customHeight="false" outlineLevel="0" collapsed="false">
      <c r="B158" s="0" t="n">
        <f aca="false">(MOD(A20,100 * 10) - MOD(A20,100))/100</f>
        <v>0</v>
      </c>
      <c r="C158" s="0" t="n">
        <f aca="false">OR(NOT(B315),B316)</f>
        <v>1</v>
      </c>
    </row>
    <row r="159" customFormat="false" ht="15" hidden="false" customHeight="false" outlineLevel="0" collapsed="false">
      <c r="B159" s="0" t="n">
        <f aca="false">(MOD(A20,10 * 10) - MOD(A20,10))/10</f>
        <v>0</v>
      </c>
      <c r="C159" s="0" t="n">
        <f aca="false">AND(B317,NOT(B318))</f>
        <v>0</v>
      </c>
    </row>
    <row r="160" customFormat="false" ht="15" hidden="false" customHeight="false" outlineLevel="0" collapsed="false">
      <c r="B160" s="0" t="n">
        <f aca="false">(MOD(A20,1 * 10) - MOD(A20,1))/1</f>
        <v>0</v>
      </c>
      <c r="C160" s="0" t="n">
        <f aca="false">AND(NOT(B319),B320)</f>
        <v>0</v>
      </c>
    </row>
    <row r="161" customFormat="false" ht="15" hidden="false" customHeight="false" outlineLevel="0" collapsed="false">
      <c r="B161" s="0" t="n">
        <f aca="false">(MOD(A21,10000000 * 10) - MOD(A21,10000000))/10000000</f>
        <v>0</v>
      </c>
      <c r="C161" s="0" t="n">
        <f aca="false">OR(B321,NOT(B322))</f>
        <v>1</v>
      </c>
    </row>
    <row r="162" customFormat="false" ht="15" hidden="false" customHeight="false" outlineLevel="0" collapsed="false">
      <c r="B162" s="0" t="n">
        <f aca="false">(MOD(A21,1000000 * 10) - MOD(A21,1000000))/1000000</f>
        <v>0</v>
      </c>
      <c r="C162" s="0" t="n">
        <f aca="false">AND(B323,B324)</f>
        <v>0</v>
      </c>
    </row>
    <row r="163" customFormat="false" ht="15" hidden="false" customHeight="false" outlineLevel="0" collapsed="false">
      <c r="B163" s="0" t="n">
        <f aca="false">(MOD(A21,100000 * 10) - MOD(A21,100000))/100000</f>
        <v>0</v>
      </c>
      <c r="C163" s="0" t="n">
        <f aca="false">AND(B325,NOT(B326))</f>
        <v>0</v>
      </c>
    </row>
    <row r="164" customFormat="false" ht="15" hidden="false" customHeight="false" outlineLevel="0" collapsed="false">
      <c r="B164" s="0" t="n">
        <f aca="false">(MOD(A21,10000 * 10) - MOD(A21,10000))/10000</f>
        <v>0</v>
      </c>
      <c r="C164" s="0" t="n">
        <f aca="false">AND(NOT(B327),NOT(B328))</f>
        <v>1</v>
      </c>
    </row>
    <row r="165" customFormat="false" ht="15" hidden="false" customHeight="false" outlineLevel="0" collapsed="false">
      <c r="B165" s="0" t="n">
        <f aca="false">(MOD(A21,1000 * 10) - MOD(A21,1000))/1000</f>
        <v>0</v>
      </c>
      <c r="C165" s="0" t="n">
        <f aca="false">OR(B329,NOT(B330))</f>
        <v>1</v>
      </c>
    </row>
    <row r="166" customFormat="false" ht="15" hidden="false" customHeight="false" outlineLevel="0" collapsed="false">
      <c r="B166" s="0" t="n">
        <f aca="false">(MOD(A21,100 * 10) - MOD(A21,100))/100</f>
        <v>0</v>
      </c>
      <c r="C166" s="0" t="n">
        <f aca="false">AND(B331,B332)</f>
        <v>0</v>
      </c>
    </row>
    <row r="167" customFormat="false" ht="15" hidden="false" customHeight="false" outlineLevel="0" collapsed="false">
      <c r="B167" s="0" t="n">
        <f aca="false">(MOD(A21,10 * 10) - MOD(A21,10))/10</f>
        <v>0</v>
      </c>
      <c r="C167" s="0" t="n">
        <f aca="false">OR(NOT(B333),NOT(B334))</f>
        <v>1</v>
      </c>
    </row>
    <row r="168" customFormat="false" ht="15" hidden="false" customHeight="false" outlineLevel="0" collapsed="false">
      <c r="B168" s="0" t="n">
        <f aca="false">(MOD(A21,1 * 10) - MOD(A21,1))/1</f>
        <v>0</v>
      </c>
      <c r="C168" s="0" t="n">
        <f aca="false">AND(NOT(B335),B336)</f>
        <v>0</v>
      </c>
    </row>
    <row r="169" customFormat="false" ht="15" hidden="false" customHeight="false" outlineLevel="0" collapsed="false">
      <c r="B169" s="0" t="n">
        <f aca="false">(MOD(A22,10000000 * 10) - MOD(A22,10000000))/10000000</f>
        <v>0</v>
      </c>
    </row>
    <row r="170" customFormat="false" ht="15" hidden="false" customHeight="false" outlineLevel="0" collapsed="false">
      <c r="B170" s="0" t="n">
        <f aca="false">(MOD(A22,1000000 * 10) - MOD(A22,1000000))/1000000</f>
        <v>0</v>
      </c>
    </row>
    <row r="171" customFormat="false" ht="15" hidden="false" customHeight="false" outlineLevel="0" collapsed="false">
      <c r="B171" s="0" t="n">
        <f aca="false">(MOD(A22,100000 * 10) - MOD(A22,100000))/100000</f>
        <v>0</v>
      </c>
    </row>
    <row r="172" customFormat="false" ht="15" hidden="false" customHeight="false" outlineLevel="0" collapsed="false">
      <c r="B172" s="0" t="n">
        <f aca="false">(MOD(A22,10000 * 10) - MOD(A22,10000))/10000</f>
        <v>0</v>
      </c>
    </row>
    <row r="173" customFormat="false" ht="15" hidden="false" customHeight="false" outlineLevel="0" collapsed="false">
      <c r="B173" s="0" t="n">
        <f aca="false">(MOD(A22,1000 * 10) - MOD(A22,1000))/1000</f>
        <v>0</v>
      </c>
    </row>
    <row r="174" customFormat="false" ht="15" hidden="false" customHeight="false" outlineLevel="0" collapsed="false">
      <c r="B174" s="0" t="n">
        <f aca="false">(MOD(A22,100 * 10) - MOD(A22,100))/100</f>
        <v>0</v>
      </c>
    </row>
    <row r="175" customFormat="false" ht="15" hidden="false" customHeight="false" outlineLevel="0" collapsed="false">
      <c r="B175" s="0" t="n">
        <f aca="false">(MOD(A22,10 * 10) - MOD(A22,10))/10</f>
        <v>0</v>
      </c>
    </row>
    <row r="176" customFormat="false" ht="15" hidden="false" customHeight="false" outlineLevel="0" collapsed="false">
      <c r="B176" s="0" t="n">
        <f aca="false">(MOD(A22,1 * 10) - MOD(A22,1))/1</f>
        <v>0</v>
      </c>
    </row>
    <row r="177" customFormat="false" ht="15" hidden="false" customHeight="false" outlineLevel="0" collapsed="false">
      <c r="B177" s="0" t="n">
        <f aca="false">(MOD(A23,10000000 * 10) - MOD(A23,10000000))/10000000</f>
        <v>0</v>
      </c>
    </row>
    <row r="178" customFormat="false" ht="15" hidden="false" customHeight="false" outlineLevel="0" collapsed="false">
      <c r="B178" s="0" t="n">
        <f aca="false">(MOD(A23,1000000 * 10) - MOD(A23,1000000))/1000000</f>
        <v>0</v>
      </c>
    </row>
    <row r="179" customFormat="false" ht="15" hidden="false" customHeight="false" outlineLevel="0" collapsed="false">
      <c r="B179" s="0" t="n">
        <f aca="false">(MOD(A23,100000 * 10) - MOD(A23,100000))/100000</f>
        <v>0</v>
      </c>
    </row>
    <row r="180" customFormat="false" ht="15" hidden="false" customHeight="false" outlineLevel="0" collapsed="false">
      <c r="B180" s="0" t="n">
        <f aca="false">(MOD(A23,10000 * 10) - MOD(A23,10000))/10000</f>
        <v>0</v>
      </c>
    </row>
    <row r="181" customFormat="false" ht="15" hidden="false" customHeight="false" outlineLevel="0" collapsed="false">
      <c r="B181" s="0" t="n">
        <f aca="false">(MOD(A23,1000 * 10) - MOD(A23,1000))/1000</f>
        <v>0</v>
      </c>
    </row>
    <row r="182" customFormat="false" ht="15" hidden="false" customHeight="false" outlineLevel="0" collapsed="false">
      <c r="B182" s="0" t="n">
        <f aca="false">(MOD(A23,100 * 10) - MOD(A23,100))/100</f>
        <v>0</v>
      </c>
    </row>
    <row r="183" customFormat="false" ht="15" hidden="false" customHeight="false" outlineLevel="0" collapsed="false">
      <c r="B183" s="0" t="n">
        <f aca="false">(MOD(A23,10 * 10) - MOD(A23,10))/10</f>
        <v>0</v>
      </c>
    </row>
    <row r="184" customFormat="false" ht="15" hidden="false" customHeight="false" outlineLevel="0" collapsed="false">
      <c r="B184" s="0" t="n">
        <f aca="false">(MOD(A23,1 * 10) - MOD(A23,1))/1</f>
        <v>0</v>
      </c>
    </row>
    <row r="185" customFormat="false" ht="15" hidden="false" customHeight="false" outlineLevel="0" collapsed="false">
      <c r="B185" s="0" t="n">
        <f aca="false">(MOD(A24,10000000 * 10) - MOD(A24,10000000))/10000000</f>
        <v>0</v>
      </c>
    </row>
    <row r="186" customFormat="false" ht="15" hidden="false" customHeight="false" outlineLevel="0" collapsed="false">
      <c r="B186" s="0" t="n">
        <f aca="false">(MOD(A24,1000000 * 10) - MOD(A24,1000000))/1000000</f>
        <v>0</v>
      </c>
    </row>
    <row r="187" customFormat="false" ht="15" hidden="false" customHeight="false" outlineLevel="0" collapsed="false">
      <c r="B187" s="0" t="n">
        <f aca="false">(MOD(A24,100000 * 10) - MOD(A24,100000))/100000</f>
        <v>0</v>
      </c>
    </row>
    <row r="188" customFormat="false" ht="15" hidden="false" customHeight="false" outlineLevel="0" collapsed="false">
      <c r="B188" s="0" t="n">
        <f aca="false">(MOD(A24,10000 * 10) - MOD(A24,10000))/10000</f>
        <v>0</v>
      </c>
    </row>
    <row r="189" customFormat="false" ht="15" hidden="false" customHeight="false" outlineLevel="0" collapsed="false">
      <c r="B189" s="0" t="n">
        <f aca="false">(MOD(A24,1000 * 10) - MOD(A24,1000))/1000</f>
        <v>0</v>
      </c>
    </row>
    <row r="190" customFormat="false" ht="15" hidden="false" customHeight="false" outlineLevel="0" collapsed="false">
      <c r="B190" s="0" t="n">
        <f aca="false">(MOD(A24,100 * 10) - MOD(A24,100))/100</f>
        <v>0</v>
      </c>
    </row>
    <row r="191" customFormat="false" ht="15" hidden="false" customHeight="false" outlineLevel="0" collapsed="false">
      <c r="B191" s="0" t="n">
        <f aca="false">(MOD(A24,10 * 10) - MOD(A24,10))/10</f>
        <v>0</v>
      </c>
    </row>
    <row r="192" customFormat="false" ht="15" hidden="false" customHeight="false" outlineLevel="0" collapsed="false">
      <c r="B192" s="0" t="n">
        <f aca="false">(MOD(A24,1 * 10) - MOD(A24,1))/1</f>
        <v>0</v>
      </c>
    </row>
    <row r="193" customFormat="false" ht="15" hidden="false" customHeight="false" outlineLevel="0" collapsed="false">
      <c r="B193" s="0" t="n">
        <f aca="false">(MOD(A25,10000000 * 10) - MOD(A25,10000000))/10000000</f>
        <v>0</v>
      </c>
    </row>
    <row r="194" customFormat="false" ht="15" hidden="false" customHeight="false" outlineLevel="0" collapsed="false">
      <c r="B194" s="0" t="n">
        <f aca="false">(MOD(A25,1000000 * 10) - MOD(A25,1000000))/1000000</f>
        <v>0</v>
      </c>
    </row>
    <row r="195" customFormat="false" ht="15" hidden="false" customHeight="false" outlineLevel="0" collapsed="false">
      <c r="B195" s="0" t="n">
        <f aca="false">(MOD(A25,100000 * 10) - MOD(A25,100000))/100000</f>
        <v>0</v>
      </c>
    </row>
    <row r="196" customFormat="false" ht="15" hidden="false" customHeight="false" outlineLevel="0" collapsed="false">
      <c r="B196" s="0" t="n">
        <f aca="false">(MOD(A25,10000 * 10) - MOD(A25,10000))/10000</f>
        <v>0</v>
      </c>
    </row>
    <row r="197" customFormat="false" ht="15" hidden="false" customHeight="false" outlineLevel="0" collapsed="false">
      <c r="B197" s="0" t="n">
        <f aca="false">(MOD(A25,1000 * 10) - MOD(A25,1000))/1000</f>
        <v>0</v>
      </c>
    </row>
    <row r="198" customFormat="false" ht="15" hidden="false" customHeight="false" outlineLevel="0" collapsed="false">
      <c r="B198" s="0" t="n">
        <f aca="false">(MOD(A25,100 * 10) - MOD(A25,100))/100</f>
        <v>0</v>
      </c>
    </row>
    <row r="199" customFormat="false" ht="15" hidden="false" customHeight="false" outlineLevel="0" collapsed="false">
      <c r="B199" s="0" t="n">
        <f aca="false">(MOD(A25,10 * 10) - MOD(A25,10))/10</f>
        <v>0</v>
      </c>
    </row>
    <row r="200" customFormat="false" ht="15" hidden="false" customHeight="false" outlineLevel="0" collapsed="false">
      <c r="B200" s="0" t="n">
        <f aca="false">(MOD(A25,1 * 10) - MOD(A25,1))/1</f>
        <v>0</v>
      </c>
    </row>
    <row r="201" customFormat="false" ht="15" hidden="false" customHeight="false" outlineLevel="0" collapsed="false">
      <c r="B201" s="0" t="n">
        <f aca="false">(MOD(A26,10000000 * 10) - MOD(A26,10000000))/10000000</f>
        <v>0</v>
      </c>
    </row>
    <row r="202" customFormat="false" ht="15" hidden="false" customHeight="false" outlineLevel="0" collapsed="false">
      <c r="B202" s="0" t="n">
        <f aca="false">(MOD(A26,1000000 * 10) - MOD(A26,1000000))/1000000</f>
        <v>0</v>
      </c>
    </row>
    <row r="203" customFormat="false" ht="15" hidden="false" customHeight="false" outlineLevel="0" collapsed="false">
      <c r="B203" s="0" t="n">
        <f aca="false">(MOD(A26,100000 * 10) - MOD(A26,100000))/100000</f>
        <v>0</v>
      </c>
    </row>
    <row r="204" customFormat="false" ht="15" hidden="false" customHeight="false" outlineLevel="0" collapsed="false">
      <c r="B204" s="0" t="n">
        <f aca="false">(MOD(A26,10000 * 10) - MOD(A26,10000))/10000</f>
        <v>0</v>
      </c>
    </row>
    <row r="205" customFormat="false" ht="15" hidden="false" customHeight="false" outlineLevel="0" collapsed="false">
      <c r="B205" s="0" t="n">
        <f aca="false">(MOD(A26,1000 * 10) - MOD(A26,1000))/1000</f>
        <v>0</v>
      </c>
    </row>
    <row r="206" customFormat="false" ht="15" hidden="false" customHeight="false" outlineLevel="0" collapsed="false">
      <c r="B206" s="0" t="n">
        <f aca="false">(MOD(A26,100 * 10) - MOD(A26,100))/100</f>
        <v>0</v>
      </c>
    </row>
    <row r="207" customFormat="false" ht="15" hidden="false" customHeight="false" outlineLevel="0" collapsed="false">
      <c r="B207" s="0" t="n">
        <f aca="false">(MOD(A26,10 * 10) - MOD(A26,10))/10</f>
        <v>0</v>
      </c>
    </row>
    <row r="208" customFormat="false" ht="15" hidden="false" customHeight="false" outlineLevel="0" collapsed="false">
      <c r="B208" s="0" t="n">
        <f aca="false">(MOD(A26,1 * 10) - MOD(A26,1))/1</f>
        <v>0</v>
      </c>
    </row>
    <row r="209" customFormat="false" ht="15" hidden="false" customHeight="false" outlineLevel="0" collapsed="false">
      <c r="B209" s="0" t="n">
        <f aca="false">(MOD(A27,10000000 * 10) - MOD(A27,10000000))/10000000</f>
        <v>0</v>
      </c>
    </row>
    <row r="210" customFormat="false" ht="15" hidden="false" customHeight="false" outlineLevel="0" collapsed="false">
      <c r="B210" s="0" t="n">
        <f aca="false">(MOD(A27,1000000 * 10) - MOD(A27,1000000))/1000000</f>
        <v>0</v>
      </c>
    </row>
    <row r="211" customFormat="false" ht="15" hidden="false" customHeight="false" outlineLevel="0" collapsed="false">
      <c r="B211" s="0" t="n">
        <f aca="false">(MOD(A27,100000 * 10) - MOD(A27,100000))/100000</f>
        <v>0</v>
      </c>
    </row>
    <row r="212" customFormat="false" ht="15" hidden="false" customHeight="false" outlineLevel="0" collapsed="false">
      <c r="B212" s="0" t="n">
        <f aca="false">(MOD(A27,10000 * 10) - MOD(A27,10000))/10000</f>
        <v>0</v>
      </c>
    </row>
    <row r="213" customFormat="false" ht="15" hidden="false" customHeight="false" outlineLevel="0" collapsed="false">
      <c r="B213" s="0" t="n">
        <f aca="false">(MOD(A27,1000 * 10) - MOD(A27,1000))/1000</f>
        <v>0</v>
      </c>
    </row>
    <row r="214" customFormat="false" ht="15" hidden="false" customHeight="false" outlineLevel="0" collapsed="false">
      <c r="B214" s="0" t="n">
        <f aca="false">(MOD(A27,100 * 10) - MOD(A27,100))/100</f>
        <v>0</v>
      </c>
    </row>
    <row r="215" customFormat="false" ht="15" hidden="false" customHeight="false" outlineLevel="0" collapsed="false">
      <c r="B215" s="0" t="n">
        <f aca="false">(MOD(A27,10 * 10) - MOD(A27,10))/10</f>
        <v>0</v>
      </c>
    </row>
    <row r="216" customFormat="false" ht="15" hidden="false" customHeight="false" outlineLevel="0" collapsed="false">
      <c r="B216" s="0" t="n">
        <f aca="false">(MOD(A27,1 * 10) - MOD(A27,1))/1</f>
        <v>0</v>
      </c>
    </row>
    <row r="217" customFormat="false" ht="15" hidden="false" customHeight="false" outlineLevel="0" collapsed="false">
      <c r="B217" s="0" t="n">
        <f aca="false">(MOD(A28,10000000 * 10) - MOD(A28,10000000))/10000000</f>
        <v>0</v>
      </c>
    </row>
    <row r="218" customFormat="false" ht="15" hidden="false" customHeight="false" outlineLevel="0" collapsed="false">
      <c r="B218" s="0" t="n">
        <f aca="false">(MOD(A28,1000000 * 10) - MOD(A28,1000000))/1000000</f>
        <v>0</v>
      </c>
    </row>
    <row r="219" customFormat="false" ht="15" hidden="false" customHeight="false" outlineLevel="0" collapsed="false">
      <c r="B219" s="0" t="n">
        <f aca="false">(MOD(A28,100000 * 10) - MOD(A28,100000))/100000</f>
        <v>0</v>
      </c>
    </row>
    <row r="220" customFormat="false" ht="15" hidden="false" customHeight="false" outlineLevel="0" collapsed="false">
      <c r="B220" s="0" t="n">
        <f aca="false">(MOD(A28,10000 * 10) - MOD(A28,10000))/10000</f>
        <v>0</v>
      </c>
    </row>
    <row r="221" customFormat="false" ht="15" hidden="false" customHeight="false" outlineLevel="0" collapsed="false">
      <c r="B221" s="0" t="n">
        <f aca="false">(MOD(A28,1000 * 10) - MOD(A28,1000))/1000</f>
        <v>0</v>
      </c>
    </row>
    <row r="222" customFormat="false" ht="15" hidden="false" customHeight="false" outlineLevel="0" collapsed="false">
      <c r="B222" s="0" t="n">
        <f aca="false">(MOD(A28,100 * 10) - MOD(A28,100))/100</f>
        <v>0</v>
      </c>
    </row>
    <row r="223" customFormat="false" ht="15" hidden="false" customHeight="false" outlineLevel="0" collapsed="false">
      <c r="B223" s="0" t="n">
        <f aca="false">(MOD(A28,10 * 10) - MOD(A28,10))/10</f>
        <v>0</v>
      </c>
    </row>
    <row r="224" customFormat="false" ht="15" hidden="false" customHeight="false" outlineLevel="0" collapsed="false">
      <c r="B224" s="0" t="n">
        <f aca="false">(MOD(A28,1 * 10) - MOD(A28,1))/1</f>
        <v>0</v>
      </c>
    </row>
    <row r="225" customFormat="false" ht="15" hidden="false" customHeight="false" outlineLevel="0" collapsed="false">
      <c r="B225" s="0" t="n">
        <f aca="false">(MOD(A29,10000000 * 10) - MOD(A29,10000000))/10000000</f>
        <v>0</v>
      </c>
    </row>
    <row r="226" customFormat="false" ht="15" hidden="false" customHeight="false" outlineLevel="0" collapsed="false">
      <c r="B226" s="0" t="n">
        <f aca="false">(MOD(A29,1000000 * 10) - MOD(A29,1000000))/1000000</f>
        <v>0</v>
      </c>
    </row>
    <row r="227" customFormat="false" ht="15" hidden="false" customHeight="false" outlineLevel="0" collapsed="false">
      <c r="B227" s="0" t="n">
        <f aca="false">(MOD(A29,100000 * 10) - MOD(A29,100000))/100000</f>
        <v>0</v>
      </c>
    </row>
    <row r="228" customFormat="false" ht="15" hidden="false" customHeight="false" outlineLevel="0" collapsed="false">
      <c r="B228" s="0" t="n">
        <f aca="false">(MOD(A29,10000 * 10) - MOD(A29,10000))/10000</f>
        <v>0</v>
      </c>
    </row>
    <row r="229" customFormat="false" ht="15" hidden="false" customHeight="false" outlineLevel="0" collapsed="false">
      <c r="B229" s="0" t="n">
        <f aca="false">(MOD(A29,1000 * 10) - MOD(A29,1000))/1000</f>
        <v>0</v>
      </c>
    </row>
    <row r="230" customFormat="false" ht="15" hidden="false" customHeight="false" outlineLevel="0" collapsed="false">
      <c r="B230" s="0" t="n">
        <f aca="false">(MOD(A29,100 * 10) - MOD(A29,100))/100</f>
        <v>0</v>
      </c>
    </row>
    <row r="231" customFormat="false" ht="15" hidden="false" customHeight="false" outlineLevel="0" collapsed="false">
      <c r="B231" s="0" t="n">
        <f aca="false">(MOD(A29,10 * 10) - MOD(A29,10))/10</f>
        <v>0</v>
      </c>
    </row>
    <row r="232" customFormat="false" ht="15" hidden="false" customHeight="false" outlineLevel="0" collapsed="false">
      <c r="B232" s="0" t="n">
        <f aca="false">(MOD(A29,1 * 10) - MOD(A29,1))/1</f>
        <v>0</v>
      </c>
    </row>
    <row r="233" customFormat="false" ht="15" hidden="false" customHeight="false" outlineLevel="0" collapsed="false">
      <c r="B233" s="0" t="n">
        <f aca="false">(MOD(A30,10000000 * 10) - MOD(A30,10000000))/10000000</f>
        <v>0</v>
      </c>
    </row>
    <row r="234" customFormat="false" ht="15" hidden="false" customHeight="false" outlineLevel="0" collapsed="false">
      <c r="B234" s="0" t="n">
        <f aca="false">(MOD(A30,1000000 * 10) - MOD(A30,1000000))/1000000</f>
        <v>0</v>
      </c>
    </row>
    <row r="235" customFormat="false" ht="15" hidden="false" customHeight="false" outlineLevel="0" collapsed="false">
      <c r="B235" s="0" t="n">
        <f aca="false">(MOD(A30,100000 * 10) - MOD(A30,100000))/100000</f>
        <v>0</v>
      </c>
    </row>
    <row r="236" customFormat="false" ht="15" hidden="false" customHeight="false" outlineLevel="0" collapsed="false">
      <c r="B236" s="0" t="n">
        <f aca="false">(MOD(A30,10000 * 10) - MOD(A30,10000))/10000</f>
        <v>0</v>
      </c>
    </row>
    <row r="237" customFormat="false" ht="15" hidden="false" customHeight="false" outlineLevel="0" collapsed="false">
      <c r="B237" s="0" t="n">
        <f aca="false">(MOD(A30,1000 * 10) - MOD(A30,1000))/1000</f>
        <v>0</v>
      </c>
    </row>
    <row r="238" customFormat="false" ht="15" hidden="false" customHeight="false" outlineLevel="0" collapsed="false">
      <c r="B238" s="0" t="n">
        <f aca="false">(MOD(A30,100 * 10) - MOD(A30,100))/100</f>
        <v>0</v>
      </c>
    </row>
    <row r="239" customFormat="false" ht="15" hidden="false" customHeight="false" outlineLevel="0" collapsed="false">
      <c r="B239" s="0" t="n">
        <f aca="false">(MOD(A30,10 * 10) - MOD(A30,10))/10</f>
        <v>0</v>
      </c>
    </row>
    <row r="240" customFormat="false" ht="15" hidden="false" customHeight="false" outlineLevel="0" collapsed="false">
      <c r="B240" s="0" t="n">
        <f aca="false">(MOD(A30,1 * 10) - MOD(A30,1))/1</f>
        <v>0</v>
      </c>
    </row>
    <row r="241" customFormat="false" ht="15" hidden="false" customHeight="false" outlineLevel="0" collapsed="false">
      <c r="B241" s="0" t="n">
        <f aca="false">(MOD(A31,10000000 * 10) - MOD(A31,10000000))/10000000</f>
        <v>0</v>
      </c>
    </row>
    <row r="242" customFormat="false" ht="15" hidden="false" customHeight="false" outlineLevel="0" collapsed="false">
      <c r="B242" s="0" t="n">
        <f aca="false">(MOD(A31,1000000 * 10) - MOD(A31,1000000))/1000000</f>
        <v>0</v>
      </c>
    </row>
    <row r="243" customFormat="false" ht="15" hidden="false" customHeight="false" outlineLevel="0" collapsed="false">
      <c r="B243" s="0" t="n">
        <f aca="false">(MOD(A31,100000 * 10) - MOD(A31,100000))/100000</f>
        <v>0</v>
      </c>
    </row>
    <row r="244" customFormat="false" ht="15" hidden="false" customHeight="false" outlineLevel="0" collapsed="false">
      <c r="B244" s="0" t="n">
        <f aca="false">(MOD(A31,10000 * 10) - MOD(A31,10000))/10000</f>
        <v>0</v>
      </c>
    </row>
    <row r="245" customFormat="false" ht="15" hidden="false" customHeight="false" outlineLevel="0" collapsed="false">
      <c r="B245" s="0" t="n">
        <f aca="false">(MOD(A31,1000 * 10) - MOD(A31,1000))/1000</f>
        <v>0</v>
      </c>
    </row>
    <row r="246" customFormat="false" ht="15" hidden="false" customHeight="false" outlineLevel="0" collapsed="false">
      <c r="B246" s="0" t="n">
        <f aca="false">(MOD(A31,100 * 10) - MOD(A31,100))/100</f>
        <v>0</v>
      </c>
    </row>
    <row r="247" customFormat="false" ht="15" hidden="false" customHeight="false" outlineLevel="0" collapsed="false">
      <c r="B247" s="0" t="n">
        <f aca="false">(MOD(A31,10 * 10) - MOD(A31,10))/10</f>
        <v>0</v>
      </c>
    </row>
    <row r="248" customFormat="false" ht="15" hidden="false" customHeight="false" outlineLevel="0" collapsed="false">
      <c r="B248" s="0" t="n">
        <f aca="false">(MOD(A31,1 * 10) - MOD(A31,1))/1</f>
        <v>0</v>
      </c>
    </row>
    <row r="249" customFormat="false" ht="15" hidden="false" customHeight="false" outlineLevel="0" collapsed="false">
      <c r="B249" s="0" t="n">
        <f aca="false">(MOD(A32,10000000 * 10) - MOD(A32,10000000))/10000000</f>
        <v>0</v>
      </c>
    </row>
    <row r="250" customFormat="false" ht="15" hidden="false" customHeight="false" outlineLevel="0" collapsed="false">
      <c r="B250" s="0" t="n">
        <f aca="false">(MOD(A32,1000000 * 10) - MOD(A32,1000000))/1000000</f>
        <v>0</v>
      </c>
    </row>
    <row r="251" customFormat="false" ht="15" hidden="false" customHeight="false" outlineLevel="0" collapsed="false">
      <c r="B251" s="0" t="n">
        <f aca="false">(MOD(A32,100000 * 10) - MOD(A32,100000))/100000</f>
        <v>0</v>
      </c>
    </row>
    <row r="252" customFormat="false" ht="15" hidden="false" customHeight="false" outlineLevel="0" collapsed="false">
      <c r="B252" s="0" t="n">
        <f aca="false">(MOD(A32,10000 * 10) - MOD(A32,10000))/10000</f>
        <v>0</v>
      </c>
    </row>
    <row r="253" customFormat="false" ht="15" hidden="false" customHeight="false" outlineLevel="0" collapsed="false">
      <c r="B253" s="0" t="n">
        <f aca="false">(MOD(A32,1000 * 10) - MOD(A32,1000))/1000</f>
        <v>0</v>
      </c>
    </row>
    <row r="254" customFormat="false" ht="15" hidden="false" customHeight="false" outlineLevel="0" collapsed="false">
      <c r="B254" s="0" t="n">
        <f aca="false">(MOD(A32,100 * 10) - MOD(A32,100))/100</f>
        <v>0</v>
      </c>
    </row>
    <row r="255" customFormat="false" ht="15" hidden="false" customHeight="false" outlineLevel="0" collapsed="false">
      <c r="B255" s="0" t="n">
        <f aca="false">(MOD(A32,10 * 10) - MOD(A32,10))/10</f>
        <v>0</v>
      </c>
    </row>
    <row r="256" customFormat="false" ht="15" hidden="false" customHeight="false" outlineLevel="0" collapsed="false">
      <c r="B256" s="0" t="n">
        <f aca="false">(MOD(A32,1 * 10) - MOD(A32,1))/1</f>
        <v>0</v>
      </c>
    </row>
    <row r="257" customFormat="false" ht="15" hidden="false" customHeight="false" outlineLevel="0" collapsed="false">
      <c r="B257" s="0" t="n">
        <f aca="false">(MOD(A33,10000000 * 10) - MOD(A33,10000000))/10000000</f>
        <v>0</v>
      </c>
    </row>
    <row r="258" customFormat="false" ht="15" hidden="false" customHeight="false" outlineLevel="0" collapsed="false">
      <c r="B258" s="0" t="n">
        <f aca="false">(MOD(A33,1000000 * 10) - MOD(A33,1000000))/1000000</f>
        <v>0</v>
      </c>
    </row>
    <row r="259" customFormat="false" ht="15" hidden="false" customHeight="false" outlineLevel="0" collapsed="false">
      <c r="B259" s="0" t="n">
        <f aca="false">(MOD(A33,100000 * 10) - MOD(A33,100000))/100000</f>
        <v>0</v>
      </c>
    </row>
    <row r="260" customFormat="false" ht="15" hidden="false" customHeight="false" outlineLevel="0" collapsed="false">
      <c r="B260" s="0" t="n">
        <f aca="false">(MOD(A33,10000 * 10) - MOD(A33,10000))/10000</f>
        <v>0</v>
      </c>
    </row>
    <row r="261" customFormat="false" ht="15" hidden="false" customHeight="false" outlineLevel="0" collapsed="false">
      <c r="B261" s="0" t="n">
        <f aca="false">(MOD(A33,1000 * 10) - MOD(A33,1000))/1000</f>
        <v>0</v>
      </c>
    </row>
    <row r="262" customFormat="false" ht="15" hidden="false" customHeight="false" outlineLevel="0" collapsed="false">
      <c r="B262" s="0" t="n">
        <f aca="false">(MOD(A33,100 * 10) - MOD(A33,100))/100</f>
        <v>0</v>
      </c>
    </row>
    <row r="263" customFormat="false" ht="15" hidden="false" customHeight="false" outlineLevel="0" collapsed="false">
      <c r="B263" s="0" t="n">
        <f aca="false">(MOD(A33,10 * 10) - MOD(A33,10))/10</f>
        <v>0</v>
      </c>
    </row>
    <row r="264" customFormat="false" ht="15" hidden="false" customHeight="false" outlineLevel="0" collapsed="false">
      <c r="B264" s="0" t="n">
        <f aca="false">(MOD(A33,1 * 10) - MOD(A33,1))/1</f>
        <v>0</v>
      </c>
    </row>
    <row r="265" customFormat="false" ht="15" hidden="false" customHeight="false" outlineLevel="0" collapsed="false">
      <c r="B265" s="0" t="n">
        <f aca="false">(MOD(A34,10000000 * 10) - MOD(A34,10000000))/10000000</f>
        <v>0</v>
      </c>
    </row>
    <row r="266" customFormat="false" ht="15" hidden="false" customHeight="false" outlineLevel="0" collapsed="false">
      <c r="B266" s="0" t="n">
        <f aca="false">(MOD(A34,1000000 * 10) - MOD(A34,1000000))/1000000</f>
        <v>0</v>
      </c>
    </row>
    <row r="267" customFormat="false" ht="15" hidden="false" customHeight="false" outlineLevel="0" collapsed="false">
      <c r="B267" s="0" t="n">
        <f aca="false">(MOD(A34,100000 * 10) - MOD(A34,100000))/100000</f>
        <v>0</v>
      </c>
    </row>
    <row r="268" customFormat="false" ht="15" hidden="false" customHeight="false" outlineLevel="0" collapsed="false">
      <c r="B268" s="0" t="n">
        <f aca="false">(MOD(A34,10000 * 10) - MOD(A34,10000))/10000</f>
        <v>0</v>
      </c>
    </row>
    <row r="269" customFormat="false" ht="15" hidden="false" customHeight="false" outlineLevel="0" collapsed="false">
      <c r="B269" s="0" t="n">
        <f aca="false">(MOD(A34,1000 * 10) - MOD(A34,1000))/1000</f>
        <v>0</v>
      </c>
    </row>
    <row r="270" customFormat="false" ht="15" hidden="false" customHeight="false" outlineLevel="0" collapsed="false">
      <c r="B270" s="0" t="n">
        <f aca="false">(MOD(A34,100 * 10) - MOD(A34,100))/100</f>
        <v>0</v>
      </c>
    </row>
    <row r="271" customFormat="false" ht="15" hidden="false" customHeight="false" outlineLevel="0" collapsed="false">
      <c r="B271" s="0" t="n">
        <f aca="false">(MOD(A34,10 * 10) - MOD(A34,10))/10</f>
        <v>0</v>
      </c>
    </row>
    <row r="272" customFormat="false" ht="15" hidden="false" customHeight="false" outlineLevel="0" collapsed="false">
      <c r="B272" s="0" t="n">
        <f aca="false">(MOD(A34,1 * 10) - MOD(A34,1))/1</f>
        <v>0</v>
      </c>
    </row>
    <row r="273" customFormat="false" ht="15" hidden="false" customHeight="false" outlineLevel="0" collapsed="false">
      <c r="B273" s="0" t="n">
        <f aca="false">(MOD(A35,10000000 * 10) - MOD(A35,10000000))/10000000</f>
        <v>0</v>
      </c>
    </row>
    <row r="274" customFormat="false" ht="15" hidden="false" customHeight="false" outlineLevel="0" collapsed="false">
      <c r="B274" s="0" t="n">
        <f aca="false">(MOD(A35,1000000 * 10) - MOD(A35,1000000))/1000000</f>
        <v>0</v>
      </c>
    </row>
    <row r="275" customFormat="false" ht="15" hidden="false" customHeight="false" outlineLevel="0" collapsed="false">
      <c r="B275" s="0" t="n">
        <f aca="false">(MOD(A35,100000 * 10) - MOD(A35,100000))/100000</f>
        <v>0</v>
      </c>
    </row>
    <row r="276" customFormat="false" ht="15" hidden="false" customHeight="false" outlineLevel="0" collapsed="false">
      <c r="B276" s="0" t="n">
        <f aca="false">(MOD(A35,10000 * 10) - MOD(A35,10000))/10000</f>
        <v>0</v>
      </c>
    </row>
    <row r="277" customFormat="false" ht="15" hidden="false" customHeight="false" outlineLevel="0" collapsed="false">
      <c r="B277" s="0" t="n">
        <f aca="false">(MOD(A35,1000 * 10) - MOD(A35,1000))/1000</f>
        <v>0</v>
      </c>
    </row>
    <row r="278" customFormat="false" ht="15" hidden="false" customHeight="false" outlineLevel="0" collapsed="false">
      <c r="B278" s="0" t="n">
        <f aca="false">(MOD(A35,100 * 10) - MOD(A35,100))/100</f>
        <v>0</v>
      </c>
    </row>
    <row r="279" customFormat="false" ht="15" hidden="false" customHeight="false" outlineLevel="0" collapsed="false">
      <c r="B279" s="0" t="n">
        <f aca="false">(MOD(A35,10 * 10) - MOD(A35,10))/10</f>
        <v>0</v>
      </c>
    </row>
    <row r="280" customFormat="false" ht="15" hidden="false" customHeight="false" outlineLevel="0" collapsed="false">
      <c r="B280" s="0" t="n">
        <f aca="false">(MOD(A35,1 * 10) - MOD(A35,1))/1</f>
        <v>0</v>
      </c>
    </row>
    <row r="281" customFormat="false" ht="15" hidden="false" customHeight="false" outlineLevel="0" collapsed="false">
      <c r="B281" s="0" t="n">
        <f aca="false">(MOD(A36,10000000 * 10) - MOD(A36,10000000))/10000000</f>
        <v>0</v>
      </c>
    </row>
    <row r="282" customFormat="false" ht="15" hidden="false" customHeight="false" outlineLevel="0" collapsed="false">
      <c r="B282" s="0" t="n">
        <f aca="false">(MOD(A36,1000000 * 10) - MOD(A36,1000000))/1000000</f>
        <v>0</v>
      </c>
    </row>
    <row r="283" customFormat="false" ht="15" hidden="false" customHeight="false" outlineLevel="0" collapsed="false">
      <c r="B283" s="0" t="n">
        <f aca="false">(MOD(A36,100000 * 10) - MOD(A36,100000))/100000</f>
        <v>0</v>
      </c>
    </row>
    <row r="284" customFormat="false" ht="15" hidden="false" customHeight="false" outlineLevel="0" collapsed="false">
      <c r="B284" s="0" t="n">
        <f aca="false">(MOD(A36,10000 * 10) - MOD(A36,10000))/10000</f>
        <v>0</v>
      </c>
    </row>
    <row r="285" customFormat="false" ht="15" hidden="false" customHeight="false" outlineLevel="0" collapsed="false">
      <c r="B285" s="0" t="n">
        <f aca="false">(MOD(A36,1000 * 10) - MOD(A36,1000))/1000</f>
        <v>0</v>
      </c>
    </row>
    <row r="286" customFormat="false" ht="15" hidden="false" customHeight="false" outlineLevel="0" collapsed="false">
      <c r="B286" s="0" t="n">
        <f aca="false">(MOD(A36,100 * 10) - MOD(A36,100))/100</f>
        <v>0</v>
      </c>
    </row>
    <row r="287" customFormat="false" ht="15" hidden="false" customHeight="false" outlineLevel="0" collapsed="false">
      <c r="B287" s="0" t="n">
        <f aca="false">(MOD(A36,10 * 10) - MOD(A36,10))/10</f>
        <v>0</v>
      </c>
    </row>
    <row r="288" customFormat="false" ht="15" hidden="false" customHeight="false" outlineLevel="0" collapsed="false">
      <c r="B288" s="0" t="n">
        <f aca="false">(MOD(A36,1 * 10) - MOD(A36,1))/1</f>
        <v>0</v>
      </c>
    </row>
    <row r="289" customFormat="false" ht="15" hidden="false" customHeight="false" outlineLevel="0" collapsed="false">
      <c r="B289" s="0" t="n">
        <f aca="false">(MOD(A37,10000000 * 10) - MOD(A37,10000000))/10000000</f>
        <v>0</v>
      </c>
    </row>
    <row r="290" customFormat="false" ht="15" hidden="false" customHeight="false" outlineLevel="0" collapsed="false">
      <c r="B290" s="0" t="n">
        <f aca="false">(MOD(A37,1000000 * 10) - MOD(A37,1000000))/1000000</f>
        <v>0</v>
      </c>
    </row>
    <row r="291" customFormat="false" ht="15" hidden="false" customHeight="false" outlineLevel="0" collapsed="false">
      <c r="B291" s="0" t="n">
        <f aca="false">(MOD(A37,100000 * 10) - MOD(A37,100000))/100000</f>
        <v>0</v>
      </c>
    </row>
    <row r="292" customFormat="false" ht="15" hidden="false" customHeight="false" outlineLevel="0" collapsed="false">
      <c r="B292" s="0" t="n">
        <f aca="false">(MOD(A37,10000 * 10) - MOD(A37,10000))/10000</f>
        <v>0</v>
      </c>
    </row>
    <row r="293" customFormat="false" ht="15" hidden="false" customHeight="false" outlineLevel="0" collapsed="false">
      <c r="B293" s="0" t="n">
        <f aca="false">(MOD(A37,1000 * 10) - MOD(A37,1000))/1000</f>
        <v>0</v>
      </c>
    </row>
    <row r="294" customFormat="false" ht="15" hidden="false" customHeight="false" outlineLevel="0" collapsed="false">
      <c r="B294" s="0" t="n">
        <f aca="false">(MOD(A37,100 * 10) - MOD(A37,100))/100</f>
        <v>0</v>
      </c>
    </row>
    <row r="295" customFormat="false" ht="15" hidden="false" customHeight="false" outlineLevel="0" collapsed="false">
      <c r="B295" s="0" t="n">
        <f aca="false">(MOD(A37,10 * 10) - MOD(A37,10))/10</f>
        <v>0</v>
      </c>
    </row>
    <row r="296" customFormat="false" ht="15" hidden="false" customHeight="false" outlineLevel="0" collapsed="false">
      <c r="B296" s="0" t="n">
        <f aca="false">(MOD(A37,1 * 10) - MOD(A37,1))/1</f>
        <v>0</v>
      </c>
    </row>
    <row r="297" customFormat="false" ht="15" hidden="false" customHeight="false" outlineLevel="0" collapsed="false">
      <c r="B297" s="0" t="n">
        <f aca="false">(MOD(A38,10000000 * 10) - MOD(A38,10000000))/10000000</f>
        <v>0</v>
      </c>
    </row>
    <row r="298" customFormat="false" ht="15" hidden="false" customHeight="false" outlineLevel="0" collapsed="false">
      <c r="B298" s="0" t="n">
        <f aca="false">(MOD(A38,1000000 * 10) - MOD(A38,1000000))/1000000</f>
        <v>0</v>
      </c>
    </row>
    <row r="299" customFormat="false" ht="15" hidden="false" customHeight="false" outlineLevel="0" collapsed="false">
      <c r="B299" s="0" t="n">
        <f aca="false">(MOD(A38,100000 * 10) - MOD(A38,100000))/100000</f>
        <v>0</v>
      </c>
    </row>
    <row r="300" customFormat="false" ht="15" hidden="false" customHeight="false" outlineLevel="0" collapsed="false">
      <c r="B300" s="0" t="n">
        <f aca="false">(MOD(A38,10000 * 10) - MOD(A38,10000))/10000</f>
        <v>0</v>
      </c>
    </row>
    <row r="301" customFormat="false" ht="15" hidden="false" customHeight="false" outlineLevel="0" collapsed="false">
      <c r="B301" s="0" t="n">
        <f aca="false">(MOD(A38,1000 * 10) - MOD(A38,1000))/1000</f>
        <v>0</v>
      </c>
    </row>
    <row r="302" customFormat="false" ht="15" hidden="false" customHeight="false" outlineLevel="0" collapsed="false">
      <c r="B302" s="0" t="n">
        <f aca="false">(MOD(A38,100 * 10) - MOD(A38,100))/100</f>
        <v>0</v>
      </c>
    </row>
    <row r="303" customFormat="false" ht="15" hidden="false" customHeight="false" outlineLevel="0" collapsed="false">
      <c r="B303" s="0" t="n">
        <f aca="false">(MOD(A38,10 * 10) - MOD(A38,10))/10</f>
        <v>0</v>
      </c>
    </row>
    <row r="304" customFormat="false" ht="15" hidden="false" customHeight="false" outlineLevel="0" collapsed="false">
      <c r="B304" s="0" t="n">
        <f aca="false">(MOD(A38,1 * 10) - MOD(A38,1))/1</f>
        <v>0</v>
      </c>
    </row>
    <row r="305" customFormat="false" ht="15" hidden="false" customHeight="false" outlineLevel="0" collapsed="false">
      <c r="B305" s="0" t="n">
        <f aca="false">(MOD(A39,10000000 * 10) - MOD(A39,10000000))/10000000</f>
        <v>0</v>
      </c>
    </row>
    <row r="306" customFormat="false" ht="15" hidden="false" customHeight="false" outlineLevel="0" collapsed="false">
      <c r="B306" s="0" t="n">
        <f aca="false">(MOD(A39,1000000 * 10) - MOD(A39,1000000))/1000000</f>
        <v>0</v>
      </c>
    </row>
    <row r="307" customFormat="false" ht="15" hidden="false" customHeight="false" outlineLevel="0" collapsed="false">
      <c r="B307" s="0" t="n">
        <f aca="false">(MOD(A39,100000 * 10) - MOD(A39,100000))/100000</f>
        <v>0</v>
      </c>
    </row>
    <row r="308" customFormat="false" ht="15" hidden="false" customHeight="false" outlineLevel="0" collapsed="false">
      <c r="B308" s="0" t="n">
        <f aca="false">(MOD(A39,10000 * 10) - MOD(A39,10000))/10000</f>
        <v>0</v>
      </c>
    </row>
    <row r="309" customFormat="false" ht="15" hidden="false" customHeight="false" outlineLevel="0" collapsed="false">
      <c r="B309" s="0" t="n">
        <f aca="false">(MOD(A39,1000 * 10) - MOD(A39,1000))/1000</f>
        <v>0</v>
      </c>
    </row>
    <row r="310" customFormat="false" ht="15" hidden="false" customHeight="false" outlineLevel="0" collapsed="false">
      <c r="B310" s="0" t="n">
        <f aca="false">(MOD(A39,100 * 10) - MOD(A39,100))/100</f>
        <v>0</v>
      </c>
    </row>
    <row r="311" customFormat="false" ht="15" hidden="false" customHeight="false" outlineLevel="0" collapsed="false">
      <c r="B311" s="0" t="n">
        <f aca="false">(MOD(A39,10 * 10) - MOD(A39,10))/10</f>
        <v>0</v>
      </c>
    </row>
    <row r="312" customFormat="false" ht="15" hidden="false" customHeight="false" outlineLevel="0" collapsed="false">
      <c r="B312" s="0" t="n">
        <f aca="false">(MOD(A39,1 * 10) - MOD(A39,1))/1</f>
        <v>0</v>
      </c>
    </row>
    <row r="313" customFormat="false" ht="15" hidden="false" customHeight="false" outlineLevel="0" collapsed="false">
      <c r="B313" s="0" t="n">
        <f aca="false">(MOD(A40,10000000 * 10) - MOD(A40,10000000))/10000000</f>
        <v>0</v>
      </c>
    </row>
    <row r="314" customFormat="false" ht="15" hidden="false" customHeight="false" outlineLevel="0" collapsed="false">
      <c r="B314" s="0" t="n">
        <f aca="false">(MOD(A40,1000000 * 10) - MOD(A40,1000000))/1000000</f>
        <v>0</v>
      </c>
    </row>
    <row r="315" customFormat="false" ht="15" hidden="false" customHeight="false" outlineLevel="0" collapsed="false">
      <c r="B315" s="0" t="n">
        <f aca="false">(MOD(A40,100000 * 10) - MOD(A40,100000))/100000</f>
        <v>0</v>
      </c>
    </row>
    <row r="316" customFormat="false" ht="15" hidden="false" customHeight="false" outlineLevel="0" collapsed="false">
      <c r="B316" s="0" t="n">
        <f aca="false">(MOD(A40,10000 * 10) - MOD(A40,10000))/10000</f>
        <v>0</v>
      </c>
    </row>
    <row r="317" customFormat="false" ht="15" hidden="false" customHeight="false" outlineLevel="0" collapsed="false">
      <c r="B317" s="0" t="n">
        <f aca="false">(MOD(A40,1000 * 10) - MOD(A40,1000))/1000</f>
        <v>0</v>
      </c>
    </row>
    <row r="318" customFormat="false" ht="15" hidden="false" customHeight="false" outlineLevel="0" collapsed="false">
      <c r="B318" s="0" t="n">
        <f aca="false">(MOD(A40,100 * 10) - MOD(A40,100))/100</f>
        <v>0</v>
      </c>
    </row>
    <row r="319" customFormat="false" ht="15" hidden="false" customHeight="false" outlineLevel="0" collapsed="false">
      <c r="B319" s="0" t="n">
        <f aca="false">(MOD(A40,10 * 10) - MOD(A40,10))/10</f>
        <v>0</v>
      </c>
    </row>
    <row r="320" customFormat="false" ht="15" hidden="false" customHeight="false" outlineLevel="0" collapsed="false">
      <c r="B320" s="0" t="n">
        <f aca="false">(MOD(A40,1 * 10) - MOD(A40,1))/1</f>
        <v>0</v>
      </c>
    </row>
    <row r="321" customFormat="false" ht="15" hidden="false" customHeight="false" outlineLevel="0" collapsed="false">
      <c r="B321" s="0" t="n">
        <f aca="false">(MOD(A41,10000000 * 10) - MOD(A41,10000000))/10000000</f>
        <v>0</v>
      </c>
    </row>
    <row r="322" customFormat="false" ht="15" hidden="false" customHeight="false" outlineLevel="0" collapsed="false">
      <c r="B322" s="0" t="n">
        <f aca="false">(MOD(A41,1000000 * 10) - MOD(A41,1000000))/1000000</f>
        <v>0</v>
      </c>
    </row>
    <row r="323" customFormat="false" ht="15" hidden="false" customHeight="false" outlineLevel="0" collapsed="false">
      <c r="B323" s="0" t="n">
        <f aca="false">(MOD(A41,100000 * 10) - MOD(A41,100000))/100000</f>
        <v>0</v>
      </c>
    </row>
    <row r="324" customFormat="false" ht="15" hidden="false" customHeight="false" outlineLevel="0" collapsed="false">
      <c r="B324" s="0" t="n">
        <f aca="false">(MOD(A41,10000 * 10) - MOD(A41,10000))/10000</f>
        <v>0</v>
      </c>
    </row>
    <row r="325" customFormat="false" ht="15" hidden="false" customHeight="false" outlineLevel="0" collapsed="false">
      <c r="B325" s="0" t="n">
        <f aca="false">(MOD(A41,1000 * 10) - MOD(A41,1000))/1000</f>
        <v>0</v>
      </c>
    </row>
    <row r="326" customFormat="false" ht="15" hidden="false" customHeight="false" outlineLevel="0" collapsed="false">
      <c r="B326" s="0" t="n">
        <f aca="false">(MOD(A41,100 * 10) - MOD(A41,100))/100</f>
        <v>0</v>
      </c>
    </row>
    <row r="327" customFormat="false" ht="15" hidden="false" customHeight="false" outlineLevel="0" collapsed="false">
      <c r="B327" s="0" t="n">
        <f aca="false">(MOD(A41,10 * 10) - MOD(A41,10))/10</f>
        <v>0</v>
      </c>
    </row>
    <row r="328" customFormat="false" ht="15" hidden="false" customHeight="false" outlineLevel="0" collapsed="false">
      <c r="B328" s="0" t="n">
        <f aca="false">(MOD(A41,1 * 10) - MOD(A41,1))/1</f>
        <v>0</v>
      </c>
    </row>
    <row r="329" customFormat="false" ht="15" hidden="false" customHeight="false" outlineLevel="0" collapsed="false">
      <c r="B329" s="0" t="n">
        <f aca="false">(MOD(A42,10000000 * 10) - MOD(A42,10000000))/10000000</f>
        <v>0</v>
      </c>
    </row>
    <row r="330" customFormat="false" ht="15" hidden="false" customHeight="false" outlineLevel="0" collapsed="false">
      <c r="B330" s="0" t="n">
        <f aca="false">(MOD(A42,1000000 * 10) - MOD(A42,1000000))/1000000</f>
        <v>0</v>
      </c>
    </row>
    <row r="331" customFormat="false" ht="15" hidden="false" customHeight="false" outlineLevel="0" collapsed="false">
      <c r="B331" s="0" t="n">
        <f aca="false">(MOD(A42,100000 * 10) - MOD(A42,100000))/100000</f>
        <v>0</v>
      </c>
    </row>
    <row r="332" customFormat="false" ht="15" hidden="false" customHeight="false" outlineLevel="0" collapsed="false">
      <c r="B332" s="0" t="n">
        <f aca="false">(MOD(A42,10000 * 10) - MOD(A42,10000))/10000</f>
        <v>0</v>
      </c>
    </row>
    <row r="333" customFormat="false" ht="15" hidden="false" customHeight="false" outlineLevel="0" collapsed="false">
      <c r="B333" s="0" t="n">
        <f aca="false">(MOD(A42,1000 * 10) - MOD(A42,1000))/1000</f>
        <v>0</v>
      </c>
    </row>
    <row r="334" customFormat="false" ht="15" hidden="false" customHeight="false" outlineLevel="0" collapsed="false">
      <c r="B334" s="0" t="n">
        <f aca="false">(MOD(A42,100 * 10) - MOD(A42,100))/100</f>
        <v>0</v>
      </c>
    </row>
    <row r="335" customFormat="false" ht="15" hidden="false" customHeight="false" outlineLevel="0" collapsed="false">
      <c r="B335" s="0" t="n">
        <f aca="false">(MOD(A42,10 * 10) - MOD(A42,10))/10</f>
        <v>0</v>
      </c>
    </row>
    <row r="336" customFormat="false" ht="15" hidden="false" customHeight="false" outlineLevel="0" collapsed="false">
      <c r="B336" s="0" t="n">
        <f aca="false">(MOD(A42,1 * 10) - MOD(A42,1))/1</f>
        <v>0</v>
      </c>
    </row>
  </sheetData>
  <conditionalFormatting sqref="I1">
    <cfRule type="expression" priority="2" aboveAverage="0" equalAverage="0" bottom="0" percent="0" rank="0" text="" dxfId="3">
      <formula>$I$1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2021-04-13T02:53:31Z</dcterms:created>
  <dc:creator>Dominic Brown</dc:creator>
  <dc:description/>
  <dc:language>en-US</dc:language>
  <cp:lastModifiedBy/>
  <dcterms:modified xsi:type="dcterms:W3CDTF">2021-04-13T15:31:09Z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