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filterPrivacy="1" codeName="ThisWorkbook"/>
  <bookViews>
    <workbookView xWindow="-45" yWindow="-21705" windowWidth="20730" windowHeight="1176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9" i="11" l="1"/>
  <c r="F9" i="11" s="1"/>
  <c r="H7" i="11" l="1"/>
  <c r="E21" i="11" l="1"/>
  <c r="F21" i="11" s="1"/>
  <c r="E22" i="11" s="1"/>
  <c r="E23" i="11" s="1"/>
  <c r="E10" i="11"/>
  <c r="I5" i="11"/>
  <c r="H34" i="11"/>
  <c r="H33" i="11"/>
  <c r="H32" i="11"/>
  <c r="H30" i="11"/>
  <c r="H29" i="11"/>
  <c r="H28" i="11"/>
  <c r="H26" i="11"/>
  <c r="H21" i="11"/>
  <c r="H20" i="11"/>
  <c r="H14" i="11"/>
  <c r="H8" i="11"/>
  <c r="F22" i="11" l="1"/>
  <c r="H22" i="11" s="1"/>
  <c r="H9" i="11"/>
  <c r="F23" i="11"/>
  <c r="E25" i="11"/>
  <c r="F10" i="11"/>
  <c r="E11" i="11" s="1"/>
  <c r="E13" i="11"/>
  <c r="E15" i="11" s="1"/>
  <c r="E16" i="11" s="1"/>
  <c r="I6" i="11"/>
  <c r="H27" i="11" l="1"/>
  <c r="F25" i="11"/>
  <c r="H25" i="11" s="1"/>
  <c r="H10" i="11"/>
  <c r="E24" i="11"/>
  <c r="H23" i="11"/>
  <c r="F16" i="11"/>
  <c r="F15" i="11"/>
  <c r="H15" i="11" s="1"/>
  <c r="F13" i="11"/>
  <c r="H13" i="11" s="1"/>
  <c r="F11" i="11"/>
  <c r="E12" i="11" s="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<sst xmlns="http://schemas.openxmlformats.org/spreadsheetml/2006/main" count="97" uniqueCount="68">
  <si>
    <t>Task 5</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</si>
  <si>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</si>
  <si>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</si>
  <si>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</si>
  <si>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</si>
  <si>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</si>
  <si>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</si>
  <si>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</si>
  <si>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</si>
  <si>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</si>
  <si>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</si>
  <si>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</si>
  <si>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</si>
  <si>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</si>
  <si>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</si>
  <si>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</si>
  <si>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</si>
  <si>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</si>
  <si>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</si>
  <si>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</si>
  <si>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</si>
  <si>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</si>
  <si>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</si>
  <si>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</si>
  <si>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</si>
  <si>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</si>
  <si>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</si>
  <si>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</si>
  <si>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</si>
  <si>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</si>
  <si>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</si>
  <si>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</si>
  <si>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</si>
  <si>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</si>
  <si>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</si>
  <si>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</si>
  <si>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</si>
  <si>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</si>
  <si>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</si>
  <si>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</si>
  <si>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IoT Enabled Alcohol Detection in Vehicles</t>
  </si>
  <si>
    <t>By: KASONGO NATHAN</t>
  </si>
  <si>
    <t xml:space="preserve">KASONGO </t>
  </si>
  <si>
    <t>Phase 1 Ideation</t>
  </si>
  <si>
    <t>Phase 2 Documentation</t>
  </si>
  <si>
    <t xml:space="preserve">SIMPLE GANTT CHART </t>
  </si>
  <si>
    <t>Phase 3 Design</t>
  </si>
  <si>
    <t>Coming up with a research topic</t>
  </si>
  <si>
    <t>Target market</t>
  </si>
  <si>
    <t>Defining problem and solution</t>
  </si>
  <si>
    <t>Requirement documentation</t>
  </si>
  <si>
    <t>Requirement gathering</t>
  </si>
  <si>
    <t>Organizing a budget</t>
  </si>
  <si>
    <t>Coming up with a team</t>
  </si>
  <si>
    <t>Write a feature blog post</t>
  </si>
  <si>
    <t>Design prototype</t>
  </si>
  <si>
    <t>Project goals and strategy</t>
  </si>
  <si>
    <t>Evaluation Plan</t>
  </si>
  <si>
    <t>Project proposal and SDLC</t>
  </si>
  <si>
    <t>Distribution of resources and tasks</t>
  </si>
  <si>
    <t>Phase 4 Development</t>
  </si>
  <si>
    <t>Writing code</t>
  </si>
  <si>
    <t>Arranging hardware components</t>
  </si>
  <si>
    <t>Implement artificial intelligence and IoT</t>
  </si>
  <si>
    <t>Embed the system</t>
  </si>
  <si>
    <t>Record a product demo</t>
  </si>
  <si>
    <t>Testing</t>
  </si>
  <si>
    <t>Analyze the scope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</si>
</sst>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5"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0" fillId="3" borderId="2" xfId="11" applyFont="1" applyFill="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0" fontId="0" fillId="4" borderId="2" xfId="11" applyFont="1" applyFill="1">
      <alignment horizontal="center" vertical="center"/>
    </xf>
    <xf numFmtId="0" fontId="0" fillId="11" borderId="2" xfId="11" applyFont="1" applyFill="1">
      <alignment horizontal="center" vertical="center"/>
    </xf>
    <xf numFmtId="0" fontId="0" fillId="10" borderId="2" xfId="11" applyFont="1" applyFill="1">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7"/>
  <sheetViews>
    <sheetView showGridLines="0" tabSelected="1" showRuler="0" zoomScaleNormal="100" zoomScalePageLayoutView="70" workbookViewId="0">
      <pane ySplit="6" topLeftCell="A8" activePane="bottomLeft" state="frozen"/>
      <selection pane="bottomLeft" activeCell="E3" sqref="E3:F3"/>
    </sheetView>
  </sheetViews>
  <sheetFormatPr defaultRowHeight="30" customHeight="1" x14ac:dyDescent="0.25"/>
  <cols>
    <col min="1" max="1" width="2.7109375" style="58" customWidth="1"/>
    <col min="2" max="2" width="32.7109375" customWidth="1"/>
    <col min="3" max="3" width="22.28515625" customWidth="1"/>
    <col min="4" max="4" width="18.570312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30</v>
      </c>
      <c r="B1" s="62" t="s">
        <v>40</v>
      </c>
      <c r="C1" s="1"/>
      <c r="D1" s="2"/>
      <c r="E1" s="4"/>
      <c r="F1" s="47"/>
      <c r="H1" s="2"/>
      <c r="I1" s="80" t="s">
        <v>45</v>
      </c>
    </row>
    <row r="2" spans="1:64" ht="30" customHeight="1" x14ac:dyDescent="0.3">
      <c r="A2" s="58" t="s">
        <v>25</v>
      </c>
      <c r="B2" s="63"/>
      <c r="I2" s="81"/>
    </row>
    <row r="3" spans="1:64" ht="30" customHeight="1" x14ac:dyDescent="0.25">
      <c r="A3" s="58" t="s">
        <v>37</v>
      </c>
      <c r="B3" s="64" t="s">
        <v>41</v>
      </c>
      <c r="C3" s="83" t="s">
        <v>2</v>
      </c>
      <c r="D3" s="84"/>
      <c r="E3" s="88">
        <v>44862</v>
      </c>
      <c r="F3" s="88"/>
    </row>
    <row r="4" spans="1:64" ht="30" customHeight="1" x14ac:dyDescent="0.45">
      <c r="A4" s="59" t="s">
        <v>31</v>
      </c>
      <c r="C4" s="83" t="s">
        <v>9</v>
      </c>
      <c r="D4" s="84"/>
      <c r="E4" s="7">
        <v>1</v>
      </c>
      <c r="I4" s="85">
        <f>I5</f>
        <v>44858</v>
      </c>
      <c r="J4" s="86"/>
      <c r="K4" s="86"/>
      <c r="L4" s="86"/>
      <c r="M4" s="86"/>
      <c r="N4" s="86"/>
      <c r="O4" s="87"/>
      <c r="P4" s="85">
        <f>P5</f>
        <v>44865</v>
      </c>
      <c r="Q4" s="86"/>
      <c r="R4" s="86"/>
      <c r="S4" s="86"/>
      <c r="T4" s="86"/>
      <c r="U4" s="86"/>
      <c r="V4" s="87"/>
      <c r="W4" s="85">
        <f>W5</f>
        <v>44872</v>
      </c>
      <c r="X4" s="86"/>
      <c r="Y4" s="86"/>
      <c r="Z4" s="86"/>
      <c r="AA4" s="86"/>
      <c r="AB4" s="86"/>
      <c r="AC4" s="87"/>
      <c r="AD4" s="85">
        <f>AD5</f>
        <v>44879</v>
      </c>
      <c r="AE4" s="86"/>
      <c r="AF4" s="86"/>
      <c r="AG4" s="86"/>
      <c r="AH4" s="86"/>
      <c r="AI4" s="86"/>
      <c r="AJ4" s="87"/>
      <c r="AK4" s="85">
        <f>AK5</f>
        <v>44886</v>
      </c>
      <c r="AL4" s="86"/>
      <c r="AM4" s="86"/>
      <c r="AN4" s="86"/>
      <c r="AO4" s="86"/>
      <c r="AP4" s="86"/>
      <c r="AQ4" s="87"/>
      <c r="AR4" s="85">
        <f>AR5</f>
        <v>44893</v>
      </c>
      <c r="AS4" s="86"/>
      <c r="AT4" s="86"/>
      <c r="AU4" s="86"/>
      <c r="AV4" s="86"/>
      <c r="AW4" s="86"/>
      <c r="AX4" s="87"/>
      <c r="AY4" s="85">
        <f>AY5</f>
        <v>44900</v>
      </c>
      <c r="AZ4" s="86"/>
      <c r="BA4" s="86"/>
      <c r="BB4" s="86"/>
      <c r="BC4" s="86"/>
      <c r="BD4" s="86"/>
      <c r="BE4" s="87"/>
      <c r="BF4" s="85">
        <f>BF5</f>
        <v>44907</v>
      </c>
      <c r="BG4" s="86"/>
      <c r="BH4" s="86"/>
      <c r="BI4" s="86"/>
      <c r="BJ4" s="86"/>
      <c r="BK4" s="86"/>
      <c r="BL4" s="87"/>
    </row>
    <row r="5" spans="1:64" ht="15" customHeight="1" x14ac:dyDescent="0.45">
      <c r="A5" s="59" t="s">
        <v>32</v>
      </c>
      <c r="B5" s="79"/>
      <c r="C5" s="79"/>
      <c r="D5" s="79"/>
      <c r="E5" s="79"/>
      <c r="F5" s="79"/>
      <c r="G5" s="79"/>
      <c r="I5" s="11">
        <f>Project_Start-WEEKDAY(Project_Start,1)+2+7*(Display_Week-1)</f>
        <v>44858</v>
      </c>
      <c r="J5" s="10">
        <f>I5+1</f>
        <v>44859</v>
      </c>
      <c r="K5" s="10">
        <f t="shared" ref="K5:AX5" si="0">J5+1</f>
        <v>44860</v>
      </c>
      <c r="L5" s="10">
        <f t="shared" si="0"/>
        <v>44861</v>
      </c>
      <c r="M5" s="10">
        <f t="shared" si="0"/>
        <v>44862</v>
      </c>
      <c r="N5" s="10">
        <f t="shared" si="0"/>
        <v>44863</v>
      </c>
      <c r="O5" s="12">
        <f t="shared" si="0"/>
        <v>44864</v>
      </c>
      <c r="P5" s="11">
        <f>O5+1</f>
        <v>44865</v>
      </c>
      <c r="Q5" s="10">
        <f>P5+1</f>
        <v>44866</v>
      </c>
      <c r="R5" s="10">
        <f t="shared" si="0"/>
        <v>44867</v>
      </c>
      <c r="S5" s="10">
        <f t="shared" si="0"/>
        <v>44868</v>
      </c>
      <c r="T5" s="10">
        <f t="shared" si="0"/>
        <v>44869</v>
      </c>
      <c r="U5" s="10">
        <f t="shared" si="0"/>
        <v>44870</v>
      </c>
      <c r="V5" s="12">
        <f t="shared" si="0"/>
        <v>44871</v>
      </c>
      <c r="W5" s="11">
        <f>V5+1</f>
        <v>44872</v>
      </c>
      <c r="X5" s="10">
        <f>W5+1</f>
        <v>44873</v>
      </c>
      <c r="Y5" s="10">
        <f t="shared" si="0"/>
        <v>44874</v>
      </c>
      <c r="Z5" s="10">
        <f t="shared" si="0"/>
        <v>44875</v>
      </c>
      <c r="AA5" s="10">
        <f t="shared" si="0"/>
        <v>44876</v>
      </c>
      <c r="AB5" s="10">
        <f t="shared" si="0"/>
        <v>44877</v>
      </c>
      <c r="AC5" s="12">
        <f t="shared" si="0"/>
        <v>44878</v>
      </c>
      <c r="AD5" s="11">
        <f>AC5+1</f>
        <v>44879</v>
      </c>
      <c r="AE5" s="10">
        <f>AD5+1</f>
        <v>44880</v>
      </c>
      <c r="AF5" s="10">
        <f t="shared" si="0"/>
        <v>44881</v>
      </c>
      <c r="AG5" s="10">
        <f t="shared" si="0"/>
        <v>44882</v>
      </c>
      <c r="AH5" s="10">
        <f t="shared" si="0"/>
        <v>44883</v>
      </c>
      <c r="AI5" s="10">
        <f t="shared" si="0"/>
        <v>44884</v>
      </c>
      <c r="AJ5" s="12">
        <f t="shared" si="0"/>
        <v>44885</v>
      </c>
      <c r="AK5" s="11">
        <f>AJ5+1</f>
        <v>44886</v>
      </c>
      <c r="AL5" s="10">
        <f>AK5+1</f>
        <v>44887</v>
      </c>
      <c r="AM5" s="10">
        <f t="shared" si="0"/>
        <v>44888</v>
      </c>
      <c r="AN5" s="10">
        <f t="shared" si="0"/>
        <v>44889</v>
      </c>
      <c r="AO5" s="10">
        <f t="shared" si="0"/>
        <v>44890</v>
      </c>
      <c r="AP5" s="10">
        <f t="shared" si="0"/>
        <v>44891</v>
      </c>
      <c r="AQ5" s="12">
        <f t="shared" si="0"/>
        <v>44892</v>
      </c>
      <c r="AR5" s="11">
        <f>AQ5+1</f>
        <v>44893</v>
      </c>
      <c r="AS5" s="10">
        <f>AR5+1</f>
        <v>44894</v>
      </c>
      <c r="AT5" s="10">
        <f t="shared" si="0"/>
        <v>44895</v>
      </c>
      <c r="AU5" s="10">
        <f t="shared" si="0"/>
        <v>44896</v>
      </c>
      <c r="AV5" s="10">
        <f t="shared" si="0"/>
        <v>44897</v>
      </c>
      <c r="AW5" s="10">
        <f t="shared" si="0"/>
        <v>44898</v>
      </c>
      <c r="AX5" s="12">
        <f t="shared" si="0"/>
        <v>44899</v>
      </c>
      <c r="AY5" s="11">
        <f>AX5+1</f>
        <v>44900</v>
      </c>
      <c r="AZ5" s="10">
        <f>AY5+1</f>
        <v>44901</v>
      </c>
      <c r="BA5" s="10">
        <f t="shared" ref="BA5:BE5" si="1">AZ5+1</f>
        <v>44902</v>
      </c>
      <c r="BB5" s="10">
        <f t="shared" si="1"/>
        <v>44903</v>
      </c>
      <c r="BC5" s="10">
        <f t="shared" si="1"/>
        <v>44904</v>
      </c>
      <c r="BD5" s="10">
        <f t="shared" si="1"/>
        <v>44905</v>
      </c>
      <c r="BE5" s="12">
        <f t="shared" si="1"/>
        <v>44906</v>
      </c>
      <c r="BF5" s="11">
        <f>BE5+1</f>
        <v>44907</v>
      </c>
      <c r="BG5" s="10">
        <f>BF5+1</f>
        <v>44908</v>
      </c>
      <c r="BH5" s="10">
        <f t="shared" ref="BH5:BL5" si="2">BG5+1</f>
        <v>44909</v>
      </c>
      <c r="BI5" s="10">
        <f t="shared" si="2"/>
        <v>44910</v>
      </c>
      <c r="BJ5" s="10">
        <f t="shared" si="2"/>
        <v>44911</v>
      </c>
      <c r="BK5" s="10">
        <f t="shared" si="2"/>
        <v>44912</v>
      </c>
      <c r="BL5" s="12">
        <f t="shared" si="2"/>
        <v>44913</v>
      </c>
    </row>
    <row r="6" spans="1:64" ht="30" customHeight="1" thickBot="1" x14ac:dyDescent="0.5">
      <c r="A6" s="59" t="s">
        <v>33</v>
      </c>
      <c r="B6" s="8" t="s">
        <v>10</v>
      </c>
      <c r="C6" s="9" t="s">
        <v>4</v>
      </c>
      <c r="D6" s="9" t="s">
        <v>3</v>
      </c>
      <c r="E6" s="9" t="s">
        <v>6</v>
      </c>
      <c r="F6" s="9" t="s">
        <v>7</v>
      </c>
      <c r="G6" s="9"/>
      <c r="H6" s="9" t="s">
        <v>8</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5">
      <c r="A7" s="58" t="s">
        <v>38</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5">
      <c r="A8" s="59" t="s">
        <v>34</v>
      </c>
      <c r="B8" s="18" t="s">
        <v>43</v>
      </c>
      <c r="C8" s="70"/>
      <c r="D8" s="19"/>
      <c r="E8" s="20"/>
      <c r="F8" s="21"/>
      <c r="G8" s="17"/>
      <c r="H8" s="17" t="str">
        <f t="shared" ref="H8:H34"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39</v>
      </c>
      <c r="B9" s="90" t="s">
        <v>47</v>
      </c>
      <c r="C9" s="89" t="s">
        <v>42</v>
      </c>
      <c r="D9" s="22">
        <v>0.5</v>
      </c>
      <c r="E9" s="65">
        <f>Project_Start</f>
        <v>44862</v>
      </c>
      <c r="F9" s="65">
        <f>E9+5</f>
        <v>44867</v>
      </c>
      <c r="G9" s="17"/>
      <c r="H9" s="17">
        <f t="shared" si="6"/>
        <v>6</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35</v>
      </c>
      <c r="B10" s="90" t="s">
        <v>48</v>
      </c>
      <c r="C10" s="89" t="s">
        <v>42</v>
      </c>
      <c r="D10" s="22">
        <v>0.6</v>
      </c>
      <c r="E10" s="65">
        <f>F9</f>
        <v>44867</v>
      </c>
      <c r="F10" s="65">
        <f>E10+2</f>
        <v>44869</v>
      </c>
      <c r="G10" s="17"/>
      <c r="H10" s="17">
        <f t="shared"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90" t="s">
        <v>49</v>
      </c>
      <c r="C11" s="89" t="s">
        <v>42</v>
      </c>
      <c r="D11" s="22">
        <v>0.5</v>
      </c>
      <c r="E11" s="65">
        <f>F10</f>
        <v>44869</v>
      </c>
      <c r="F11" s="65">
        <f>E11+4</f>
        <v>44873</v>
      </c>
      <c r="G11" s="17"/>
      <c r="H11" s="17">
        <f t="shared" si="6"/>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c r="B12" s="90" t="s">
        <v>67</v>
      </c>
      <c r="C12" s="89" t="s">
        <v>42</v>
      </c>
      <c r="D12" s="22">
        <v>0.25</v>
      </c>
      <c r="E12" s="65">
        <f>F11</f>
        <v>44873</v>
      </c>
      <c r="F12" s="65">
        <f>E12+5</f>
        <v>44878</v>
      </c>
      <c r="G12" s="17"/>
      <c r="H12" s="17">
        <f t="shared"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5">
      <c r="A13" s="58"/>
      <c r="B13" s="76" t="s">
        <v>0</v>
      </c>
      <c r="C13" s="71"/>
      <c r="D13" s="22"/>
      <c r="E13" s="65">
        <f>E10+1</f>
        <v>44868</v>
      </c>
      <c r="F13" s="65">
        <f>E13+2</f>
        <v>44870</v>
      </c>
      <c r="G13" s="17"/>
      <c r="H13" s="17">
        <f t="shared"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5">
      <c r="A14" s="59" t="s">
        <v>36</v>
      </c>
      <c r="B14" s="23" t="s">
        <v>44</v>
      </c>
      <c r="C14" s="7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91" t="s">
        <v>50</v>
      </c>
      <c r="C15" s="94" t="s">
        <v>42</v>
      </c>
      <c r="D15" s="27">
        <v>0.5</v>
      </c>
      <c r="E15" s="66">
        <f>E13+1</f>
        <v>44869</v>
      </c>
      <c r="F15" s="66">
        <f>E15+4</f>
        <v>44873</v>
      </c>
      <c r="G15" s="17"/>
      <c r="H15" s="17">
        <f t="shared"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91" t="s">
        <v>51</v>
      </c>
      <c r="C16" s="94" t="s">
        <v>42</v>
      </c>
      <c r="D16" s="27">
        <v>0.5</v>
      </c>
      <c r="E16" s="66">
        <f>E15+2</f>
        <v>44871</v>
      </c>
      <c r="F16" s="66">
        <f>E16+5</f>
        <v>44876</v>
      </c>
      <c r="G16" s="17"/>
      <c r="H16" s="17">
        <f t="shared"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91" t="s">
        <v>52</v>
      </c>
      <c r="C17" s="94" t="s">
        <v>42</v>
      </c>
      <c r="D17" s="27"/>
      <c r="E17" s="66">
        <f>F16</f>
        <v>44876</v>
      </c>
      <c r="F17" s="66">
        <f>E17+3</f>
        <v>44879</v>
      </c>
      <c r="G17" s="17"/>
      <c r="H17" s="17">
        <f t="shared"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91" t="s">
        <v>53</v>
      </c>
      <c r="C18" s="94" t="s">
        <v>42</v>
      </c>
      <c r="D18" s="27"/>
      <c r="E18" s="66">
        <f>E17</f>
        <v>44876</v>
      </c>
      <c r="F18" s="66">
        <f>E18+2</f>
        <v>44878</v>
      </c>
      <c r="G18" s="17"/>
      <c r="H18" s="17">
        <f t="shared" si="6"/>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91" t="s">
        <v>54</v>
      </c>
      <c r="C19" s="94" t="s">
        <v>42</v>
      </c>
      <c r="D19" s="27"/>
      <c r="E19" s="66">
        <f>E18</f>
        <v>44876</v>
      </c>
      <c r="F19" s="66">
        <f>E19+3</f>
        <v>44879</v>
      </c>
      <c r="G19" s="17"/>
      <c r="H19" s="17">
        <f t="shared"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5">
      <c r="A20" s="58" t="s">
        <v>27</v>
      </c>
      <c r="B20" s="28" t="s">
        <v>46</v>
      </c>
      <c r="C20" s="73"/>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92" t="s">
        <v>55</v>
      </c>
      <c r="C21" s="95" t="s">
        <v>42</v>
      </c>
      <c r="D21" s="32"/>
      <c r="E21" s="67">
        <f>E9+15</f>
        <v>44877</v>
      </c>
      <c r="F21" s="67">
        <f>E21+5</f>
        <v>44882</v>
      </c>
      <c r="G21" s="17"/>
      <c r="H21" s="17">
        <f t="shared"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92" t="s">
        <v>56</v>
      </c>
      <c r="C22" s="95" t="s">
        <v>42</v>
      </c>
      <c r="D22" s="32"/>
      <c r="E22" s="67">
        <f>F21+1</f>
        <v>44883</v>
      </c>
      <c r="F22" s="67">
        <f>E22+4</f>
        <v>44887</v>
      </c>
      <c r="G22" s="17"/>
      <c r="H22" s="17">
        <f t="shared"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92" t="s">
        <v>57</v>
      </c>
      <c r="C23" s="95" t="s">
        <v>42</v>
      </c>
      <c r="D23" s="32"/>
      <c r="E23" s="67">
        <f>E22+5</f>
        <v>44888</v>
      </c>
      <c r="F23" s="67">
        <f>E23+5</f>
        <v>44893</v>
      </c>
      <c r="G23" s="17"/>
      <c r="H23" s="17">
        <f t="shared"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92" t="s">
        <v>58</v>
      </c>
      <c r="C24" s="95" t="s">
        <v>42</v>
      </c>
      <c r="D24" s="32"/>
      <c r="E24" s="67">
        <f>F23+1</f>
        <v>44894</v>
      </c>
      <c r="F24" s="67">
        <f>E24+4</f>
        <v>44898</v>
      </c>
      <c r="G24" s="17"/>
      <c r="H24" s="17">
        <f t="shared"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92" t="s">
        <v>59</v>
      </c>
      <c r="C25" s="95" t="s">
        <v>42</v>
      </c>
      <c r="D25" s="32"/>
      <c r="E25" s="67">
        <f>E23</f>
        <v>44888</v>
      </c>
      <c r="F25" s="67">
        <f>E25+4</f>
        <v>44892</v>
      </c>
      <c r="G25" s="17"/>
      <c r="H25" s="17">
        <f t="shared"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t="s">
        <v>27</v>
      </c>
      <c r="B26" s="33" t="s">
        <v>60</v>
      </c>
      <c r="C26" s="74"/>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93" t="s">
        <v>61</v>
      </c>
      <c r="C27" s="96" t="s">
        <v>42</v>
      </c>
      <c r="D27" s="37"/>
      <c r="E27" s="68" t="s">
        <v>26</v>
      </c>
      <c r="F27" s="68" t="s">
        <v>26</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93" t="s">
        <v>62</v>
      </c>
      <c r="C28" s="96" t="s">
        <v>42</v>
      </c>
      <c r="D28" s="37"/>
      <c r="E28" s="68" t="s">
        <v>26</v>
      </c>
      <c r="F28" s="68" t="s">
        <v>26</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77" t="s">
        <v>63</v>
      </c>
      <c r="C29" s="96" t="s">
        <v>42</v>
      </c>
      <c r="D29" s="37"/>
      <c r="E29" s="68" t="s">
        <v>26</v>
      </c>
      <c r="F29" s="68" t="s">
        <v>26</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93" t="s">
        <v>64</v>
      </c>
      <c r="C30" s="96" t="s">
        <v>42</v>
      </c>
      <c r="D30" s="37"/>
      <c r="E30" s="68" t="s">
        <v>26</v>
      </c>
      <c r="F30" s="68" t="s">
        <v>26</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93" t="s">
        <v>65</v>
      </c>
      <c r="C31" s="96" t="s">
        <v>42</v>
      </c>
      <c r="D31" s="37"/>
      <c r="E31" s="68"/>
      <c r="F31" s="68"/>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c r="B32" s="93" t="s">
        <v>66</v>
      </c>
      <c r="C32" s="96" t="s">
        <v>42</v>
      </c>
      <c r="D32" s="37"/>
      <c r="E32" s="68" t="s">
        <v>26</v>
      </c>
      <c r="F32" s="68" t="s">
        <v>26</v>
      </c>
      <c r="G32" s="17"/>
      <c r="H32" s="17" t="e">
        <f t="shared" si="6"/>
        <v>#VALUE!</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8" t="s">
        <v>29</v>
      </c>
      <c r="B33" s="78"/>
      <c r="C33" s="75"/>
      <c r="D33" s="16"/>
      <c r="E33" s="69"/>
      <c r="F33" s="69"/>
      <c r="G33" s="17"/>
      <c r="H33" s="17" t="str">
        <f t="shared" si="6"/>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9" t="s">
        <v>28</v>
      </c>
      <c r="B34" s="38" t="s">
        <v>1</v>
      </c>
      <c r="C34" s="39"/>
      <c r="D34" s="40"/>
      <c r="E34" s="41"/>
      <c r="F34" s="42"/>
      <c r="G34" s="43"/>
      <c r="H34" s="43" t="str">
        <f t="shared" si="6"/>
        <v/>
      </c>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row>
    <row r="35" spans="1:64" ht="30" customHeight="1" x14ac:dyDescent="0.25">
      <c r="G35" s="6"/>
    </row>
    <row r="36" spans="1:64" ht="30" customHeight="1" x14ac:dyDescent="0.25">
      <c r="C36" s="14"/>
      <c r="F36" s="60"/>
    </row>
    <row r="37" spans="1:64" ht="30" customHeight="1" x14ac:dyDescent="0.25">
      <c r="C37"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 priority="33">
      <formula>AND(TODAY()&gt;=I$5,TODAY()&lt;J$5)</formula>
    </cfRule>
  </conditionalFormatting>
  <conditionalFormatting sqref="I7:BL34">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1" r:id="rId1" display="SIMPLE GANTT CHART by Vertex42.com"/>
  </hyperlinks>
  <printOptions horizontalCentered="1"/>
  <pageMargins left="0.35" right="0.35" top="0.35" bottom="0.5" header="0.3" footer="0.3"/>
  <pageSetup scale="57" fitToHeight="0" orientation="landscape" r:id="rId2"/>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ColWidth="9.140625" defaultRowHeight="12.75" x14ac:dyDescent="0.2"/>
  <cols>
    <col min="1" max="1" width="87.140625" style="48" customWidth="1"/>
    <col min="2" max="16384" width="9.140625" style="2"/>
  </cols>
  <sheetData>
    <row r="1" spans="1:2" ht="46.5" customHeight="1" x14ac:dyDescent="0.4"/>
    <row r="2" spans="1:2" s="50" customFormat="1" ht="15.75" x14ac:dyDescent="0.45">
      <c r="A2" s="49" t="s">
        <v>13</v>
      </c>
      <c r="B2" s="49"/>
    </row>
    <row r="3" spans="1:2" s="54" customFormat="1" ht="27" customHeight="1" x14ac:dyDescent="0.45">
      <c r="A3" s="82" t="s">
        <v>18</v>
      </c>
      <c r="B3" s="55"/>
    </row>
    <row r="4" spans="1:2" s="51" customFormat="1" ht="25.5" x14ac:dyDescent="0.75">
      <c r="A4" s="52" t="s">
        <v>12</v>
      </c>
    </row>
    <row r="5" spans="1:2" ht="74.099999999999994" customHeight="1" x14ac:dyDescent="0.4">
      <c r="A5" s="53" t="s">
        <v>21</v>
      </c>
    </row>
    <row r="6" spans="1:2" ht="26.25" customHeight="1" x14ac:dyDescent="0.4">
      <c r="A6" s="52" t="s">
        <v>24</v>
      </c>
    </row>
    <row r="7" spans="1:2" s="48" customFormat="1" ht="204.95" customHeight="1" x14ac:dyDescent="0.45">
      <c r="A7" s="57" t="s">
        <v>23</v>
      </c>
    </row>
    <row r="8" spans="1:2" s="51" customFormat="1" ht="25.5" x14ac:dyDescent="0.75">
      <c r="A8" s="52" t="s">
        <v>14</v>
      </c>
    </row>
    <row r="9" spans="1:2" ht="42.75" x14ac:dyDescent="0.4">
      <c r="A9" s="53" t="s">
        <v>22</v>
      </c>
    </row>
    <row r="10" spans="1:2" s="48" customFormat="1" ht="27.95" customHeight="1" x14ac:dyDescent="0.45">
      <c r="A10" s="56" t="s">
        <v>20</v>
      </c>
    </row>
    <row r="11" spans="1:2" s="51" customFormat="1" ht="25.5" x14ac:dyDescent="0.75">
      <c r="A11" s="52" t="s">
        <v>11</v>
      </c>
    </row>
    <row r="12" spans="1:2" ht="30" x14ac:dyDescent="0.2">
      <c r="A12" s="53" t="s">
        <v>19</v>
      </c>
    </row>
    <row r="13" spans="1:2" s="48" customFormat="1" ht="27.95" customHeight="1" x14ac:dyDescent="0.25">
      <c r="A13" s="56" t="s">
        <v>5</v>
      </c>
    </row>
    <row r="14" spans="1:2" s="51" customFormat="1" ht="26.25" x14ac:dyDescent="0.4">
      <c r="A14" s="52" t="s">
        <v>15</v>
      </c>
    </row>
    <row r="15" spans="1:2" ht="75" customHeight="1" x14ac:dyDescent="0.2">
      <c r="A15" s="53" t="s">
        <v>16</v>
      </c>
    </row>
    <row r="16" spans="1:2" ht="75" x14ac:dyDescent="0.2">
      <c r="A16" s="53" t="s">
        <v>17</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2022-03-11T22:40:12Z</dcterms:created>
  <dcterms:modified xsi:type="dcterms:W3CDTF">2022-11-10T13:29:23Z</dcterms:modified>
</cp:coreProperties>
</file>