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mahoole OÜ" sheetId="1" r:id="rId3"/>
  </sheets>
  <definedNames/>
  <calcPr/>
</workbook>
</file>

<file path=xl/sharedStrings.xml><?xml version="1.0" encoding="utf-8"?>
<sst xmlns="http://schemas.openxmlformats.org/spreadsheetml/2006/main" count="51" uniqueCount="25">
  <si>
    <t>Loomahoole OÜ</t>
  </si>
  <si>
    <t>Aadress:  Kipi, 70409 Reegoldi küla</t>
  </si>
  <si>
    <t>Registrikood: 14673470</t>
  </si>
  <si>
    <t>ISIKLIKU SÕIDUAUTO KASUTAMISE ARUANNE (SÕIDUPÄEVIK)</t>
  </si>
  <si>
    <r>
      <rPr>
        <rFont val="Arial"/>
        <b/>
        <color rgb="FF000000"/>
        <sz val="10.0"/>
      </rPr>
      <t xml:space="preserve">Sõiduki andmed:  </t>
    </r>
    <r>
      <rPr>
        <rFont val="Arial"/>
        <color rgb="FF000000"/>
        <sz val="10.0"/>
      </rPr>
      <t xml:space="preserve">     </t>
    </r>
  </si>
  <si>
    <r>
      <rPr>
        <rFont val="Arial"/>
        <b/>
        <color rgb="FF000000"/>
        <sz val="10.0"/>
      </rPr>
      <t xml:space="preserve">Sõduki reg. nr:  </t>
    </r>
    <r>
      <rPr>
        <rFont val="Arial"/>
        <color rgb="FF000000"/>
        <sz val="10.0"/>
      </rPr>
      <t xml:space="preserve">            452 TLM                     </t>
    </r>
  </si>
  <si>
    <r>
      <rPr>
        <rFont val="Arial"/>
        <b/>
        <color rgb="FF000000"/>
        <sz val="10.0"/>
      </rPr>
      <t xml:space="preserve">Sõiduki kasutaja:  </t>
    </r>
    <r>
      <rPr>
        <rFont val="Arial"/>
        <color rgb="FF000000"/>
        <sz val="10.0"/>
      </rPr>
      <t xml:space="preserve">     Kaspar Kipp</t>
    </r>
  </si>
  <si>
    <t>Periood: 10.07.2021 - 31.07.2021</t>
  </si>
  <si>
    <t>Jrk</t>
  </si>
  <si>
    <t>Kuupäev</t>
  </si>
  <si>
    <t>Sõidu algpunkt</t>
  </si>
  <si>
    <t>Sõidu sihtpunkt</t>
  </si>
  <si>
    <t>Sõidu eesmärk</t>
  </si>
  <si>
    <t>Odomeeter</t>
  </si>
  <si>
    <t>Läbisõit (km)</t>
  </si>
  <si>
    <t>Kulu (€)</t>
  </si>
  <si>
    <t>Algnäit</t>
  </si>
  <si>
    <t>Lõppnäit</t>
  </si>
  <si>
    <t>Pargi 25</t>
  </si>
  <si>
    <t>Reisjate vedu Tartu linnas</t>
  </si>
  <si>
    <t>Reisjate vedu Tallinnas</t>
  </si>
  <si>
    <t>Reisjate vedu Viljandis</t>
  </si>
  <si>
    <t>LÄBITUD KILOMEETREID KOKKU:</t>
  </si>
  <si>
    <t>VÄLJA MAKSTA:</t>
  </si>
  <si>
    <t>Allkiri: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</si>
</sst>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###0.00&quot;€&quot;"/>
  </numFmts>
  <fonts count="5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/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2F2F2"/>
        <bgColor rgb="FFF2F2F2"/>
      </patternFill>
    </fill>
  </fills>
  <borders count="30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3" numFmtId="0" xfId="0" applyBorder="1" applyFont="1"/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readingOrder="0"/>
    </xf>
    <xf borderId="15" fillId="0" fontId="2" numFmtId="164" xfId="0" applyAlignment="1" applyBorder="1" applyFont="1" applyNumberForma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Alignment="1" applyBorder="1" applyFont="1">
      <alignment readingOrder="0"/>
    </xf>
    <xf borderId="17" fillId="0" fontId="2" numFmtId="165" xfId="0" applyBorder="1" applyFont="1" applyNumberFormat="1"/>
    <xf borderId="16" fillId="0" fontId="2" numFmtId="165" xfId="0" applyBorder="1" applyFont="1" applyNumberFormat="1"/>
    <xf borderId="19" fillId="0" fontId="2" numFmtId="0" xfId="0" applyAlignment="1" applyBorder="1" applyFont="1">
      <alignment readingOrder="0"/>
    </xf>
    <xf borderId="20" fillId="0" fontId="2" numFmtId="0" xfId="0" applyBorder="1" applyFont="1"/>
    <xf borderId="20" fillId="0" fontId="2" numFmtId="0" xfId="0" applyAlignment="1" applyBorder="1" applyFont="1">
      <alignment readingOrder="0"/>
    </xf>
    <xf borderId="20" fillId="0" fontId="2" numFmtId="0" xfId="0" applyBorder="1" applyFont="1"/>
    <xf borderId="21" fillId="3" fontId="1" numFmtId="0" xfId="0" applyAlignment="1" applyBorder="1" applyFill="1" applyFont="1">
      <alignment horizontal="right"/>
    </xf>
    <xf borderId="22" fillId="0" fontId="3" numFmtId="0" xfId="0" applyBorder="1" applyFont="1"/>
    <xf borderId="23" fillId="0" fontId="3" numFmtId="0" xfId="0" applyBorder="1" applyFont="1"/>
    <xf borderId="24" fillId="3" fontId="1" numFmtId="0" xfId="0" applyAlignment="1" applyBorder="1" applyFont="1">
      <alignment horizontal="center"/>
    </xf>
    <xf borderId="25" fillId="3" fontId="1" numFmtId="165" xfId="0" applyAlignment="1" applyBorder="1" applyFont="1" applyNumberFormat="1">
      <alignment horizontal="center"/>
    </xf>
    <xf borderId="26" fillId="3" fontId="4" numFmtId="0" xfId="0" applyAlignment="1" applyBorder="1" applyFont="1">
      <alignment horizontal="right" vertical="bottom"/>
    </xf>
    <xf borderId="27" fillId="0" fontId="3" numFmtId="0" xfId="0" applyBorder="1" applyFont="1"/>
    <xf borderId="28" fillId="3" fontId="4" numFmtId="165" xfId="0" applyAlignment="1" applyBorder="1" applyFont="1" applyNumberFormat="1">
      <alignment horizontal="center" vertical="bottom"/>
    </xf>
    <xf borderId="2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14"/>
    <col customWidth="1" min="3" max="3" width="17.71"/>
    <col customWidth="1" min="4" max="4" width="16.43"/>
    <col customWidth="1" min="5" max="5" width="31.14"/>
    <col customWidth="1" min="6" max="7" width="12.0"/>
    <col customWidth="1" min="8" max="8" width="12.43"/>
    <col customWidth="1" min="9" max="9" width="9.14"/>
    <col customWidth="1" min="10" max="10" width="12.43"/>
    <col customWidth="1" min="11" max="26" width="9.14"/>
  </cols>
  <sheetData>
    <row r="1" ht="12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3</v>
      </c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6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4" t="s">
        <v>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4" t="s">
        <v>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4" t="s">
        <v>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7" t="s">
        <v>8</v>
      </c>
      <c r="B12" s="8" t="s">
        <v>9</v>
      </c>
      <c r="C12" s="9" t="s">
        <v>10</v>
      </c>
      <c r="D12" s="9" t="s">
        <v>11</v>
      </c>
      <c r="E12" s="9" t="s">
        <v>12</v>
      </c>
      <c r="F12" s="10" t="s">
        <v>13</v>
      </c>
      <c r="G12" s="11"/>
      <c r="H12" s="12" t="s">
        <v>14</v>
      </c>
      <c r="I12" s="13" t="s">
        <v>15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4"/>
      <c r="B13" s="15"/>
      <c r="C13" s="16"/>
      <c r="D13" s="16"/>
      <c r="E13" s="16"/>
      <c r="F13" s="17" t="s">
        <v>16</v>
      </c>
      <c r="G13" s="17" t="s">
        <v>17</v>
      </c>
      <c r="H13" s="18"/>
      <c r="I13" s="1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0">
        <v>10.0</v>
      </c>
      <c r="B14" s="21">
        <v>44022.0</v>
      </c>
      <c r="C14" s="22" t="s">
        <v>18</v>
      </c>
      <c r="D14" s="22" t="s">
        <v>18</v>
      </c>
      <c r="E14" s="22" t="s">
        <v>19</v>
      </c>
      <c r="F14" s="23">
        <v>246791.0</v>
      </c>
      <c r="G14" s="24">
        <f t="shared" ref="G14:G22" si="1">F14-H14</f>
        <v>246606</v>
      </c>
      <c r="H14" s="25">
        <v>185.0</v>
      </c>
      <c r="I14" s="26">
        <f t="shared" ref="I14:I23" si="2">H14*0.3</f>
        <v>55.5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0">
        <v>11.0</v>
      </c>
      <c r="B15" s="21">
        <v>44023.0</v>
      </c>
      <c r="C15" s="22" t="s">
        <v>18</v>
      </c>
      <c r="D15" s="22" t="s">
        <v>18</v>
      </c>
      <c r="E15" s="22" t="s">
        <v>19</v>
      </c>
      <c r="F15" s="24">
        <f>G14</f>
        <v>246606</v>
      </c>
      <c r="G15" s="24">
        <f t="shared" si="1"/>
        <v>246304</v>
      </c>
      <c r="H15" s="25">
        <v>302.0</v>
      </c>
      <c r="I15" s="27">
        <f t="shared" si="2"/>
        <v>90.6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8">
        <v>17.0</v>
      </c>
      <c r="B16" s="21">
        <v>44029.0</v>
      </c>
      <c r="C16" s="22" t="s">
        <v>18</v>
      </c>
      <c r="D16" s="22" t="s">
        <v>18</v>
      </c>
      <c r="E16" s="22" t="s">
        <v>19</v>
      </c>
      <c r="F16" s="23">
        <v>248148.0</v>
      </c>
      <c r="G16" s="24">
        <f t="shared" si="1"/>
        <v>247972</v>
      </c>
      <c r="H16" s="29">
        <v>176.0</v>
      </c>
      <c r="I16" s="27">
        <f t="shared" si="2"/>
        <v>52.8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8">
        <v>18.0</v>
      </c>
      <c r="B17" s="21">
        <v>44030.0</v>
      </c>
      <c r="C17" s="22" t="s">
        <v>18</v>
      </c>
      <c r="D17" s="22" t="s">
        <v>18</v>
      </c>
      <c r="E17" s="22" t="s">
        <v>19</v>
      </c>
      <c r="F17" s="24">
        <f t="shared" ref="F17:F18" si="3">G16</f>
        <v>247972</v>
      </c>
      <c r="G17" s="24">
        <f t="shared" si="1"/>
        <v>247938</v>
      </c>
      <c r="H17" s="29">
        <v>34.0</v>
      </c>
      <c r="I17" s="26">
        <f t="shared" si="2"/>
        <v>10.2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8">
        <v>19.0</v>
      </c>
      <c r="B18" s="21">
        <v>44031.0</v>
      </c>
      <c r="C18" s="22" t="s">
        <v>18</v>
      </c>
      <c r="D18" s="22" t="s">
        <v>18</v>
      </c>
      <c r="E18" s="22" t="s">
        <v>20</v>
      </c>
      <c r="F18" s="24">
        <f t="shared" si="3"/>
        <v>247938</v>
      </c>
      <c r="G18" s="24">
        <f t="shared" si="1"/>
        <v>247855</v>
      </c>
      <c r="H18" s="29">
        <v>83.0</v>
      </c>
      <c r="I18" s="27">
        <f t="shared" si="2"/>
        <v>24.9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8">
        <v>20.0</v>
      </c>
      <c r="B19" s="21">
        <v>44032.0</v>
      </c>
      <c r="C19" s="22" t="s">
        <v>18</v>
      </c>
      <c r="D19" s="22" t="s">
        <v>18</v>
      </c>
      <c r="E19" s="22" t="s">
        <v>19</v>
      </c>
      <c r="F19" s="24">
        <f>248113</f>
        <v>248113</v>
      </c>
      <c r="G19" s="24">
        <f t="shared" si="1"/>
        <v>248057</v>
      </c>
      <c r="H19" s="30">
        <v>56.0</v>
      </c>
      <c r="I19" s="26">
        <f t="shared" si="2"/>
        <v>16.8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28">
        <v>21.0</v>
      </c>
      <c r="B20" s="21">
        <v>44033.0</v>
      </c>
      <c r="C20" s="22" t="s">
        <v>18</v>
      </c>
      <c r="D20" s="22" t="s">
        <v>18</v>
      </c>
      <c r="E20" s="22" t="s">
        <v>19</v>
      </c>
      <c r="F20" s="24">
        <f>G19+196</f>
        <v>248253</v>
      </c>
      <c r="G20" s="24">
        <f t="shared" si="1"/>
        <v>248241</v>
      </c>
      <c r="H20" s="31">
        <v>12.0</v>
      </c>
      <c r="I20" s="27">
        <f t="shared" si="2"/>
        <v>3.6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28">
        <v>23.0</v>
      </c>
      <c r="B21" s="21">
        <v>44035.0</v>
      </c>
      <c r="C21" s="22" t="s">
        <v>18</v>
      </c>
      <c r="D21" s="22" t="s">
        <v>18</v>
      </c>
      <c r="E21" s="22" t="s">
        <v>21</v>
      </c>
      <c r="F21" s="24">
        <f t="shared" ref="F21:F23" si="4">G20</f>
        <v>248241</v>
      </c>
      <c r="G21" s="24">
        <f t="shared" si="1"/>
        <v>248036</v>
      </c>
      <c r="H21" s="30">
        <v>205.0</v>
      </c>
      <c r="I21" s="27">
        <f t="shared" si="2"/>
        <v>61.5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28">
        <v>24.0</v>
      </c>
      <c r="B22" s="21">
        <v>44036.0</v>
      </c>
      <c r="C22" s="22" t="s">
        <v>18</v>
      </c>
      <c r="D22" s="22" t="s">
        <v>18</v>
      </c>
      <c r="E22" s="22" t="s">
        <v>19</v>
      </c>
      <c r="F22" s="24">
        <f t="shared" si="4"/>
        <v>248036</v>
      </c>
      <c r="G22" s="24">
        <f t="shared" si="1"/>
        <v>247989</v>
      </c>
      <c r="H22" s="30">
        <v>47.0</v>
      </c>
      <c r="I22" s="26">
        <f t="shared" si="2"/>
        <v>14.1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28">
        <v>26.0</v>
      </c>
      <c r="B23" s="21">
        <v>44038.0</v>
      </c>
      <c r="C23" s="22" t="s">
        <v>18</v>
      </c>
      <c r="D23" s="22" t="s">
        <v>18</v>
      </c>
      <c r="E23" s="22" t="s">
        <v>19</v>
      </c>
      <c r="F23" s="24">
        <f t="shared" si="4"/>
        <v>247989</v>
      </c>
      <c r="G23" s="24">
        <f>F23+H23</f>
        <v>248031</v>
      </c>
      <c r="H23" s="30">
        <v>42.0</v>
      </c>
      <c r="I23" s="26">
        <f t="shared" si="2"/>
        <v>12.6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3"/>
      <c r="C24" s="3"/>
      <c r="D24" s="3"/>
      <c r="E24" s="32" t="s">
        <v>22</v>
      </c>
      <c r="F24" s="33"/>
      <c r="G24" s="34"/>
      <c r="H24" s="35">
        <f t="shared" ref="H24:I24" si="5">SUM(H14:H23)</f>
        <v>1142</v>
      </c>
      <c r="I24" s="36">
        <f t="shared" si="5"/>
        <v>342.6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3"/>
      <c r="C25" s="3"/>
      <c r="D25" s="3"/>
      <c r="E25" s="37" t="s">
        <v>23</v>
      </c>
      <c r="F25" s="38"/>
      <c r="G25" s="38"/>
      <c r="H25" s="39">
        <v>335.0</v>
      </c>
      <c r="I25" s="4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19">
    <mergeCell ref="A2:D2"/>
    <mergeCell ref="A3:D3"/>
    <mergeCell ref="A5:I5"/>
    <mergeCell ref="A7:E7"/>
    <mergeCell ref="A8:E8"/>
    <mergeCell ref="A9:E9"/>
    <mergeCell ref="A10:E10"/>
    <mergeCell ref="H12:H13"/>
    <mergeCell ref="I12:I13"/>
    <mergeCell ref="E24:G24"/>
    <mergeCell ref="E25:G25"/>
    <mergeCell ref="H25:I25"/>
    <mergeCell ref="A11:E11"/>
    <mergeCell ref="A12:A13"/>
    <mergeCell ref="B12:B13"/>
    <mergeCell ref="C12:C13"/>
    <mergeCell ref="D12:D13"/>
    <mergeCell ref="E12:E13"/>
    <mergeCell ref="F12:G12"/>
  </mergeCells>
  <printOptions/>
  <pageMargins bottom="0.75" footer="0.0" header="0.0" left="0.7" right="0.7" top="0.75"/>
  <pageSetup paperSize="9" orientation="landscape"/>
  <drawing r:id="rId1"/>
</worksheet>
</file>