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8336d49f6174ca93/Työpöytä/Koulu/Full-stack-open/"/>
    </mc:Choice>
  </mc:AlternateContent>
  <xr:revisionPtr revIDLastSave="1232" documentId="11_AD4D4B9C664837EAC5265013D451FE84693EDF1D" xr6:coauthVersionLast="47" xr6:coauthVersionMax="47" xr10:uidLastSave="{E696C73B-D6A5-4055-869B-0DA8B600A457}"/>
  <bookViews>
    <workbookView minimized="1" xWindow="2085" yWindow="2085" windowWidth="21600" windowHeight="11385" tabRatio="601" xr2:uid="{00000000-000D-0000-FFFF-FFFF00000000}"/>
  </bookViews>
  <sheets>
    <sheet name="Taul1" sheetId="1" r:id="rId1"/>
    <sheet name="Taul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C20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H25" i="2"/>
  <c r="H29" i="2"/>
  <c r="F37" i="2"/>
  <c r="G36" i="2"/>
  <c r="H36" i="2"/>
  <c r="G44" i="2"/>
  <c r="H44" i="2"/>
  <c r="G35" i="2"/>
  <c r="H35" i="2"/>
  <c r="G34" i="2"/>
  <c r="H34" i="2"/>
  <c r="G25" i="2"/>
  <c r="G26" i="2"/>
  <c r="H26" i="2"/>
  <c r="G27" i="2"/>
  <c r="H27" i="2"/>
  <c r="G28" i="2"/>
  <c r="H28" i="2"/>
  <c r="G29" i="2"/>
  <c r="G30" i="2"/>
  <c r="H30" i="2"/>
  <c r="G31" i="2"/>
  <c r="H31" i="2"/>
  <c r="G32" i="2"/>
  <c r="H32" i="2"/>
  <c r="G33" i="2"/>
  <c r="H33" i="2"/>
  <c r="G24" i="2"/>
  <c r="C21" i="2"/>
  <c r="C22" i="2"/>
  <c r="C23" i="2"/>
  <c r="C24" i="2"/>
  <c r="C25" i="2"/>
  <c r="C26" i="2"/>
  <c r="C27" i="2"/>
  <c r="C28" i="2"/>
  <c r="C29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F38" i="2"/>
  <c r="F39" i="2"/>
  <c r="G37" i="2"/>
  <c r="H37" i="2"/>
  <c r="G38" i="2"/>
  <c r="H38" i="2"/>
  <c r="F40" i="2"/>
  <c r="F41" i="2"/>
  <c r="G39" i="2"/>
  <c r="H39" i="2"/>
  <c r="F42" i="2"/>
  <c r="G40" i="2"/>
  <c r="H40" i="2"/>
  <c r="F43" i="2"/>
  <c r="G41" i="2"/>
  <c r="H41" i="2"/>
  <c r="F44" i="2"/>
  <c r="G43" i="2"/>
  <c r="H43" i="2"/>
  <c r="G42" i="2"/>
  <c r="H42" i="2"/>
  <c r="I20" i="1" l="1"/>
</calcChain>
</file>

<file path=xl/sharedStrings.xml><?xml version="1.0" encoding="utf-8"?>
<sst xmlns="http://schemas.openxmlformats.org/spreadsheetml/2006/main" count="15" uniqueCount="15">
  <si>
    <t>Viikko</t>
  </si>
  <si>
    <t>Maanantai</t>
  </si>
  <si>
    <t>Tiistai</t>
  </si>
  <si>
    <t>Keskiviikko</t>
  </si>
  <si>
    <t>Torstai</t>
  </si>
  <si>
    <t>Perjantai</t>
  </si>
  <si>
    <t>Lauantai</t>
  </si>
  <si>
    <t>Sunnuntai</t>
  </si>
  <si>
    <t>Yhteensä</t>
  </si>
  <si>
    <t>Viikkotunnit</t>
  </si>
  <si>
    <t>osa3 alotus tässä</t>
  </si>
  <si>
    <t>osa 2 yht</t>
  </si>
  <si>
    <t>osa 1 yht</t>
  </si>
  <si>
    <t>osa 0 yht</t>
  </si>
  <si>
    <t>jatkuu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</si>
</sst>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1" fillId="3" borderId="2" xfId="0" applyNumberFormat="1" applyFont="1" applyFill="1" applyBorder="1"/>
    <xf numFmtId="0" fontId="0" fillId="0" borderId="1" xfId="0" applyBorder="1"/>
    <xf numFmtId="2" fontId="1" fillId="4" borderId="1" xfId="0" applyNumberFormat="1" applyFont="1" applyFill="1" applyBorder="1"/>
    <xf numFmtId="2" fontId="2" fillId="2" borderId="3" xfId="0" applyNumberFormat="1" applyFont="1" applyFill="1" applyBorder="1"/>
    <xf numFmtId="0" fontId="0" fillId="0" borderId="0" xfId="0" applyAlignment="1">
      <alignment wrapText="1"/>
    </xf>
    <xf numFmtId="17" fontId="0" fillId="0" borderId="0" xfId="0" applyNumberFormat="1"/>
    <xf numFmtId="17" fontId="0" fillId="0" borderId="0" xfId="0" quotePrefix="1" applyNumberFormat="1"/>
    <xf numFmtId="2" fontId="1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940516869353613E-2"/>
          <c:y val="8.5068659688352546E-2"/>
          <c:w val="0.85371136129371217"/>
          <c:h val="0.47818679636681566"/>
        </c:manualLayout>
      </c:layout>
      <c:scatterChart>
        <c:scatterStyle val="lineMarker"/>
        <c:varyColors val="0"/>
        <c:ser>
          <c:idx val="0"/>
          <c:order val="0"/>
          <c:tx>
            <c:v>Täydellisen tehokkaiden markkinoiden välitön reaktio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Taul2!$C$10:$C$17</c:f>
              <c:numCache>
                <c:formatCode>General</c:formatCode>
                <c:ptCount val="8"/>
                <c:pt idx="0">
                  <c:v>-15</c:v>
                </c:pt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</c:numCache>
            </c:numRef>
          </c:xVal>
          <c:yVal>
            <c:numRef>
              <c:f>Taul2!$D$10:$D$17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5-45DE-A3AE-A071D4F9CCAF}"/>
            </c:ext>
          </c:extLst>
        </c:ser>
        <c:ser>
          <c:idx val="1"/>
          <c:order val="1"/>
          <c:tx>
            <c:v>Tehottomien markkinoiden ennakoiva reaktio,  jossa osalla sijoittajista on pääsy eksklusiiviseen informaatioon</c:v>
          </c:tx>
          <c:spPr>
            <a:ln w="25400" cap="rnd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xVal>
            <c:numRef>
              <c:f>Taul2!$C$19:$C$29</c:f>
              <c:numCache>
                <c:formatCode>General</c:formatCode>
                <c:ptCount val="1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</c:numCache>
            </c:numRef>
          </c:xVal>
          <c:yVal>
            <c:numRef>
              <c:f>Taul2!$D$19:$D$29</c:f>
              <c:numCache>
                <c:formatCode>General</c:formatCode>
                <c:ptCount val="11"/>
                <c:pt idx="0">
                  <c:v>10</c:v>
                </c:pt>
                <c:pt idx="1">
                  <c:v>10.1</c:v>
                </c:pt>
                <c:pt idx="2">
                  <c:v>10.25</c:v>
                </c:pt>
                <c:pt idx="3">
                  <c:v>10.45</c:v>
                </c:pt>
                <c:pt idx="4">
                  <c:v>10.7</c:v>
                </c:pt>
                <c:pt idx="5">
                  <c:v>11</c:v>
                </c:pt>
                <c:pt idx="6">
                  <c:v>11.6</c:v>
                </c:pt>
                <c:pt idx="7">
                  <c:v>12.2</c:v>
                </c:pt>
                <c:pt idx="8">
                  <c:v>13</c:v>
                </c:pt>
                <c:pt idx="9">
                  <c:v>13.9</c:v>
                </c:pt>
                <c:pt idx="10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25-45DE-A3AE-A071D4F9CCAF}"/>
            </c:ext>
          </c:extLst>
        </c:ser>
        <c:ser>
          <c:idx val="2"/>
          <c:order val="2"/>
          <c:tx>
            <c:v>Tehottomien markkinoiden viivästynyt reaktio, jossa informaation käsittelyssä on viivettä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Taul2!$F$24:$F$35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Taul2!$G$24:$G$35</c:f>
              <c:numCache>
                <c:formatCode>General</c:formatCode>
                <c:ptCount val="12"/>
                <c:pt idx="0">
                  <c:v>10</c:v>
                </c:pt>
                <c:pt idx="1">
                  <c:v>11.386294361119891</c:v>
                </c:pt>
                <c:pt idx="2">
                  <c:v>12.19722457733622</c:v>
                </c:pt>
                <c:pt idx="3">
                  <c:v>12.772588722239782</c:v>
                </c:pt>
                <c:pt idx="4">
                  <c:v>13.218875824868201</c:v>
                </c:pt>
                <c:pt idx="5">
                  <c:v>13.583518938456109</c:v>
                </c:pt>
                <c:pt idx="6">
                  <c:v>13.891820298110627</c:v>
                </c:pt>
                <c:pt idx="7">
                  <c:v>14.158883083359672</c:v>
                </c:pt>
                <c:pt idx="8">
                  <c:v>14.39444915467244</c:v>
                </c:pt>
                <c:pt idx="9">
                  <c:v>14.605170185988092</c:v>
                </c:pt>
                <c:pt idx="10">
                  <c:v>14.795790545596741</c:v>
                </c:pt>
                <c:pt idx="11">
                  <c:v>14.969813299576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25-45DE-A3AE-A071D4F9CCAF}"/>
            </c:ext>
          </c:extLst>
        </c:ser>
        <c:ser>
          <c:idx val="3"/>
          <c:order val="3"/>
          <c:tx>
            <c:v>Tehottomien markkinoiden viivästynyt reaktio,  jossa kaikkea informaatiota ei hyödynnetä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Taul2!$F$24:$F$39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Taul2!$H$24:$H$39</c:f>
              <c:numCache>
                <c:formatCode>General</c:formatCode>
                <c:ptCount val="16"/>
                <c:pt idx="0">
                  <c:v>10</c:v>
                </c:pt>
                <c:pt idx="1">
                  <c:v>10.5</c:v>
                </c:pt>
                <c:pt idx="2">
                  <c:v>11.078314784138257</c:v>
                </c:pt>
                <c:pt idx="3">
                  <c:v>11.590370891324664</c:v>
                </c:pt>
                <c:pt idx="4">
                  <c:v>11.984474909218678</c:v>
                </c:pt>
                <c:pt idx="5">
                  <c:v>12.303912081934881</c:v>
                </c:pt>
                <c:pt idx="6">
                  <c:v>12.571783075213236</c:v>
                </c:pt>
                <c:pt idx="7">
                  <c:v>12.801883438842379</c:v>
                </c:pt>
                <c:pt idx="8">
                  <c:v>13.003115767545113</c:v>
                </c:pt>
                <c:pt idx="9">
                  <c:v>13.181561539700443</c:v>
                </c:pt>
                <c:pt idx="10">
                  <c:v>13.329541032069136</c:v>
                </c:pt>
                <c:pt idx="11">
                  <c:v>13.462062319762589</c:v>
                </c:pt>
                <c:pt idx="12">
                  <c:v>13.581596692031482</c:v>
                </c:pt>
                <c:pt idx="13">
                  <c:v>13.690066898952075</c:v>
                </c:pt>
                <c:pt idx="14">
                  <c:v>13.78899857084474</c:v>
                </c:pt>
                <c:pt idx="15">
                  <c:v>13.879622718285322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025-45DE-A3AE-A071D4F9CCAF}"/>
            </c:ext>
          </c:extLst>
        </c:ser>
        <c:ser>
          <c:idx val="4"/>
          <c:order val="4"/>
          <c:tx>
            <c:v>Tehottomien markkinoiden ylireagointi positiivisiin uutisiin ja korjausliike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Taul2!$K$34:$K$64</c:f>
              <c:numCache>
                <c:formatCode>General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xVal>
          <c:yVal>
            <c:numRef>
              <c:f>Taul2!$L$34:$L$64</c:f>
              <c:numCache>
                <c:formatCode>General</c:formatCode>
                <c:ptCount val="31"/>
                <c:pt idx="0">
                  <c:v>15</c:v>
                </c:pt>
                <c:pt idx="1">
                  <c:v>16.8</c:v>
                </c:pt>
                <c:pt idx="2">
                  <c:v>17</c:v>
                </c:pt>
                <c:pt idx="3">
                  <c:v>16.8</c:v>
                </c:pt>
                <c:pt idx="4">
                  <c:v>16.399999999999999</c:v>
                </c:pt>
                <c:pt idx="5">
                  <c:v>16</c:v>
                </c:pt>
                <c:pt idx="6">
                  <c:v>15.7</c:v>
                </c:pt>
                <c:pt idx="7">
                  <c:v>15.4</c:v>
                </c:pt>
                <c:pt idx="8">
                  <c:v>15.2</c:v>
                </c:pt>
                <c:pt idx="9">
                  <c:v>15.1</c:v>
                </c:pt>
                <c:pt idx="10">
                  <c:v>15.05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025-45DE-A3AE-A071D4F9C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287520"/>
        <c:axId val="1037287936"/>
      </c:scatterChart>
      <c:valAx>
        <c:axId val="1037287520"/>
        <c:scaling>
          <c:orientation val="minMax"/>
          <c:max val="15"/>
          <c:min val="-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Aika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1587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287936"/>
        <c:crosses val="autoZero"/>
        <c:crossBetween val="midCat"/>
      </c:valAx>
      <c:valAx>
        <c:axId val="1037287936"/>
        <c:scaling>
          <c:orientation val="minMax"/>
          <c:min val="8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Osakkeen hinta</a:t>
                </a:r>
              </a:p>
            </c:rich>
          </c:tx>
          <c:layout>
            <c:manualLayout>
              <c:xMode val="edge"/>
              <c:yMode val="edge"/>
              <c:x val="9.0451104096728966E-3"/>
              <c:y val="2.64468849267003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one"/>
        <c:spPr>
          <a:noFill/>
          <a:ln w="15875" cap="flat" cmpd="dbl" algn="ctr">
            <a:solidFill>
              <a:schemeClr val="tx1"/>
            </a:solidFill>
            <a:miter lim="800000"/>
            <a:headEnd type="none"/>
            <a:tailEnd type="triangle" w="med" len="lg"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287520"/>
        <c:crossesAt val="-15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2.2027789253021783E-2"/>
          <c:y val="0.67461205580740258"/>
          <c:w val="0.96736256779863816"/>
          <c:h val="0.319602180047520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11682</xdr:colOff>
      <xdr:row>4</xdr:row>
      <xdr:rowOff>116799</xdr:rowOff>
    </xdr:from>
    <xdr:to>
      <xdr:col>24</xdr:col>
      <xdr:colOff>519350</xdr:colOff>
      <xdr:row>29</xdr:row>
      <xdr:rowOff>28876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43426158-AC8A-405F-BFFD-FAB2C1F75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Normal="100" workbookViewId="0">
      <selection activeCell="K10" sqref="K10"/>
    </sheetView>
  </sheetViews>
  <sheetFormatPr defaultRowHeight="15" x14ac:dyDescent="0.25"/>
  <cols>
    <col min="2" max="2" width="10.28515625" bestFit="1" customWidth="1"/>
    <col min="3" max="3" width="6.28515625" bestFit="1" customWidth="1"/>
    <col min="4" max="4" width="11" bestFit="1" customWidth="1"/>
    <col min="5" max="5" width="7" bestFit="1" customWidth="1"/>
    <col min="6" max="6" width="9" bestFit="1" customWidth="1"/>
    <col min="7" max="7" width="8.42578125" bestFit="1" customWidth="1"/>
    <col min="8" max="8" width="10" bestFit="1" customWidth="1"/>
    <col min="9" max="9" width="12" bestFit="1" customWidth="1"/>
    <col min="10" max="10" width="18.85546875" bestFit="1" customWidth="1"/>
    <col min="11" max="11" width="36.5703125" bestFit="1" customWidth="1"/>
    <col min="12" max="12" width="9.5703125" bestFit="1" customWidth="1"/>
    <col min="13" max="13" width="3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9</v>
      </c>
      <c r="M1" s="8"/>
    </row>
    <row r="2" spans="1:13" x14ac:dyDescent="0.25">
      <c r="A2">
        <v>1</v>
      </c>
      <c r="B2" s="3"/>
      <c r="C2" s="3"/>
      <c r="D2" s="3"/>
      <c r="E2" s="3">
        <v>4</v>
      </c>
      <c r="F2" s="3"/>
      <c r="G2" s="3"/>
      <c r="H2" s="3"/>
      <c r="I2" s="4">
        <f t="shared" ref="I2:I19" si="0">SUM(B2:H2)</f>
        <v>4</v>
      </c>
      <c r="J2" s="3"/>
      <c r="K2" s="3" t="s">
        <v>13</v>
      </c>
      <c r="M2" s="8"/>
    </row>
    <row r="3" spans="1:13" x14ac:dyDescent="0.25">
      <c r="A3">
        <f>1+A2</f>
        <v>2</v>
      </c>
      <c r="B3" s="3"/>
      <c r="C3" s="3"/>
      <c r="D3" s="3"/>
      <c r="E3" s="3">
        <v>10</v>
      </c>
      <c r="F3" s="3"/>
      <c r="G3" s="3"/>
      <c r="H3" s="11"/>
      <c r="I3" s="4">
        <f t="shared" si="0"/>
        <v>10</v>
      </c>
      <c r="K3" s="3" t="s">
        <v>12</v>
      </c>
    </row>
    <row r="4" spans="1:13" x14ac:dyDescent="0.25">
      <c r="A4">
        <f t="shared" ref="A4:A16" si="1">1+A3</f>
        <v>3</v>
      </c>
      <c r="B4" s="11"/>
      <c r="C4" s="11"/>
      <c r="D4" s="11"/>
      <c r="E4" s="11">
        <v>15.25</v>
      </c>
      <c r="F4" s="11"/>
      <c r="G4" s="3"/>
      <c r="H4" s="3"/>
      <c r="I4" s="4">
        <f t="shared" si="0"/>
        <v>15.25</v>
      </c>
      <c r="K4" s="3" t="s">
        <v>11</v>
      </c>
    </row>
    <row r="5" spans="1:13" x14ac:dyDescent="0.25">
      <c r="A5">
        <f t="shared" si="1"/>
        <v>4</v>
      </c>
      <c r="B5" s="3"/>
      <c r="C5" s="3"/>
      <c r="D5" s="3"/>
      <c r="E5" s="3">
        <v>3.75</v>
      </c>
      <c r="F5" s="3">
        <v>1.5</v>
      </c>
      <c r="G5" s="3"/>
      <c r="H5" s="3"/>
      <c r="I5" s="4">
        <f t="shared" si="0"/>
        <v>5.25</v>
      </c>
      <c r="K5" s="3" t="s">
        <v>10</v>
      </c>
    </row>
    <row r="6" spans="1:13" x14ac:dyDescent="0.25">
      <c r="A6">
        <f t="shared" si="1"/>
        <v>5</v>
      </c>
      <c r="B6" s="3"/>
      <c r="C6" s="3"/>
      <c r="D6" s="3">
        <v>2.75</v>
      </c>
      <c r="E6" s="3">
        <v>3.5</v>
      </c>
      <c r="F6" s="3">
        <v>2</v>
      </c>
      <c r="G6" s="3"/>
      <c r="H6" s="3"/>
      <c r="I6" s="4">
        <f t="shared" si="0"/>
        <v>8.25</v>
      </c>
      <c r="K6" s="3"/>
    </row>
    <row r="7" spans="1:13" x14ac:dyDescent="0.25">
      <c r="A7">
        <f t="shared" si="1"/>
        <v>6</v>
      </c>
      <c r="B7" s="3"/>
      <c r="C7" s="3"/>
      <c r="D7" s="3"/>
      <c r="E7" s="3"/>
      <c r="F7" s="3"/>
      <c r="G7" s="3"/>
      <c r="H7" s="3"/>
      <c r="I7" s="4">
        <f t="shared" si="0"/>
        <v>0</v>
      </c>
      <c r="K7" s="3"/>
    </row>
    <row r="8" spans="1:13" x14ac:dyDescent="0.25">
      <c r="A8">
        <f t="shared" si="1"/>
        <v>7</v>
      </c>
      <c r="B8" s="3"/>
      <c r="C8" s="3"/>
      <c r="D8" s="3">
        <v>2</v>
      </c>
      <c r="E8" s="3"/>
      <c r="F8" s="3"/>
      <c r="G8" s="3"/>
      <c r="H8" s="3"/>
      <c r="I8" s="4">
        <f t="shared" si="0"/>
        <v>2</v>
      </c>
      <c r="K8" s="3"/>
    </row>
    <row r="9" spans="1:13" x14ac:dyDescent="0.25">
      <c r="A9">
        <f t="shared" si="1"/>
        <v>8</v>
      </c>
      <c r="B9" s="3"/>
      <c r="C9" s="3">
        <v>2</v>
      </c>
      <c r="D9" s="3">
        <v>3</v>
      </c>
      <c r="E9" s="3"/>
      <c r="F9" s="3"/>
      <c r="G9" s="3"/>
      <c r="H9" s="3"/>
      <c r="I9" s="4">
        <f t="shared" si="0"/>
        <v>5</v>
      </c>
      <c r="K9" s="3" t="s">
        <v>14</v>
      </c>
    </row>
    <row r="10" spans="1:13" x14ac:dyDescent="0.25">
      <c r="A10">
        <f t="shared" si="1"/>
        <v>9</v>
      </c>
      <c r="B10" s="3"/>
      <c r="C10" s="3"/>
      <c r="D10" s="3"/>
      <c r="E10" s="3"/>
      <c r="F10" s="3"/>
      <c r="G10" s="3"/>
      <c r="H10" s="3"/>
      <c r="I10" s="4">
        <f t="shared" si="0"/>
        <v>0</v>
      </c>
      <c r="K10" s="3"/>
    </row>
    <row r="11" spans="1:13" x14ac:dyDescent="0.25">
      <c r="A11">
        <f t="shared" si="1"/>
        <v>10</v>
      </c>
      <c r="B11" s="3"/>
      <c r="C11" s="3"/>
      <c r="D11" s="3"/>
      <c r="E11" s="3"/>
      <c r="F11" s="3"/>
      <c r="G11" s="3"/>
      <c r="H11" s="3"/>
      <c r="I11" s="4">
        <f t="shared" si="0"/>
        <v>0</v>
      </c>
      <c r="K11" s="3"/>
    </row>
    <row r="12" spans="1:13" x14ac:dyDescent="0.25">
      <c r="A12">
        <f t="shared" si="1"/>
        <v>11</v>
      </c>
      <c r="B12" s="3"/>
      <c r="C12" s="3"/>
      <c r="D12" s="3"/>
      <c r="E12" s="3"/>
      <c r="F12" s="3"/>
      <c r="G12" s="3"/>
      <c r="H12" s="3"/>
      <c r="I12" s="4">
        <f t="shared" si="0"/>
        <v>0</v>
      </c>
      <c r="K12" s="3"/>
    </row>
    <row r="13" spans="1:13" x14ac:dyDescent="0.25">
      <c r="A13">
        <f t="shared" si="1"/>
        <v>12</v>
      </c>
      <c r="B13" s="3"/>
      <c r="C13" s="3"/>
      <c r="D13" s="3"/>
      <c r="E13" s="3"/>
      <c r="F13" s="3"/>
      <c r="G13" s="3"/>
      <c r="H13" s="3"/>
      <c r="I13" s="4">
        <f t="shared" si="0"/>
        <v>0</v>
      </c>
      <c r="K13" s="3"/>
    </row>
    <row r="14" spans="1:13" x14ac:dyDescent="0.25">
      <c r="A14">
        <f t="shared" si="1"/>
        <v>13</v>
      </c>
      <c r="B14" s="3"/>
      <c r="C14" s="3"/>
      <c r="D14" s="3"/>
      <c r="E14" s="3"/>
      <c r="F14" s="3"/>
      <c r="G14" s="3"/>
      <c r="H14" s="3"/>
      <c r="I14" s="4">
        <f t="shared" si="0"/>
        <v>0</v>
      </c>
      <c r="K14" s="3"/>
    </row>
    <row r="15" spans="1:13" x14ac:dyDescent="0.25">
      <c r="A15">
        <f t="shared" si="1"/>
        <v>14</v>
      </c>
      <c r="B15" s="3"/>
      <c r="C15" s="3"/>
      <c r="D15" s="3"/>
      <c r="E15" s="3"/>
      <c r="F15" s="3"/>
      <c r="G15" s="3"/>
      <c r="H15" s="3"/>
      <c r="I15" s="4">
        <f t="shared" si="0"/>
        <v>0</v>
      </c>
      <c r="K15" s="3"/>
      <c r="L15" s="9"/>
    </row>
    <row r="16" spans="1:13" x14ac:dyDescent="0.25">
      <c r="A16">
        <f t="shared" si="1"/>
        <v>15</v>
      </c>
      <c r="B16" s="3"/>
      <c r="C16" s="3"/>
      <c r="D16" s="3"/>
      <c r="E16" s="3"/>
      <c r="F16" s="3"/>
      <c r="G16" s="3"/>
      <c r="H16" s="3"/>
      <c r="I16" s="4">
        <f t="shared" si="0"/>
        <v>0</v>
      </c>
      <c r="K16" s="3"/>
      <c r="L16" s="9"/>
    </row>
    <row r="17" spans="1:12" x14ac:dyDescent="0.25">
      <c r="A17">
        <f>1+A16</f>
        <v>16</v>
      </c>
      <c r="B17" s="3"/>
      <c r="C17" s="3"/>
      <c r="D17" s="3"/>
      <c r="E17" s="3"/>
      <c r="F17" s="3"/>
      <c r="G17" s="3"/>
      <c r="H17" s="3"/>
      <c r="I17" s="4">
        <f t="shared" si="0"/>
        <v>0</v>
      </c>
      <c r="K17" s="3"/>
      <c r="L17" s="9"/>
    </row>
    <row r="18" spans="1:12" x14ac:dyDescent="0.25">
      <c r="A18">
        <f>1+A17</f>
        <v>17</v>
      </c>
      <c r="B18" s="3"/>
      <c r="C18" s="3"/>
      <c r="D18" s="3"/>
      <c r="E18" s="3"/>
      <c r="F18" s="3"/>
      <c r="G18" s="3"/>
      <c r="H18" s="3"/>
      <c r="I18" s="4">
        <f t="shared" si="0"/>
        <v>0</v>
      </c>
      <c r="K18" s="3"/>
      <c r="L18" s="10"/>
    </row>
    <row r="19" spans="1:12" x14ac:dyDescent="0.25">
      <c r="A19">
        <f>1+A18</f>
        <v>18</v>
      </c>
      <c r="B19" s="3"/>
      <c r="C19" s="3"/>
      <c r="D19" s="3"/>
      <c r="E19" s="3"/>
      <c r="F19" s="3"/>
      <c r="G19" s="3"/>
      <c r="H19" s="3"/>
      <c r="I19" s="4">
        <f t="shared" si="0"/>
        <v>0</v>
      </c>
      <c r="K19" s="3"/>
      <c r="L19" s="9"/>
    </row>
    <row r="20" spans="1:12" x14ac:dyDescent="0.25">
      <c r="A20" s="1" t="s">
        <v>8</v>
      </c>
      <c r="B20" s="6"/>
      <c r="C20" s="6"/>
      <c r="D20" s="6"/>
      <c r="E20" s="6"/>
      <c r="F20" s="6"/>
      <c r="G20" s="6"/>
      <c r="H20" s="6"/>
      <c r="I20" s="7">
        <f>SUM(I2:I19)+SUM(B20:H20)</f>
        <v>49.75</v>
      </c>
      <c r="K20" s="3"/>
      <c r="L20" s="9"/>
    </row>
    <row r="21" spans="1:12" x14ac:dyDescent="0.25">
      <c r="K21" s="3"/>
      <c r="L21" s="9"/>
    </row>
    <row r="22" spans="1:12" x14ac:dyDescent="0.25">
      <c r="K22" s="3"/>
      <c r="L22" s="3"/>
    </row>
    <row r="23" spans="1:12" x14ac:dyDescent="0.25">
      <c r="K23" s="3"/>
      <c r="L23" s="3"/>
    </row>
    <row r="32" spans="1:12" x14ac:dyDescent="0.25">
      <c r="F32" s="5"/>
    </row>
  </sheetData>
  <dataValidations count="2">
    <dataValidation type="custom" allowBlank="1" showInputMessage="1" showErrorMessage="1" sqref="I17:I19" xr:uid="{2151A51E-F086-42A5-BE28-9930A1C975F0}">
      <formula1>"&gt;7,25"</formula1>
    </dataValidation>
    <dataValidation type="custom" showInputMessage="1" showErrorMessage="1" sqref="I2:I16" xr:uid="{BC3E6664-B747-4974-AE37-A164B34DA24C}">
      <formula1>"&gt;7,25"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C79B-E942-45AE-BEAE-CED5C23C58FA}">
  <dimension ref="C10:L64"/>
  <sheetViews>
    <sheetView showGridLines="0" topLeftCell="B1" zoomScale="85" zoomScaleNormal="85" workbookViewId="0">
      <selection activeCell="AA41" sqref="AA41"/>
    </sheetView>
  </sheetViews>
  <sheetFormatPr defaultRowHeight="15" x14ac:dyDescent="0.25"/>
  <sheetData>
    <row r="10" spans="3:4" x14ac:dyDescent="0.25">
      <c r="C10">
        <v>-15</v>
      </c>
      <c r="D10">
        <v>10</v>
      </c>
    </row>
    <row r="11" spans="3:4" x14ac:dyDescent="0.25">
      <c r="C11">
        <v>-10</v>
      </c>
      <c r="D11">
        <v>10</v>
      </c>
    </row>
    <row r="12" spans="3:4" x14ac:dyDescent="0.25">
      <c r="C12">
        <v>-5</v>
      </c>
      <c r="D12">
        <v>10</v>
      </c>
    </row>
    <row r="13" spans="3:4" x14ac:dyDescent="0.25">
      <c r="C13">
        <v>0</v>
      </c>
      <c r="D13">
        <v>10</v>
      </c>
    </row>
    <row r="14" spans="3:4" x14ac:dyDescent="0.25">
      <c r="C14">
        <v>0</v>
      </c>
      <c r="D14">
        <v>15</v>
      </c>
    </row>
    <row r="15" spans="3:4" x14ac:dyDescent="0.25">
      <c r="C15">
        <v>5</v>
      </c>
      <c r="D15">
        <v>15</v>
      </c>
    </row>
    <row r="16" spans="3:4" x14ac:dyDescent="0.25">
      <c r="C16">
        <v>10</v>
      </c>
      <c r="D16">
        <v>15</v>
      </c>
    </row>
    <row r="17" spans="3:8" x14ac:dyDescent="0.25">
      <c r="C17">
        <v>15</v>
      </c>
      <c r="D17">
        <v>15</v>
      </c>
    </row>
    <row r="19" spans="3:8" x14ac:dyDescent="0.25">
      <c r="C19">
        <v>-10</v>
      </c>
      <c r="D19">
        <v>10</v>
      </c>
    </row>
    <row r="20" spans="3:8" x14ac:dyDescent="0.25">
      <c r="C20">
        <f>C19+1</f>
        <v>-9</v>
      </c>
      <c r="D20">
        <v>10.1</v>
      </c>
    </row>
    <row r="21" spans="3:8" x14ac:dyDescent="0.25">
      <c r="C21">
        <f>C20+1</f>
        <v>-8</v>
      </c>
      <c r="D21">
        <v>10.25</v>
      </c>
    </row>
    <row r="22" spans="3:8" x14ac:dyDescent="0.25">
      <c r="C22">
        <f t="shared" ref="C22:C28" si="0">C21+1</f>
        <v>-7</v>
      </c>
      <c r="D22">
        <v>10.45</v>
      </c>
    </row>
    <row r="23" spans="3:8" x14ac:dyDescent="0.25">
      <c r="C23">
        <f t="shared" si="0"/>
        <v>-6</v>
      </c>
      <c r="D23">
        <v>10.7</v>
      </c>
    </row>
    <row r="24" spans="3:8" x14ac:dyDescent="0.25">
      <c r="C24">
        <f t="shared" si="0"/>
        <v>-5</v>
      </c>
      <c r="D24">
        <v>11</v>
      </c>
      <c r="F24">
        <v>0</v>
      </c>
      <c r="G24">
        <f>10+LN(POWER(F25,2))</f>
        <v>10</v>
      </c>
      <c r="H24">
        <v>10</v>
      </c>
    </row>
    <row r="25" spans="3:8" x14ac:dyDescent="0.25">
      <c r="C25">
        <f t="shared" si="0"/>
        <v>-4</v>
      </c>
      <c r="D25">
        <v>11.6</v>
      </c>
      <c r="F25">
        <v>1</v>
      </c>
      <c r="G25">
        <f t="shared" ref="G25:G44" si="1">10+LN(POWER(F26,2))</f>
        <v>11.386294361119891</v>
      </c>
      <c r="H25">
        <f>10.5</f>
        <v>10.5</v>
      </c>
    </row>
    <row r="26" spans="3:8" x14ac:dyDescent="0.25">
      <c r="C26">
        <f t="shared" si="0"/>
        <v>-3</v>
      </c>
      <c r="D26">
        <v>12.2</v>
      </c>
      <c r="F26">
        <v>2</v>
      </c>
      <c r="G26">
        <f t="shared" si="1"/>
        <v>12.19722457733622</v>
      </c>
      <c r="H26">
        <f>G26/1.101</f>
        <v>11.078314784138257</v>
      </c>
    </row>
    <row r="27" spans="3:8" x14ac:dyDescent="0.25">
      <c r="C27">
        <f t="shared" si="0"/>
        <v>-2</v>
      </c>
      <c r="D27">
        <v>13</v>
      </c>
      <c r="F27">
        <v>3</v>
      </c>
      <c r="G27">
        <f t="shared" si="1"/>
        <v>12.772588722239782</v>
      </c>
      <c r="H27">
        <f>G27/1.102</f>
        <v>11.590370891324664</v>
      </c>
    </row>
    <row r="28" spans="3:8" x14ac:dyDescent="0.25">
      <c r="C28">
        <f t="shared" si="0"/>
        <v>-1</v>
      </c>
      <c r="D28">
        <v>13.9</v>
      </c>
      <c r="F28">
        <v>4</v>
      </c>
      <c r="G28">
        <f t="shared" si="1"/>
        <v>13.218875824868201</v>
      </c>
      <c r="H28">
        <f>G28/1.103</f>
        <v>11.984474909218678</v>
      </c>
    </row>
    <row r="29" spans="3:8" x14ac:dyDescent="0.25">
      <c r="C29">
        <f>C28+1</f>
        <v>0</v>
      </c>
      <c r="D29">
        <v>15</v>
      </c>
      <c r="F29">
        <v>5</v>
      </c>
      <c r="G29">
        <f t="shared" si="1"/>
        <v>13.583518938456109</v>
      </c>
      <c r="H29">
        <f>G29/1.104</f>
        <v>12.303912081934881</v>
      </c>
    </row>
    <row r="30" spans="3:8" x14ac:dyDescent="0.25">
      <c r="F30">
        <v>6</v>
      </c>
      <c r="G30">
        <f t="shared" si="1"/>
        <v>13.891820298110627</v>
      </c>
      <c r="H30">
        <f>G30/1.105</f>
        <v>12.571783075213236</v>
      </c>
    </row>
    <row r="31" spans="3:8" x14ac:dyDescent="0.25">
      <c r="F31">
        <v>7</v>
      </c>
      <c r="G31">
        <f t="shared" si="1"/>
        <v>14.158883083359672</v>
      </c>
      <c r="H31">
        <f>G31/1.106</f>
        <v>12.801883438842379</v>
      </c>
    </row>
    <row r="32" spans="3:8" x14ac:dyDescent="0.25">
      <c r="F32">
        <v>8</v>
      </c>
      <c r="G32">
        <f t="shared" si="1"/>
        <v>14.39444915467244</v>
      </c>
      <c r="H32">
        <f>G32/1.107</f>
        <v>13.003115767545113</v>
      </c>
    </row>
    <row r="33" spans="6:12" x14ac:dyDescent="0.25">
      <c r="F33">
        <v>9</v>
      </c>
      <c r="G33">
        <f t="shared" si="1"/>
        <v>14.605170185988092</v>
      </c>
      <c r="H33">
        <f>G33/1.108</f>
        <v>13.181561539700443</v>
      </c>
    </row>
    <row r="34" spans="6:12" x14ac:dyDescent="0.25">
      <c r="F34">
        <v>10</v>
      </c>
      <c r="G34">
        <f t="shared" si="1"/>
        <v>14.795790545596741</v>
      </c>
      <c r="H34">
        <f>G34/1.11</f>
        <v>13.329541032069136</v>
      </c>
      <c r="K34">
        <v>0</v>
      </c>
      <c r="L34">
        <v>15</v>
      </c>
    </row>
    <row r="35" spans="6:12" x14ac:dyDescent="0.25">
      <c r="F35">
        <v>11</v>
      </c>
      <c r="G35">
        <f t="shared" si="1"/>
        <v>14.969813299576</v>
      </c>
      <c r="H35">
        <f>G35/1.112</f>
        <v>13.462062319762589</v>
      </c>
      <c r="K35">
        <v>0.5</v>
      </c>
      <c r="L35">
        <v>16.8</v>
      </c>
    </row>
    <row r="36" spans="6:12" x14ac:dyDescent="0.25">
      <c r="F36">
        <v>12</v>
      </c>
      <c r="G36">
        <f t="shared" si="1"/>
        <v>15.129898714923073</v>
      </c>
      <c r="H36">
        <f>G36/1.114</f>
        <v>13.581596692031482</v>
      </c>
      <c r="K36">
        <f>K35+0.5</f>
        <v>1</v>
      </c>
      <c r="L36">
        <v>17</v>
      </c>
    </row>
    <row r="37" spans="6:12" x14ac:dyDescent="0.25">
      <c r="F37">
        <f>F36+1</f>
        <v>13</v>
      </c>
      <c r="G37">
        <f t="shared" si="1"/>
        <v>15.278114659230518</v>
      </c>
      <c r="H37">
        <f>G37/1.116</f>
        <v>13.690066898952075</v>
      </c>
      <c r="K37">
        <f t="shared" ref="K37:K64" si="2">K36+0.5</f>
        <v>1.5</v>
      </c>
      <c r="L37">
        <v>16.8</v>
      </c>
    </row>
    <row r="38" spans="6:12" x14ac:dyDescent="0.25">
      <c r="F38">
        <f t="shared" ref="F38:F44" si="3">F37+1</f>
        <v>14</v>
      </c>
      <c r="G38">
        <f t="shared" si="1"/>
        <v>15.416100402204421</v>
      </c>
      <c r="H38">
        <f>G38/1.118</f>
        <v>13.78899857084474</v>
      </c>
      <c r="K38">
        <f t="shared" si="2"/>
        <v>2</v>
      </c>
      <c r="L38">
        <v>16.399999999999999</v>
      </c>
    </row>
    <row r="39" spans="6:12" x14ac:dyDescent="0.25">
      <c r="F39">
        <f t="shared" si="3"/>
        <v>15</v>
      </c>
      <c r="G39">
        <f t="shared" si="1"/>
        <v>15.545177444479563</v>
      </c>
      <c r="H39">
        <f>G39/1.12</f>
        <v>13.879622718285322</v>
      </c>
      <c r="K39">
        <f t="shared" si="2"/>
        <v>2.5</v>
      </c>
      <c r="L39">
        <v>16</v>
      </c>
    </row>
    <row r="40" spans="6:12" x14ac:dyDescent="0.25">
      <c r="F40">
        <f t="shared" si="3"/>
        <v>16</v>
      </c>
      <c r="G40">
        <f t="shared" si="1"/>
        <v>15.666426688112432</v>
      </c>
      <c r="H40">
        <f>G40/1.116</f>
        <v>14.038016745620459</v>
      </c>
      <c r="K40">
        <f t="shared" si="2"/>
        <v>3</v>
      </c>
      <c r="L40">
        <v>15.7</v>
      </c>
    </row>
    <row r="41" spans="6:12" x14ac:dyDescent="0.25">
      <c r="F41">
        <f t="shared" si="3"/>
        <v>17</v>
      </c>
      <c r="G41">
        <f t="shared" si="1"/>
        <v>15.780743515792329</v>
      </c>
      <c r="H41">
        <f t="shared" ref="H41:H43" si="4">G41/1.1</f>
        <v>14.346130468902116</v>
      </c>
      <c r="K41">
        <f t="shared" si="2"/>
        <v>3.5</v>
      </c>
      <c r="L41">
        <v>15.4</v>
      </c>
    </row>
    <row r="42" spans="6:12" x14ac:dyDescent="0.25">
      <c r="F42">
        <f t="shared" si="3"/>
        <v>18</v>
      </c>
      <c r="G42">
        <f t="shared" si="1"/>
        <v>15.888877958332881</v>
      </c>
      <c r="H42">
        <f t="shared" si="4"/>
        <v>14.444434507575345</v>
      </c>
      <c r="K42">
        <f t="shared" si="2"/>
        <v>4</v>
      </c>
      <c r="L42">
        <v>15.2</v>
      </c>
    </row>
    <row r="43" spans="6:12" x14ac:dyDescent="0.25">
      <c r="F43">
        <f t="shared" si="3"/>
        <v>19</v>
      </c>
      <c r="G43">
        <f t="shared" si="1"/>
        <v>15.991464547107981</v>
      </c>
      <c r="H43">
        <f t="shared" si="4"/>
        <v>14.537695042825437</v>
      </c>
      <c r="K43">
        <f t="shared" si="2"/>
        <v>4.5</v>
      </c>
      <c r="L43">
        <v>15.1</v>
      </c>
    </row>
    <row r="44" spans="6:12" x14ac:dyDescent="0.25">
      <c r="F44">
        <f t="shared" si="3"/>
        <v>20</v>
      </c>
      <c r="G44" t="e">
        <f t="shared" si="1"/>
        <v>#NUM!</v>
      </c>
      <c r="H44" t="e">
        <f t="shared" ref="H44" si="5">G44/1.1</f>
        <v>#NUM!</v>
      </c>
      <c r="K44">
        <f t="shared" si="2"/>
        <v>5</v>
      </c>
      <c r="L44">
        <v>15.05</v>
      </c>
    </row>
    <row r="45" spans="6:12" x14ac:dyDescent="0.25">
      <c r="K45">
        <f t="shared" si="2"/>
        <v>5.5</v>
      </c>
      <c r="L45">
        <v>15</v>
      </c>
    </row>
    <row r="46" spans="6:12" x14ac:dyDescent="0.25">
      <c r="K46">
        <f t="shared" si="2"/>
        <v>6</v>
      </c>
      <c r="L46">
        <v>15</v>
      </c>
    </row>
    <row r="47" spans="6:12" x14ac:dyDescent="0.25">
      <c r="K47">
        <f t="shared" si="2"/>
        <v>6.5</v>
      </c>
      <c r="L47">
        <v>15</v>
      </c>
    </row>
    <row r="48" spans="6:12" x14ac:dyDescent="0.25">
      <c r="K48">
        <f t="shared" si="2"/>
        <v>7</v>
      </c>
      <c r="L48">
        <v>15</v>
      </c>
    </row>
    <row r="49" spans="11:11" x14ac:dyDescent="0.25">
      <c r="K49">
        <f t="shared" si="2"/>
        <v>7.5</v>
      </c>
    </row>
    <row r="50" spans="11:11" x14ac:dyDescent="0.25">
      <c r="K50">
        <f t="shared" si="2"/>
        <v>8</v>
      </c>
    </row>
    <row r="51" spans="11:11" x14ac:dyDescent="0.25">
      <c r="K51">
        <f t="shared" si="2"/>
        <v>8.5</v>
      </c>
    </row>
    <row r="52" spans="11:11" x14ac:dyDescent="0.25">
      <c r="K52">
        <f t="shared" si="2"/>
        <v>9</v>
      </c>
    </row>
    <row r="53" spans="11:11" x14ac:dyDescent="0.25">
      <c r="K53">
        <f t="shared" si="2"/>
        <v>9.5</v>
      </c>
    </row>
    <row r="54" spans="11:11" x14ac:dyDescent="0.25">
      <c r="K54">
        <f t="shared" si="2"/>
        <v>10</v>
      </c>
    </row>
    <row r="55" spans="11:11" x14ac:dyDescent="0.25">
      <c r="K55">
        <f t="shared" si="2"/>
        <v>10.5</v>
      </c>
    </row>
    <row r="56" spans="11:11" x14ac:dyDescent="0.25">
      <c r="K56">
        <f t="shared" si="2"/>
        <v>11</v>
      </c>
    </row>
    <row r="57" spans="11:11" x14ac:dyDescent="0.25">
      <c r="K57">
        <f t="shared" si="2"/>
        <v>11.5</v>
      </c>
    </row>
    <row r="58" spans="11:11" x14ac:dyDescent="0.25">
      <c r="K58">
        <f>K57+0.5</f>
        <v>12</v>
      </c>
    </row>
    <row r="59" spans="11:11" x14ac:dyDescent="0.25">
      <c r="K59">
        <f t="shared" si="2"/>
        <v>12.5</v>
      </c>
    </row>
    <row r="60" spans="11:11" x14ac:dyDescent="0.25">
      <c r="K60">
        <f t="shared" si="2"/>
        <v>13</v>
      </c>
    </row>
    <row r="61" spans="11:11" x14ac:dyDescent="0.25">
      <c r="K61">
        <f t="shared" si="2"/>
        <v>13.5</v>
      </c>
    </row>
    <row r="62" spans="11:11" x14ac:dyDescent="0.25">
      <c r="K62">
        <f t="shared" si="2"/>
        <v>14</v>
      </c>
    </row>
    <row r="63" spans="11:11" x14ac:dyDescent="0.25">
      <c r="K63">
        <f t="shared" si="2"/>
        <v>14.5</v>
      </c>
    </row>
    <row r="64" spans="11:11" x14ac:dyDescent="0.25">
      <c r="K64">
        <f t="shared" si="2"/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Taul2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Eloranta</dc:creator>
  <cp:lastModifiedBy>Kasper Eloranta</cp:lastModifiedBy>
  <dcterms:created xsi:type="dcterms:W3CDTF">2015-06-05T18:19:34Z</dcterms:created>
  <dcterms:modified xsi:type="dcterms:W3CDTF">2022-10-26T10:00:16Z</dcterms:modified>
</cp:coreProperties>
</file>