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4"/>
  <workbookPr/>
  <mc:AlternateContent xmlns:mc="http://schemas.openxmlformats.org/markup-compatibility/2006">
    <mc:Choice Requires="x15">
      <x15ac:absPath xmlns:x15ac="http://schemas.microsoft.com/office/spreadsheetml/2010/11/ac" url="C:\Users\Kassab\Desktop\"/>
    </mc:Choice>
  </mc:AlternateContent>
  <xr:revisionPtr revIDLastSave="297" documentId="13_ncr:1_{6BEA58D7-4E3D-4AB9-B425-48BD0B0B6EFA}" xr6:coauthVersionLast="47" xr6:coauthVersionMax="47" xr10:uidLastSave="{8FF59487-03DA-493D-9638-518AF35C00AD}"/>
  <bookViews>
    <workbookView xWindow="6915" yWindow="3450" windowWidth="21600" windowHeight="11295" activeTab="1" xr2:uid="{00000000-000D-0000-FFFF-FFFF00000000}"/>
  </bookViews>
  <sheets>
    <sheet name="scVI" sheetId="1" r:id="rId1"/>
    <sheet name="mrVI" sheetId="2" r:id="rId2"/>
    <sheet name="LDVAE" sheetId="3" r:id="rId3"/>
    <sheet name="unintegrated_RP_PCA" sheetId="5" r:id="rId4"/>
  </sheets>
  <definedNames>
    <definedName name="_xlnm._FilterDatabase" localSheetId="2" hidden="1">LDVAE!$A$3:$U$33</definedName>
    <definedName name="_xlnm._FilterDatabase" localSheetId="1" hidden="1">mrVI!$A$3:$U$25</definedName>
    <definedName name="_xlnm._FilterDatabase" localSheetId="0" hidden="1">scVI!$A$2:$U$16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N12" i="3"/>
  <c r="N5" i="3"/>
  <c r="I8" i="3"/>
  <c r="H8" i="3" s="1"/>
  <c r="I12" i="3"/>
  <c r="H12" i="3" s="1"/>
  <c r="I5" i="3"/>
  <c r="H5" i="3" s="1"/>
  <c r="N7" i="2"/>
  <c r="I7" i="2"/>
  <c r="H7" i="2" s="1"/>
  <c r="N4" i="2"/>
  <c r="N5" i="2"/>
  <c r="I4" i="2"/>
  <c r="H4" i="2" s="1"/>
  <c r="I5" i="2"/>
  <c r="H5" i="2" s="1"/>
  <c r="I5" i="5"/>
  <c r="H5" i="5" s="1"/>
  <c r="N5" i="5"/>
  <c r="I6" i="1"/>
  <c r="I5" i="1"/>
  <c r="I3" i="1"/>
  <c r="N6" i="1"/>
  <c r="N5" i="1"/>
  <c r="N3" i="1"/>
  <c r="H4" i="5"/>
  <c r="I4" i="5"/>
  <c r="N4" i="5"/>
  <c r="N3" i="5"/>
  <c r="I3" i="5"/>
  <c r="H3" i="5" s="1"/>
  <c r="N20" i="3"/>
  <c r="N24" i="3"/>
  <c r="N10" i="3"/>
  <c r="I28" i="3"/>
  <c r="I20" i="3"/>
  <c r="I24" i="3"/>
  <c r="I10" i="3"/>
  <c r="I32" i="3"/>
  <c r="I31" i="3"/>
  <c r="I30" i="3"/>
  <c r="I36" i="3"/>
  <c r="I14" i="3"/>
  <c r="I11" i="3"/>
  <c r="I17" i="3"/>
  <c r="I23" i="3"/>
  <c r="I29" i="3"/>
  <c r="I21" i="3"/>
  <c r="I27" i="3"/>
  <c r="I15" i="3"/>
  <c r="I16" i="3"/>
  <c r="I18" i="3"/>
  <c r="I7" i="3"/>
  <c r="I9" i="3"/>
  <c r="I4" i="3"/>
  <c r="I26" i="3"/>
  <c r="I25" i="3"/>
  <c r="I6" i="3"/>
  <c r="I13" i="3"/>
  <c r="I19" i="3"/>
  <c r="I22" i="3"/>
  <c r="I34" i="3"/>
  <c r="N34" i="3"/>
  <c r="N32" i="3"/>
  <c r="N31" i="3"/>
  <c r="N30" i="3"/>
  <c r="N36" i="3"/>
  <c r="N14" i="3"/>
  <c r="N11" i="3"/>
  <c r="N17" i="3"/>
  <c r="N23" i="3"/>
  <c r="N29" i="3"/>
  <c r="N21" i="3"/>
  <c r="N27" i="3"/>
  <c r="N15" i="3"/>
  <c r="N16" i="3"/>
  <c r="N18" i="3"/>
  <c r="N7" i="3"/>
  <c r="N9" i="3"/>
  <c r="N4" i="3"/>
  <c r="N26" i="3"/>
  <c r="N25" i="3"/>
  <c r="N6" i="3"/>
  <c r="N13" i="3"/>
  <c r="N19" i="3"/>
  <c r="N22" i="3"/>
  <c r="N28" i="3"/>
  <c r="I33" i="3"/>
  <c r="N33" i="3"/>
  <c r="I35" i="3"/>
  <c r="N35" i="3"/>
  <c r="H35" i="3" s="1"/>
  <c r="I6" i="2"/>
  <c r="N6" i="2"/>
  <c r="N12" i="2"/>
  <c r="I12" i="2"/>
  <c r="H12" i="2" s="1"/>
  <c r="I11" i="2"/>
  <c r="N11" i="2"/>
  <c r="I20" i="2"/>
  <c r="N20" i="2"/>
  <c r="I16" i="2"/>
  <c r="N16" i="2"/>
  <c r="I28" i="2"/>
  <c r="N28" i="2"/>
  <c r="I26" i="2"/>
  <c r="N26" i="2"/>
  <c r="I24" i="2"/>
  <c r="N24" i="2"/>
  <c r="I9" i="2"/>
  <c r="N9" i="2"/>
  <c r="N15" i="2"/>
  <c r="I15" i="2"/>
  <c r="I17" i="2"/>
  <c r="N17" i="2"/>
  <c r="I14" i="2"/>
  <c r="N14" i="2"/>
  <c r="I13" i="2"/>
  <c r="N13" i="2"/>
  <c r="I22" i="2"/>
  <c r="N22" i="2"/>
  <c r="I18" i="2"/>
  <c r="N18" i="2"/>
  <c r="I21" i="2"/>
  <c r="N21" i="2"/>
  <c r="I23" i="2"/>
  <c r="N23" i="2"/>
  <c r="I25" i="2"/>
  <c r="N25" i="2"/>
  <c r="I27" i="2"/>
  <c r="N27" i="2"/>
  <c r="I8" i="2"/>
  <c r="N8" i="2"/>
  <c r="I10" i="2"/>
  <c r="N10" i="2"/>
  <c r="I19" i="2"/>
  <c r="N19" i="2"/>
  <c r="I10" i="1"/>
  <c r="N10" i="1"/>
  <c r="I7" i="1"/>
  <c r="N7" i="1"/>
  <c r="I19" i="1"/>
  <c r="N19" i="1"/>
  <c r="I15" i="1"/>
  <c r="N15" i="1"/>
  <c r="I12" i="1"/>
  <c r="N12" i="1"/>
  <c r="I9" i="1"/>
  <c r="N9" i="1"/>
  <c r="I8" i="1"/>
  <c r="N8" i="1"/>
  <c r="I13" i="1"/>
  <c r="N13" i="1"/>
  <c r="I14" i="1"/>
  <c r="N14" i="1"/>
  <c r="N11" i="1"/>
  <c r="I11" i="1"/>
  <c r="I17" i="1"/>
  <c r="N17" i="1"/>
  <c r="I16" i="1"/>
  <c r="N16" i="1"/>
  <c r="I18" i="1"/>
  <c r="N18" i="1"/>
  <c r="N4" i="1"/>
  <c r="I4" i="1"/>
  <c r="H6" i="1" l="1"/>
  <c r="H3" i="1"/>
  <c r="H5" i="1"/>
  <c r="H8" i="2"/>
  <c r="H11" i="2"/>
  <c r="H9" i="2"/>
  <c r="H14" i="2"/>
  <c r="H28" i="2"/>
  <c r="H10" i="2"/>
  <c r="H22" i="2"/>
  <c r="H26" i="2"/>
  <c r="H24" i="2"/>
  <c r="H17" i="2"/>
  <c r="H19" i="2"/>
  <c r="H16" i="2"/>
  <c r="H6" i="2"/>
  <c r="H18" i="2"/>
  <c r="H20" i="2"/>
  <c r="H33" i="3"/>
  <c r="H15" i="3"/>
  <c r="H9" i="1"/>
  <c r="H7" i="1"/>
  <c r="H13" i="1"/>
  <c r="H18" i="1"/>
  <c r="H11" i="1"/>
  <c r="H12" i="1"/>
  <c r="H10" i="1"/>
  <c r="H16" i="1"/>
  <c r="H4" i="1"/>
  <c r="H14" i="1"/>
  <c r="H19" i="1"/>
  <c r="H8" i="1"/>
  <c r="H17" i="1"/>
  <c r="H15" i="1"/>
  <c r="H20" i="3"/>
  <c r="H28" i="3"/>
  <c r="H24" i="3"/>
  <c r="H10" i="3"/>
  <c r="H11" i="3"/>
  <c r="H30" i="3"/>
  <c r="H22" i="3"/>
  <c r="H19" i="3"/>
  <c r="H13" i="3"/>
  <c r="H6" i="3"/>
  <c r="H25" i="3"/>
  <c r="H26" i="3"/>
  <c r="H4" i="3"/>
  <c r="H9" i="3"/>
  <c r="H7" i="3"/>
  <c r="H18" i="3"/>
  <c r="H16" i="3"/>
  <c r="H27" i="3"/>
  <c r="H21" i="3"/>
  <c r="H29" i="3"/>
  <c r="H23" i="3"/>
  <c r="H17" i="3"/>
  <c r="H14" i="3"/>
  <c r="H36" i="3"/>
  <c r="H31" i="3"/>
  <c r="H32" i="3"/>
  <c r="H34" i="3"/>
  <c r="H15" i="2"/>
  <c r="H13" i="2"/>
  <c r="H21" i="2"/>
  <c r="H23" i="2"/>
  <c r="H27" i="2"/>
  <c r="H25" i="2"/>
</calcChain>
</file>

<file path=xl/sharedStrings.xml><?xml version="1.0" encoding="utf-8"?>
<sst xmlns="http://schemas.openxmlformats.org/spreadsheetml/2006/main" count="495" uniqueCount="168">
  <si>
    <t>Batch correction</t>
  </si>
  <si>
    <t>Bio Conseravation</t>
  </si>
  <si>
    <t>Methods</t>
  </si>
  <si>
    <t>Hyperparameters</t>
  </si>
  <si>
    <t>Output</t>
  </si>
  <si>
    <t>Features</t>
  </si>
  <si>
    <t>Reference Name</t>
  </si>
  <si>
    <t>Training Time (s)</t>
  </si>
  <si>
    <t>GPU Memory Used (GB)</t>
  </si>
  <si>
    <t>Overall</t>
  </si>
  <si>
    <t>Batch ASW Score</t>
  </si>
  <si>
    <t xml:space="preserve">PCR Batch Score </t>
  </si>
  <si>
    <t xml:space="preserve">iLISI Score </t>
  </si>
  <si>
    <t xml:space="preserve">Graph Connectivity Score </t>
  </si>
  <si>
    <t xml:space="preserve">NMI Score </t>
  </si>
  <si>
    <t xml:space="preserve">ARI Score </t>
  </si>
  <si>
    <t xml:space="preserve">Label ASW Score </t>
  </si>
  <si>
    <t xml:space="preserve">Isolated Label F1 Score </t>
  </si>
  <si>
    <t xml:space="preserve">Isolated Label ASW Score </t>
  </si>
  <si>
    <t xml:space="preserve">cLISI Score </t>
  </si>
  <si>
    <t xml:space="preserve">Trajectory Conservation Score </t>
  </si>
  <si>
    <t>scVI</t>
  </si>
  <si>
    <r>
      <t xml:space="preserve">n_hidden: </t>
    </r>
    <r>
      <rPr>
        <b/>
        <sz val="11"/>
        <color rgb="FF008080"/>
        <rFont val="Menlo"/>
        <charset val="1"/>
      </rPr>
      <t>128</t>
    </r>
    <r>
      <rPr>
        <sz val="11"/>
        <color theme="1"/>
        <rFont val="Menlo"/>
        <charset val="1"/>
      </rPr>
      <t xml:space="preserve">, n_latent: </t>
    </r>
    <r>
      <rPr>
        <b/>
        <sz val="11"/>
        <color rgb="FF008080"/>
        <rFont val="Menlo"/>
        <charset val="1"/>
      </rPr>
      <t>10</t>
    </r>
    <r>
      <rPr>
        <sz val="11"/>
        <color theme="1"/>
        <rFont val="Menlo"/>
        <charset val="1"/>
      </rPr>
      <t xml:space="preserve">, n_layers: </t>
    </r>
    <r>
      <rPr>
        <b/>
        <sz val="11"/>
        <color rgb="FF008080"/>
        <rFont val="Menlo"/>
        <charset val="1"/>
      </rPr>
      <t>1</t>
    </r>
    <r>
      <rPr>
        <sz val="11"/>
        <color theme="1"/>
        <rFont val="Menlo"/>
        <charset val="1"/>
      </rPr>
      <t xml:space="preserve">, dropout_rate: </t>
    </r>
    <r>
      <rPr>
        <b/>
        <sz val="11"/>
        <color rgb="FF008080"/>
        <rFont val="Menlo"/>
        <charset val="1"/>
      </rPr>
      <t>0</t>
    </r>
  </si>
  <si>
    <t>Embedding</t>
  </si>
  <si>
    <t>HVG</t>
  </si>
  <si>
    <t>modelhvg01</t>
  </si>
  <si>
    <r>
      <rPr>
        <sz val="8"/>
        <color rgb="FF1F1F1F"/>
        <rFont val="DejaVu Sans Mono"/>
      </rPr>
      <t xml:space="preserve">n_hidden: </t>
    </r>
    <r>
      <rPr>
        <b/>
        <sz val="8"/>
        <color rgb="FF008080"/>
        <rFont val="DejaVu Sans Mono"/>
      </rPr>
      <t>512</t>
    </r>
    <r>
      <rPr>
        <sz val="8"/>
        <color rgb="FF1F1F1F"/>
        <rFont val="DejaVu Sans Mono"/>
      </rPr>
      <t xml:space="preserve">, n_latent: </t>
    </r>
    <r>
      <rPr>
        <b/>
        <sz val="8"/>
        <color rgb="FF008080"/>
        <rFont val="DejaVu Sans Mono"/>
      </rPr>
      <t>10</t>
    </r>
    <r>
      <rPr>
        <sz val="8"/>
        <color rgb="FF1F1F1F"/>
        <rFont val="DejaVu Sans Mono"/>
      </rPr>
      <t xml:space="preserve">, n_layers: </t>
    </r>
    <r>
      <rPr>
        <b/>
        <sz val="8"/>
        <color rgb="FF008080"/>
        <rFont val="DejaVu Sans Mono"/>
      </rPr>
      <t>5</t>
    </r>
    <r>
      <rPr>
        <sz val="8"/>
        <color rgb="FF1F1F1F"/>
        <rFont val="DejaVu Sans Mono"/>
      </rPr>
      <t xml:space="preserve">, dropout_rate: </t>
    </r>
    <r>
      <rPr>
        <b/>
        <sz val="8"/>
        <color rgb="FF008080"/>
        <rFont val="DejaVu Sans Mono"/>
      </rPr>
      <t>0.1</t>
    </r>
    <r>
      <rPr>
        <sz val="8"/>
        <color rgb="FF1F1F1F"/>
        <rFont val="DejaVu Sans Mono"/>
      </rPr>
      <t>, dispersion: gene, gene_likelihood: zinb,latent_distribution: normal.</t>
    </r>
  </si>
  <si>
    <t>Full</t>
  </si>
  <si>
    <t>model2</t>
  </si>
  <si>
    <r>
      <t xml:space="preserve">n_hidden: </t>
    </r>
    <r>
      <rPr>
        <b/>
        <sz val="11"/>
        <color rgb="FF008080"/>
        <rFont val="Menlo"/>
        <charset val="1"/>
      </rPr>
      <t>128</t>
    </r>
    <r>
      <rPr>
        <sz val="11"/>
        <color theme="1"/>
        <rFont val="Menlo"/>
        <charset val="1"/>
      </rPr>
      <t xml:space="preserve">, n_latent: </t>
    </r>
    <r>
      <rPr>
        <b/>
        <sz val="11"/>
        <color rgb="FF008080"/>
        <rFont val="Menlo"/>
        <charset val="1"/>
      </rPr>
      <t>10</t>
    </r>
    <r>
      <rPr>
        <sz val="11"/>
        <color theme="1"/>
        <rFont val="Menlo"/>
        <charset val="1"/>
      </rPr>
      <t xml:space="preserve">, n_layers: </t>
    </r>
    <r>
      <rPr>
        <b/>
        <sz val="11"/>
        <color rgb="FF008080"/>
        <rFont val="Menlo"/>
        <charset val="1"/>
      </rPr>
      <t>2</t>
    </r>
    <r>
      <rPr>
        <sz val="11"/>
        <color theme="1"/>
        <rFont val="Menlo"/>
        <charset val="1"/>
      </rPr>
      <t xml:space="preserve">, dropout_rate: </t>
    </r>
    <r>
      <rPr>
        <b/>
        <sz val="11"/>
        <color rgb="FF008080"/>
        <rFont val="Menlo"/>
        <charset val="1"/>
      </rPr>
      <t>0</t>
    </r>
  </si>
  <si>
    <t>modelhvg02</t>
  </si>
  <si>
    <r>
      <rPr>
        <sz val="11"/>
        <color rgb="FF000000"/>
        <rFont val="Menlo"/>
      </rPr>
      <t xml:space="preserve">n_hidden: </t>
    </r>
    <r>
      <rPr>
        <b/>
        <sz val="11"/>
        <color rgb="FF008080"/>
        <rFont val="Menlo"/>
      </rPr>
      <t>128</t>
    </r>
    <r>
      <rPr>
        <sz val="11"/>
        <color rgb="FF000000"/>
        <rFont val="Menlo"/>
      </rPr>
      <t xml:space="preserve">, n_latent: </t>
    </r>
    <r>
      <rPr>
        <b/>
        <sz val="11"/>
        <color rgb="FF008080"/>
        <rFont val="Menlo"/>
      </rPr>
      <t>10</t>
    </r>
    <r>
      <rPr>
        <sz val="11"/>
        <color rgb="FF000000"/>
        <rFont val="Menlo"/>
      </rPr>
      <t xml:space="preserve">, n_layers: </t>
    </r>
    <r>
      <rPr>
        <b/>
        <sz val="11"/>
        <color rgb="FF008080"/>
        <rFont val="Menlo"/>
      </rPr>
      <t>3</t>
    </r>
    <r>
      <rPr>
        <sz val="11"/>
        <color rgb="FF000000"/>
        <rFont val="Menlo"/>
      </rPr>
      <t xml:space="preserve">, dropout_rate: </t>
    </r>
    <r>
      <rPr>
        <b/>
        <sz val="11"/>
        <color rgb="FF008080"/>
        <rFont val="Menlo"/>
      </rPr>
      <t>0</t>
    </r>
  </si>
  <si>
    <t>modelhvg03</t>
  </si>
  <si>
    <r>
      <t xml:space="preserve">n_hidden: </t>
    </r>
    <r>
      <rPr>
        <b/>
        <sz val="8"/>
        <color rgb="FF008080"/>
        <rFont val="DejaVu Sans Mono"/>
        <family val="3"/>
      </rPr>
      <t>512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15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</si>
  <si>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modelhvg6</t>
  </si>
  <si>
    <r>
      <t xml:space="preserve">n_hidden: </t>
    </r>
    <r>
      <rPr>
        <b/>
        <sz val="8"/>
        <color rgb="FF008080"/>
        <rFont val="DejaVu Sans Mono"/>
        <family val="3"/>
      </rPr>
      <t>512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</si>
  <si>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modelhvg1</t>
  </si>
  <si>
    <r>
      <t xml:space="preserve">n_hidden: </t>
    </r>
    <r>
      <rPr>
        <b/>
        <sz val="8"/>
        <color rgb="FF008080"/>
        <rFont val="DejaVu Sans Mono"/>
        <family val="3"/>
      </rPr>
      <t>1024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</si>
  <si>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modelhvg2</t>
  </si>
  <si>
    <r>
      <t xml:space="preserve">n_hidden: </t>
    </r>
    <r>
      <rPr>
        <b/>
        <sz val="8"/>
        <color rgb="FF008080"/>
        <rFont val="DejaVu Sans Mono"/>
        <family val="3"/>
      </rPr>
      <t>512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20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</si>
  <si>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modelhvg7</t>
  </si>
  <si>
    <r>
      <t xml:space="preserve">n_hidden: </t>
    </r>
    <r>
      <rPr>
        <b/>
        <sz val="8"/>
        <color rgb="FF008080"/>
        <rFont val="DejaVu Sans Mono"/>
        <family val="3"/>
      </rPr>
      <t>256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</si>
  <si>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mymodel5</t>
  </si>
  <si>
    <t>n_hidden: 256, n_latent: 10, n_layers: 5, dropout_rate: 0.1, dispersion: gene, gene_likelihood: zinb, latent_distribution: normal.</t>
  </si>
  <si>
    <t>modelhvg3</t>
  </si>
  <si>
    <t>mymodel7</t>
  </si>
  <si>
    <t>mymodel6</t>
  </si>
  <si>
    <t>n_hidden: 512, n_latent: 10, n_layers: 10, dropout_rate: 0.1, dispersion: gene, gene_likelihood: zinb, latent_distribution: normal.</t>
  </si>
  <si>
    <t>modelhvg4</t>
  </si>
  <si>
    <r>
      <t xml:space="preserve">n_hidden: </t>
    </r>
    <r>
      <rPr>
        <b/>
        <sz val="8"/>
        <color rgb="FF008080"/>
        <rFont val="DejaVu Sans Mono"/>
        <family val="3"/>
      </rPr>
      <t>512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zinb,latent_distribution: normal.</t>
    </r>
  </si>
  <si>
    <t>mymodel3</t>
  </si>
  <si>
    <r>
      <t xml:space="preserve">n_hidden: </t>
    </r>
    <r>
      <rPr>
        <b/>
        <sz val="8"/>
        <color rgb="FF008080"/>
        <rFont val="DejaVu Sans Mono"/>
        <family val="3"/>
      </rPr>
      <t>512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15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</si>
  <si>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mymodel4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</si>
  <si>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2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normal.</t>
    </r>
  </si>
  <si>
    <t>mymodel</t>
  </si>
  <si>
    <t>modelhvg5</t>
  </si>
  <si>
    <t>mrVI</t>
  </si>
  <si>
    <t>encoder_n_layers = 1, encoder_n_hidden=128</t>
  </si>
  <si>
    <t xml:space="preserve">Embedding </t>
  </si>
  <si>
    <t>hvg</t>
  </si>
  <si>
    <t>Mrvi/HVG/modelhvg01</t>
  </si>
  <si>
    <t>N/A</t>
  </si>
  <si>
    <t>encoder_n_layers = 2, encoder_n_hidden=128</t>
  </si>
  <si>
    <t>Mrvi/HVG/modelhvg02</t>
  </si>
  <si>
    <t>n_latent=15, n_latent_u=20, z_u_prior=True, z_u_prior_scale=0.1, u_prior_scale=0.1, u_prior_mixture=True, u_prior_mixture_k=4, learn_z_u_prior_scale=True, scale_observations=True, encoder_n_hidden=128, encoder_n_layers=2</t>
  </si>
  <si>
    <t>Mrvi/HVG/modelhvg11</t>
  </si>
  <si>
    <t>encoder_n_layers = 3, encoder_n_hidden=128</t>
  </si>
  <si>
    <t>Mrvi/HVG/modelhvg03</t>
  </si>
  <si>
    <t>n_latent=20, n_latent_u=10, z_u_prior=True, z_u_prior_scale=0.05, u_prior_scale=0.05, u_prior_mixture=True, u_prior_mixture_k=3, learn_z_u_prior_scale=True, scale_observations=True</t>
  </si>
  <si>
    <t>Mrvi/model3/</t>
  </si>
  <si>
    <t>Mrvi/HVG/modelhvg3</t>
  </si>
  <si>
    <t>n_latent=15, n_latent_u=10, z_u_prior=True, z_u_prior_scale=0.05, u_prior_scale=0.05, u_prior_mixture=True, u_prior_mixture_k=3, learn_z_u_prior_scale=True, scale_observations=True</t>
  </si>
  <si>
    <t>Mrvi/model2/</t>
  </si>
  <si>
    <t>n_latent=15, n_latent_u=12, z_u_prior=True, z_u_prior_scale=0.1, u_prior_scale=0.1, u_prior_mixture=True, u_prior_mixture_k=4, learn_z_u_prior_scale=True, scale_observations=True, encoder_n_hidden=128, encoder_n_layers=2</t>
  </si>
  <si>
    <t>Mrvi/HVG/modelhvg9</t>
  </si>
  <si>
    <t>n_latent=15, n_latent_u=15, z_u_prior=True, z_u_prior_scale=0.1, u_prior_scale=0.1, u_prior_mixture=True, u_prior_mixture_k=4, learn_z_u_prior_scale=True, scale_observations=True, encoder_n_hidden=128, encoder_n_layers=2</t>
  </si>
  <si>
    <t>Mrvi/HVG/modelhvg10</t>
  </si>
  <si>
    <t>Mrvi/model10/</t>
  </si>
  <si>
    <t>Mrvi/model11/</t>
  </si>
  <si>
    <t>Mrvi/HVG/modelhvg2</t>
  </si>
  <si>
    <t>n_latent=15, n_latent_u=10, z_u_prior=True, z_u_prior_scale=0.05, u_prior_scale=0.05, u_prior_mixture=True, u_prior_mixture_k=3, learn_z_u_prior_scale=True, scale_observations=True, encoder_n_hidden=256, encoder_n_layers=2</t>
  </si>
  <si>
    <t>Mrvi/HVG/modelhvg7</t>
  </si>
  <si>
    <t>n_latent=10, n_latent_u=10, z_u_prior=True, z_u_prior_scale=0.05, u_prior_scale=0.05, u_prior_mixture=True, u_prior_mixture_k=3, learn_z_u_prior_scale=True, scale_observations=True</t>
  </si>
  <si>
    <t>Mrvi/HVG/modelhvg1</t>
  </si>
  <si>
    <t>n_latent=15, n_latent_u=10, z_u_prior=True, z_u_prior_scale=0.05, u_prior_scale=0.05, u_prior_mixture=True, u_prior_mixture_k=3, learn_z_u_prior_scale=True, scale_observations=True, encoder_n_hidden=512, encoder_n_layers=2</t>
  </si>
  <si>
    <t>Mrvi/model8/</t>
  </si>
  <si>
    <t>Mrvi/model1/</t>
  </si>
  <si>
    <t>Mrvi/HVG/modelhvg8</t>
  </si>
  <si>
    <t>Mrvi/model7/</t>
  </si>
  <si>
    <t>Mrvi/model9/</t>
  </si>
  <si>
    <t>n_latent=15, n_latent_u=10, z_u_prior=True, z_u_prior_scale=0.05, u_prior_scale=0.05, u_prior_mixture=True, u_prior_mixture_k=3, learn_z_u_prior_scale=True, scale_observations=True, encoder_n_hidden=1024, encoder_n_layers=10</t>
  </si>
  <si>
    <t>Mrvi/model6/</t>
  </si>
  <si>
    <t>n_latent=15, n_latent_u=10, z_u_prior=True, z_u_prior_scale=0.05, u_prior_scale=0.05, u_prior_mixture=True, u_prior_mixture_k=3, learn_z_u_prior_scale=True, scale_observations=True, encoder_n_hidden=256, encoder_n_layers=10</t>
  </si>
  <si>
    <t>Mrvi/HVG/modelhvg4</t>
  </si>
  <si>
    <t>n_latent=15, n_latent_u=10, z_u_prior=True, z_u_prior_scale=0.05, u_prior_scale=0.05, u_prior_mixture=True, u_prior_mixture_k=3, learn_z_u_prior_scale=True, scale_observations=True, encoder_n_hidden=512, encoder_n_layers=10</t>
  </si>
  <si>
    <t>Mrvi/model5/</t>
  </si>
  <si>
    <t>Mrvi/HVG/modelhvg5</t>
  </si>
  <si>
    <t>Mrvi/model4/</t>
  </si>
  <si>
    <t>Mrvi/HVG/modelhvg6</t>
  </si>
  <si>
    <t>LDVAE</t>
  </si>
  <si>
    <t>n_hidden: 128, n_latent: 35, n_layers: 1, dropout_rate: 0.1, dispersion: gene, gene_likelihood: nb, latent_distribution: normal</t>
  </si>
  <si>
    <t>LDVAE/HVG/hvgmodel5</t>
  </si>
  <si>
    <t xml:space="preserve"> n_layers=3, n_hidden: 128, n_latent: 10</t>
  </si>
  <si>
    <t>LDVAE/HVG/hvgmodel03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</si>
  <si>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2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nb, latent_distribution: normal</t>
    </r>
  </si>
  <si>
    <t>LDVAE/HVG/hvgmodel8</t>
  </si>
  <si>
    <t>n_hidden: 128, n_latent: 25, n_layers: 1, dropout_rate: 0.1, dispersion: gene, gene_likelihood: nb, latent_distribution: normal</t>
  </si>
  <si>
    <t>LDVAE/HVG/hvgmodel3</t>
  </si>
  <si>
    <t xml:space="preserve"> n_layers=1, n_hidden: 128, n_latent: 10</t>
  </si>
  <si>
    <t>LDVAE/HVG/hvgmodel01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</si>
  <si>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30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1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nb, latent_distribution: normal</t>
    </r>
  </si>
  <si>
    <t>LDVAE/HVG/hvgmodel4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</si>
  <si>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gene-batch, gene_likelihood: zinb, latent_distribution: normal</t>
    </r>
  </si>
  <si>
    <t>LDVAE/HVG/hvgmodel16</t>
  </si>
  <si>
    <r>
      <t>n_latent=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 n_layers=3</t>
    </r>
    <r>
      <rPr>
        <sz val="11"/>
        <color theme="1"/>
        <rFont val="Calibri"/>
        <family val="2"/>
        <scheme val="minor"/>
      </rPr>
      <t/>
    </r>
  </si>
  <si>
    <t>LDVAE/full/model10/</t>
  </si>
  <si>
    <t xml:space="preserve"> n_layers=2, n_hidden: 128, n_latent: 10</t>
  </si>
  <si>
    <t>LDVAE/HVG/hvgmodel02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</si>
  <si>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3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nb, latent_distribution: normal</t>
    </r>
  </si>
  <si>
    <t>LDVAE/HVG/hvgmodel10</t>
  </si>
  <si>
    <r>
      <t>n_latent=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 n_layers=2</t>
    </r>
  </si>
  <si>
    <t>LDVAE/full/model9/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</si>
  <si>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 xml:space="preserve">, dispersion: gene, gene_likelihood: zinb, latent_distribution: gene-batch </t>
    </r>
  </si>
  <si>
    <t>LDVAE/full/model16/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</si>
  <si>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1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nb, latent_distribution: normal</t>
    </r>
  </si>
  <si>
    <t>LDVAE/HVG/hvgmodel1</t>
  </si>
  <si>
    <r>
      <t>n_latent=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 n_layers=5</t>
    </r>
  </si>
  <si>
    <t>LDVAE/full/model11/</t>
  </si>
  <si>
    <t>n_hidden: 128, n_latent: 15, n_layers: 1, dropout_rate: 0.1, dispersion: gene, gene_likelihood: nb, latent_distribution: normal</t>
  </si>
  <si>
    <t>LDVAE/HVG/hvgmodel2</t>
  </si>
  <si>
    <t>n_hidden: 128, n_latent: 10, n_layers: 5, dropout_rate: 0.1, dispersion: gene, gene_likelihood: nb, latent_distribution: normal</t>
  </si>
  <si>
    <t>LDVAE/HVG/hvgmodel11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</si>
  <si>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normal</t>
    </r>
  </si>
  <si>
    <t>LDVAE/HVG/hvgmodel14</t>
  </si>
  <si>
    <r>
      <t>n_latent=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 n_layers=5, gene_likelihood='zinb'</t>
    </r>
  </si>
  <si>
    <t>LDVAE/full/model14/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</si>
  <si>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20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nb, latent_distribution: normal</t>
    </r>
  </si>
  <si>
    <t>LDVAE/HVG/hvgmodel12</t>
  </si>
  <si>
    <r>
      <t>n_latent=</t>
    </r>
    <r>
      <rPr>
        <sz val="8"/>
        <color rgb="FF116644"/>
        <rFont val="Courier New"/>
        <family val="3"/>
      </rPr>
      <t>20</t>
    </r>
    <r>
      <rPr>
        <sz val="8"/>
        <color rgb="FF000000"/>
        <rFont val="Courier New"/>
        <family val="3"/>
      </rPr>
      <t>, n_layers=5</t>
    </r>
  </si>
  <si>
    <t>LDVAE/full/model12/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</si>
  <si>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zinb, latent_distribution: ln</t>
    </r>
  </si>
  <si>
    <t>LDVAE/HVG/hvgmodel15</t>
  </si>
  <si>
    <t>n_hidden: 512, n_latent: 10, n_layers: 1, dropout_rate: 0.1, dispersion: gene, gene_likelihood: nb, latent_distribution: normal</t>
  </si>
  <si>
    <t>LDVAE/HVG/hvgmodel7</t>
  </si>
  <si>
    <r>
      <t xml:space="preserve">n_hidden: </t>
    </r>
    <r>
      <rPr>
        <b/>
        <sz val="8"/>
        <color rgb="FF008080"/>
        <rFont val="DejaVu Sans Mono"/>
        <family val="3"/>
      </rPr>
      <t>256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25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1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nb, latent_distribution: normal</t>
    </r>
  </si>
  <si>
    <t>LDVAE/HVG/hvgmodel6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</si>
  <si>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 xml:space="preserve">, dispersion: gene, gene_likelihood: zinb, latent_distribution: ln </t>
    </r>
  </si>
  <si>
    <t>LDVAE/full/model15/</t>
  </si>
  <si>
    <r>
      <t xml:space="preserve">n_hidden: </t>
    </r>
    <r>
      <rPr>
        <b/>
        <sz val="8"/>
        <color rgb="FF008080"/>
        <rFont val="DejaVu Sans Mono"/>
        <family val="3"/>
      </rPr>
      <t>128</t>
    </r>
    <r>
      <rPr>
        <sz val="8"/>
        <color rgb="FF1F1F1F"/>
        <rFont val="DejaVu Sans Mono"/>
        <family val="3"/>
      </rPr>
      <t xml:space="preserve">, n_latent: </t>
    </r>
    <r>
      <rPr>
        <b/>
        <sz val="8"/>
        <color rgb="FF008080"/>
        <rFont val="DejaVu Sans Mono"/>
        <family val="3"/>
      </rPr>
      <t>10</t>
    </r>
    <r>
      <rPr>
        <sz val="8"/>
        <color rgb="FF1F1F1F"/>
        <rFont val="DejaVu Sans Mono"/>
        <family val="3"/>
      </rPr>
      <t xml:space="preserve">, n_layers: </t>
    </r>
    <r>
      <rPr>
        <b/>
        <sz val="8"/>
        <color rgb="FF008080"/>
        <rFont val="DejaVu Sans Mono"/>
        <family val="3"/>
      </rPr>
      <t>5</t>
    </r>
    <r>
      <rPr>
        <sz val="8"/>
        <color rgb="FF1F1F1F"/>
        <rFont val="DejaVu Sans Mono"/>
        <family val="3"/>
      </rPr>
      <t xml:space="preserve">, dropout_rate: </t>
    </r>
    <r>
      <rPr>
        <b/>
        <sz val="8"/>
        <color rgb="FF008080"/>
        <rFont val="DejaVu Sans Mono"/>
        <family val="3"/>
      </rPr>
      <t>0.1</t>
    </r>
    <r>
      <rPr>
        <sz val="8"/>
        <color rgb="FF1F1F1F"/>
        <rFont val="DejaVu Sans Mono"/>
        <family val="3"/>
      </rPr>
      <t>, dispersion: gene, gene_likelihood: poisson, latent_distribution: normal</t>
    </r>
  </si>
  <si>
    <t>LDVAE/HVG/hvgmodel13</t>
  </si>
  <si>
    <r>
      <t>n_latent=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 n_layers=5, gene_likelihood='poisson'</t>
    </r>
  </si>
  <si>
    <t>LDVAE/full/model13/</t>
  </si>
  <si>
    <t>n_latent=25, n_hidden=256,</t>
  </si>
  <si>
    <t>LDVAE/full/model6/</t>
  </si>
  <si>
    <r>
      <t>n_latent=</t>
    </r>
    <r>
      <rPr>
        <sz val="8"/>
        <color rgb="FF116644"/>
        <rFont val="Courier New"/>
        <family val="3"/>
      </rPr>
      <t>35</t>
    </r>
  </si>
  <si>
    <t>LDVAE/full/model5/</t>
  </si>
  <si>
    <r>
      <t>n_latent=</t>
    </r>
    <r>
      <rPr>
        <sz val="8"/>
        <color rgb="FF116644"/>
        <rFont val="Courier New"/>
        <family val="3"/>
      </rPr>
      <t>30</t>
    </r>
  </si>
  <si>
    <t>LDVAE/full/model4/</t>
  </si>
  <si>
    <r>
      <t>n_latent=</t>
    </r>
    <r>
      <rPr>
        <sz val="8"/>
        <color rgb="FF116644"/>
        <rFont val="Courier New"/>
        <family val="3"/>
      </rPr>
      <t>15</t>
    </r>
  </si>
  <si>
    <t>LDVAE/full/model2/</t>
  </si>
  <si>
    <r>
      <t>n_latent=</t>
    </r>
    <r>
      <rPr>
        <sz val="8"/>
        <color rgb="FF116644"/>
        <rFont val="Courier New"/>
        <family val="3"/>
      </rPr>
      <t>25</t>
    </r>
  </si>
  <si>
    <t>LDVAE/full/model3/</t>
  </si>
  <si>
    <r>
      <t>n_latent=</t>
    </r>
    <r>
      <rPr>
        <sz val="8"/>
        <color rgb="FF116644"/>
        <rFont val="Courier New"/>
        <family val="3"/>
      </rPr>
      <t>10</t>
    </r>
  </si>
  <si>
    <t>LDVAE/full/model1/</t>
  </si>
  <si>
    <t>n_latent=10, n_hidden=512,</t>
  </si>
  <si>
    <t>Unintegrated</t>
  </si>
  <si>
    <t>X_RP</t>
  </si>
  <si>
    <t>X_PCA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</si>
</sst>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ptos"/>
      <family val="2"/>
    </font>
    <font>
      <sz val="8"/>
      <color rgb="FF1F1F1F"/>
      <name val="DejaVu Sans Mono"/>
      <family val="3"/>
    </font>
    <font>
      <b/>
      <sz val="8"/>
      <color rgb="FF008080"/>
      <name val="DejaVu Sans Mono"/>
      <family val="3"/>
    </font>
    <font>
      <sz val="8"/>
      <name val="Calibri"/>
      <family val="2"/>
      <scheme val="minor"/>
    </font>
    <font>
      <sz val="8"/>
      <color rgb="FFA31515"/>
      <name val="Courier New"/>
      <family val="3"/>
    </font>
    <font>
      <sz val="8"/>
      <color rgb="FF1F1F1F"/>
      <name val="Courier New"/>
      <family val="3"/>
    </font>
    <font>
      <sz val="8"/>
      <color rgb="FF1F1F1F"/>
      <name val="Roboto"/>
    </font>
    <font>
      <sz val="8"/>
      <color rgb="FF000000"/>
      <name val="Courier New"/>
      <family val="3"/>
    </font>
    <font>
      <sz val="8"/>
      <color rgb="FF116644"/>
      <name val="Courier New"/>
      <family val="3"/>
    </font>
    <font>
      <sz val="10"/>
      <color theme="1"/>
      <name val="System-Ui"/>
      <charset val="1"/>
    </font>
    <font>
      <b/>
      <sz val="11"/>
      <color rgb="FF008080"/>
      <name val="Menlo"/>
      <charset val="1"/>
    </font>
    <font>
      <sz val="11"/>
      <color theme="1"/>
      <name val="Menlo"/>
      <charset val="1"/>
    </font>
    <font>
      <sz val="11"/>
      <color rgb="FF000000"/>
      <name val="Menlo"/>
    </font>
    <font>
      <b/>
      <sz val="11"/>
      <color rgb="FF008080"/>
      <name val="Menlo"/>
    </font>
    <font>
      <sz val="11"/>
      <color theme="1"/>
      <name val="Menlo"/>
    </font>
    <font>
      <sz val="10"/>
      <color theme="1"/>
      <name val="Var(--Jp-Code-Font-Family)"/>
      <charset val="1"/>
    </font>
    <font>
      <sz val="8"/>
      <color rgb="FF1F1F1F"/>
      <name val="DejaVu Sans Mono"/>
    </font>
    <font>
      <b/>
      <sz val="8"/>
      <color rgb="FF008080"/>
      <name val="DejaVu Sans Mono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D4B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7" borderId="0" xfId="0" applyFont="1" applyFill="1" applyAlignment="1">
      <alignment horizontal="right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13" fillId="0" borderId="0" xfId="0" applyFont="1"/>
    <xf numFmtId="0" fontId="16" fillId="0" borderId="0" xfId="0" applyFont="1"/>
    <xf numFmtId="0" fontId="17" fillId="7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opLeftCell="D1" zoomScale="85" zoomScaleNormal="85" workbookViewId="0">
      <selection activeCell="F3" sqref="F3"/>
    </sheetView>
  </sheetViews>
  <sheetFormatPr defaultRowHeight="15"/>
  <cols>
    <col min="1" max="1" width="8.5703125" bestFit="1" customWidth="1"/>
    <col min="2" max="2" width="118.42578125" bestFit="1" customWidth="1"/>
    <col min="3" max="3" width="20" customWidth="1"/>
    <col min="4" max="4" width="19.28515625" customWidth="1"/>
    <col min="5" max="5" width="18.140625" customWidth="1"/>
    <col min="6" max="6" width="27" customWidth="1"/>
    <col min="7" max="7" width="18.140625" customWidth="1"/>
    <col min="8" max="8" width="19.28515625" customWidth="1"/>
    <col min="9" max="9" width="20.7109375" customWidth="1"/>
    <col min="10" max="10" width="16.28515625" customWidth="1"/>
    <col min="11" max="11" width="15.7109375" customWidth="1"/>
    <col min="12" max="12" width="17.140625" customWidth="1"/>
    <col min="13" max="13" width="18.7109375" customWidth="1"/>
    <col min="14" max="14" width="16.42578125" customWidth="1"/>
    <col min="15" max="15" width="32.140625" customWidth="1"/>
    <col min="16" max="16" width="26" customWidth="1"/>
    <col min="17" max="17" width="19.28515625" customWidth="1"/>
    <col min="18" max="18" width="17.7109375" customWidth="1"/>
    <col min="19" max="19" width="28.28515625" customWidth="1"/>
    <col min="20" max="20" width="26" customWidth="1"/>
    <col min="21" max="21" width="25.140625" customWidth="1"/>
  </cols>
  <sheetData>
    <row r="1" spans="1:21">
      <c r="I1" s="16" t="s">
        <v>0</v>
      </c>
      <c r="J1" s="17"/>
      <c r="K1" s="17"/>
      <c r="L1" s="17"/>
      <c r="M1" s="17"/>
      <c r="N1" s="18" t="s">
        <v>1</v>
      </c>
      <c r="O1" s="19"/>
      <c r="P1" s="19"/>
      <c r="Q1" s="19"/>
      <c r="R1" s="19"/>
      <c r="S1" s="19"/>
      <c r="T1" s="19"/>
      <c r="U1" s="19"/>
    </row>
    <row r="2" spans="1:21" s="2" customFormat="1" ht="2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4" t="s">
        <v>9</v>
      </c>
      <c r="I2" s="5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6" t="s">
        <v>9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>
      <c r="A3" t="s">
        <v>21</v>
      </c>
      <c r="B3" s="13" t="s">
        <v>22</v>
      </c>
      <c r="C3" t="s">
        <v>23</v>
      </c>
      <c r="D3" t="s">
        <v>24</v>
      </c>
      <c r="E3" t="s">
        <v>25</v>
      </c>
      <c r="F3" s="15">
        <v>435.26</v>
      </c>
      <c r="G3" s="15">
        <v>0.13</v>
      </c>
      <c r="H3">
        <f>SUM(I3,N3)/2</f>
        <v>0.7649842678571428</v>
      </c>
      <c r="I3">
        <f>SUM(J3:M3)/4</f>
        <v>0.75162924999999992</v>
      </c>
      <c r="J3" s="12">
        <v>0.86844900000000003</v>
      </c>
      <c r="K3" s="12">
        <v>0.948882</v>
      </c>
      <c r="L3" s="12">
        <v>0.230159</v>
      </c>
      <c r="M3" s="12">
        <v>0.95902699999999996</v>
      </c>
      <c r="N3">
        <f>SUM(O3:U3)/7</f>
        <v>0.77833928571428568</v>
      </c>
      <c r="O3" s="12">
        <v>0.806728</v>
      </c>
      <c r="P3" s="12">
        <v>0.75431499999999996</v>
      </c>
      <c r="Q3" s="12">
        <v>0.56942199999999998</v>
      </c>
      <c r="R3" s="12">
        <v>0.84298099999999998</v>
      </c>
      <c r="S3" s="12">
        <v>0.63027599999999995</v>
      </c>
      <c r="T3" s="12">
        <v>0.99571900000000002</v>
      </c>
      <c r="U3" s="12">
        <v>0.84893399999999997</v>
      </c>
    </row>
    <row r="4" spans="1:21">
      <c r="A4" t="s">
        <v>21</v>
      </c>
      <c r="B4" s="20" t="s">
        <v>26</v>
      </c>
      <c r="C4" t="s">
        <v>23</v>
      </c>
      <c r="D4" t="s">
        <v>27</v>
      </c>
      <c r="E4" t="s">
        <v>28</v>
      </c>
      <c r="F4">
        <v>1154.1400000000001</v>
      </c>
      <c r="G4">
        <v>0.52</v>
      </c>
      <c r="H4">
        <f>SUM(I4,N4)/2</f>
        <v>0.76030133928571431</v>
      </c>
      <c r="I4">
        <f>SUM(J4:M4)/4</f>
        <v>0.78994925000000005</v>
      </c>
      <c r="J4">
        <v>0.88572799999999996</v>
      </c>
      <c r="K4">
        <v>0.969476</v>
      </c>
      <c r="L4">
        <v>0.33598</v>
      </c>
      <c r="M4">
        <v>0.96861299999999995</v>
      </c>
      <c r="N4">
        <f>SUM(O4:U4)/7</f>
        <v>0.73065342857142856</v>
      </c>
      <c r="O4">
        <v>0.71722200000000003</v>
      </c>
      <c r="P4">
        <v>0.73527900000000002</v>
      </c>
      <c r="Q4">
        <v>0.53314700000000004</v>
      </c>
      <c r="R4">
        <v>0.69841399999999998</v>
      </c>
      <c r="S4">
        <v>0.58366300000000004</v>
      </c>
      <c r="T4">
        <v>0.986178</v>
      </c>
      <c r="U4">
        <v>0.86067099999999996</v>
      </c>
    </row>
    <row r="5" spans="1:21">
      <c r="A5" t="s">
        <v>21</v>
      </c>
      <c r="B5" s="13" t="s">
        <v>29</v>
      </c>
      <c r="C5" t="s">
        <v>23</v>
      </c>
      <c r="D5" t="s">
        <v>24</v>
      </c>
      <c r="E5" t="s">
        <v>30</v>
      </c>
      <c r="F5" s="15">
        <v>572.53</v>
      </c>
      <c r="G5" s="15">
        <v>0.15</v>
      </c>
      <c r="H5">
        <f>SUM(I5,N5)/2</f>
        <v>0.75627367857142858</v>
      </c>
      <c r="I5">
        <f>SUM(J5:M5)/4</f>
        <v>0.77242650000000002</v>
      </c>
      <c r="J5" s="12">
        <v>0.874533</v>
      </c>
      <c r="K5" s="12">
        <v>0.96300600000000003</v>
      </c>
      <c r="L5" s="12">
        <v>0.27948400000000001</v>
      </c>
      <c r="M5" s="12">
        <v>0.97268299999999996</v>
      </c>
      <c r="N5">
        <f>SUM(O5:U5)/7</f>
        <v>0.74012085714285714</v>
      </c>
      <c r="O5" s="12">
        <v>0.76691699999999996</v>
      </c>
      <c r="P5" s="12">
        <v>0.654613</v>
      </c>
      <c r="Q5" s="12">
        <v>0.54829000000000006</v>
      </c>
      <c r="R5" s="12">
        <v>0.77498</v>
      </c>
      <c r="S5" s="12">
        <v>0.61117500000000002</v>
      </c>
      <c r="T5" s="12">
        <v>0.99197199999999996</v>
      </c>
      <c r="U5" s="12">
        <v>0.83289899999999994</v>
      </c>
    </row>
    <row r="6" spans="1:21">
      <c r="A6" t="s">
        <v>21</v>
      </c>
      <c r="B6" s="14" t="s">
        <v>31</v>
      </c>
      <c r="C6" t="s">
        <v>23</v>
      </c>
      <c r="D6" t="s">
        <v>24</v>
      </c>
      <c r="E6" t="s">
        <v>32</v>
      </c>
      <c r="F6" s="15">
        <v>601.15</v>
      </c>
      <c r="G6" s="15">
        <v>0.15</v>
      </c>
      <c r="H6">
        <f>SUM(I6,N6)/2</f>
        <v>0.75276523214285718</v>
      </c>
      <c r="I6">
        <f>SUM(J6:M6)/4</f>
        <v>0.78183274999999997</v>
      </c>
      <c r="J6" s="12">
        <v>0.88898600000000005</v>
      </c>
      <c r="K6" s="12">
        <v>0.96065999999999996</v>
      </c>
      <c r="L6" s="12">
        <v>0.29999900000000002</v>
      </c>
      <c r="M6" s="12">
        <v>0.97768600000000006</v>
      </c>
      <c r="N6">
        <f>SUM(O6:U6)/7</f>
        <v>0.72369771428571439</v>
      </c>
      <c r="O6" s="12">
        <v>0.75041400000000003</v>
      </c>
      <c r="P6" s="12">
        <v>0.62762099999999998</v>
      </c>
      <c r="Q6" s="12">
        <v>0.53741700000000003</v>
      </c>
      <c r="R6" s="12">
        <v>0.71892100000000003</v>
      </c>
      <c r="S6" s="12">
        <v>0.59818700000000002</v>
      </c>
      <c r="T6" s="12">
        <v>0.98883100000000002</v>
      </c>
      <c r="U6" s="12">
        <v>0.84449300000000005</v>
      </c>
    </row>
    <row r="7" spans="1:21">
      <c r="A7" t="s">
        <v>21</v>
      </c>
      <c r="B7" s="3" t="s">
        <v>33</v>
      </c>
      <c r="C7" t="s">
        <v>23</v>
      </c>
      <c r="D7" t="s">
        <v>24</v>
      </c>
      <c r="E7" t="s">
        <v>34</v>
      </c>
      <c r="F7">
        <v>1409.73</v>
      </c>
      <c r="G7">
        <v>2.3199999999999998</v>
      </c>
      <c r="H7">
        <f>SUM(I7,N7)/2</f>
        <v>0.74679712500000006</v>
      </c>
      <c r="I7">
        <f>SUM(J7:M7)/4</f>
        <v>0.78481325000000002</v>
      </c>
      <c r="J7">
        <v>0.88784099999999999</v>
      </c>
      <c r="K7">
        <v>0.96003899999999998</v>
      </c>
      <c r="L7">
        <v>0.329567</v>
      </c>
      <c r="M7">
        <v>0.96180600000000005</v>
      </c>
      <c r="N7">
        <f>SUM(O7:U7)/7</f>
        <v>0.70878099999999999</v>
      </c>
      <c r="O7">
        <v>0.71330899999999997</v>
      </c>
      <c r="P7">
        <v>0.68090700000000004</v>
      </c>
      <c r="Q7">
        <v>0.52978800000000004</v>
      </c>
      <c r="R7">
        <v>0.64431300000000002</v>
      </c>
      <c r="S7">
        <v>0.56999200000000005</v>
      </c>
      <c r="T7">
        <v>0.98482400000000003</v>
      </c>
      <c r="U7">
        <v>0.83833400000000002</v>
      </c>
    </row>
    <row r="8" spans="1:21">
      <c r="A8" t="s">
        <v>21</v>
      </c>
      <c r="B8" s="3" t="s">
        <v>35</v>
      </c>
      <c r="C8" t="s">
        <v>23</v>
      </c>
      <c r="D8" t="s">
        <v>24</v>
      </c>
      <c r="E8" t="s">
        <v>36</v>
      </c>
      <c r="F8">
        <v>1143.8800000000001</v>
      </c>
      <c r="G8">
        <v>1.7</v>
      </c>
      <c r="H8">
        <f>SUM(I8,N8)/2</f>
        <v>0.74339141071428561</v>
      </c>
      <c r="I8">
        <f>SUM(J8:M8)/4</f>
        <v>0.78753724999999997</v>
      </c>
      <c r="J8">
        <v>0.89283699999999999</v>
      </c>
      <c r="K8">
        <v>0.96556500000000001</v>
      </c>
      <c r="L8">
        <v>0.33785599999999999</v>
      </c>
      <c r="M8">
        <v>0.95389100000000004</v>
      </c>
      <c r="N8">
        <f>SUM(O8:U8)/7</f>
        <v>0.69924557142857136</v>
      </c>
      <c r="O8">
        <v>0.70676499999999998</v>
      </c>
      <c r="P8">
        <v>0.62092599999999998</v>
      </c>
      <c r="Q8">
        <v>0.52385400000000004</v>
      </c>
      <c r="R8">
        <v>0.64867699999999995</v>
      </c>
      <c r="S8">
        <v>0.56814900000000002</v>
      </c>
      <c r="T8">
        <v>0.98284099999999996</v>
      </c>
      <c r="U8">
        <v>0.84350700000000001</v>
      </c>
    </row>
    <row r="9" spans="1:21">
      <c r="A9" t="s">
        <v>21</v>
      </c>
      <c r="B9" s="3" t="s">
        <v>37</v>
      </c>
      <c r="C9" t="s">
        <v>23</v>
      </c>
      <c r="D9" t="s">
        <v>24</v>
      </c>
      <c r="E9" t="s">
        <v>38</v>
      </c>
      <c r="F9">
        <v>1373.98</v>
      </c>
      <c r="G9">
        <v>2.0499999999999998</v>
      </c>
      <c r="H9">
        <f>SUM(I9,N9)/2</f>
        <v>0.74339141071428561</v>
      </c>
      <c r="I9">
        <f>SUM(J9:M9)/4</f>
        <v>0.78753724999999997</v>
      </c>
      <c r="J9">
        <v>0.89283699999999999</v>
      </c>
      <c r="K9">
        <v>0.96556500000000001</v>
      </c>
      <c r="L9">
        <v>0.33785599999999999</v>
      </c>
      <c r="M9">
        <v>0.95389100000000004</v>
      </c>
      <c r="N9">
        <f>SUM(O9:U9)/7</f>
        <v>0.69924557142857136</v>
      </c>
      <c r="O9">
        <v>0.70676499999999998</v>
      </c>
      <c r="P9">
        <v>0.62092599999999998</v>
      </c>
      <c r="Q9">
        <v>0.52385400000000004</v>
      </c>
      <c r="R9">
        <v>0.64867699999999995</v>
      </c>
      <c r="S9">
        <v>0.56814900000000002</v>
      </c>
      <c r="T9">
        <v>0.98284099999999996</v>
      </c>
      <c r="U9">
        <v>0.84350700000000001</v>
      </c>
    </row>
    <row r="10" spans="1:21">
      <c r="A10" t="s">
        <v>21</v>
      </c>
      <c r="B10" s="3" t="s">
        <v>39</v>
      </c>
      <c r="C10" t="s">
        <v>23</v>
      </c>
      <c r="D10" t="s">
        <v>24</v>
      </c>
      <c r="E10" t="s">
        <v>40</v>
      </c>
      <c r="F10">
        <v>1430.84</v>
      </c>
      <c r="G10">
        <v>2.41</v>
      </c>
      <c r="H10">
        <f>SUM(I10,N10)/2</f>
        <v>0.74308217857142855</v>
      </c>
      <c r="I10">
        <f>SUM(J10:M10)/4</f>
        <v>0.78324050000000001</v>
      </c>
      <c r="J10">
        <v>0.89147399999999999</v>
      </c>
      <c r="K10">
        <v>0.96787800000000002</v>
      </c>
      <c r="L10">
        <v>0.33409699999999998</v>
      </c>
      <c r="M10">
        <v>0.93951300000000004</v>
      </c>
      <c r="N10">
        <f>SUM(O10:U10)/7</f>
        <v>0.7029238571428571</v>
      </c>
      <c r="O10">
        <v>0.71684300000000001</v>
      </c>
      <c r="P10">
        <v>0.62931499999999996</v>
      </c>
      <c r="Q10">
        <v>0.53231700000000004</v>
      </c>
      <c r="R10">
        <v>0.63173599999999996</v>
      </c>
      <c r="S10">
        <v>0.57187500000000002</v>
      </c>
      <c r="T10">
        <v>0.98550800000000005</v>
      </c>
      <c r="U10">
        <v>0.85287299999999999</v>
      </c>
    </row>
    <row r="11" spans="1:21">
      <c r="A11" t="s">
        <v>21</v>
      </c>
      <c r="B11" s="3" t="s">
        <v>41</v>
      </c>
      <c r="C11" t="s">
        <v>23</v>
      </c>
      <c r="D11" t="s">
        <v>27</v>
      </c>
      <c r="E11" t="s">
        <v>42</v>
      </c>
      <c r="F11">
        <v>1121.58</v>
      </c>
      <c r="G11">
        <v>1.01</v>
      </c>
      <c r="H11">
        <f>SUM(I11,N11)/2</f>
        <v>0.73931610714285712</v>
      </c>
      <c r="I11">
        <f>SUM(J11:M11)/4</f>
        <v>0.77305049999999997</v>
      </c>
      <c r="J11">
        <v>0.86530799999999997</v>
      </c>
      <c r="K11">
        <v>0.95623400000000003</v>
      </c>
      <c r="L11">
        <v>0.31063400000000002</v>
      </c>
      <c r="M11">
        <v>0.96002600000000005</v>
      </c>
      <c r="N11">
        <f>SUM(O11:U11)/7</f>
        <v>0.70558171428571437</v>
      </c>
      <c r="O11">
        <v>0.72538400000000003</v>
      </c>
      <c r="P11">
        <v>0.61307800000000001</v>
      </c>
      <c r="Q11">
        <v>0.53566400000000003</v>
      </c>
      <c r="R11">
        <v>0.63656800000000002</v>
      </c>
      <c r="S11">
        <v>0.57991800000000004</v>
      </c>
      <c r="T11">
        <v>0.98953100000000005</v>
      </c>
      <c r="U11">
        <v>0.85892900000000005</v>
      </c>
    </row>
    <row r="12" spans="1:21">
      <c r="A12" t="s">
        <v>21</v>
      </c>
      <c r="B12" s="3" t="s">
        <v>43</v>
      </c>
      <c r="C12" t="s">
        <v>23</v>
      </c>
      <c r="D12" t="s">
        <v>24</v>
      </c>
      <c r="E12" t="s">
        <v>44</v>
      </c>
      <c r="F12">
        <v>1186</v>
      </c>
      <c r="G12">
        <v>1.91</v>
      </c>
      <c r="H12">
        <f>SUM(I12,N12)/2</f>
        <v>0.73914875000000002</v>
      </c>
      <c r="I12">
        <f>SUM(J12:M12)/4</f>
        <v>0.77387249999999996</v>
      </c>
      <c r="J12">
        <v>0.86939200000000005</v>
      </c>
      <c r="K12">
        <v>0.95898399999999995</v>
      </c>
      <c r="L12">
        <v>0.30684</v>
      </c>
      <c r="M12">
        <v>0.96027399999999996</v>
      </c>
      <c r="N12">
        <f>SUM(O12:U12)/7</f>
        <v>0.70442499999999997</v>
      </c>
      <c r="O12">
        <v>0.73243100000000005</v>
      </c>
      <c r="P12">
        <v>0.62228099999999997</v>
      </c>
      <c r="Q12">
        <v>0.53966400000000003</v>
      </c>
      <c r="R12">
        <v>0.69287799999999999</v>
      </c>
      <c r="S12">
        <v>0.58199599999999996</v>
      </c>
      <c r="T12">
        <v>0.99192599999999997</v>
      </c>
      <c r="U12">
        <v>0.76979900000000001</v>
      </c>
    </row>
    <row r="13" spans="1:21">
      <c r="A13" t="s">
        <v>21</v>
      </c>
      <c r="B13" s="3" t="s">
        <v>33</v>
      </c>
      <c r="C13" t="s">
        <v>23</v>
      </c>
      <c r="D13" t="s">
        <v>27</v>
      </c>
      <c r="E13" t="s">
        <v>45</v>
      </c>
      <c r="F13">
        <v>1376.33</v>
      </c>
      <c r="G13">
        <v>1.76</v>
      </c>
      <c r="H13">
        <f>SUM(I13,N13)/2</f>
        <v>0.73543025000000006</v>
      </c>
      <c r="I13">
        <f>SUM(J13:M13)/4</f>
        <v>0.78215650000000003</v>
      </c>
      <c r="J13">
        <v>0.88085000000000002</v>
      </c>
      <c r="K13">
        <v>0.96907699999999997</v>
      </c>
      <c r="L13">
        <v>0.33248699999999998</v>
      </c>
      <c r="M13">
        <v>0.94621200000000005</v>
      </c>
      <c r="N13">
        <f>SUM(O13:U13)/7</f>
        <v>0.68870400000000009</v>
      </c>
      <c r="O13">
        <v>0.69492799999999999</v>
      </c>
      <c r="P13">
        <v>0.59473100000000001</v>
      </c>
      <c r="Q13">
        <v>0.52785899999999997</v>
      </c>
      <c r="R13">
        <v>0.602244</v>
      </c>
      <c r="S13">
        <v>0.56800700000000004</v>
      </c>
      <c r="T13">
        <v>0.98512299999999997</v>
      </c>
      <c r="U13">
        <v>0.84803600000000001</v>
      </c>
    </row>
    <row r="14" spans="1:21">
      <c r="A14" t="s">
        <v>21</v>
      </c>
      <c r="B14" s="3" t="s">
        <v>37</v>
      </c>
      <c r="C14" t="s">
        <v>23</v>
      </c>
      <c r="D14" t="s">
        <v>27</v>
      </c>
      <c r="E14" t="s">
        <v>46</v>
      </c>
      <c r="F14">
        <v>1609.39</v>
      </c>
      <c r="G14">
        <v>1.77</v>
      </c>
      <c r="H14">
        <f>SUM(I14,N14)/2</f>
        <v>0.72794607142857148</v>
      </c>
      <c r="I14">
        <f>SUM(J14:M14)/4</f>
        <v>0.78014600000000001</v>
      </c>
      <c r="J14">
        <v>0.88384499999999999</v>
      </c>
      <c r="K14">
        <v>0.94870600000000005</v>
      </c>
      <c r="L14">
        <v>0.34991699999999998</v>
      </c>
      <c r="M14">
        <v>0.93811599999999995</v>
      </c>
      <c r="N14">
        <f>SUM(O14:U14)/7</f>
        <v>0.67574614285714296</v>
      </c>
      <c r="O14">
        <v>0.63654699999999997</v>
      </c>
      <c r="P14">
        <v>0.53840399999999999</v>
      </c>
      <c r="Q14">
        <v>0.51725900000000002</v>
      </c>
      <c r="R14">
        <v>0.65546599999999999</v>
      </c>
      <c r="S14">
        <v>0.58109599999999995</v>
      </c>
      <c r="T14">
        <v>0.97604999999999997</v>
      </c>
      <c r="U14">
        <v>0.82540100000000005</v>
      </c>
    </row>
    <row r="15" spans="1:21">
      <c r="A15" t="s">
        <v>21</v>
      </c>
      <c r="B15" s="3" t="s">
        <v>47</v>
      </c>
      <c r="C15" t="s">
        <v>23</v>
      </c>
      <c r="D15" t="s">
        <v>24</v>
      </c>
      <c r="E15" t="s">
        <v>48</v>
      </c>
      <c r="F15">
        <v>1426.94</v>
      </c>
      <c r="G15">
        <v>2.12</v>
      </c>
      <c r="H15">
        <f>SUM(I15,N15)/2</f>
        <v>0.68245980357142866</v>
      </c>
      <c r="I15">
        <f>SUM(J15:M15)/4</f>
        <v>0.74966975000000002</v>
      </c>
      <c r="J15">
        <v>0.82269499999999995</v>
      </c>
      <c r="K15">
        <v>0.95780600000000005</v>
      </c>
      <c r="L15">
        <v>0.31112699999999999</v>
      </c>
      <c r="M15">
        <v>0.90705100000000005</v>
      </c>
      <c r="N15">
        <f>SUM(O15:U15)/7</f>
        <v>0.61524985714285718</v>
      </c>
      <c r="O15">
        <v>0.73243100000000005</v>
      </c>
      <c r="P15">
        <v>0.62228099999999997</v>
      </c>
      <c r="Q15">
        <v>0.53085700000000002</v>
      </c>
      <c r="R15">
        <v>0.59771700000000005</v>
      </c>
      <c r="S15">
        <v>0.53252600000000005</v>
      </c>
      <c r="T15">
        <v>0.99325200000000002</v>
      </c>
      <c r="U15">
        <v>0.29768499999999998</v>
      </c>
    </row>
    <row r="16" spans="1:21">
      <c r="A16" t="s">
        <v>21</v>
      </c>
      <c r="B16" s="3" t="s">
        <v>49</v>
      </c>
      <c r="C16" t="s">
        <v>23</v>
      </c>
      <c r="D16" t="s">
        <v>27</v>
      </c>
      <c r="E16" t="s">
        <v>50</v>
      </c>
      <c r="F16">
        <v>1350.63</v>
      </c>
      <c r="G16">
        <v>0.79</v>
      </c>
      <c r="H16">
        <f>SUM(I16,N16)/2</f>
        <v>0.68200191071428562</v>
      </c>
      <c r="I16">
        <f>SUM(J16:M16)/4</f>
        <v>0.73950424999999997</v>
      </c>
      <c r="J16">
        <v>0.81018999999999997</v>
      </c>
      <c r="K16">
        <v>0.94772100000000004</v>
      </c>
      <c r="L16">
        <v>0.313191</v>
      </c>
      <c r="M16">
        <v>0.88691500000000001</v>
      </c>
      <c r="N16">
        <f>SUM(O16:U16)/7</f>
        <v>0.62449957142857138</v>
      </c>
      <c r="O16">
        <v>0.67644199999999999</v>
      </c>
      <c r="P16">
        <v>0.53446099999999996</v>
      </c>
      <c r="Q16">
        <v>0.55607499999999999</v>
      </c>
      <c r="R16">
        <v>0.65139400000000003</v>
      </c>
      <c r="S16">
        <v>0.56411699999999998</v>
      </c>
      <c r="T16">
        <v>0.99257600000000001</v>
      </c>
      <c r="U16">
        <v>0.39643200000000001</v>
      </c>
    </row>
    <row r="17" spans="1:21">
      <c r="A17" t="s">
        <v>21</v>
      </c>
      <c r="B17" s="3" t="s">
        <v>51</v>
      </c>
      <c r="C17" t="s">
        <v>23</v>
      </c>
      <c r="D17" t="s">
        <v>27</v>
      </c>
      <c r="E17" t="s">
        <v>52</v>
      </c>
      <c r="F17">
        <v>1578.73</v>
      </c>
      <c r="G17">
        <v>1.07</v>
      </c>
      <c r="H17">
        <f>SUM(I17,N17)/2</f>
        <v>0.64080724999999994</v>
      </c>
      <c r="I17">
        <f>SUM(J17:M17)/4</f>
        <v>0.6994705</v>
      </c>
      <c r="J17">
        <v>0.76853099999999996</v>
      </c>
      <c r="K17">
        <v>0.91567600000000005</v>
      </c>
      <c r="L17">
        <v>0.291933</v>
      </c>
      <c r="M17">
        <v>0.82174199999999997</v>
      </c>
      <c r="N17">
        <f>SUM(O17:U17)/7</f>
        <v>0.58214399999999988</v>
      </c>
      <c r="O17">
        <v>0.56884500000000005</v>
      </c>
      <c r="P17">
        <v>0.24346699999999999</v>
      </c>
      <c r="Q17">
        <v>0.55136099999999999</v>
      </c>
      <c r="R17">
        <v>0.63249200000000005</v>
      </c>
      <c r="S17">
        <v>0.58204299999999998</v>
      </c>
      <c r="T17">
        <v>0.98826199999999997</v>
      </c>
      <c r="U17">
        <v>0.50853800000000005</v>
      </c>
    </row>
    <row r="18" spans="1:21">
      <c r="A18" t="s">
        <v>21</v>
      </c>
      <c r="B18" s="3" t="s">
        <v>53</v>
      </c>
      <c r="C18" t="s">
        <v>23</v>
      </c>
      <c r="D18" t="s">
        <v>27</v>
      </c>
      <c r="E18" t="s">
        <v>54</v>
      </c>
      <c r="F18">
        <v>290.82</v>
      </c>
      <c r="G18">
        <v>0.23</v>
      </c>
      <c r="H18">
        <f>SUM(I18,N18)/2</f>
        <v>0.61484267717380459</v>
      </c>
      <c r="I18">
        <f>SUM(J18:M18)/4</f>
        <v>0.75367829531689923</v>
      </c>
      <c r="J18">
        <v>0.88780000000000003</v>
      </c>
      <c r="K18">
        <v>0.96360000000000001</v>
      </c>
      <c r="L18">
        <v>0.31265861143325002</v>
      </c>
      <c r="M18">
        <v>0.85065456983434695</v>
      </c>
      <c r="N18">
        <f>SUM(O18:U18)/7</f>
        <v>0.47600705903071</v>
      </c>
      <c r="O18">
        <v>0.41862388607763201</v>
      </c>
      <c r="P18">
        <v>0.33881655387965598</v>
      </c>
      <c r="Q18">
        <v>0.47975414999999999</v>
      </c>
      <c r="R18">
        <v>0.40943391102384502</v>
      </c>
      <c r="S18">
        <v>0.49044493</v>
      </c>
      <c r="T18">
        <v>0.93156880783949503</v>
      </c>
      <c r="U18">
        <v>0.26340717439434203</v>
      </c>
    </row>
    <row r="19" spans="1:21">
      <c r="A19" t="s">
        <v>21</v>
      </c>
      <c r="B19" s="3" t="s">
        <v>51</v>
      </c>
      <c r="C19" t="s">
        <v>23</v>
      </c>
      <c r="D19" t="s">
        <v>24</v>
      </c>
      <c r="E19" t="s">
        <v>55</v>
      </c>
      <c r="F19">
        <v>1688.95</v>
      </c>
      <c r="G19">
        <v>2.2799999999999998</v>
      </c>
      <c r="H19">
        <f>SUM(I19,N19)/2</f>
        <v>0.58853944642857137</v>
      </c>
      <c r="I19">
        <f>SUM(J19:M19)/4</f>
        <v>0.66587174999999998</v>
      </c>
      <c r="J19">
        <v>0.68388199999999999</v>
      </c>
      <c r="K19">
        <v>0.87526099999999996</v>
      </c>
      <c r="L19">
        <v>0.27518199999999998</v>
      </c>
      <c r="M19">
        <v>0.82916199999999995</v>
      </c>
      <c r="N19">
        <f>SUM(O19:U19)/7</f>
        <v>0.51120714285714286</v>
      </c>
      <c r="O19">
        <v>0.59460000000000002</v>
      </c>
      <c r="P19">
        <v>0.23746400000000001</v>
      </c>
      <c r="Q19">
        <v>0.49731799999999998</v>
      </c>
      <c r="R19">
        <v>0.69263799999999998</v>
      </c>
      <c r="S19">
        <v>0.56870399999999999</v>
      </c>
      <c r="T19">
        <v>0.98772599999999999</v>
      </c>
      <c r="U19">
        <v>0</v>
      </c>
    </row>
  </sheetData>
  <autoFilter ref="A2:U16" xr:uid="{00000000-0001-0000-0000-000000000000}">
    <sortState xmlns:xlrd2="http://schemas.microsoft.com/office/spreadsheetml/2017/richdata2" ref="A3:U19">
      <sortCondition descending="1" ref="H2:H16"/>
    </sortState>
  </autoFilter>
  <sortState xmlns:xlrd2="http://schemas.microsoft.com/office/spreadsheetml/2017/richdata2" ref="S4:U7">
    <sortCondition sortBy="icon" ref="S4:S7"/>
  </sortState>
  <mergeCells count="2">
    <mergeCell ref="I1:M1"/>
    <mergeCell ref="N1:U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25EA-7567-4AE3-BF68-02DA8625A4F6}">
  <dimension ref="A2:U28"/>
  <sheetViews>
    <sheetView tabSelected="1" topLeftCell="B1" workbookViewId="0">
      <selection activeCell="F4" sqref="F4:F28"/>
    </sheetView>
  </sheetViews>
  <sheetFormatPr defaultRowHeight="15"/>
  <cols>
    <col min="2" max="2" width="207.5703125" bestFit="1" customWidth="1"/>
    <col min="3" max="3" width="9.85546875" bestFit="1" customWidth="1"/>
    <col min="5" max="5" width="21.28515625" bestFit="1" customWidth="1"/>
    <col min="10" max="10" width="9.140625" customWidth="1"/>
  </cols>
  <sheetData>
    <row r="2" spans="1:21">
      <c r="I2" s="16" t="s">
        <v>0</v>
      </c>
      <c r="J2" s="17"/>
      <c r="K2" s="17"/>
      <c r="L2" s="17"/>
      <c r="M2" s="17"/>
      <c r="N2" s="18" t="s">
        <v>1</v>
      </c>
      <c r="O2" s="19"/>
      <c r="P2" s="19"/>
      <c r="Q2" s="19"/>
      <c r="R2" s="19"/>
      <c r="S2" s="19"/>
      <c r="T2" s="19"/>
      <c r="U2" s="19"/>
    </row>
    <row r="3" spans="1:21" ht="4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4" t="s">
        <v>9</v>
      </c>
      <c r="I3" s="5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6" t="s">
        <v>9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>
      <c r="A4" t="s">
        <v>56</v>
      </c>
      <c r="B4" t="s">
        <v>57</v>
      </c>
      <c r="C4" t="s">
        <v>58</v>
      </c>
      <c r="D4" t="s">
        <v>59</v>
      </c>
      <c r="E4" s="7" t="s">
        <v>60</v>
      </c>
      <c r="F4" s="15">
        <v>651.62</v>
      </c>
      <c r="G4" t="s">
        <v>61</v>
      </c>
      <c r="H4">
        <f>SUM(I4,N4)/2</f>
        <v>0.74749783928571434</v>
      </c>
      <c r="I4">
        <f>SUM(J4:M4)/4</f>
        <v>0.73484925000000001</v>
      </c>
      <c r="J4" s="12">
        <v>0.83389000000000002</v>
      </c>
      <c r="K4" s="12">
        <v>0.84632200000000002</v>
      </c>
      <c r="L4" s="12">
        <v>0.306425</v>
      </c>
      <c r="M4" s="12">
        <v>0.95276000000000005</v>
      </c>
      <c r="N4">
        <f>SUM(O4:U4)/7</f>
        <v>0.76014642857142867</v>
      </c>
      <c r="O4" s="12">
        <v>0.77568400000000004</v>
      </c>
      <c r="P4" s="12">
        <v>0.61247200000000002</v>
      </c>
      <c r="Q4" s="12">
        <v>0.62231599999999998</v>
      </c>
      <c r="R4" s="12">
        <v>0.77417100000000005</v>
      </c>
      <c r="S4" s="12">
        <v>0.66516600000000004</v>
      </c>
      <c r="T4" s="12">
        <v>0.99679099999999998</v>
      </c>
      <c r="U4" s="12">
        <v>0.87442500000000001</v>
      </c>
    </row>
    <row r="5" spans="1:21">
      <c r="A5" t="s">
        <v>56</v>
      </c>
      <c r="B5" t="s">
        <v>62</v>
      </c>
      <c r="C5" t="s">
        <v>58</v>
      </c>
      <c r="D5" t="s">
        <v>59</v>
      </c>
      <c r="E5" s="7" t="s">
        <v>63</v>
      </c>
      <c r="F5" s="15">
        <v>754.6</v>
      </c>
      <c r="G5" t="s">
        <v>61</v>
      </c>
      <c r="H5">
        <f>SUM(I5,N5)/2</f>
        <v>0.74452025000000011</v>
      </c>
      <c r="I5">
        <f>SUM(J5:M5)/4</f>
        <v>0.73465349999999996</v>
      </c>
      <c r="J5" s="12">
        <v>0.84376399999999996</v>
      </c>
      <c r="K5" s="12">
        <v>0.82633599999999996</v>
      </c>
      <c r="L5">
        <v>0.30782700000000002</v>
      </c>
      <c r="M5" s="12">
        <v>0.96068699999999996</v>
      </c>
      <c r="N5">
        <f>SUM(O5:U5)/7</f>
        <v>0.75438700000000014</v>
      </c>
      <c r="O5" s="12">
        <v>0.77440100000000001</v>
      </c>
      <c r="P5" s="12">
        <v>0.61605600000000005</v>
      </c>
      <c r="Q5" s="12">
        <v>0.61402299999999999</v>
      </c>
      <c r="R5" s="12">
        <v>0.76848399999999994</v>
      </c>
      <c r="S5" s="12">
        <v>0.64147699999999996</v>
      </c>
      <c r="T5" s="12">
        <v>0.99648899999999996</v>
      </c>
      <c r="U5" s="12">
        <v>0.86977899999999997</v>
      </c>
    </row>
    <row r="6" spans="1:21">
      <c r="A6" t="s">
        <v>56</v>
      </c>
      <c r="B6" t="s">
        <v>64</v>
      </c>
      <c r="C6" t="s">
        <v>58</v>
      </c>
      <c r="D6" t="s">
        <v>59</v>
      </c>
      <c r="E6" s="7" t="s">
        <v>65</v>
      </c>
      <c r="F6" s="8">
        <v>1097.19</v>
      </c>
      <c r="G6" t="s">
        <v>61</v>
      </c>
      <c r="H6">
        <f>SUM(I6,N6)/2</f>
        <v>0.7397630357142857</v>
      </c>
      <c r="I6">
        <f>SUM(J6:M6)/4</f>
        <v>0.73981849999999993</v>
      </c>
      <c r="J6" s="9">
        <v>0.84101999999999999</v>
      </c>
      <c r="K6" s="9">
        <v>0.85194700000000001</v>
      </c>
      <c r="L6" s="9">
        <v>0.300595</v>
      </c>
      <c r="M6" s="9">
        <v>0.96571200000000001</v>
      </c>
      <c r="N6">
        <f>SUM(O6:U6)/7</f>
        <v>0.73970757142857135</v>
      </c>
      <c r="O6" s="9">
        <v>0.73903799999999997</v>
      </c>
      <c r="P6" s="9">
        <v>0.58261099999999999</v>
      </c>
      <c r="Q6" s="9">
        <v>0.57025800000000004</v>
      </c>
      <c r="R6" s="9">
        <v>0.80877399999999999</v>
      </c>
      <c r="S6" s="9">
        <v>0.62214199999999997</v>
      </c>
      <c r="T6" s="9">
        <v>0.99108300000000005</v>
      </c>
      <c r="U6" s="9">
        <v>0.86404700000000001</v>
      </c>
    </row>
    <row r="7" spans="1:21">
      <c r="A7" t="s">
        <v>56</v>
      </c>
      <c r="B7" t="s">
        <v>66</v>
      </c>
      <c r="C7" t="s">
        <v>58</v>
      </c>
      <c r="D7" t="s">
        <v>59</v>
      </c>
      <c r="E7" s="7" t="s">
        <v>67</v>
      </c>
      <c r="F7" s="15">
        <v>757.36</v>
      </c>
      <c r="G7" t="s">
        <v>61</v>
      </c>
      <c r="H7">
        <f>SUM(I7,N7)/2</f>
        <v>0.73954546428571422</v>
      </c>
      <c r="I7">
        <f>SUM(J7:M7)/4</f>
        <v>0.73910149999999997</v>
      </c>
      <c r="J7" s="12">
        <v>0.82141500000000001</v>
      </c>
      <c r="K7" s="12">
        <v>0.85868500000000003</v>
      </c>
      <c r="L7" s="12">
        <v>0.30990000000000001</v>
      </c>
      <c r="M7" s="12">
        <v>0.96640599999999999</v>
      </c>
      <c r="N7">
        <f>SUM(O7:U7)/7</f>
        <v>0.73998942857142858</v>
      </c>
      <c r="O7" s="12">
        <v>0.76003399999999999</v>
      </c>
      <c r="P7" s="12">
        <v>0.60333099999999995</v>
      </c>
      <c r="Q7" s="12">
        <v>0.60408300000000004</v>
      </c>
      <c r="R7" s="12">
        <v>0.69971899999999998</v>
      </c>
      <c r="S7" s="12">
        <v>0.643509</v>
      </c>
      <c r="T7" s="12">
        <v>0.99581799999999998</v>
      </c>
      <c r="U7" s="12">
        <v>0.87343199999999999</v>
      </c>
    </row>
    <row r="8" spans="1:21">
      <c r="A8" t="s">
        <v>56</v>
      </c>
      <c r="B8" t="s">
        <v>68</v>
      </c>
      <c r="C8" t="s">
        <v>58</v>
      </c>
      <c r="D8" t="s">
        <v>27</v>
      </c>
      <c r="E8" s="7" t="s">
        <v>69</v>
      </c>
      <c r="F8" s="8">
        <v>2287.13</v>
      </c>
      <c r="G8" t="s">
        <v>61</v>
      </c>
      <c r="H8">
        <f>SUM(I8,N8)/2</f>
        <v>0.73431939285714298</v>
      </c>
      <c r="I8">
        <f>SUM(J8:M8)/4</f>
        <v>0.74984450000000002</v>
      </c>
      <c r="J8" s="9">
        <v>0.84660199999999997</v>
      </c>
      <c r="K8" s="9">
        <v>0.88365099999999996</v>
      </c>
      <c r="L8" s="9">
        <v>0.29874699999999998</v>
      </c>
      <c r="M8" s="9">
        <v>0.97037799999999996</v>
      </c>
      <c r="N8">
        <f>SUM(O8:U8)/7</f>
        <v>0.71879428571428583</v>
      </c>
      <c r="O8" s="9">
        <v>0.72531900000000005</v>
      </c>
      <c r="P8" s="9">
        <v>0.57522700000000004</v>
      </c>
      <c r="Q8" s="9">
        <v>0.56617399999999996</v>
      </c>
      <c r="R8" s="9">
        <v>0.71875299999999998</v>
      </c>
      <c r="S8" s="9">
        <v>0.59792999999999996</v>
      </c>
      <c r="T8" s="9">
        <v>0.99042600000000003</v>
      </c>
      <c r="U8" s="9">
        <v>0.85773100000000002</v>
      </c>
    </row>
    <row r="9" spans="1:21">
      <c r="A9" t="s">
        <v>56</v>
      </c>
      <c r="B9" t="s">
        <v>68</v>
      </c>
      <c r="C9" t="s">
        <v>58</v>
      </c>
      <c r="D9" t="s">
        <v>59</v>
      </c>
      <c r="E9" s="7" t="s">
        <v>70</v>
      </c>
      <c r="F9" s="8">
        <v>3066.35</v>
      </c>
      <c r="G9" t="s">
        <v>61</v>
      </c>
      <c r="H9">
        <f>SUM(I9,N9)/2</f>
        <v>0.73413446428571438</v>
      </c>
      <c r="I9">
        <f>SUM(J9:M9)/4</f>
        <v>0.75050750000000011</v>
      </c>
      <c r="J9" s="9">
        <v>0.84090399999999998</v>
      </c>
      <c r="K9" s="9">
        <v>0.90194300000000005</v>
      </c>
      <c r="L9" s="9">
        <v>0.29272199999999998</v>
      </c>
      <c r="M9" s="9">
        <v>0.96646100000000001</v>
      </c>
      <c r="N9">
        <f>SUM(O9:U9)/7</f>
        <v>0.71776142857142855</v>
      </c>
      <c r="O9" s="9">
        <v>0.73571299999999995</v>
      </c>
      <c r="P9" s="9">
        <v>0.59477899999999995</v>
      </c>
      <c r="Q9" s="9">
        <v>0.57756600000000002</v>
      </c>
      <c r="R9" s="9">
        <v>0.66285799999999995</v>
      </c>
      <c r="S9" s="9">
        <v>0.592893</v>
      </c>
      <c r="T9" s="9">
        <v>0.99341800000000002</v>
      </c>
      <c r="U9" s="9">
        <v>0.86710299999999996</v>
      </c>
    </row>
    <row r="10" spans="1:21">
      <c r="A10" t="s">
        <v>56</v>
      </c>
      <c r="B10" t="s">
        <v>71</v>
      </c>
      <c r="C10" t="s">
        <v>58</v>
      </c>
      <c r="D10" t="s">
        <v>27</v>
      </c>
      <c r="E10" s="7" t="s">
        <v>72</v>
      </c>
      <c r="F10" s="8">
        <v>2201.14</v>
      </c>
      <c r="G10" t="s">
        <v>61</v>
      </c>
      <c r="H10">
        <f>SUM(I10,N10)/2</f>
        <v>0.7321737857142856</v>
      </c>
      <c r="I10">
        <f>SUM(J10:M10)/4</f>
        <v>0.73795799999999989</v>
      </c>
      <c r="J10" s="9">
        <v>0.84340099999999996</v>
      </c>
      <c r="K10" s="9">
        <v>0.85556699999999997</v>
      </c>
      <c r="L10" s="9">
        <v>0.29412500000000003</v>
      </c>
      <c r="M10" s="9">
        <v>0.95873900000000001</v>
      </c>
      <c r="N10">
        <f>SUM(O10:U10)/7</f>
        <v>0.72638957142857141</v>
      </c>
      <c r="O10" s="9">
        <v>0.734371</v>
      </c>
      <c r="P10" s="9">
        <v>0.59954499999999999</v>
      </c>
      <c r="Q10" s="9">
        <v>0.57903499999999997</v>
      </c>
      <c r="R10" s="9">
        <v>0.70613700000000001</v>
      </c>
      <c r="S10" s="9">
        <v>0.61652399999999996</v>
      </c>
      <c r="T10" s="9">
        <v>0.99245899999999998</v>
      </c>
      <c r="U10" s="9">
        <v>0.85665599999999997</v>
      </c>
    </row>
    <row r="11" spans="1:21">
      <c r="A11" t="s">
        <v>56</v>
      </c>
      <c r="B11" t="s">
        <v>73</v>
      </c>
      <c r="C11" t="s">
        <v>58</v>
      </c>
      <c r="D11" t="s">
        <v>59</v>
      </c>
      <c r="E11" s="7" t="s">
        <v>74</v>
      </c>
      <c r="F11" s="8">
        <v>3860.63</v>
      </c>
      <c r="G11" t="s">
        <v>61</v>
      </c>
      <c r="H11">
        <f>SUM(I11,N11)/2</f>
        <v>0.73115969642857137</v>
      </c>
      <c r="I11">
        <f>SUM(J11:M11)/4</f>
        <v>0.73638124999999999</v>
      </c>
      <c r="J11" s="9">
        <v>0.82949200000000001</v>
      </c>
      <c r="K11" s="9">
        <v>0.86205699999999996</v>
      </c>
      <c r="L11" s="9">
        <v>0.29493999999999998</v>
      </c>
      <c r="M11" s="9">
        <v>0.959036</v>
      </c>
      <c r="N11">
        <f>SUM(O11:U11)/7</f>
        <v>0.72593814285714287</v>
      </c>
      <c r="O11" s="9">
        <v>0.72341</v>
      </c>
      <c r="P11" s="9">
        <v>0.57443299999999997</v>
      </c>
      <c r="Q11" s="9">
        <v>0.55957299999999999</v>
      </c>
      <c r="R11" s="9">
        <v>0.740591</v>
      </c>
      <c r="S11" s="9">
        <v>0.61343499999999995</v>
      </c>
      <c r="T11" s="9">
        <v>0.990815</v>
      </c>
      <c r="U11" s="9">
        <v>0.87931000000000004</v>
      </c>
    </row>
    <row r="12" spans="1:21">
      <c r="A12" t="s">
        <v>56</v>
      </c>
      <c r="B12" t="s">
        <v>75</v>
      </c>
      <c r="C12" t="s">
        <v>58</v>
      </c>
      <c r="D12" t="s">
        <v>59</v>
      </c>
      <c r="E12" s="7" t="s">
        <v>76</v>
      </c>
      <c r="F12" s="8">
        <v>4213.42</v>
      </c>
      <c r="G12" t="s">
        <v>61</v>
      </c>
      <c r="H12">
        <f>SUM(I12,N12)/2</f>
        <v>0.73114323214285715</v>
      </c>
      <c r="I12">
        <f>SUM(J12:M12)/4</f>
        <v>0.73914875000000002</v>
      </c>
      <c r="J12" s="9">
        <v>0.83707100000000001</v>
      </c>
      <c r="K12" s="9">
        <v>0.84665000000000001</v>
      </c>
      <c r="L12" s="9">
        <v>0.30726999999999999</v>
      </c>
      <c r="M12" s="9">
        <v>0.96560400000000002</v>
      </c>
      <c r="N12">
        <f>SUM(O12:U12)/7</f>
        <v>0.72313771428571427</v>
      </c>
      <c r="O12" s="9">
        <v>0.71407900000000002</v>
      </c>
      <c r="P12" s="9">
        <v>0.56772999999999996</v>
      </c>
      <c r="Q12" s="9">
        <v>0.54074699999999998</v>
      </c>
      <c r="R12" s="9">
        <v>0.73672599999999999</v>
      </c>
      <c r="S12" s="9">
        <v>0.63063199999999997</v>
      </c>
      <c r="T12" s="9">
        <v>0.98943300000000001</v>
      </c>
      <c r="U12" s="9">
        <v>0.88261699999999998</v>
      </c>
    </row>
    <row r="13" spans="1:21">
      <c r="A13" t="s">
        <v>56</v>
      </c>
      <c r="B13" t="s">
        <v>75</v>
      </c>
      <c r="C13" t="s">
        <v>58</v>
      </c>
      <c r="D13" t="s">
        <v>27</v>
      </c>
      <c r="E13" s="7" t="s">
        <v>77</v>
      </c>
      <c r="F13" s="8">
        <v>3338.15</v>
      </c>
      <c r="G13" t="s">
        <v>61</v>
      </c>
      <c r="H13">
        <f>SUM(I13,N13)/2</f>
        <v>0.73000476785714286</v>
      </c>
      <c r="I13">
        <f>SUM(J13:M13)/4</f>
        <v>0.74487924999999988</v>
      </c>
      <c r="J13" s="9">
        <v>0.84340099999999996</v>
      </c>
      <c r="K13" s="9">
        <v>0.86950899999999998</v>
      </c>
      <c r="L13" s="9">
        <v>0.30116300000000001</v>
      </c>
      <c r="M13" s="9">
        <v>0.96544399999999997</v>
      </c>
      <c r="N13">
        <f>SUM(O13:U13)/7</f>
        <v>0.71513028571428572</v>
      </c>
      <c r="O13" s="9">
        <v>0.70659899999999998</v>
      </c>
      <c r="P13" s="9">
        <v>0.54889600000000005</v>
      </c>
      <c r="Q13" s="9">
        <v>0.53552500000000003</v>
      </c>
      <c r="R13" s="9">
        <v>0.71615499999999999</v>
      </c>
      <c r="S13" s="9">
        <v>0.63521300000000003</v>
      </c>
      <c r="T13" s="9">
        <v>0.98387100000000005</v>
      </c>
      <c r="U13" s="9">
        <v>0.87965300000000002</v>
      </c>
    </row>
    <row r="14" spans="1:21">
      <c r="A14" t="s">
        <v>56</v>
      </c>
      <c r="B14" t="s">
        <v>64</v>
      </c>
      <c r="C14" t="s">
        <v>58</v>
      </c>
      <c r="D14" t="s">
        <v>27</v>
      </c>
      <c r="E14" s="7" t="s">
        <v>78</v>
      </c>
      <c r="F14" s="8">
        <v>3621.93</v>
      </c>
      <c r="G14" t="s">
        <v>61</v>
      </c>
      <c r="H14">
        <f>SUM(I14,N14)/2</f>
        <v>0.72672048214285712</v>
      </c>
      <c r="I14">
        <f>SUM(J14:M14)/4</f>
        <v>0.72567925</v>
      </c>
      <c r="J14" s="9">
        <v>0.83264499999999997</v>
      </c>
      <c r="K14" s="9">
        <v>0.82633999999999996</v>
      </c>
      <c r="L14" s="9">
        <v>0.29322599999999999</v>
      </c>
      <c r="M14" s="9">
        <v>0.95050599999999996</v>
      </c>
      <c r="N14">
        <f>SUM(O14:U14)/7</f>
        <v>0.72776171428571423</v>
      </c>
      <c r="O14" s="9">
        <v>0.72034799999999999</v>
      </c>
      <c r="P14" s="9">
        <v>0.61623600000000001</v>
      </c>
      <c r="Q14" s="9">
        <v>0.54220599999999997</v>
      </c>
      <c r="R14" s="9">
        <v>0.73680599999999996</v>
      </c>
      <c r="S14" s="9">
        <v>0.61870899999999995</v>
      </c>
      <c r="T14" s="9">
        <v>0.98889099999999996</v>
      </c>
      <c r="U14" s="9">
        <v>0.87113600000000002</v>
      </c>
    </row>
    <row r="15" spans="1:21">
      <c r="A15" t="s">
        <v>56</v>
      </c>
      <c r="B15" t="s">
        <v>71</v>
      </c>
      <c r="C15" t="s">
        <v>58</v>
      </c>
      <c r="D15" t="s">
        <v>59</v>
      </c>
      <c r="E15" s="7" t="s">
        <v>79</v>
      </c>
      <c r="F15" s="8">
        <v>2964.03</v>
      </c>
      <c r="G15" t="s">
        <v>61</v>
      </c>
      <c r="H15">
        <f>SUM(I15,N15)/2</f>
        <v>0.72602619642857147</v>
      </c>
      <c r="I15">
        <f>SUM(J15:M15)/4</f>
        <v>0.74552624999999995</v>
      </c>
      <c r="J15" s="9">
        <v>0.84828400000000004</v>
      </c>
      <c r="K15" s="9">
        <v>0.88056500000000004</v>
      </c>
      <c r="L15" s="9">
        <v>0.29070600000000002</v>
      </c>
      <c r="M15" s="9">
        <v>0.96255000000000002</v>
      </c>
      <c r="N15">
        <f>SUM(O15:U15)/7</f>
        <v>0.70652614285714288</v>
      </c>
      <c r="O15" s="9">
        <v>0.71052599999999999</v>
      </c>
      <c r="P15" s="9">
        <v>0.54509799999999997</v>
      </c>
      <c r="Q15" s="9">
        <v>0.53346800000000005</v>
      </c>
      <c r="R15" s="9">
        <v>0.68978799999999996</v>
      </c>
      <c r="S15" s="9">
        <v>0.60484300000000002</v>
      </c>
      <c r="T15" s="9">
        <v>0.988846</v>
      </c>
      <c r="U15" s="9">
        <v>0.87311399999999995</v>
      </c>
    </row>
    <row r="16" spans="1:21">
      <c r="A16" t="s">
        <v>56</v>
      </c>
      <c r="B16" t="s">
        <v>80</v>
      </c>
      <c r="C16" t="s">
        <v>58</v>
      </c>
      <c r="D16" t="s">
        <v>59</v>
      </c>
      <c r="E16" s="7" t="s">
        <v>81</v>
      </c>
      <c r="F16" s="8">
        <v>3252.37</v>
      </c>
      <c r="G16" t="s">
        <v>61</v>
      </c>
      <c r="H16">
        <f>SUM(I16,N16)/2</f>
        <v>0.71925985714285712</v>
      </c>
      <c r="I16">
        <f>SUM(J16:M16)/4</f>
        <v>0.741008</v>
      </c>
      <c r="J16" s="9">
        <v>0.84653900000000004</v>
      </c>
      <c r="K16" s="9">
        <v>0.85404599999999997</v>
      </c>
      <c r="L16" s="9">
        <v>0.29670099999999999</v>
      </c>
      <c r="M16" s="9">
        <v>0.96674599999999999</v>
      </c>
      <c r="N16">
        <f>SUM(O16:U16)/7</f>
        <v>0.69751171428571423</v>
      </c>
      <c r="O16" s="9">
        <v>0.70189599999999996</v>
      </c>
      <c r="P16" s="9">
        <v>0.53920999999999997</v>
      </c>
      <c r="Q16" s="9">
        <v>0.58103199999999999</v>
      </c>
      <c r="R16" s="9">
        <v>0.57713700000000001</v>
      </c>
      <c r="S16" s="9">
        <v>0.61780500000000005</v>
      </c>
      <c r="T16" s="9">
        <v>0.99228400000000005</v>
      </c>
      <c r="U16" s="9">
        <v>0.87321800000000005</v>
      </c>
    </row>
    <row r="17" spans="1:21">
      <c r="A17" t="s">
        <v>56</v>
      </c>
      <c r="B17" t="s">
        <v>82</v>
      </c>
      <c r="C17" t="s">
        <v>58</v>
      </c>
      <c r="D17" t="s">
        <v>59</v>
      </c>
      <c r="E17" s="7" t="s">
        <v>83</v>
      </c>
      <c r="F17" s="8">
        <v>2798.27</v>
      </c>
      <c r="G17" t="s">
        <v>61</v>
      </c>
      <c r="H17">
        <f>SUM(I17,N17)/2</f>
        <v>0.71645062500000001</v>
      </c>
      <c r="I17">
        <f>SUM(J17:M17)/4</f>
        <v>0.74148124999999998</v>
      </c>
      <c r="J17" s="9">
        <v>0.81909200000000004</v>
      </c>
      <c r="K17" s="9">
        <v>0.88880300000000001</v>
      </c>
      <c r="L17" s="9">
        <v>0.30530299999999999</v>
      </c>
      <c r="M17" s="9">
        <v>0.95272699999999999</v>
      </c>
      <c r="N17">
        <f>SUM(O17:U17)/7</f>
        <v>0.69142000000000003</v>
      </c>
      <c r="O17" s="9">
        <v>0.68790399999999996</v>
      </c>
      <c r="P17" s="9">
        <v>0.44595099999999999</v>
      </c>
      <c r="Q17" s="9">
        <v>0.51716899999999999</v>
      </c>
      <c r="R17" s="9">
        <v>0.78475700000000004</v>
      </c>
      <c r="S17" s="9">
        <v>0.57353299999999996</v>
      </c>
      <c r="T17" s="9">
        <v>0.98660599999999998</v>
      </c>
      <c r="U17" s="9">
        <v>0.84401999999999999</v>
      </c>
    </row>
    <row r="18" spans="1:21">
      <c r="A18" t="s">
        <v>56</v>
      </c>
      <c r="B18" t="s">
        <v>84</v>
      </c>
      <c r="C18" t="s">
        <v>58</v>
      </c>
      <c r="D18" t="s">
        <v>27</v>
      </c>
      <c r="E18" s="7" t="s">
        <v>85</v>
      </c>
      <c r="F18" s="8">
        <v>2616.3000000000002</v>
      </c>
      <c r="G18" t="s">
        <v>61</v>
      </c>
      <c r="H18">
        <f>SUM(I18,N18)/2</f>
        <v>0.71613614285714289</v>
      </c>
      <c r="I18">
        <f>SUM(J18:M18)/4</f>
        <v>0.7288349999999999</v>
      </c>
      <c r="J18" s="9">
        <v>0.82750199999999996</v>
      </c>
      <c r="K18" s="9">
        <v>0.86121599999999998</v>
      </c>
      <c r="L18" s="9">
        <v>0.29097899999999999</v>
      </c>
      <c r="M18" s="9">
        <v>0.935643</v>
      </c>
      <c r="N18">
        <f>SUM(O18:U18)/7</f>
        <v>0.70343728571428576</v>
      </c>
      <c r="O18" s="9">
        <v>0.71182599999999996</v>
      </c>
      <c r="P18" s="9">
        <v>0.54668799999999995</v>
      </c>
      <c r="Q18" s="9">
        <v>0.54672299999999996</v>
      </c>
      <c r="R18" s="9">
        <v>0.65611299999999995</v>
      </c>
      <c r="S18" s="9">
        <v>0.60321899999999995</v>
      </c>
      <c r="T18" s="9">
        <v>0.98654500000000001</v>
      </c>
      <c r="U18" s="9">
        <v>0.87294700000000003</v>
      </c>
    </row>
    <row r="19" spans="1:21">
      <c r="A19" t="s">
        <v>56</v>
      </c>
      <c r="B19" t="s">
        <v>82</v>
      </c>
      <c r="C19" t="s">
        <v>58</v>
      </c>
      <c r="D19" t="s">
        <v>27</v>
      </c>
      <c r="E19" s="7" t="s">
        <v>86</v>
      </c>
      <c r="F19" s="8">
        <v>1846.03</v>
      </c>
      <c r="G19" t="s">
        <v>61</v>
      </c>
      <c r="H19">
        <f>SUM(I19,N19)/2</f>
        <v>0.71546314285714274</v>
      </c>
      <c r="I19">
        <f>SUM(J19:M19)/4</f>
        <v>0.74035399999999996</v>
      </c>
      <c r="J19" s="9">
        <v>0.85173200000000004</v>
      </c>
      <c r="K19" s="9">
        <v>0.84598499999999999</v>
      </c>
      <c r="L19" s="9">
        <v>0.30329400000000001</v>
      </c>
      <c r="M19" s="9">
        <v>0.96040499999999995</v>
      </c>
      <c r="N19">
        <f>SUM(O19:U19)/7</f>
        <v>0.69057228571428564</v>
      </c>
      <c r="O19" s="9">
        <v>0.68699900000000003</v>
      </c>
      <c r="P19" s="9">
        <v>0.53085400000000005</v>
      </c>
      <c r="Q19" s="9">
        <v>0.56051899999999999</v>
      </c>
      <c r="R19" s="9">
        <v>0.63054299999999996</v>
      </c>
      <c r="S19" s="9">
        <v>0.60253299999999999</v>
      </c>
      <c r="T19" s="9">
        <v>0.98357799999999995</v>
      </c>
      <c r="U19" s="9">
        <v>0.83897999999999995</v>
      </c>
    </row>
    <row r="20" spans="1:21">
      <c r="A20" t="s">
        <v>56</v>
      </c>
      <c r="B20" t="s">
        <v>84</v>
      </c>
      <c r="C20" t="s">
        <v>58</v>
      </c>
      <c r="D20" t="s">
        <v>59</v>
      </c>
      <c r="E20" s="7" t="s">
        <v>87</v>
      </c>
      <c r="F20" s="8">
        <v>3372.76</v>
      </c>
      <c r="G20" t="s">
        <v>61</v>
      </c>
      <c r="H20">
        <f>SUM(I20,N20)/2</f>
        <v>0.7153947321428572</v>
      </c>
      <c r="I20">
        <f>SUM(J20:M20)/4</f>
        <v>0.73326475000000002</v>
      </c>
      <c r="J20" s="9">
        <v>0.84748199999999996</v>
      </c>
      <c r="K20" s="9">
        <v>0.818801</v>
      </c>
      <c r="L20" s="9">
        <v>0.30844300000000002</v>
      </c>
      <c r="M20" s="9">
        <v>0.95833299999999999</v>
      </c>
      <c r="N20">
        <f>SUM(O20:U20)/7</f>
        <v>0.69752471428571439</v>
      </c>
      <c r="O20" s="9">
        <v>0.679647</v>
      </c>
      <c r="P20" s="9">
        <v>0.50619199999999998</v>
      </c>
      <c r="Q20" s="10">
        <v>0.54969699999999999</v>
      </c>
      <c r="R20" s="9">
        <v>0.66800899999999996</v>
      </c>
      <c r="S20" s="9">
        <v>0.61305500000000002</v>
      </c>
      <c r="T20" s="9">
        <v>0.98510200000000003</v>
      </c>
      <c r="U20" s="9">
        <v>0.88097099999999995</v>
      </c>
    </row>
    <row r="21" spans="1:21">
      <c r="A21" t="s">
        <v>56</v>
      </c>
      <c r="B21" t="s">
        <v>80</v>
      </c>
      <c r="C21" t="s">
        <v>58</v>
      </c>
      <c r="D21" t="s">
        <v>27</v>
      </c>
      <c r="E21" s="7" t="s">
        <v>88</v>
      </c>
      <c r="F21" s="8">
        <v>2476.56</v>
      </c>
      <c r="G21" t="s">
        <v>61</v>
      </c>
      <c r="H21">
        <f>SUM(I21,N21)/2</f>
        <v>0.71515517857142852</v>
      </c>
      <c r="I21">
        <f>SUM(J21:M21)/4</f>
        <v>0.7346625</v>
      </c>
      <c r="J21" s="9">
        <v>0.83335099999999995</v>
      </c>
      <c r="K21" s="9">
        <v>0.85519599999999996</v>
      </c>
      <c r="L21" s="9">
        <v>0.30016399999999999</v>
      </c>
      <c r="M21" s="9">
        <v>0.94993899999999998</v>
      </c>
      <c r="N21">
        <f>SUM(O21:U21)/7</f>
        <v>0.69564785714285715</v>
      </c>
      <c r="O21" s="9">
        <v>0.71235899999999996</v>
      </c>
      <c r="P21" s="9">
        <v>0.54007700000000003</v>
      </c>
      <c r="Q21" s="9">
        <v>0.566137</v>
      </c>
      <c r="R21" s="9">
        <v>0.63068400000000002</v>
      </c>
      <c r="S21" s="9">
        <v>0.57930800000000005</v>
      </c>
      <c r="T21" s="9">
        <v>0.98951900000000004</v>
      </c>
      <c r="U21" s="9">
        <v>0.85145099999999996</v>
      </c>
    </row>
    <row r="22" spans="1:21">
      <c r="A22" t="s">
        <v>56</v>
      </c>
      <c r="B22" t="s">
        <v>73</v>
      </c>
      <c r="C22" t="s">
        <v>58</v>
      </c>
      <c r="D22" t="s">
        <v>27</v>
      </c>
      <c r="E22" s="7" t="s">
        <v>89</v>
      </c>
      <c r="F22" s="8">
        <v>3300.91</v>
      </c>
      <c r="G22" t="s">
        <v>61</v>
      </c>
      <c r="H22">
        <f>SUM(I22,N22)/2</f>
        <v>0.7126105892857143</v>
      </c>
      <c r="I22">
        <f>SUM(J22:M22)/4</f>
        <v>0.71890774999999996</v>
      </c>
      <c r="J22" s="9">
        <v>0.84311999999999998</v>
      </c>
      <c r="K22" s="9">
        <v>0.78117099999999995</v>
      </c>
      <c r="L22" s="9">
        <v>0.29583399999999999</v>
      </c>
      <c r="M22" s="9">
        <v>0.95550599999999997</v>
      </c>
      <c r="N22">
        <f>SUM(O22:U22)/7</f>
        <v>0.70631342857142865</v>
      </c>
      <c r="O22" s="9">
        <v>0.691797</v>
      </c>
      <c r="P22" s="9">
        <v>0.52701500000000001</v>
      </c>
      <c r="Q22" s="9">
        <v>0.54501999999999995</v>
      </c>
      <c r="R22" s="9">
        <v>0.68914600000000004</v>
      </c>
      <c r="S22" s="9">
        <v>0.62007500000000004</v>
      </c>
      <c r="T22" s="9">
        <v>0.98771900000000001</v>
      </c>
      <c r="U22" s="9">
        <v>0.88342200000000004</v>
      </c>
    </row>
    <row r="23" spans="1:21">
      <c r="A23" t="s">
        <v>56</v>
      </c>
      <c r="B23" t="s">
        <v>90</v>
      </c>
      <c r="C23" t="s">
        <v>58</v>
      </c>
      <c r="D23" t="s">
        <v>27</v>
      </c>
      <c r="E23" s="7" t="s">
        <v>91</v>
      </c>
      <c r="F23" s="8">
        <v>2736.59</v>
      </c>
      <c r="G23" t="s">
        <v>61</v>
      </c>
      <c r="H23">
        <f>SUM(I23,N23)/2</f>
        <v>0.49060207142857148</v>
      </c>
      <c r="I23">
        <f>SUM(J23:M23)/4</f>
        <v>0.65182000000000007</v>
      </c>
      <c r="J23" s="9">
        <v>1</v>
      </c>
      <c r="K23" s="9">
        <v>0.99939699999999998</v>
      </c>
      <c r="L23" s="9">
        <v>0.48193900000000001</v>
      </c>
      <c r="M23" s="9">
        <v>0.125944</v>
      </c>
      <c r="N23">
        <f>SUM(O23:U23)/7</f>
        <v>0.32938414285714285</v>
      </c>
      <c r="O23" s="9">
        <v>1.7239000000000001E-2</v>
      </c>
      <c r="P23" s="9">
        <v>9.0000000000000002E-6</v>
      </c>
      <c r="Q23" s="9">
        <v>0.5</v>
      </c>
      <c r="R23" s="9">
        <v>4.3812999999999998E-2</v>
      </c>
      <c r="S23" s="9">
        <v>0.5</v>
      </c>
      <c r="T23" s="9">
        <v>0.73114999999999997</v>
      </c>
      <c r="U23" s="9">
        <v>0.51347799999999999</v>
      </c>
    </row>
    <row r="24" spans="1:21">
      <c r="A24" t="s">
        <v>56</v>
      </c>
      <c r="B24" t="s">
        <v>92</v>
      </c>
      <c r="C24" t="s">
        <v>58</v>
      </c>
      <c r="D24" t="s">
        <v>59</v>
      </c>
      <c r="E24" s="7" t="s">
        <v>93</v>
      </c>
      <c r="F24" s="8">
        <v>3302.66</v>
      </c>
      <c r="G24" t="s">
        <v>61</v>
      </c>
      <c r="H24">
        <f>SUM(I24,N24)/2</f>
        <v>0.49048332142857143</v>
      </c>
      <c r="I24">
        <f>SUM(J24:M24)/4</f>
        <v>0.65158250000000006</v>
      </c>
      <c r="J24" s="9">
        <v>1</v>
      </c>
      <c r="K24" s="9">
        <v>0.99844699999999997</v>
      </c>
      <c r="L24" s="9">
        <v>0.48193900000000001</v>
      </c>
      <c r="M24" s="9">
        <v>0.125944</v>
      </c>
      <c r="N24">
        <f>SUM(O24:U24)/7</f>
        <v>0.32938414285714285</v>
      </c>
      <c r="O24" s="9">
        <v>1.7239000000000001E-2</v>
      </c>
      <c r="P24" s="9">
        <v>9.0000000000000002E-6</v>
      </c>
      <c r="Q24" s="9">
        <v>0.5</v>
      </c>
      <c r="R24" s="9">
        <v>4.3812999999999998E-2</v>
      </c>
      <c r="S24" s="9">
        <v>0.5</v>
      </c>
      <c r="T24" s="9">
        <v>0.73114999999999997</v>
      </c>
      <c r="U24" s="9">
        <v>0.51347799999999999</v>
      </c>
    </row>
    <row r="25" spans="1:21">
      <c r="A25" t="s">
        <v>56</v>
      </c>
      <c r="B25" t="s">
        <v>94</v>
      </c>
      <c r="C25" t="s">
        <v>58</v>
      </c>
      <c r="D25" t="s">
        <v>27</v>
      </c>
      <c r="E25" s="7" t="s">
        <v>95</v>
      </c>
      <c r="F25" s="8">
        <v>2578.37</v>
      </c>
      <c r="G25" t="s">
        <v>61</v>
      </c>
      <c r="H25">
        <f>SUM(I25,N25)/2</f>
        <v>0.49015557142857147</v>
      </c>
      <c r="I25">
        <f>SUM(J25:M25)/4</f>
        <v>0.65092700000000003</v>
      </c>
      <c r="J25" s="9">
        <v>1</v>
      </c>
      <c r="K25" s="9">
        <v>0.99582499999999996</v>
      </c>
      <c r="L25" s="9">
        <v>0.48193900000000001</v>
      </c>
      <c r="M25" s="9">
        <v>0.125944</v>
      </c>
      <c r="N25">
        <f>SUM(O25:U25)/7</f>
        <v>0.32938414285714285</v>
      </c>
      <c r="O25" s="9">
        <v>1.7239000000000001E-2</v>
      </c>
      <c r="P25" s="9">
        <v>9.0000000000000002E-6</v>
      </c>
      <c r="Q25" s="9">
        <v>0.5</v>
      </c>
      <c r="R25" s="9">
        <v>4.3812999999999998E-2</v>
      </c>
      <c r="S25" s="9">
        <v>0.5</v>
      </c>
      <c r="T25" s="9">
        <v>0.73114999999999997</v>
      </c>
      <c r="U25" s="9">
        <v>0.51347799999999999</v>
      </c>
    </row>
    <row r="26" spans="1:21">
      <c r="A26" t="s">
        <v>56</v>
      </c>
      <c r="B26" t="s">
        <v>94</v>
      </c>
      <c r="C26" t="s">
        <v>58</v>
      </c>
      <c r="D26" t="s">
        <v>59</v>
      </c>
      <c r="E26" s="7" t="s">
        <v>96</v>
      </c>
      <c r="F26" s="8">
        <v>3388.34</v>
      </c>
      <c r="G26" t="s">
        <v>61</v>
      </c>
      <c r="H26">
        <f>SUM(I26,N26)/2</f>
        <v>0.48782657142857144</v>
      </c>
      <c r="I26">
        <f>SUM(J26:M26)/4</f>
        <v>0.64626899999999998</v>
      </c>
      <c r="J26" s="9">
        <v>1</v>
      </c>
      <c r="K26" s="9">
        <v>0.97719299999999998</v>
      </c>
      <c r="L26" s="9">
        <v>0.48193900000000001</v>
      </c>
      <c r="M26" s="9">
        <v>0.125944</v>
      </c>
      <c r="N26">
        <f>SUM(O26:U26)/7</f>
        <v>0.32938414285714285</v>
      </c>
      <c r="O26" s="9">
        <v>1.7239000000000001E-2</v>
      </c>
      <c r="P26" s="9">
        <v>9.0000000000000002E-6</v>
      </c>
      <c r="Q26" s="9">
        <v>0.5</v>
      </c>
      <c r="R26" s="9">
        <v>4.3812999999999998E-2</v>
      </c>
      <c r="S26" s="9">
        <v>0.5</v>
      </c>
      <c r="T26" s="9">
        <v>0.73114999999999997</v>
      </c>
      <c r="U26" s="9">
        <v>0.51347799999999999</v>
      </c>
    </row>
    <row r="27" spans="1:21">
      <c r="A27" t="s">
        <v>56</v>
      </c>
      <c r="B27" t="s">
        <v>92</v>
      </c>
      <c r="C27" t="s">
        <v>58</v>
      </c>
      <c r="D27" t="s">
        <v>27</v>
      </c>
      <c r="E27" s="7" t="s">
        <v>97</v>
      </c>
      <c r="F27" s="8">
        <v>2577.37</v>
      </c>
      <c r="G27" t="s">
        <v>61</v>
      </c>
      <c r="H27">
        <f>SUM(I27,N27)/2</f>
        <v>0.48383719642857148</v>
      </c>
      <c r="I27">
        <f>SUM(J27:M27)/4</f>
        <v>0.63829025000000006</v>
      </c>
      <c r="J27" s="10">
        <v>1</v>
      </c>
      <c r="K27" s="9">
        <v>0.94527799999999995</v>
      </c>
      <c r="L27" s="9">
        <v>0.48193900000000001</v>
      </c>
      <c r="M27" s="9">
        <v>0.125944</v>
      </c>
      <c r="N27">
        <f>SUM(O27:U27)/7</f>
        <v>0.32938414285714285</v>
      </c>
      <c r="O27" s="9">
        <v>1.7239000000000001E-2</v>
      </c>
      <c r="P27" s="9">
        <v>9.0000000000000002E-6</v>
      </c>
      <c r="Q27" s="9">
        <v>0.5</v>
      </c>
      <c r="R27" s="9">
        <v>4.3812999999999998E-2</v>
      </c>
      <c r="S27" s="9">
        <v>0.5</v>
      </c>
      <c r="T27" s="9">
        <v>0.73114999999999997</v>
      </c>
      <c r="U27" s="9">
        <v>0.51347799999999999</v>
      </c>
    </row>
    <row r="28" spans="1:21">
      <c r="A28" t="s">
        <v>56</v>
      </c>
      <c r="B28" t="s">
        <v>90</v>
      </c>
      <c r="C28" t="s">
        <v>58</v>
      </c>
      <c r="D28" t="s">
        <v>59</v>
      </c>
      <c r="E28" s="7" t="s">
        <v>98</v>
      </c>
      <c r="F28" s="8">
        <v>3490.53</v>
      </c>
      <c r="G28" t="s">
        <v>61</v>
      </c>
      <c r="H28">
        <f>SUM(I28,N28)/2</f>
        <v>0.47501991071428573</v>
      </c>
      <c r="I28">
        <f>SUM(J28:M28)/4</f>
        <v>0.62070025000000006</v>
      </c>
      <c r="J28" s="9">
        <v>0.88625100000000001</v>
      </c>
      <c r="K28" s="9">
        <v>0.98866699999999996</v>
      </c>
      <c r="L28" s="9">
        <v>0.48193900000000001</v>
      </c>
      <c r="M28" s="9">
        <v>0.125944</v>
      </c>
      <c r="N28">
        <f>SUM(O28:U28)/7</f>
        <v>0.32933957142857145</v>
      </c>
      <c r="O28" s="9">
        <v>1.7239000000000001E-2</v>
      </c>
      <c r="P28" s="9">
        <v>9.0000000000000002E-6</v>
      </c>
      <c r="Q28" s="9">
        <v>0.49976900000000002</v>
      </c>
      <c r="R28" s="9">
        <v>4.3812999999999998E-2</v>
      </c>
      <c r="S28" s="9">
        <v>0.499919</v>
      </c>
      <c r="T28" s="9">
        <v>0.73114999999999997</v>
      </c>
      <c r="U28" s="9">
        <v>0.51347799999999999</v>
      </c>
    </row>
  </sheetData>
  <autoFilter ref="A3:U25" xr:uid="{9C9F25EA-7567-4AE3-BF68-02DA8625A4F6}">
    <sortState xmlns:xlrd2="http://schemas.microsoft.com/office/spreadsheetml/2017/richdata2" ref="A4:U28">
      <sortCondition descending="1" ref="H3:H25"/>
    </sortState>
  </autoFilter>
  <mergeCells count="2">
    <mergeCell ref="I2:M2"/>
    <mergeCell ref="N2:U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F063-40D7-4187-BD73-E572297998A9}">
  <dimension ref="A2:U36"/>
  <sheetViews>
    <sheetView topLeftCell="B1" workbookViewId="0">
      <selection activeCell="O4" sqref="O4"/>
    </sheetView>
  </sheetViews>
  <sheetFormatPr defaultRowHeight="15"/>
  <cols>
    <col min="2" max="2" width="123" bestFit="1" customWidth="1"/>
    <col min="3" max="3" width="10.28515625" bestFit="1" customWidth="1"/>
    <col min="5" max="5" width="19.7109375" bestFit="1" customWidth="1"/>
    <col min="7" max="7" width="10.28515625" bestFit="1" customWidth="1"/>
    <col min="11" max="12" width="11" bestFit="1" customWidth="1"/>
    <col min="13" max="13" width="10.7109375" bestFit="1" customWidth="1"/>
    <col min="15" max="15" width="10.7109375" bestFit="1" customWidth="1"/>
    <col min="16" max="16" width="10.28515625" bestFit="1" customWidth="1"/>
    <col min="17" max="17" width="11" bestFit="1" customWidth="1"/>
    <col min="18" max="18" width="9.28515625" bestFit="1" customWidth="1"/>
    <col min="19" max="19" width="11" bestFit="1" customWidth="1"/>
    <col min="20" max="20" width="8.85546875" bestFit="1" customWidth="1"/>
    <col min="21" max="21" width="10.85546875" bestFit="1" customWidth="1"/>
  </cols>
  <sheetData>
    <row r="2" spans="1:21">
      <c r="I2" s="16" t="s">
        <v>0</v>
      </c>
      <c r="J2" s="17"/>
      <c r="K2" s="17"/>
      <c r="L2" s="17"/>
      <c r="M2" s="17"/>
      <c r="N2" s="18" t="s">
        <v>1</v>
      </c>
      <c r="O2" s="19"/>
      <c r="P2" s="19"/>
      <c r="Q2" s="19"/>
      <c r="R2" s="19"/>
      <c r="S2" s="19"/>
      <c r="T2" s="19"/>
      <c r="U2" s="19"/>
    </row>
    <row r="3" spans="1:21" ht="36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4" t="s">
        <v>9</v>
      </c>
      <c r="I3" s="5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6" t="s">
        <v>9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>
      <c r="A4" t="s">
        <v>99</v>
      </c>
      <c r="B4" s="3" t="s">
        <v>100</v>
      </c>
      <c r="C4" t="s">
        <v>58</v>
      </c>
      <c r="D4" t="s">
        <v>24</v>
      </c>
      <c r="E4" s="7" t="s">
        <v>101</v>
      </c>
      <c r="F4" s="8">
        <v>489.16</v>
      </c>
      <c r="G4" s="8">
        <v>0.15</v>
      </c>
      <c r="H4">
        <f>SUM(I4,N4)/2</f>
        <v>0.76449830357142856</v>
      </c>
      <c r="I4">
        <f>SUM(J4:M4)/4</f>
        <v>0.74859575</v>
      </c>
      <c r="J4" s="9">
        <v>0.89104700000000003</v>
      </c>
      <c r="K4" s="9">
        <v>0.94052800000000003</v>
      </c>
      <c r="L4" s="9">
        <v>0.18647</v>
      </c>
      <c r="M4" s="9">
        <v>0.97633800000000004</v>
      </c>
      <c r="N4">
        <f>SUM(O4:U4)/7</f>
        <v>0.78040085714285723</v>
      </c>
      <c r="O4" s="9">
        <v>0.80337400000000003</v>
      </c>
      <c r="P4" s="9">
        <v>0.77816300000000005</v>
      </c>
      <c r="Q4" s="9">
        <v>0.55951899999999999</v>
      </c>
      <c r="R4" s="9">
        <v>0.85768299999999997</v>
      </c>
      <c r="S4" s="10">
        <v>0.63297000000000003</v>
      </c>
      <c r="T4" s="9">
        <v>0.99739100000000003</v>
      </c>
      <c r="U4" s="9">
        <v>0.83370599999999995</v>
      </c>
    </row>
    <row r="5" spans="1:21">
      <c r="A5" t="s">
        <v>99</v>
      </c>
      <c r="B5" t="s">
        <v>102</v>
      </c>
      <c r="C5" t="s">
        <v>58</v>
      </c>
      <c r="D5" t="s">
        <v>24</v>
      </c>
      <c r="E5" s="7" t="s">
        <v>103</v>
      </c>
      <c r="F5" s="15">
        <v>516.55999999999995</v>
      </c>
      <c r="G5" s="15">
        <v>0.08</v>
      </c>
      <c r="H5">
        <f>SUM(I5,N5)/2</f>
        <v>0.75128257142857136</v>
      </c>
      <c r="I5">
        <f>SUM(J5:M5)/4</f>
        <v>0.73452200000000001</v>
      </c>
      <c r="J5" s="12">
        <v>0.832816</v>
      </c>
      <c r="K5" s="12">
        <v>0.92502700000000004</v>
      </c>
      <c r="L5" s="12">
        <v>0.20802599999999999</v>
      </c>
      <c r="M5" s="12">
        <v>0.97221900000000006</v>
      </c>
      <c r="N5">
        <f>SUM(O5:U5)/7</f>
        <v>0.76804314285714281</v>
      </c>
      <c r="O5" s="12">
        <v>0.77688900000000005</v>
      </c>
      <c r="P5" s="12">
        <v>0.619502</v>
      </c>
      <c r="Q5" s="12">
        <v>0.60941299999999998</v>
      </c>
      <c r="R5" s="12">
        <v>0.83054899999999998</v>
      </c>
      <c r="S5" s="12">
        <v>0.66778999999999999</v>
      </c>
      <c r="T5" s="12">
        <v>0.99762499999999998</v>
      </c>
      <c r="U5" s="12">
        <v>0.87453400000000003</v>
      </c>
    </row>
    <row r="6" spans="1:21">
      <c r="A6" t="s">
        <v>99</v>
      </c>
      <c r="B6" s="3" t="s">
        <v>104</v>
      </c>
      <c r="C6" t="s">
        <v>58</v>
      </c>
      <c r="D6" t="s">
        <v>24</v>
      </c>
      <c r="E6" s="7" t="s">
        <v>105</v>
      </c>
      <c r="F6" s="8">
        <v>507.18</v>
      </c>
      <c r="G6" s="8">
        <v>0.16</v>
      </c>
      <c r="H6">
        <f>SUM(I6,N6)/2</f>
        <v>0.7509210357142857</v>
      </c>
      <c r="I6">
        <f>SUM(J6:M6)/4</f>
        <v>0.73512350000000004</v>
      </c>
      <c r="J6" s="9">
        <v>0.83580299999999996</v>
      </c>
      <c r="K6" s="9">
        <v>0.93406199999999995</v>
      </c>
      <c r="L6" s="9">
        <v>0.20610100000000001</v>
      </c>
      <c r="M6" s="9">
        <v>0.96452800000000005</v>
      </c>
      <c r="N6">
        <f>SUM(O6:U6)/7</f>
        <v>0.76671857142857136</v>
      </c>
      <c r="O6" s="9">
        <v>0.78510800000000003</v>
      </c>
      <c r="P6" s="9">
        <v>0.62182800000000005</v>
      </c>
      <c r="Q6" s="9">
        <v>0.60480500000000004</v>
      </c>
      <c r="R6" s="9">
        <v>0.82672199999999996</v>
      </c>
      <c r="S6" s="9">
        <v>0.665493</v>
      </c>
      <c r="T6" s="9">
        <v>0.99739800000000001</v>
      </c>
      <c r="U6" s="9">
        <v>0.865676</v>
      </c>
    </row>
    <row r="7" spans="1:21">
      <c r="A7" t="s">
        <v>99</v>
      </c>
      <c r="B7" s="3" t="s">
        <v>106</v>
      </c>
      <c r="C7" t="s">
        <v>58</v>
      </c>
      <c r="D7" t="s">
        <v>24</v>
      </c>
      <c r="E7" s="7" t="s">
        <v>107</v>
      </c>
      <c r="F7" s="8">
        <v>491.57</v>
      </c>
      <c r="G7" s="8">
        <v>0.15</v>
      </c>
      <c r="H7">
        <f>SUM(I7,N7)/2</f>
        <v>0.75068405357142853</v>
      </c>
      <c r="I7">
        <f>SUM(J7:M7)/4</f>
        <v>0.74562225000000004</v>
      </c>
      <c r="J7" s="9">
        <v>0.88404899999999997</v>
      </c>
      <c r="K7" s="9">
        <v>0.94408400000000003</v>
      </c>
      <c r="L7" s="9">
        <v>0.18798200000000001</v>
      </c>
      <c r="M7" s="9">
        <v>0.96637399999999996</v>
      </c>
      <c r="N7">
        <f>SUM(O7:U7)/7</f>
        <v>0.75574585714285714</v>
      </c>
      <c r="O7" s="9">
        <v>0.80482299999999996</v>
      </c>
      <c r="P7" s="9">
        <v>0.72484300000000002</v>
      </c>
      <c r="Q7" s="9">
        <v>0.57189000000000001</v>
      </c>
      <c r="R7" s="9">
        <v>0.85420499999999999</v>
      </c>
      <c r="S7" s="9">
        <v>0.63893900000000003</v>
      </c>
      <c r="T7" s="9">
        <v>0.99768100000000004</v>
      </c>
      <c r="U7" s="9">
        <v>0.69784000000000002</v>
      </c>
    </row>
    <row r="8" spans="1:21">
      <c r="A8" t="s">
        <v>99</v>
      </c>
      <c r="B8" t="s">
        <v>108</v>
      </c>
      <c r="C8" t="s">
        <v>58</v>
      </c>
      <c r="D8" t="s">
        <v>24</v>
      </c>
      <c r="E8" s="7" t="s">
        <v>109</v>
      </c>
      <c r="F8" s="15">
        <v>595.01</v>
      </c>
      <c r="G8" s="15">
        <v>7.0000000000000007E-2</v>
      </c>
      <c r="H8">
        <f>SUM(I8,N8)/2</f>
        <v>0.75006842857142852</v>
      </c>
      <c r="I8">
        <f>SUM(J8:M8)/4</f>
        <v>0.7323019999999999</v>
      </c>
      <c r="J8" s="12">
        <v>0.84262499999999996</v>
      </c>
      <c r="K8" s="12">
        <v>0.92935299999999998</v>
      </c>
      <c r="L8" s="12">
        <v>0.18731200000000001</v>
      </c>
      <c r="M8" s="12">
        <v>0.96991799999999995</v>
      </c>
      <c r="N8">
        <f>SUM(O8:U8)/7</f>
        <v>0.76783485714285715</v>
      </c>
      <c r="O8" s="12">
        <v>0.79696699999999998</v>
      </c>
      <c r="P8" s="12">
        <v>0.64179200000000003</v>
      </c>
      <c r="Q8" s="12">
        <v>0.60024200000000005</v>
      </c>
      <c r="R8" s="12">
        <v>0.835337</v>
      </c>
      <c r="S8" s="12">
        <v>0.65425599999999995</v>
      </c>
      <c r="T8" s="12">
        <v>0.99726400000000004</v>
      </c>
      <c r="U8" s="12">
        <v>0.84898600000000002</v>
      </c>
    </row>
    <row r="9" spans="1:21">
      <c r="A9" t="s">
        <v>99</v>
      </c>
      <c r="B9" s="3" t="s">
        <v>110</v>
      </c>
      <c r="C9" t="s">
        <v>58</v>
      </c>
      <c r="D9" t="s">
        <v>24</v>
      </c>
      <c r="E9" s="7" t="s">
        <v>111</v>
      </c>
      <c r="F9" s="8">
        <v>487.95</v>
      </c>
      <c r="G9" s="8">
        <v>0.15</v>
      </c>
      <c r="H9">
        <f>SUM(I9,N9)/2</f>
        <v>0.74646400000000002</v>
      </c>
      <c r="I9">
        <f>SUM(J9:M9)/4</f>
        <v>0.74512499999999993</v>
      </c>
      <c r="J9" s="9">
        <v>0.88612000000000002</v>
      </c>
      <c r="K9" s="9">
        <v>0.93823299999999998</v>
      </c>
      <c r="L9" s="9">
        <v>0.17746600000000001</v>
      </c>
      <c r="M9" s="9">
        <v>0.97868100000000002</v>
      </c>
      <c r="N9">
        <f>SUM(O9:U9)/7</f>
        <v>0.747803</v>
      </c>
      <c r="O9" s="9">
        <v>0.77017500000000005</v>
      </c>
      <c r="P9" s="9">
        <v>0.576824</v>
      </c>
      <c r="Q9" s="9">
        <v>0.56760299999999997</v>
      </c>
      <c r="R9" s="9">
        <v>0.85018300000000002</v>
      </c>
      <c r="S9" s="9">
        <v>0.63569799999999999</v>
      </c>
      <c r="T9" s="9">
        <v>0.99754799999999999</v>
      </c>
      <c r="U9" s="9">
        <v>0.83658999999999994</v>
      </c>
    </row>
    <row r="10" spans="1:21">
      <c r="A10" t="s">
        <v>99</v>
      </c>
      <c r="B10" s="3" t="s">
        <v>112</v>
      </c>
      <c r="C10" t="s">
        <v>58</v>
      </c>
      <c r="D10" t="s">
        <v>24</v>
      </c>
      <c r="E10" s="7" t="s">
        <v>113</v>
      </c>
      <c r="F10" s="8">
        <v>581.38</v>
      </c>
      <c r="G10" s="8">
        <v>0.18</v>
      </c>
      <c r="H10">
        <f>SUM(I10,N10)/2</f>
        <v>0.74614489285714281</v>
      </c>
      <c r="I10">
        <f>SUM(J10:M10)/4</f>
        <v>0.72947649999999997</v>
      </c>
      <c r="J10" s="9">
        <v>0.81775200000000003</v>
      </c>
      <c r="K10" s="9">
        <v>0.91993899999999995</v>
      </c>
      <c r="L10" s="9">
        <v>0.223802</v>
      </c>
      <c r="M10" s="9">
        <v>0.95641299999999996</v>
      </c>
      <c r="N10">
        <f>SUM(O10:U10)/7</f>
        <v>0.76281328571428575</v>
      </c>
      <c r="O10" s="9">
        <v>0.77551899999999996</v>
      </c>
      <c r="P10" s="9">
        <v>0.596916</v>
      </c>
      <c r="Q10" s="9">
        <v>0.61104099999999995</v>
      </c>
      <c r="R10" s="9">
        <v>0.82716900000000004</v>
      </c>
      <c r="S10" s="9">
        <v>0.67538900000000002</v>
      </c>
      <c r="T10" s="9">
        <v>0.99799899999999997</v>
      </c>
      <c r="U10" s="9">
        <v>0.85565999999999998</v>
      </c>
    </row>
    <row r="11" spans="1:21">
      <c r="A11" t="s">
        <v>99</v>
      </c>
      <c r="B11" s="11" t="s">
        <v>114</v>
      </c>
      <c r="C11" t="s">
        <v>58</v>
      </c>
      <c r="D11" t="s">
        <v>27</v>
      </c>
      <c r="E11" s="7" t="s">
        <v>115</v>
      </c>
      <c r="F11" s="8">
        <v>820.69</v>
      </c>
      <c r="G11" s="8">
        <v>0.19</v>
      </c>
      <c r="H11">
        <f>SUM(I11,N11)/2</f>
        <v>0.74595589285714281</v>
      </c>
      <c r="I11">
        <f>SUM(J11:M11)/4</f>
        <v>0.7275665</v>
      </c>
      <c r="J11" s="9">
        <v>0.83144799999999996</v>
      </c>
      <c r="K11" s="9">
        <v>0.917458</v>
      </c>
      <c r="L11" s="9">
        <v>0.19914699999999999</v>
      </c>
      <c r="M11" s="9">
        <v>0.96221299999999998</v>
      </c>
      <c r="N11">
        <f>SUM(O11:U11)/7</f>
        <v>0.76434528571428573</v>
      </c>
      <c r="O11" s="9">
        <v>0.775675</v>
      </c>
      <c r="P11" s="9">
        <v>0.60757700000000003</v>
      </c>
      <c r="Q11" s="9">
        <v>0.601989</v>
      </c>
      <c r="R11" s="9">
        <v>0.83651399999999998</v>
      </c>
      <c r="S11" s="9">
        <v>0.65857299999999996</v>
      </c>
      <c r="T11" s="9">
        <v>0.99707999999999997</v>
      </c>
      <c r="U11" s="9">
        <v>0.87300900000000003</v>
      </c>
    </row>
    <row r="12" spans="1:21">
      <c r="A12" t="s">
        <v>99</v>
      </c>
      <c r="B12" t="s">
        <v>116</v>
      </c>
      <c r="C12" t="s">
        <v>58</v>
      </c>
      <c r="D12" t="s">
        <v>24</v>
      </c>
      <c r="E12" s="7" t="s">
        <v>117</v>
      </c>
      <c r="F12" s="15">
        <v>602.64</v>
      </c>
      <c r="G12" s="15">
        <v>0.08</v>
      </c>
      <c r="H12">
        <f>SUM(I12,N12)/2</f>
        <v>0.74518778571428568</v>
      </c>
      <c r="I12">
        <f>SUM(J12:M12)/4</f>
        <v>0.731684</v>
      </c>
      <c r="J12" s="12">
        <v>0.83444200000000002</v>
      </c>
      <c r="K12" s="12">
        <v>0.92689600000000005</v>
      </c>
      <c r="L12" s="12">
        <v>0.20189699999999999</v>
      </c>
      <c r="M12" s="12">
        <v>0.96350100000000005</v>
      </c>
      <c r="N12">
        <f>SUM(O12:U12)/7</f>
        <v>0.75869157142857124</v>
      </c>
      <c r="O12" s="12">
        <v>0.78336899999999998</v>
      </c>
      <c r="P12" s="12">
        <v>0.61778599999999995</v>
      </c>
      <c r="Q12" s="12">
        <v>0.60907999999999995</v>
      </c>
      <c r="R12" s="12">
        <v>0.77000599999999997</v>
      </c>
      <c r="S12" s="12">
        <v>0.66175399999999995</v>
      </c>
      <c r="T12" s="12">
        <v>0.99816899999999997</v>
      </c>
      <c r="U12" s="12">
        <v>0.87067700000000003</v>
      </c>
    </row>
    <row r="13" spans="1:21">
      <c r="A13" t="s">
        <v>99</v>
      </c>
      <c r="B13" s="3" t="s">
        <v>118</v>
      </c>
      <c r="C13" t="s">
        <v>58</v>
      </c>
      <c r="D13" t="s">
        <v>24</v>
      </c>
      <c r="E13" s="7" t="s">
        <v>119</v>
      </c>
      <c r="F13" s="8">
        <v>522.64</v>
      </c>
      <c r="G13" s="8">
        <v>0.15</v>
      </c>
      <c r="H13">
        <f>SUM(I13,N13)/2</f>
        <v>0.74465249999999994</v>
      </c>
      <c r="I13">
        <f>SUM(J13:M13)/4</f>
        <v>0.73128599999999999</v>
      </c>
      <c r="J13" s="9">
        <v>0.82682</v>
      </c>
      <c r="K13" s="9">
        <v>0.92602600000000002</v>
      </c>
      <c r="L13" s="9">
        <v>0.212864</v>
      </c>
      <c r="M13" s="9">
        <v>0.95943400000000001</v>
      </c>
      <c r="N13">
        <f>SUM(O13:U13)/7</f>
        <v>0.758019</v>
      </c>
      <c r="O13" s="9">
        <v>0.78222499999999995</v>
      </c>
      <c r="P13" s="9">
        <v>0.62054699999999996</v>
      </c>
      <c r="Q13" s="9">
        <v>0.60702699999999998</v>
      </c>
      <c r="R13" s="9">
        <v>0.75470700000000002</v>
      </c>
      <c r="S13" s="9">
        <v>0.668161</v>
      </c>
      <c r="T13" s="9">
        <v>0.99766999999999995</v>
      </c>
      <c r="U13" s="9">
        <v>0.87579600000000002</v>
      </c>
    </row>
    <row r="14" spans="1:21">
      <c r="A14" t="s">
        <v>99</v>
      </c>
      <c r="B14" s="11" t="s">
        <v>120</v>
      </c>
      <c r="C14" t="s">
        <v>58</v>
      </c>
      <c r="D14" t="s">
        <v>27</v>
      </c>
      <c r="E14" s="7" t="s">
        <v>121</v>
      </c>
      <c r="F14" s="8">
        <v>583.91</v>
      </c>
      <c r="G14" s="8">
        <v>0.19</v>
      </c>
      <c r="H14">
        <f>SUM(I14,N14)/2</f>
        <v>0.7436551785714286</v>
      </c>
      <c r="I14">
        <f>SUM(J14:M14)/4</f>
        <v>0.72878350000000003</v>
      </c>
      <c r="J14" s="9">
        <v>0.83418899999999996</v>
      </c>
      <c r="K14" s="9">
        <v>0.92873399999999995</v>
      </c>
      <c r="L14" s="9">
        <v>0.19084000000000001</v>
      </c>
      <c r="M14" s="9">
        <v>0.96137099999999998</v>
      </c>
      <c r="N14">
        <f>SUM(O14:U14)/7</f>
        <v>0.75852685714285717</v>
      </c>
      <c r="O14" s="9">
        <v>0.76541899999999996</v>
      </c>
      <c r="P14" s="9">
        <v>0.61030300000000004</v>
      </c>
      <c r="Q14" s="9">
        <v>0.60063800000000001</v>
      </c>
      <c r="R14" s="9">
        <v>0.81611500000000003</v>
      </c>
      <c r="S14" s="9">
        <v>0.65122999999999998</v>
      </c>
      <c r="T14" s="9">
        <v>0.99717900000000004</v>
      </c>
      <c r="U14" s="9">
        <v>0.86880400000000002</v>
      </c>
    </row>
    <row r="15" spans="1:21">
      <c r="A15" t="s">
        <v>99</v>
      </c>
      <c r="B15" s="3" t="s">
        <v>122</v>
      </c>
      <c r="C15" t="s">
        <v>58</v>
      </c>
      <c r="D15" t="s">
        <v>27</v>
      </c>
      <c r="E15" s="7" t="s">
        <v>123</v>
      </c>
      <c r="F15" s="8">
        <v>667.76</v>
      </c>
      <c r="G15" s="8">
        <v>0.31</v>
      </c>
      <c r="H15">
        <f>SUM(I15,N15)/2</f>
        <v>0.74361210714285708</v>
      </c>
      <c r="I15">
        <f>SUM(J15:M15)/4</f>
        <v>0.73498149999999995</v>
      </c>
      <c r="J15" s="9">
        <v>0.82169700000000001</v>
      </c>
      <c r="K15" s="9">
        <v>0.91587099999999999</v>
      </c>
      <c r="L15" s="9">
        <v>0.237815</v>
      </c>
      <c r="M15" s="9">
        <v>0.96454300000000004</v>
      </c>
      <c r="N15">
        <f>SUM(O15:U15)/7</f>
        <v>0.75224271428571421</v>
      </c>
      <c r="O15" s="9">
        <v>0.77156499999999995</v>
      </c>
      <c r="P15" s="9">
        <v>0.60513600000000001</v>
      </c>
      <c r="Q15" s="9">
        <v>0.602599</v>
      </c>
      <c r="R15" s="9">
        <v>0.83426999999999996</v>
      </c>
      <c r="S15" s="9">
        <v>0.66205099999999995</v>
      </c>
      <c r="T15" s="9">
        <v>0.99753000000000003</v>
      </c>
      <c r="U15" s="9">
        <v>0.79254800000000003</v>
      </c>
    </row>
    <row r="16" spans="1:21">
      <c r="A16" t="s">
        <v>99</v>
      </c>
      <c r="B16" s="3" t="s">
        <v>124</v>
      </c>
      <c r="C16" t="s">
        <v>58</v>
      </c>
      <c r="D16" t="s">
        <v>24</v>
      </c>
      <c r="E16" s="7" t="s">
        <v>125</v>
      </c>
      <c r="F16" s="8">
        <v>494.43</v>
      </c>
      <c r="G16" s="8">
        <v>0.14000000000000001</v>
      </c>
      <c r="H16">
        <f>SUM(I16,N16)/2</f>
        <v>0.74307239285714288</v>
      </c>
      <c r="I16">
        <f>SUM(J16:M16)/4</f>
        <v>0.73103950000000006</v>
      </c>
      <c r="J16" s="9">
        <v>0.84469899999999998</v>
      </c>
      <c r="K16" s="9">
        <v>0.93358200000000002</v>
      </c>
      <c r="L16" s="9">
        <v>0.189027</v>
      </c>
      <c r="M16" s="9">
        <v>0.95684999999999998</v>
      </c>
      <c r="N16">
        <f>SUM(O16:U16)/7</f>
        <v>0.7551052857142857</v>
      </c>
      <c r="O16" s="9">
        <v>0.79005199999999998</v>
      </c>
      <c r="P16" s="9">
        <v>0.62697599999999998</v>
      </c>
      <c r="Q16" s="9">
        <v>0.599078</v>
      </c>
      <c r="R16" s="9">
        <v>0.77514000000000005</v>
      </c>
      <c r="S16" s="9">
        <v>0.65013500000000002</v>
      </c>
      <c r="T16" s="9">
        <v>0.99748999999999999</v>
      </c>
      <c r="U16" s="9">
        <v>0.84686600000000001</v>
      </c>
    </row>
    <row r="17" spans="1:21">
      <c r="A17" t="s">
        <v>99</v>
      </c>
      <c r="B17" s="11" t="s">
        <v>126</v>
      </c>
      <c r="C17" t="s">
        <v>58</v>
      </c>
      <c r="D17" t="s">
        <v>27</v>
      </c>
      <c r="E17" s="7" t="s">
        <v>127</v>
      </c>
      <c r="F17" s="8">
        <v>649.41999999999996</v>
      </c>
      <c r="G17" s="8">
        <v>0.19</v>
      </c>
      <c r="H17">
        <f>SUM(I17,N17)/2</f>
        <v>0.7426228749999999</v>
      </c>
      <c r="I17">
        <f>SUM(J17:M17)/4</f>
        <v>0.72470075</v>
      </c>
      <c r="J17" s="9">
        <v>0.81629499999999999</v>
      </c>
      <c r="K17" s="9">
        <v>0.91241000000000005</v>
      </c>
      <c r="L17" s="9">
        <v>0.20985899999999999</v>
      </c>
      <c r="M17" s="9">
        <v>0.96023899999999995</v>
      </c>
      <c r="N17">
        <f>SUM(O17:U17)/7</f>
        <v>0.76054499999999992</v>
      </c>
      <c r="O17" s="9">
        <v>0.76545300000000005</v>
      </c>
      <c r="P17" s="9">
        <v>0.59747300000000003</v>
      </c>
      <c r="Q17" s="9">
        <v>0.606209</v>
      </c>
      <c r="R17" s="9">
        <v>0.81598899999999996</v>
      </c>
      <c r="S17" s="9">
        <v>0.66608299999999998</v>
      </c>
      <c r="T17" s="9">
        <v>0.99764200000000003</v>
      </c>
      <c r="U17" s="9">
        <v>0.87496600000000002</v>
      </c>
    </row>
    <row r="18" spans="1:21">
      <c r="A18" t="s">
        <v>99</v>
      </c>
      <c r="B18" s="3" t="s">
        <v>128</v>
      </c>
      <c r="C18" t="s">
        <v>58</v>
      </c>
      <c r="D18" t="s">
        <v>24</v>
      </c>
      <c r="E18" s="7" t="s">
        <v>129</v>
      </c>
      <c r="F18" s="8">
        <v>487.98</v>
      </c>
      <c r="G18" s="8">
        <v>0.15</v>
      </c>
      <c r="H18">
        <f>SUM(I18,N18)/2</f>
        <v>0.74152089285714284</v>
      </c>
      <c r="I18">
        <f>SUM(J18:M18)/4</f>
        <v>0.73172150000000002</v>
      </c>
      <c r="J18" s="9">
        <v>0.86063900000000004</v>
      </c>
      <c r="K18" s="9">
        <v>0.92354999999999998</v>
      </c>
      <c r="L18" s="9">
        <v>0.17339099999999999</v>
      </c>
      <c r="M18" s="9">
        <v>0.969306</v>
      </c>
      <c r="N18">
        <f>SUM(O18:U18)/7</f>
        <v>0.75132028571428577</v>
      </c>
      <c r="O18" s="9">
        <v>0.76974900000000002</v>
      </c>
      <c r="P18" s="9">
        <v>0.55670500000000001</v>
      </c>
      <c r="Q18" s="9">
        <v>0.58545199999999997</v>
      </c>
      <c r="R18" s="9">
        <v>0.83871700000000005</v>
      </c>
      <c r="S18" s="9">
        <v>0.65777600000000003</v>
      </c>
      <c r="T18" s="9">
        <v>0.99712000000000001</v>
      </c>
      <c r="U18" s="9">
        <v>0.85372300000000001</v>
      </c>
    </row>
    <row r="19" spans="1:21">
      <c r="A19" t="s">
        <v>99</v>
      </c>
      <c r="B19" s="3" t="s">
        <v>130</v>
      </c>
      <c r="C19" t="s">
        <v>58</v>
      </c>
      <c r="D19" t="s">
        <v>24</v>
      </c>
      <c r="E19" s="7" t="s">
        <v>131</v>
      </c>
      <c r="F19" s="8">
        <v>551.36</v>
      </c>
      <c r="G19" s="8">
        <v>0.15</v>
      </c>
      <c r="H19">
        <f>SUM(I19,N19)/2</f>
        <v>0.73851682142857145</v>
      </c>
      <c r="I19">
        <f>SUM(J19:M19)/4</f>
        <v>0.72362250000000006</v>
      </c>
      <c r="J19" s="9">
        <v>0.81192799999999998</v>
      </c>
      <c r="K19" s="9">
        <v>0.91337800000000002</v>
      </c>
      <c r="L19" s="9">
        <v>0.21640100000000001</v>
      </c>
      <c r="M19" s="9">
        <v>0.95278300000000005</v>
      </c>
      <c r="N19">
        <f>SUM(O19:U19)/7</f>
        <v>0.75341114285714283</v>
      </c>
      <c r="O19" s="9">
        <v>0.76715800000000001</v>
      </c>
      <c r="P19" s="9">
        <v>0.59735499999999997</v>
      </c>
      <c r="Q19" s="9">
        <v>0.61270999999999998</v>
      </c>
      <c r="R19" s="9">
        <v>0.75431199999999998</v>
      </c>
      <c r="S19" s="9">
        <v>0.67482399999999998</v>
      </c>
      <c r="T19" s="9">
        <v>0.99773699999999999</v>
      </c>
      <c r="U19" s="9">
        <v>0.86978200000000006</v>
      </c>
    </row>
    <row r="20" spans="1:21">
      <c r="A20" t="s">
        <v>99</v>
      </c>
      <c r="B20" s="3" t="s">
        <v>132</v>
      </c>
      <c r="C20" t="s">
        <v>58</v>
      </c>
      <c r="D20" t="s">
        <v>24</v>
      </c>
      <c r="E20" s="7" t="s">
        <v>133</v>
      </c>
      <c r="F20" s="8">
        <v>578.48</v>
      </c>
      <c r="G20" s="8">
        <v>0.17</v>
      </c>
      <c r="H20">
        <f>SUM(I20,N20)/2</f>
        <v>0.73787280357142859</v>
      </c>
      <c r="I20">
        <f>SUM(J20:M20)/4</f>
        <v>0.72837075000000007</v>
      </c>
      <c r="J20" s="9">
        <v>0.81254899999999997</v>
      </c>
      <c r="K20" s="9">
        <v>0.91796599999999995</v>
      </c>
      <c r="L20" s="9">
        <v>0.224048</v>
      </c>
      <c r="M20" s="9">
        <v>0.95891999999999999</v>
      </c>
      <c r="N20">
        <f>SUM(O20:U20)/7</f>
        <v>0.74737485714285723</v>
      </c>
      <c r="O20" s="9">
        <v>0.77652299999999996</v>
      </c>
      <c r="P20" s="9">
        <v>0.60832699999999995</v>
      </c>
      <c r="Q20" s="9">
        <v>0.61414999999999997</v>
      </c>
      <c r="R20" s="9">
        <v>0.82688300000000003</v>
      </c>
      <c r="S20" s="9">
        <v>0.67553300000000005</v>
      </c>
      <c r="T20" s="9">
        <v>0.99799099999999996</v>
      </c>
      <c r="U20" s="9">
        <v>0.73221700000000001</v>
      </c>
    </row>
    <row r="21" spans="1:21">
      <c r="A21" t="s">
        <v>99</v>
      </c>
      <c r="B21" s="11" t="s">
        <v>134</v>
      </c>
      <c r="C21" t="s">
        <v>58</v>
      </c>
      <c r="D21" t="s">
        <v>27</v>
      </c>
      <c r="E21" s="7" t="s">
        <v>135</v>
      </c>
      <c r="F21" s="8">
        <v>651.98</v>
      </c>
      <c r="G21" s="8">
        <v>0.25</v>
      </c>
      <c r="H21">
        <f>SUM(I21,N21)/2</f>
        <v>0.73436316071428576</v>
      </c>
      <c r="I21">
        <f>SUM(J21:M21)/4</f>
        <v>0.71947775000000003</v>
      </c>
      <c r="J21" s="9">
        <v>0.81341200000000002</v>
      </c>
      <c r="K21" s="9">
        <v>0.90185199999999999</v>
      </c>
      <c r="L21" s="9">
        <v>0.215614</v>
      </c>
      <c r="M21" s="9">
        <v>0.94703300000000001</v>
      </c>
      <c r="N21">
        <f>SUM(O21:U21)/7</f>
        <v>0.74924857142857137</v>
      </c>
      <c r="O21" s="9">
        <v>0.76739800000000002</v>
      </c>
      <c r="P21" s="9">
        <v>0.601769</v>
      </c>
      <c r="Q21" s="9">
        <v>0.61537600000000003</v>
      </c>
      <c r="R21" s="9">
        <v>0.81810700000000003</v>
      </c>
      <c r="S21" s="9">
        <v>0.66197399999999995</v>
      </c>
      <c r="T21" s="9">
        <v>0.99777499999999997</v>
      </c>
      <c r="U21" s="9">
        <v>0.78234099999999995</v>
      </c>
    </row>
    <row r="22" spans="1:21">
      <c r="A22" t="s">
        <v>99</v>
      </c>
      <c r="B22" s="3" t="s">
        <v>136</v>
      </c>
      <c r="C22" t="s">
        <v>58</v>
      </c>
      <c r="D22" t="s">
        <v>24</v>
      </c>
      <c r="E22" s="7" t="s">
        <v>137</v>
      </c>
      <c r="F22" s="8">
        <v>552.49</v>
      </c>
      <c r="G22" s="8">
        <v>0.15</v>
      </c>
      <c r="H22">
        <f>SUM(I22,N22)/2</f>
        <v>0.72423291071428564</v>
      </c>
      <c r="I22">
        <f>SUM(J22:M22)/4</f>
        <v>0.72682524999999998</v>
      </c>
      <c r="J22" s="9">
        <v>0.82278799999999996</v>
      </c>
      <c r="K22" s="9">
        <v>0.92878899999999998</v>
      </c>
      <c r="L22" s="9">
        <v>0.184387</v>
      </c>
      <c r="M22" s="9">
        <v>0.97133700000000001</v>
      </c>
      <c r="N22">
        <f>SUM(O22:U22)/7</f>
        <v>0.7216405714285713</v>
      </c>
      <c r="O22" s="9">
        <v>0.75478299999999998</v>
      </c>
      <c r="P22" s="9">
        <v>0.53840900000000003</v>
      </c>
      <c r="Q22" s="9">
        <v>0.59451600000000004</v>
      </c>
      <c r="R22" s="9">
        <v>0.76963400000000004</v>
      </c>
      <c r="S22" s="9">
        <v>0.68451799999999996</v>
      </c>
      <c r="T22" s="9">
        <v>0.99869600000000003</v>
      </c>
      <c r="U22" s="9">
        <v>0.710928</v>
      </c>
    </row>
    <row r="23" spans="1:21">
      <c r="A23" t="s">
        <v>99</v>
      </c>
      <c r="B23" s="11" t="s">
        <v>138</v>
      </c>
      <c r="C23" t="s">
        <v>58</v>
      </c>
      <c r="D23" t="s">
        <v>27</v>
      </c>
      <c r="E23" s="7" t="s">
        <v>139</v>
      </c>
      <c r="F23" s="8">
        <v>633.32000000000005</v>
      </c>
      <c r="G23" s="8">
        <v>0.2</v>
      </c>
      <c r="H23">
        <f>SUM(I23,N23)/2</f>
        <v>0.72343435714285709</v>
      </c>
      <c r="I23">
        <f>SUM(J23:M23)/4</f>
        <v>0.71958999999999995</v>
      </c>
      <c r="J23" s="9">
        <v>0.83033800000000002</v>
      </c>
      <c r="K23" s="9">
        <v>0.91987399999999997</v>
      </c>
      <c r="L23" s="9">
        <v>0.179953</v>
      </c>
      <c r="M23" s="9">
        <v>0.94819500000000001</v>
      </c>
      <c r="N23">
        <f>SUM(O23:U23)/7</f>
        <v>0.72727871428571422</v>
      </c>
      <c r="O23" s="9">
        <v>0.73807500000000004</v>
      </c>
      <c r="P23" s="9">
        <v>0.52398199999999995</v>
      </c>
      <c r="Q23" s="9">
        <v>0.58838599999999996</v>
      </c>
      <c r="R23" s="9">
        <v>0.80385899999999999</v>
      </c>
      <c r="S23" s="9">
        <v>0.68687200000000004</v>
      </c>
      <c r="T23" s="9">
        <v>0.99849399999999999</v>
      </c>
      <c r="U23" s="9">
        <v>0.75128300000000003</v>
      </c>
    </row>
    <row r="24" spans="1:21">
      <c r="A24" t="s">
        <v>99</v>
      </c>
      <c r="B24" s="3" t="s">
        <v>140</v>
      </c>
      <c r="C24" t="s">
        <v>58</v>
      </c>
      <c r="D24" t="s">
        <v>24</v>
      </c>
      <c r="E24" s="7" t="s">
        <v>141</v>
      </c>
      <c r="F24" s="8">
        <v>580.02</v>
      </c>
      <c r="G24" s="8">
        <v>0.17</v>
      </c>
      <c r="H24">
        <f>SUM(I24,N24)/2</f>
        <v>0.72323962499999994</v>
      </c>
      <c r="I24">
        <f>SUM(J24:M24)/4</f>
        <v>0.71738124999999997</v>
      </c>
      <c r="J24" s="9">
        <v>0.770702</v>
      </c>
      <c r="K24" s="9">
        <v>0.90307000000000004</v>
      </c>
      <c r="L24" s="9">
        <v>0.23430799999999999</v>
      </c>
      <c r="M24" s="9">
        <v>0.96144499999999999</v>
      </c>
      <c r="N24">
        <f>SUM(O24:U24)/7</f>
        <v>0.7290979999999998</v>
      </c>
      <c r="O24" s="9">
        <v>0.75682400000000005</v>
      </c>
      <c r="P24" s="9">
        <v>0.57213599999999998</v>
      </c>
      <c r="Q24" s="9">
        <v>0.64107199999999998</v>
      </c>
      <c r="R24" s="9">
        <v>0.79854199999999997</v>
      </c>
      <c r="S24" s="9">
        <v>0.684446</v>
      </c>
      <c r="T24" s="9">
        <v>0.99765300000000001</v>
      </c>
      <c r="U24" s="9">
        <v>0.65301299999999995</v>
      </c>
    </row>
    <row r="25" spans="1:21">
      <c r="A25" t="s">
        <v>99</v>
      </c>
      <c r="B25" s="3" t="s">
        <v>142</v>
      </c>
      <c r="C25" t="s">
        <v>58</v>
      </c>
      <c r="D25" t="s">
        <v>24</v>
      </c>
      <c r="E25" s="7" t="s">
        <v>143</v>
      </c>
      <c r="F25" s="8">
        <v>498.81</v>
      </c>
      <c r="G25" s="8">
        <v>0.21</v>
      </c>
      <c r="H25">
        <f>SUM(I25,N25)/2</f>
        <v>0.71634764285714292</v>
      </c>
      <c r="I25">
        <f>SUM(J25:M25)/4</f>
        <v>0.68984400000000001</v>
      </c>
      <c r="J25" s="9">
        <v>0.82845400000000002</v>
      </c>
      <c r="K25" s="9">
        <v>0.84353400000000001</v>
      </c>
      <c r="L25" s="9">
        <v>0.14638100000000001</v>
      </c>
      <c r="M25" s="9">
        <v>0.94100700000000004</v>
      </c>
      <c r="N25">
        <f>SUM(O25:U25)/7</f>
        <v>0.74285128571428583</v>
      </c>
      <c r="O25" s="9">
        <v>0.76468800000000003</v>
      </c>
      <c r="P25" s="9">
        <v>0.60780299999999998</v>
      </c>
      <c r="Q25" s="10">
        <v>0.593727</v>
      </c>
      <c r="R25" s="9">
        <v>0.74304199999999998</v>
      </c>
      <c r="S25" s="9">
        <v>0.61812800000000001</v>
      </c>
      <c r="T25" s="9">
        <v>0.99643099999999996</v>
      </c>
      <c r="U25" s="9">
        <v>0.87614000000000003</v>
      </c>
    </row>
    <row r="26" spans="1:21">
      <c r="A26" t="s">
        <v>99</v>
      </c>
      <c r="B26" s="3" t="s">
        <v>144</v>
      </c>
      <c r="C26" t="s">
        <v>58</v>
      </c>
      <c r="D26" t="s">
        <v>24</v>
      </c>
      <c r="E26" s="7" t="s">
        <v>145</v>
      </c>
      <c r="F26" s="8">
        <v>492.5</v>
      </c>
      <c r="G26" s="8">
        <v>0.17</v>
      </c>
      <c r="H26">
        <f>SUM(I26,N26)/2</f>
        <v>0.70891366071428563</v>
      </c>
      <c r="I26">
        <f>SUM(J26:M26)/4</f>
        <v>0.67789575000000002</v>
      </c>
      <c r="J26" s="9">
        <v>0.85162700000000002</v>
      </c>
      <c r="K26" s="9">
        <v>0.76413299999999995</v>
      </c>
      <c r="L26" s="9">
        <v>0.14483199999999999</v>
      </c>
      <c r="M26" s="9">
        <v>0.95099100000000003</v>
      </c>
      <c r="N26">
        <f>SUM(O26:U26)/7</f>
        <v>0.73993157142857136</v>
      </c>
      <c r="O26" s="9">
        <v>0.73246800000000001</v>
      </c>
      <c r="P26" s="9">
        <v>0.54942899999999995</v>
      </c>
      <c r="Q26" s="9">
        <v>0.57165500000000002</v>
      </c>
      <c r="R26" s="9">
        <v>0.82923500000000006</v>
      </c>
      <c r="S26" s="9">
        <v>0.61082199999999998</v>
      </c>
      <c r="T26" s="9">
        <v>0.99367499999999997</v>
      </c>
      <c r="U26" s="9">
        <v>0.89223699999999995</v>
      </c>
    </row>
    <row r="27" spans="1:21">
      <c r="A27" t="s">
        <v>99</v>
      </c>
      <c r="B27" s="3" t="s">
        <v>146</v>
      </c>
      <c r="C27" t="s">
        <v>58</v>
      </c>
      <c r="D27" t="s">
        <v>27</v>
      </c>
      <c r="E27" s="7" t="s">
        <v>147</v>
      </c>
      <c r="F27" s="8">
        <v>687.6</v>
      </c>
      <c r="G27" s="8">
        <v>0.25</v>
      </c>
      <c r="H27">
        <f>SUM(I27,N27)/2</f>
        <v>0.70209373214285709</v>
      </c>
      <c r="I27">
        <f>SUM(J27:M27)/4</f>
        <v>0.71619274999999993</v>
      </c>
      <c r="J27" s="9">
        <v>0.77825599999999995</v>
      </c>
      <c r="K27" s="9">
        <v>0.89017400000000002</v>
      </c>
      <c r="L27" s="9">
        <v>0.24688099999999999</v>
      </c>
      <c r="M27" s="9">
        <v>0.94945999999999997</v>
      </c>
      <c r="N27">
        <f>SUM(O27:U27)/7</f>
        <v>0.68799471428571424</v>
      </c>
      <c r="O27" s="9">
        <v>0.74036599999999997</v>
      </c>
      <c r="P27" s="9">
        <v>0.545933</v>
      </c>
      <c r="Q27" s="9">
        <v>0.613043</v>
      </c>
      <c r="R27" s="9">
        <v>0.72872199999999998</v>
      </c>
      <c r="S27" s="9">
        <v>0.67476199999999997</v>
      </c>
      <c r="T27" s="9">
        <v>0.99682999999999999</v>
      </c>
      <c r="U27" s="9">
        <v>0.51630699999999996</v>
      </c>
    </row>
    <row r="28" spans="1:21">
      <c r="A28" t="s">
        <v>99</v>
      </c>
      <c r="B28" s="3" t="s">
        <v>148</v>
      </c>
      <c r="C28" t="s">
        <v>58</v>
      </c>
      <c r="D28" t="s">
        <v>24</v>
      </c>
      <c r="E28" s="7" t="s">
        <v>149</v>
      </c>
      <c r="F28" s="8">
        <v>543.11</v>
      </c>
      <c r="G28" s="8">
        <v>0.13</v>
      </c>
      <c r="H28">
        <f>SUM(I28,N28)/2</f>
        <v>0.69257933928571425</v>
      </c>
      <c r="I28">
        <f>SUM(J28:M28)/4</f>
        <v>0.66417124999999999</v>
      </c>
      <c r="J28" s="9">
        <v>0.811365</v>
      </c>
      <c r="K28" s="9">
        <v>0.77569399999999999</v>
      </c>
      <c r="L28" s="9">
        <v>0.11125599999999999</v>
      </c>
      <c r="M28" s="9">
        <v>0.95837000000000006</v>
      </c>
      <c r="N28">
        <f>SUM(O28:U28)/7</f>
        <v>0.7209874285714285</v>
      </c>
      <c r="O28" s="9">
        <v>0.68455200000000005</v>
      </c>
      <c r="P28" s="9">
        <v>0.51676200000000005</v>
      </c>
      <c r="Q28" s="9">
        <v>0.59971699999999994</v>
      </c>
      <c r="R28" s="9">
        <v>0.75299799999999995</v>
      </c>
      <c r="S28" s="9">
        <v>0.64832100000000004</v>
      </c>
      <c r="T28" s="9">
        <v>0.99276900000000001</v>
      </c>
      <c r="U28" s="9">
        <v>0.85179300000000002</v>
      </c>
    </row>
    <row r="29" spans="1:21">
      <c r="A29" t="s">
        <v>99</v>
      </c>
      <c r="B29" s="11" t="s">
        <v>150</v>
      </c>
      <c r="C29" t="s">
        <v>58</v>
      </c>
      <c r="D29" t="s">
        <v>27</v>
      </c>
      <c r="E29" s="7" t="s">
        <v>151</v>
      </c>
      <c r="F29" s="8">
        <v>622.55999999999995</v>
      </c>
      <c r="G29" s="8">
        <v>0.21</v>
      </c>
      <c r="H29">
        <f>SUM(I29,N29)/2</f>
        <v>0.6825724464285714</v>
      </c>
      <c r="I29">
        <f>SUM(J29:M29)/4</f>
        <v>0.67319574999999998</v>
      </c>
      <c r="J29" s="9">
        <v>0.80214399999999997</v>
      </c>
      <c r="K29" s="9">
        <v>0.83193300000000003</v>
      </c>
      <c r="L29" s="9">
        <v>0.107415</v>
      </c>
      <c r="M29" s="9">
        <v>0.951291</v>
      </c>
      <c r="N29">
        <f>SUM(O29:U29)/7</f>
        <v>0.69194914285714282</v>
      </c>
      <c r="O29" s="9">
        <v>0.64616899999999999</v>
      </c>
      <c r="P29" s="9">
        <v>0.392455</v>
      </c>
      <c r="Q29" s="9">
        <v>0.57982299999999998</v>
      </c>
      <c r="R29" s="9">
        <v>0.760131</v>
      </c>
      <c r="S29" s="9">
        <v>0.62351599999999996</v>
      </c>
      <c r="T29" s="9">
        <v>0.99012100000000003</v>
      </c>
      <c r="U29" s="9">
        <v>0.85142899999999999</v>
      </c>
    </row>
    <row r="30" spans="1:21">
      <c r="A30" t="s">
        <v>99</v>
      </c>
      <c r="B30" s="11" t="s">
        <v>152</v>
      </c>
      <c r="C30" t="s">
        <v>58</v>
      </c>
      <c r="D30" t="s">
        <v>27</v>
      </c>
      <c r="E30" s="7" t="s">
        <v>153</v>
      </c>
      <c r="F30" s="8">
        <v>679.86</v>
      </c>
      <c r="G30" s="8">
        <v>0.24</v>
      </c>
      <c r="H30">
        <f>SUM(I30,N30)/2</f>
        <v>0.64163146428571438</v>
      </c>
      <c r="I30">
        <f>SUM(J30:M30)/4</f>
        <v>0.59418250000000006</v>
      </c>
      <c r="J30" s="9">
        <v>0.822577</v>
      </c>
      <c r="K30" s="9">
        <v>0.63464699999999996</v>
      </c>
      <c r="L30" s="9">
        <v>9.8040000000000002E-3</v>
      </c>
      <c r="M30" s="9">
        <v>0.90970200000000001</v>
      </c>
      <c r="N30">
        <f>SUM(O30:U30)/7</f>
        <v>0.68908042857142859</v>
      </c>
      <c r="O30" s="9">
        <v>0.63495800000000002</v>
      </c>
      <c r="P30" s="9">
        <v>0.27043099999999998</v>
      </c>
      <c r="Q30" s="9">
        <v>0.56691499999999995</v>
      </c>
      <c r="R30" s="9">
        <v>0.84365999999999997</v>
      </c>
      <c r="S30" s="9">
        <v>0.66030100000000003</v>
      </c>
      <c r="T30" s="9">
        <v>0.99868699999999999</v>
      </c>
      <c r="U30" s="9">
        <v>0.848611</v>
      </c>
    </row>
    <row r="31" spans="1:21">
      <c r="A31" t="s">
        <v>99</v>
      </c>
      <c r="B31" s="11" t="s">
        <v>154</v>
      </c>
      <c r="C31" t="s">
        <v>58</v>
      </c>
      <c r="D31" t="s">
        <v>27</v>
      </c>
      <c r="E31" s="7" t="s">
        <v>155</v>
      </c>
      <c r="F31" s="8">
        <v>658.57</v>
      </c>
      <c r="G31" s="8">
        <v>0.2</v>
      </c>
      <c r="H31">
        <f>SUM(I31,N31)/2</f>
        <v>0.63842110714285716</v>
      </c>
      <c r="I31">
        <f>SUM(J31:M31)/4</f>
        <v>0.59319350000000004</v>
      </c>
      <c r="J31" s="9">
        <v>0.82814399999999999</v>
      </c>
      <c r="K31" s="9">
        <v>0.62163400000000002</v>
      </c>
      <c r="L31" s="9">
        <v>7.0660000000000002E-3</v>
      </c>
      <c r="M31" s="9">
        <v>0.91593000000000002</v>
      </c>
      <c r="N31">
        <f>SUM(O31:U31)/7</f>
        <v>0.68364871428571428</v>
      </c>
      <c r="O31" s="9">
        <v>0.631073</v>
      </c>
      <c r="P31" s="9">
        <v>0.27905099999999999</v>
      </c>
      <c r="Q31" s="9">
        <v>0.55935000000000001</v>
      </c>
      <c r="R31" s="9">
        <v>0.82060299999999997</v>
      </c>
      <c r="S31" s="9">
        <v>0.66051800000000005</v>
      </c>
      <c r="T31" s="9">
        <v>0.99843499999999996</v>
      </c>
      <c r="U31" s="9">
        <v>0.836511</v>
      </c>
    </row>
    <row r="32" spans="1:21">
      <c r="A32" t="s">
        <v>99</v>
      </c>
      <c r="B32" s="11" t="s">
        <v>156</v>
      </c>
      <c r="C32" t="s">
        <v>58</v>
      </c>
      <c r="D32" t="s">
        <v>27</v>
      </c>
      <c r="E32" s="7" t="s">
        <v>157</v>
      </c>
      <c r="F32" s="8">
        <v>658.26</v>
      </c>
      <c r="G32" s="8">
        <v>0.19</v>
      </c>
      <c r="H32">
        <f>SUM(I32,N32)/2</f>
        <v>0.63649053571428571</v>
      </c>
      <c r="I32">
        <f>SUM(J32:M32)/4</f>
        <v>0.58421349999999994</v>
      </c>
      <c r="J32" s="9">
        <v>0.82139099999999998</v>
      </c>
      <c r="K32" s="9">
        <v>0.59910399999999997</v>
      </c>
      <c r="L32" s="9">
        <v>7.92E-3</v>
      </c>
      <c r="M32" s="9">
        <v>0.908439</v>
      </c>
      <c r="N32">
        <f>SUM(O32:U32)/7</f>
        <v>0.68876757142857148</v>
      </c>
      <c r="O32" s="9">
        <v>0.636849</v>
      </c>
      <c r="P32" s="9">
        <v>0.290298</v>
      </c>
      <c r="Q32" s="9">
        <v>0.56334499999999998</v>
      </c>
      <c r="R32" s="9">
        <v>0.83504699999999998</v>
      </c>
      <c r="S32" s="9">
        <v>0.657667</v>
      </c>
      <c r="T32" s="9">
        <v>0.99887000000000004</v>
      </c>
      <c r="U32" s="9">
        <v>0.83929699999999996</v>
      </c>
    </row>
    <row r="33" spans="1:21">
      <c r="A33" t="s">
        <v>99</v>
      </c>
      <c r="B33" s="11" t="s">
        <v>158</v>
      </c>
      <c r="C33" t="s">
        <v>58</v>
      </c>
      <c r="D33" t="s">
        <v>27</v>
      </c>
      <c r="E33" s="7" t="s">
        <v>159</v>
      </c>
      <c r="F33" s="8">
        <v>646.73</v>
      </c>
      <c r="G33" s="8">
        <v>0.17</v>
      </c>
      <c r="H33">
        <f>SUM(I33,N33)/2</f>
        <v>0.62491755357142864</v>
      </c>
      <c r="I33">
        <f>SUM(J33:M33)/4</f>
        <v>0.55863724999999997</v>
      </c>
      <c r="J33" s="9">
        <v>0.78451700000000002</v>
      </c>
      <c r="K33" s="9">
        <v>0.52759699999999998</v>
      </c>
      <c r="L33" s="9">
        <v>2.6051000000000001E-2</v>
      </c>
      <c r="M33" s="9">
        <v>0.89638399999999996</v>
      </c>
      <c r="N33">
        <f>SUM(O33:U33)/7</f>
        <v>0.6911978571428572</v>
      </c>
      <c r="O33" s="9">
        <v>0.64492899999999997</v>
      </c>
      <c r="P33" s="9">
        <v>0.28829700000000003</v>
      </c>
      <c r="Q33" s="9">
        <v>0.57819699999999996</v>
      </c>
      <c r="R33" s="9">
        <v>0.82192200000000004</v>
      </c>
      <c r="S33" s="9">
        <v>0.66572900000000002</v>
      </c>
      <c r="T33" s="9">
        <v>0.99820399999999998</v>
      </c>
      <c r="U33" s="9">
        <v>0.84110700000000005</v>
      </c>
    </row>
    <row r="34" spans="1:21">
      <c r="A34" t="s">
        <v>99</v>
      </c>
      <c r="B34" s="11" t="s">
        <v>160</v>
      </c>
      <c r="C34" t="s">
        <v>58</v>
      </c>
      <c r="D34" t="s">
        <v>27</v>
      </c>
      <c r="E34" s="7" t="s">
        <v>161</v>
      </c>
      <c r="F34" s="8">
        <v>646.63</v>
      </c>
      <c r="G34" s="8">
        <v>0.26</v>
      </c>
      <c r="H34">
        <f>SUM(I34,N34)/2</f>
        <v>0.62439257142857141</v>
      </c>
      <c r="I34">
        <f>SUM(J34:M34)/4</f>
        <v>0.58460299999999998</v>
      </c>
      <c r="J34" s="9">
        <v>0.80966000000000005</v>
      </c>
      <c r="K34" s="9">
        <v>0.60411499999999996</v>
      </c>
      <c r="L34" s="9">
        <v>1.1188999999999999E-2</v>
      </c>
      <c r="M34" s="9">
        <v>0.91344800000000004</v>
      </c>
      <c r="N34">
        <f>SUM(O34:U34)/7</f>
        <v>0.66418214285714294</v>
      </c>
      <c r="O34" s="9">
        <v>0.62593600000000005</v>
      </c>
      <c r="P34" s="9">
        <v>0.22586500000000001</v>
      </c>
      <c r="Q34" s="9">
        <v>0.56486700000000001</v>
      </c>
      <c r="R34" s="9">
        <v>0.83872899999999995</v>
      </c>
      <c r="S34" s="9">
        <v>0.66056400000000004</v>
      </c>
      <c r="T34" s="9">
        <v>0.99831700000000001</v>
      </c>
      <c r="U34" s="9">
        <v>0.73499700000000001</v>
      </c>
    </row>
    <row r="35" spans="1:21">
      <c r="A35" t="s">
        <v>99</v>
      </c>
      <c r="B35" s="11" t="s">
        <v>162</v>
      </c>
      <c r="C35" t="s">
        <v>58</v>
      </c>
      <c r="D35" t="s">
        <v>27</v>
      </c>
      <c r="E35" s="7" t="s">
        <v>163</v>
      </c>
      <c r="F35" s="8">
        <v>636.03</v>
      </c>
      <c r="G35" s="8">
        <v>0.18</v>
      </c>
      <c r="H35">
        <f>SUM(I35,N35)/2</f>
        <v>0.61943389285714279</v>
      </c>
      <c r="I35">
        <f>SUM(J35:M35)/4</f>
        <v>0.54373749999999998</v>
      </c>
      <c r="J35" s="9">
        <v>0.74680999999999997</v>
      </c>
      <c r="K35" s="9">
        <v>0.479294</v>
      </c>
      <c r="L35" s="9">
        <v>5.4594999999999998E-2</v>
      </c>
      <c r="M35" s="9">
        <v>0.89425100000000002</v>
      </c>
      <c r="N35">
        <f>SUM(O35:U35)/7</f>
        <v>0.6951302857142857</v>
      </c>
      <c r="O35" s="9">
        <v>0.64709899999999998</v>
      </c>
      <c r="P35" s="9">
        <v>0.406779</v>
      </c>
      <c r="Q35" s="9">
        <v>0.57584299999999999</v>
      </c>
      <c r="R35" s="9">
        <v>0.72589099999999995</v>
      </c>
      <c r="S35" s="9">
        <v>0.65221200000000001</v>
      </c>
      <c r="T35" s="9">
        <v>0.99463000000000001</v>
      </c>
      <c r="U35" s="9">
        <v>0.86345799999999995</v>
      </c>
    </row>
    <row r="36" spans="1:21">
      <c r="A36" t="s">
        <v>99</v>
      </c>
      <c r="B36" s="11" t="s">
        <v>164</v>
      </c>
      <c r="C36" t="s">
        <v>58</v>
      </c>
      <c r="D36" t="s">
        <v>27</v>
      </c>
      <c r="E36" s="7" t="s">
        <v>153</v>
      </c>
      <c r="F36" s="8">
        <v>775.68</v>
      </c>
      <c r="G36" s="8">
        <v>0.42</v>
      </c>
      <c r="H36">
        <f>SUM(I36,N36)/2</f>
        <v>0.60962948214285717</v>
      </c>
      <c r="I36">
        <f>SUM(J36:M36)/4</f>
        <v>0.5325072500000001</v>
      </c>
      <c r="J36" s="9">
        <v>0.73671600000000004</v>
      </c>
      <c r="K36" s="9">
        <v>0.461366</v>
      </c>
      <c r="L36" s="9">
        <v>5.4232000000000002E-2</v>
      </c>
      <c r="M36" s="9">
        <v>0.87771500000000002</v>
      </c>
      <c r="N36">
        <f>SUM(O36:U36)/7</f>
        <v>0.68675171428571435</v>
      </c>
      <c r="O36" s="9">
        <v>0.65266500000000005</v>
      </c>
      <c r="P36" s="9">
        <v>0.34949999999999998</v>
      </c>
      <c r="Q36" s="9">
        <v>0.573743</v>
      </c>
      <c r="R36" s="9">
        <v>0.73339699999999997</v>
      </c>
      <c r="S36" s="9">
        <v>0.64648499999999998</v>
      </c>
      <c r="T36" s="9">
        <v>0.99590699999999999</v>
      </c>
      <c r="U36" s="9">
        <v>0.85556500000000002</v>
      </c>
    </row>
  </sheetData>
  <autoFilter ref="A3:U33" xr:uid="{80E9F063-40D7-4187-BD73-E572297998A9}">
    <sortState xmlns:xlrd2="http://schemas.microsoft.com/office/spreadsheetml/2017/richdata2" ref="A4:U36">
      <sortCondition descending="1" ref="H3:H33"/>
    </sortState>
  </autoFilter>
  <mergeCells count="2">
    <mergeCell ref="I2:M2"/>
    <mergeCell ref="N2:U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6D93-78AF-431E-A02A-7C3E9D198BAC}">
  <dimension ref="A1:U6"/>
  <sheetViews>
    <sheetView workbookViewId="0">
      <selection activeCell="N5" sqref="N5"/>
    </sheetView>
  </sheetViews>
  <sheetFormatPr defaultRowHeight="15"/>
  <cols>
    <col min="1" max="1" width="12.42578125" bestFit="1" customWidth="1"/>
    <col min="3" max="3" width="10.28515625" bestFit="1" customWidth="1"/>
  </cols>
  <sheetData>
    <row r="1" spans="1:21">
      <c r="I1" s="16" t="s">
        <v>0</v>
      </c>
      <c r="J1" s="17"/>
      <c r="K1" s="17"/>
      <c r="L1" s="17"/>
      <c r="M1" s="17"/>
      <c r="N1" s="18" t="s">
        <v>1</v>
      </c>
      <c r="O1" s="19"/>
      <c r="P1" s="19"/>
      <c r="Q1" s="19"/>
      <c r="R1" s="19"/>
      <c r="S1" s="19"/>
      <c r="T1" s="19"/>
      <c r="U1" s="19"/>
    </row>
    <row r="2" spans="1:21" ht="4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4" t="s">
        <v>9</v>
      </c>
      <c r="I2" s="5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6" t="s">
        <v>9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>
      <c r="A3" t="s">
        <v>165</v>
      </c>
      <c r="E3" s="7"/>
      <c r="F3" s="8"/>
      <c r="H3">
        <f>SUM(I3,N3)/2</f>
        <v>0.49287985714285715</v>
      </c>
      <c r="I3">
        <f>SUM(J3:M3)/4</f>
        <v>0.44326900000000002</v>
      </c>
      <c r="J3" s="9">
        <v>0.80746799999999996</v>
      </c>
      <c r="K3" s="9">
        <v>0</v>
      </c>
      <c r="L3" s="9">
        <v>8.4497000000000003E-2</v>
      </c>
      <c r="M3" s="9">
        <v>0.88111099999999998</v>
      </c>
      <c r="N3">
        <f>SUM(O3:U3)/7</f>
        <v>0.54249071428571427</v>
      </c>
      <c r="O3" s="9">
        <v>0.55219799999999997</v>
      </c>
      <c r="P3" s="9">
        <v>0.31596000000000002</v>
      </c>
      <c r="Q3" s="9">
        <v>0.394814</v>
      </c>
      <c r="R3" s="9">
        <v>0.479962</v>
      </c>
      <c r="S3" s="9">
        <v>0.42020600000000002</v>
      </c>
      <c r="T3" s="9">
        <v>0.97717399999999999</v>
      </c>
      <c r="U3" s="9">
        <v>0.65712099999999996</v>
      </c>
    </row>
    <row r="4" spans="1:21">
      <c r="A4" t="s">
        <v>166</v>
      </c>
      <c r="E4" s="7"/>
      <c r="F4" s="8"/>
      <c r="H4">
        <f>SUM(I4,N4)/2</f>
        <v>0.68251958928571432</v>
      </c>
      <c r="I4">
        <f t="shared" ref="I4:I5" si="0">SUM(J4:M4)/4</f>
        <v>0.76744875000000001</v>
      </c>
      <c r="J4" s="12">
        <v>0.95318000000000003</v>
      </c>
      <c r="K4" s="12">
        <v>0.874587</v>
      </c>
      <c r="L4" s="12">
        <v>0.33867199999999997</v>
      </c>
      <c r="M4" s="12">
        <v>0.90335600000000005</v>
      </c>
      <c r="N4">
        <f t="shared" ref="N4:N5" si="1">SUM(O4:U4)/7</f>
        <v>0.59759042857142852</v>
      </c>
      <c r="O4" s="12">
        <v>0.46242100000000003</v>
      </c>
      <c r="P4" s="12">
        <v>0.40447</v>
      </c>
      <c r="Q4" s="12">
        <v>0.48925600000000002</v>
      </c>
      <c r="R4" s="12">
        <v>0.48340100000000003</v>
      </c>
      <c r="S4" s="12">
        <v>0.53400700000000001</v>
      </c>
      <c r="T4" s="12">
        <v>0.92151799999999995</v>
      </c>
      <c r="U4" s="12">
        <v>0.88805999999999996</v>
      </c>
    </row>
    <row r="5" spans="1:21">
      <c r="A5" t="s">
        <v>167</v>
      </c>
      <c r="E5" s="7"/>
      <c r="F5" s="8"/>
      <c r="H5">
        <f>SUM(I5,N5)/2</f>
        <v>0.66887585714285724</v>
      </c>
      <c r="I5">
        <f t="shared" ref="I5" si="2">SUM(J5:M5)/4</f>
        <v>0.62640600000000002</v>
      </c>
      <c r="J5" s="12">
        <v>0.85345300000000002</v>
      </c>
      <c r="K5" s="12">
        <v>0.68670200000000003</v>
      </c>
      <c r="L5" s="12">
        <v>4.5345000000000003E-2</v>
      </c>
      <c r="M5" s="12">
        <v>0.92012400000000005</v>
      </c>
      <c r="N5">
        <f t="shared" si="1"/>
        <v>0.71134571428571436</v>
      </c>
      <c r="O5" s="12">
        <v>0.686724</v>
      </c>
      <c r="P5" s="12">
        <v>0.37912000000000001</v>
      </c>
      <c r="Q5" s="12">
        <v>0.56445299999999998</v>
      </c>
      <c r="R5" s="12">
        <v>0.85167099999999996</v>
      </c>
      <c r="S5" s="12">
        <v>0.64350600000000002</v>
      </c>
      <c r="T5" s="12">
        <v>0.99907100000000004</v>
      </c>
      <c r="U5" s="12">
        <v>0.85487500000000005</v>
      </c>
    </row>
    <row r="6" spans="1:21">
      <c r="E6" s="7"/>
      <c r="F6" s="8"/>
      <c r="J6" s="9"/>
      <c r="K6" s="9"/>
      <c r="L6" s="9"/>
      <c r="M6" s="9"/>
      <c r="O6" s="9"/>
      <c r="P6" s="9"/>
      <c r="Q6" s="9"/>
      <c r="R6" s="9"/>
      <c r="S6" s="9"/>
      <c r="T6" s="9"/>
      <c r="U6" s="9"/>
    </row>
  </sheetData>
  <mergeCells count="2">
    <mergeCell ref="I1:M1"/>
    <mergeCell ref="N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mohd mahmood</dc:creator>
  <cp:keywords/>
  <dc:description/>
  <cp:lastModifiedBy>Guest User</cp:lastModifiedBy>
  <cp:revision/>
  <dcterms:created xsi:type="dcterms:W3CDTF">2015-06-05T18:17:20Z</dcterms:created>
  <dcterms:modified xsi:type="dcterms:W3CDTF">2025-03-28T15:22:56Z</dcterms:modified>
  <cp:category/>
  <cp:contentStatus/>
</cp:coreProperties>
</file>