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 state="visible" name="Sheet2" sheetId="2" r:id="rId5"/>
  </sheets>
  <definedNames/>
  <calcPr/>
  <extLst>
    <ext uri="GoogleSheetsCustomDataVersion1">
      <go:sheetsCustomData xmlns:go="http://customooxmlschemas.google.com/" r:id="rId6" roundtripDataSignature="AMtx7mg9p8gw/Me+plVRhld9QbLrtTOdFQ=="/>
    </ext>
  </extLst>
</workbook>
</file>

<file path=xl/sharedStrings.xml><?xml version="1.0" encoding="utf-8"?>
<sst xmlns="http://schemas.openxmlformats.org/spreadsheetml/2006/main" count="1940" uniqueCount="368">
  <si>
    <t>Perspectiva</t>
  </si>
  <si>
    <t>Objetivo Estratégico</t>
  </si>
  <si>
    <t>Meta</t>
  </si>
  <si>
    <t>Unidade</t>
  </si>
  <si>
    <t>Indicador</t>
  </si>
  <si>
    <t>2021</t>
  </si>
  <si>
    <t>2022</t>
  </si>
  <si>
    <t>2023</t>
  </si>
  <si>
    <t>2024</t>
  </si>
  <si>
    <t>2025</t>
  </si>
  <si>
    <t>tipo</t>
  </si>
  <si>
    <t>Status</t>
  </si>
  <si>
    <t>Avaliação</t>
  </si>
  <si>
    <t>Financeira</t>
  </si>
  <si>
    <t>1 .Ampliar a captação de recursos</t>
  </si>
  <si>
    <t>1.1 Ampliar em 30% a captação de emendas parlamentares em relação ao ano base de 2020*</t>
  </si>
  <si>
    <t>Reitoria</t>
  </si>
  <si>
    <t>Valor monetário (R$) total captado de recursos de emendas parlamentares</t>
  </si>
  <si>
    <t>PREVISTO</t>
  </si>
  <si>
    <t>Lorem ipsum dolor sit amet, consectetur adipiscing elit, sed do eiusmod tempor incididunt ut labore et dolore magna aliqua. Consequat ac felis donec et. Quam elementum pulvinar etiam non quam lacus suspendisse faucibus. Sagittis id consectetur purus ut faucibus pulvinar elementum. Praesent elementum facilisis leo vel fringilla. Donec ultrices tincidunt arcu non sodales neque. Ultricies lacus sed turpis tincidunt id aliquet. Egestas pretium aenean pharetra magna ac placerat. Turpis nunc eget lorem dolor sed viverra ipsum nunc. Vitae congue eu consequat ac felis donec et. Placerat duis ultricies lacus sed turpis tincidunt id aliquet risus.
Sagittis purus sit amet volutpat consequat mauris nunc. Amet porttitor eget dolor morbi non arcu risus quis. Lectus magna fringilla urna porttitor. Sed egestas egestas fringilla phasellus faucibus scelerisque eleifend donec. Ac tortor vitae purus faucibus ornare. Mauris rhoncus aenean vel elit. Cursus in hac habitasse platea. Arcu felis bibendum ut tristique et egestas quis ipsum. Ipsum nunc aliquet bibendum enim facilisis. Et leo duis ut diam quam. Magna eget est lorem ipsum dolor sit. Magna eget est lorem ipsum dolor sit amet consectetur. Risus in hendrerit gravida rutrum. Semper eget duis at tellus at urna condimentum. Integer vitae justo eget magna fermentum iaculis eu.</t>
  </si>
  <si>
    <t>REALIZADO</t>
  </si>
  <si>
    <t>1.2 Aumentar em 50% a captação de recursos financeiros junto a agências de fomento em relação ao ano base 2020*</t>
  </si>
  <si>
    <t>PROPLAN</t>
  </si>
  <si>
    <t>Valor monetário (R$) total captado junto a agências de fomento</t>
  </si>
  <si>
    <t>1.3 Ampliar em 50% a captação de recursos financeiros junto ao Ministério da Educação através de Termos de Execução Descentralizada (TED's) em relação ao ano base 2020*</t>
  </si>
  <si>
    <t>Valor monetário (R$) total captado de TED's junto ao MEC</t>
  </si>
  <si>
    <t>1.4 Ampliar em 50% a captação de recursos financeiros junto a Ministérios (exceto MEC) através de Termos de Execução Descentralizada (TED's) em relação ao ano base 2020*</t>
  </si>
  <si>
    <t>Valor monetário (R$) total captado de TED's junto a ministérios (exceto MEC)</t>
  </si>
  <si>
    <t>1.5 Captar R$ 500.000, 00 em recursos provenientes de contratos de transferência de tecnologia e demais instrumentos de inovação até 2025</t>
  </si>
  <si>
    <t>PROPPG-NIT</t>
  </si>
  <si>
    <t>Valor monetário (R$) total de recursos</t>
  </si>
  <si>
    <t>1.6 Captar R$ 500.000,00 recursos financeiros provenientes de doações de pessoas jurídicas para projetos culturais e artisticos até 2025</t>
  </si>
  <si>
    <t>PROEC</t>
  </si>
  <si>
    <t>1.7 Aumentar em 50% a arrecadação em receitas próprias em relação ao ano de 2019**</t>
  </si>
  <si>
    <t>PROPLAN-PROAD</t>
  </si>
  <si>
    <t>Valor monetário (R$) total de arrecadação de receitas próprias</t>
  </si>
  <si>
    <t>2. Reduzir despesas de custeio das atividades administrativas</t>
  </si>
  <si>
    <t>2.1. Reduzir o pagamento de despesas com energia elétrica em 20% em relação ao ano 2019*</t>
  </si>
  <si>
    <t>PROAD-SIN</t>
  </si>
  <si>
    <t>Valor monetário (R$) total de despesas</t>
  </si>
  <si>
    <t>2.2 Reduzir em 30% o pagamento de despesas com passagens aéreas para atividades administrativas em relação ao ano 2019*</t>
  </si>
  <si>
    <t>2.3 Reduzir em 20% o pagamento de despesas com diárias para atividades administrativas em relação ao ano base 2019*</t>
  </si>
  <si>
    <t>3. Melhorar a execução orçamentária e financeira</t>
  </si>
  <si>
    <t>3.1. Reduzir os restos a pagar inscritos em 50% em relação ao ano base 2019*</t>
  </si>
  <si>
    <t>Valor monetário (R$) total de restos a pagar inscritos</t>
  </si>
  <si>
    <t>3.2. Reduzir a anulação de restos a pagar não processados em 50% em relação ao ano base 2019*</t>
  </si>
  <si>
    <t>3.3. Elevar para 9.0 a pontuação obtida no Ranking de Desempenho das Universidades Federais no Boletim Foco em Custos da Secretaria do Tesouro Nacional</t>
  </si>
  <si>
    <t>Pontuação</t>
  </si>
  <si>
    <t>7</t>
  </si>
  <si>
    <t>7,50</t>
  </si>
  <si>
    <t>8,00</t>
  </si>
  <si>
    <t>8,50</t>
  </si>
  <si>
    <t>9,00</t>
  </si>
  <si>
    <t>5,78</t>
  </si>
  <si>
    <t>4. Aumentar o financiamento das atividades de ensino, pesquisa, extensão, inovação e assistência estudantil</t>
  </si>
  <si>
    <t>4.1. Aumentar o financiamento de atividades de ensino, pesquisa e extensão (bolsas e editais) em 30% em relação ao ano base 2020*</t>
  </si>
  <si>
    <t>Valor monetário (R$) total de financiamento</t>
  </si>
  <si>
    <t>4.2. Aumentar o financiamento de atividades de inovação (bolsas e editais) em 100% em relação ao ano base 2020*</t>
  </si>
  <si>
    <t>4.3. Aumentar o financiamento em assistência estudantil em 15% em relação ao ano base 2020*</t>
  </si>
  <si>
    <t>Sociedade</t>
  </si>
  <si>
    <t>5. Promover a formação profissional voltada para o atendimento das necessidades do mercado</t>
  </si>
  <si>
    <t>5.1. Ofertar ao corpo discente 2500 vagas de qualificação em habilidades de gestão de empresas (Ética profissional, Inteligência Emocional, Liderança, Relações Interpessoais, Comércio Exterior, etc)</t>
  </si>
  <si>
    <t>PROGRAD</t>
  </si>
  <si>
    <t>Quantidade de docentes qualificados</t>
  </si>
  <si>
    <t>100</t>
  </si>
  <si>
    <t>5.2 Promover 5 eventos institucionais voltados ao estudante com abordagem do direcionamento de carreiras</t>
  </si>
  <si>
    <t>Número de eventos realizados</t>
  </si>
  <si>
    <t>1</t>
  </si>
  <si>
    <t>6. Ampliar a execução de programas e projetos de extensão</t>
  </si>
  <si>
    <t>6.1. Prestar 500 atendimentos em assistências técnicas a produtores rurais até 2025.</t>
  </si>
  <si>
    <t>Número de atendimentos</t>
  </si>
  <si>
    <t>60</t>
  </si>
  <si>
    <t>6.2. Prestar assessoramento a 30 pequenos municípios (até 50.000 habitantes) nas áreas de planejamento e gestão até 2025.</t>
  </si>
  <si>
    <t>Número de municípios atendidos</t>
  </si>
  <si>
    <t>3</t>
  </si>
  <si>
    <t>6.3 Incubar 4 cooperativas para fomentar a gestão social no setor agropecuário até 2025.</t>
  </si>
  <si>
    <t>Número de cooperativas incubadas</t>
  </si>
  <si>
    <t>6.4. Promover o assessoramento de 100 produtores rurais quanto à regularização fundiária até 2025.</t>
  </si>
  <si>
    <t>Número de produtores rurais assessorados</t>
  </si>
  <si>
    <t>6.5. Alcançar 250 vagas/ano em curso preparatório para o ENEM</t>
  </si>
  <si>
    <t>Número de vagas ofertadas por ano</t>
  </si>
  <si>
    <t>6.6 Alcançar 1.040 atendimentos dos núcleos de práticas acadêmicas até 2025 (cursos de Administração, Contabilidade e Direito)</t>
  </si>
  <si>
    <t>6.7 Ofertar 750 Programas, Projetos e Produtos de extensão até 2025.</t>
  </si>
  <si>
    <t>Número de programas, projetos e produtos</t>
  </si>
  <si>
    <t>6.8 Ofertar 743 eventos de extensão até 2025</t>
  </si>
  <si>
    <t>Número de eventos de extensão</t>
  </si>
  <si>
    <t>6.9. Aumentar em 150% a oferta de cursos de extensão gratuitos à sociedade nas diversas áreas do conhecimento em relação ao ano base*</t>
  </si>
  <si>
    <t>Número de cursos gratuitos de extensão</t>
  </si>
  <si>
    <t>6.10 Prestar 300 atendimentos em assistência técnica a micro e pequenas empresas</t>
  </si>
  <si>
    <t>6.11 Ofertar 200 ações culturais</t>
  </si>
  <si>
    <t>Número de ações culturais</t>
  </si>
  <si>
    <t>7. Ampliar o portfólio de pesquisas voltadas para o desenvolvimento regional</t>
  </si>
  <si>
    <t>7.1. Aprovação de 40 projetos no período de 2021 a 2025 com financiamento externo visando ao desenvolvimento sustentável da atividade agrícola no semiárido brasileiro e o adequado aproveitamento dos recursos hídricos disponíveis na região</t>
  </si>
  <si>
    <t>PROPPG</t>
  </si>
  <si>
    <t>Número de projetos</t>
  </si>
  <si>
    <t>7.2. Desenvolver 50 projetos de pesquisa com financiamento externo visando à conservação e uso sustentável dos recursos naturais do bioma Caatinga, além da preservação e recuperação da biodiversidade</t>
  </si>
  <si>
    <t>7.3. Desenvolver 10 projetos de pesquisa com financiamento externo visando ao aproveitamento sustentável dos recursos naturais da Amazônia Azul  - território marítimo localizado na Zona Econômica Exclusiva brasileira</t>
  </si>
  <si>
    <t>7.4. Desenvolver 30 projetos de pesquisa científicas e tecnológicas com financiamento externo visando à produção de evidências e à geração de soluções tecnológicas para subsidiar a melhoria da qualidade e da resolutividade das ações e serviços de saúde</t>
  </si>
  <si>
    <t>7.5. Promover o registro no SisGen de 100% dos projetos de ensino, pesquisa e extensão que trabalhem com  amostras de patrimônio genético de espécies vegetais, animais, microbianas ou espécies de outra natureza, nativas do semiárido</t>
  </si>
  <si>
    <t>Percentual de projetos registrados</t>
  </si>
  <si>
    <t>7.6 Implantar o sistema institucional de curadorias e registrar 100% das coleções biológicas in vivo e in vitro da UFERSA</t>
  </si>
  <si>
    <t>Percentual de coleções biológicas registradas</t>
  </si>
  <si>
    <t>8. Efetuar a transferência de tecnologia para o setor produtivo</t>
  </si>
  <si>
    <t>8.1. Providenciar o depósito de 50 pedidos de patente no INPI ao longo do período</t>
  </si>
  <si>
    <t>Número de pedidos de registro de patente</t>
  </si>
  <si>
    <t>8.2. Providenciar o depósito de 25  pedidos de registro de softwares no INPI ao longo do período</t>
  </si>
  <si>
    <t>Número de pedidos de registro de software</t>
  </si>
  <si>
    <t>8.3  Providenciar o depósito de 25 pedidos de registros de desenhos industriais no INPI ao longo do período</t>
  </si>
  <si>
    <t>Número de pedidos de registro de desenhos industriais</t>
  </si>
  <si>
    <t>8.4  Providenciar o depósito de 15 pedidos de proteção de cultivares</t>
  </si>
  <si>
    <t>Número de pedidos de registro de proteção de cultivares</t>
  </si>
  <si>
    <t>8.5 Providenciar o registro de 5 marcas</t>
  </si>
  <si>
    <t>Número de pedidos de registro de marcas</t>
  </si>
  <si>
    <t>8.6. Celebrar 5 contratos de transferência de  tecnologia por licenciamento ou cessão</t>
  </si>
  <si>
    <t>Número de contratos celebrados</t>
  </si>
  <si>
    <t>8.7  Desenvolver 100 Projetos de Pesquisa, Desenvolvimento e Inovação – PD&amp;I em parceria com o setor produtivo ao longo do período.</t>
  </si>
  <si>
    <t>Número de projetos desenvolvidos</t>
  </si>
  <si>
    <t>9. Incentivar o empreendedorismo universitário</t>
  </si>
  <si>
    <t>9.1 Atingir a 10a posição no Ranking de Universidades Empreendedoras</t>
  </si>
  <si>
    <t>Posição no Ranking Universidades Empreendedoras**</t>
  </si>
  <si>
    <t>Parcialmente Atingida</t>
  </si>
  <si>
    <t>9.2 Realizar 750 horas de assessoramento/consultorias prestadas às empresas incubadas e à comunidade acadêmica ao longo do período</t>
  </si>
  <si>
    <t>Número de horas de assessoramento/consultoria prestadas</t>
  </si>
  <si>
    <t>Processos Internos</t>
  </si>
  <si>
    <t>10. Melhorar o desempenho e a qualidade do ensino</t>
  </si>
  <si>
    <t>10.1. Aumentar em 40% o número de cursos de graduação com nota 4 e 5 no ENADE</t>
  </si>
  <si>
    <t>Número de cursos de graduação com notas 4 e 5</t>
  </si>
  <si>
    <t>10.2. Reduzir para zero o número de cursos de graduação com nota 2 no ENADE</t>
  </si>
  <si>
    <t>Número de cursos de graduação</t>
  </si>
  <si>
    <t>10.3. Reduzir para 10% a Taxa de Evasão da Graduação</t>
  </si>
  <si>
    <t>Taxa de evasão do FORPLAD</t>
  </si>
  <si>
    <t>15,77%</t>
  </si>
  <si>
    <t>13,85%</t>
  </si>
  <si>
    <t>11,92%</t>
  </si>
  <si>
    <t>10.4 Elevar para 50% a Taxa de Sucesso da Graduação (TSG)</t>
  </si>
  <si>
    <t>Taxa de sucesso da graduação (TCU)</t>
  </si>
  <si>
    <t>10.5 Aumentar em 5% a relação candidato/vagas média nos processos seletivos dos cursos de graduação</t>
  </si>
  <si>
    <t>Relação média candidato/vaga nos processos seletivos dos cursos de graduação</t>
  </si>
  <si>
    <t>10.6. Reduzir em 50% a ociosidade de vagas nos cursos de graduação</t>
  </si>
  <si>
    <t>Número de vagas ociosas nos cursos de graduação</t>
  </si>
  <si>
    <t>10.7. Prover em 100% (70 laboratórios) a infraestrutura mínima necessária para ministração das aulas práticas das disciplinas profissionalizantes ministradas nos cursos de ciências agrárias</t>
  </si>
  <si>
    <t>Número de laboratórios instalados</t>
  </si>
  <si>
    <t>10.8. Prover em 75% (90 laboratórios) a infraestrutura mínima necessária para ministração  para aulas práticas de disciplinas profissionalizantes nos cursos de ciências tecnológicas (engenharias)</t>
  </si>
  <si>
    <t>10.9. Prover em 100% (60 laboratórios) a infraestrutura mínima necessária para ministração das aulas práticas das disciplinas profissionalizantes nos cursos de ciências biológicas e da saúde</t>
  </si>
  <si>
    <t>10.10. Prover em 70%  (28 laboratórios) a infraestrutura mínima necessária para ministração das aulas práticas das disciplinas profissionalizantes ministradas nos cursos de ciências humanas, sociais e aplicadas</t>
  </si>
  <si>
    <t>10.11. Prover em 100% (50 laboratórios) a infraestrutura mínima necessária para ministração das aulas práticas de 70% das disciplinas profissionalizantes ministradas nos cursos de ciências exatas e naturais</t>
  </si>
  <si>
    <t>10.12 Implantar a transformação digital em 100% das rotinas de registro e controle acadêmico identificadas no Plano de Transformação Digital em vigência</t>
  </si>
  <si>
    <t>SUTIC</t>
  </si>
  <si>
    <t>Percentual de implantação</t>
  </si>
  <si>
    <t>10.13. Aumentar em 100% o número de programas de pós-graduação com notas 5 e 6 na CAPES (exceto programas em rede)</t>
  </si>
  <si>
    <t>Número de cursos de pós-graduação com notas 5 e 6</t>
  </si>
  <si>
    <t>2</t>
  </si>
  <si>
    <t>10.14. Aumentar em 100% o número de programas de pós-graduação com nota 4 na CAPES (exceto programas em rede)</t>
  </si>
  <si>
    <t>Número de cursos de pós-graduação com nota 4</t>
  </si>
  <si>
    <t>10.15. Atualizar 100% dos PPC dos programas de pós-graduação da UFERSA</t>
  </si>
  <si>
    <t>Número de PPC atualizados</t>
  </si>
  <si>
    <t>18</t>
  </si>
  <si>
    <t>10.16. Elaborar os planos estratégicos de 100% dos Programas de Pós-Graduação,  segundo os  critérios estabelecidos na nova Avaliação Multidimensional da Capes</t>
  </si>
  <si>
    <t>Número de planos estratégicos dos Programas de Pós-Graduação</t>
  </si>
  <si>
    <t>10.17. Acompanhar 100% dos egressos da Pós-Graduação (mestrado e doutorado) formados nos últimos 5 anos</t>
  </si>
  <si>
    <t>Percentual de egressos acompanhados</t>
  </si>
  <si>
    <t>10.18.  Ampliar em 50% a oferta de cursos de mestrado profissional</t>
  </si>
  <si>
    <t>Número de cursos de mestrado profissional</t>
  </si>
  <si>
    <t>4</t>
  </si>
  <si>
    <t>10.19. Ofertar 21 turmas nos cursos de pós-graduação Lato Sensu até 2025</t>
  </si>
  <si>
    <t>Número de cursos de pós-graduação Lato Sensu</t>
  </si>
  <si>
    <t>10.20. Ampliar em 10% o número de programas de pós-graduação Stricto Sensu (acadêmico)</t>
  </si>
  <si>
    <t>Número de programas de pós-graduação Stricto Sensu</t>
  </si>
  <si>
    <t>10.21. Implementar o sistema de autoavaliação em 100% dos Programas de Pós-Graduação Stricto Sensu</t>
  </si>
  <si>
    <t>Número de programas de pós-graduação Stricto Sensu avaliados</t>
  </si>
  <si>
    <t>11. Apoiar os estudantes na melhoria do desempenho acadêmico</t>
  </si>
  <si>
    <t>11.1. Elevar em 5% o número de estudantes de graduação com Índice de Rendimento Acadêmico (IRA) acima de 7.0, em relação ao ano letivo anterior</t>
  </si>
  <si>
    <t>Número de estudantes de graduação com IRA acima de 7</t>
  </si>
  <si>
    <t>11.2. Elevar em 25% o número de discentes atendidos pelo PIAE (Programa Institucional de Assistência Estudantil) com  Índice de Rendimento Acadêmico (IRA) acima de 7.0 (sete), em relação ao semestre letivo 2019.2</t>
  </si>
  <si>
    <t>PROAE</t>
  </si>
  <si>
    <t>Número de discentes atendidos pelo PIAE com IRA acima de 7</t>
  </si>
  <si>
    <t>11.3. Elevar em 30% o número de estudantes de graduação atendidos pela monitoria</t>
  </si>
  <si>
    <t>Número de estudantes atendidos pela monitoria</t>
  </si>
  <si>
    <t>11.4. Ampliar em 30% o número de estudantes de graduação atendidos pelo mentoring</t>
  </si>
  <si>
    <t>Número de estudantes atendidos pelo mentoring</t>
  </si>
  <si>
    <t>11.5. Atender 20% dos discentes ingressantes nos cursos de graduação com a oferta de nivelamento</t>
  </si>
  <si>
    <t>Número de ingressantes atendidos por nivelamento no ano</t>
  </si>
  <si>
    <t>12. Aumentar a produtividade e qualidade em pesquisa</t>
  </si>
  <si>
    <t>12.1. Ampliar em 50% o número de bolsistas produtividade (1 e 2) em relação ao ano base</t>
  </si>
  <si>
    <t>Número de bolsistas produtividade (1 e 2)</t>
  </si>
  <si>
    <t>12.2. Ampliar em 150% o número de bolsistas de pós-doutorado</t>
  </si>
  <si>
    <t>Número de bolsistas de pós-doutorado</t>
  </si>
  <si>
    <t>12.3. Elevar em 100% o número de artigos publicados em periódicos Q1 e Q2 nas principais bases bibliométicas</t>
  </si>
  <si>
    <t>Número de artigos publicados em periódicos Q1 e Q2</t>
  </si>
  <si>
    <t>12.4. Ampliar em 100% o número de artigos indexados no Web of Science</t>
  </si>
  <si>
    <t>Número de artigos indexados no Web of Science</t>
  </si>
  <si>
    <t>12.5. Garantir que 100% dos docentes vinculados aos PPG's tenham a produção acadêmica atualizada trimestralmente no Curriculo Lattes</t>
  </si>
  <si>
    <t>Número de docentes com Curriculo Lattes atualizado</t>
  </si>
  <si>
    <t>12.6. Disponibilizar 02 Laboratórios Multiusúarios de Pesquisa</t>
  </si>
  <si>
    <t>Número de Laboratórios Multiusúarios de Pesquisa</t>
  </si>
  <si>
    <t>12.7. Ofertar 200 vagas para docentes vinculados aos PPG's  em Planejamento Experimental</t>
  </si>
  <si>
    <t>Número de vagas ofertadas</t>
  </si>
  <si>
    <t>12.8. Ofertar 200 vagas para docentes vinculados aos PPG's  em Redação Científica</t>
  </si>
  <si>
    <t>12.9. Produzir 200 publicações de natureza tecnológica (artigos, livros, manuais e folhetos técnicos)</t>
  </si>
  <si>
    <t>Número de publicações de natureza tecnológica</t>
  </si>
  <si>
    <t>12.10.  Ampliar em 100% o número de periódicos  da UFERSA com fator de impacto</t>
  </si>
  <si>
    <t>Número de periódicos com fator de impacto</t>
  </si>
  <si>
    <t>12.11 Ampliar em 100% o fator de impacto dos periódicos da UFERSA</t>
  </si>
  <si>
    <t>Fator de impacto dos periódicos da UFERSA</t>
  </si>
  <si>
    <t>12.12 Ampliar em 100% a indexação dos periódicos da UFERSA nas bases Scielo e Scopus</t>
  </si>
  <si>
    <t>Indexação dos periódicos da UFERSA</t>
  </si>
  <si>
    <t>13. Ampliar a participação em redes de pesquisa e cooperação interinstitucional</t>
  </si>
  <si>
    <t>13.1 Ampliar em 50% o número de parcerias celebradas com Instituições de Ciência e Tecnologia (ICTs)  nacionais e estrangeiras para desenvolvimento de pesquisas</t>
  </si>
  <si>
    <t>PROPLAN - ARI</t>
  </si>
  <si>
    <t>Número de parcerias celebradas com ICTs</t>
  </si>
  <si>
    <t>13.2. Celebrar 40 parcerias com o setor produtivo para desenvolvimento da pesquisa voltada para atendimento do mercado</t>
  </si>
  <si>
    <t>PROPPG-NIT - PROPLAN</t>
  </si>
  <si>
    <t>Número de parcerias celebradas com o setor produtivo</t>
  </si>
  <si>
    <t>13.3. Ampliar em 50% o número de parcerias realizadas com instituições nacionais e estrangeiras para qualificação de servidores na pós-graduação stricto senso</t>
  </si>
  <si>
    <t>Número de parcerias realizadas</t>
  </si>
  <si>
    <t>13.4. Ampliar em 50% o número de parcerias realizadas com instituições nacionais e estrangeiras para mobilidade acadêmica de estudantes</t>
  </si>
  <si>
    <t>PROPPG - PROGRAD - ARI</t>
  </si>
  <si>
    <t>13.5. Celebrar 30 parcerias com o terceiro setor (organizações sociais de interesse público)</t>
  </si>
  <si>
    <t>Número de parcerias celebradas</t>
  </si>
  <si>
    <t>13.6. Celebrar 30 parcerias com cooperativas de produtores rurais para desenvolvimento do agronegócio e agricultura familiar</t>
  </si>
  <si>
    <t>Número de parceria celebradas</t>
  </si>
  <si>
    <t>13.7. Celebrar 50 parcerias com o setor público para o desenvolvimento de projetos voltados para o desenvolvimento regional e do semiárido</t>
  </si>
  <si>
    <t>14. Fomentar a colaboração e inserção internacional</t>
  </si>
  <si>
    <t>14.1. Conceder 50 bolsas para discentes para realização de mobilidade estudantil</t>
  </si>
  <si>
    <t>Número de bolsas concedidas</t>
  </si>
  <si>
    <t>14.2. Promover a mobilidade e treinamento de 20 docentes no exterior</t>
  </si>
  <si>
    <t>Número de docentes em mobilidade no exterior</t>
  </si>
  <si>
    <t>14.3. Ampliar em 100% o número de estudantes estrangeiros em mobilidade acadêmica na pós-graduação da UFERSA</t>
  </si>
  <si>
    <t>Número de estudantes estrangeiros em mobilidade acadêmica</t>
  </si>
  <si>
    <t>14.4. Promover a mobilidade de 20 discentes no Doutorado-Sanduíche</t>
  </si>
  <si>
    <t>Número de mobilidade de discentes no Doutorado-Sanduíche</t>
  </si>
  <si>
    <t>14.5.  Ampliar em 100% o número de matriculados em Línguas Estrangeiras (exceto proficiência)</t>
  </si>
  <si>
    <t>ARI</t>
  </si>
  <si>
    <t>Número de matriculados</t>
  </si>
  <si>
    <t>14.6. Ampliar em 100% o número de matriculados em cursos de proficiência em Língua estrangeira (TOEFL, IELTS, TELP e outros sistemas de avaliação)</t>
  </si>
  <si>
    <t>14.7. Ampliar em 100% o número de matriculados em cursos de Língua Portuguesa para estrangeiros</t>
  </si>
  <si>
    <t>14.8. Promover aumento de 100% das citações nas principais bases bibliométricas (Web of Science e Scopus)</t>
  </si>
  <si>
    <t>Número de citações (fator H)</t>
  </si>
  <si>
    <t>14.9. Aumentar em 100% a colaboração de estrangeiros nos artigos publicados pelos pesquisadores da UFERSA</t>
  </si>
  <si>
    <t>Número de colaboração de estrangeiros</t>
  </si>
  <si>
    <t>14.10 Alcançar a oferta de 2 disciplinas em Línguas Estrangeiras ao ano</t>
  </si>
  <si>
    <t>PROGRAD-PROPPG</t>
  </si>
  <si>
    <t>Número de disciplinas ofertadas</t>
  </si>
  <si>
    <t>15. Aumentar o envolvimento estudantil em atividades extracurriculares</t>
  </si>
  <si>
    <t>15.1 Classificar a UFERSA no top 20 do ranking da CBDU</t>
  </si>
  <si>
    <t>Posição no ranking da CBDU</t>
  </si>
  <si>
    <t>15.2 Ampliar em 100% a mobilidade (nacional ou internacional)  dos discentes da graduação presencial</t>
  </si>
  <si>
    <t>Número de estudantes em mobilidade</t>
  </si>
  <si>
    <t>15.3 Ampliar em 30% a participação de estudantes em atividades de estágio não obrigatório</t>
  </si>
  <si>
    <t>Número de estudantes em atividades de estágio não obrigatório</t>
  </si>
  <si>
    <t>15.4 Ampliar em 30% a participação de estudantes na iniciação científica</t>
  </si>
  <si>
    <t>Número de estudantes em atividades de iniciação científica</t>
  </si>
  <si>
    <t>15.5 Ampliar em 30% a participação de estudantes  de graduação em grupos de pesquisa</t>
  </si>
  <si>
    <t>Número de estudantes em grupos de estudos</t>
  </si>
  <si>
    <t>15.6 Ampliar em 30% a participação de estudantes em empresas juniores</t>
  </si>
  <si>
    <t>Número de estudantes em empresas juniores</t>
  </si>
  <si>
    <t>15.7. Atingir 10% do total de discentes de graduação presencial em práticas desportivas (ano base 2019)</t>
  </si>
  <si>
    <t>Número de discentes de graduação em práticas desportivas</t>
  </si>
  <si>
    <t>16. Ampliar e consolidar os programas de assistência estudantil institucionais</t>
  </si>
  <si>
    <t>16.1. Ampliar em 10% o número de discentes atendidos pelo PIAE (Programa Institucional de Assistência Estudantil)</t>
  </si>
  <si>
    <t>Número de discentes atendidos no ano</t>
  </si>
  <si>
    <t>16.2 Alcançar o acompanhamento acadêmico de 100% dos discentes bolsistas do PIAE (Programa Institucional de Assistência Estudantil)</t>
  </si>
  <si>
    <t>Percentual de discentes acompanhados no ano</t>
  </si>
  <si>
    <t>16.3. Realizar o acompanhamento pedagógico de 100% dos discentes com necessidades especiais (estudantes com deficiência, transtornos globais do desenvolvimento e altas habilidades e superdotação)</t>
  </si>
  <si>
    <t>CAADIS</t>
  </si>
  <si>
    <t>Percentual de discentes acompanhados</t>
  </si>
  <si>
    <t>16.4. Garantir que 100% dos discentes de graduação assistidos pela moradia estudantil sejam atendidos com duas refeições diárias, 7 (sete) dias da semana (à exceção dos meses em aulas)</t>
  </si>
  <si>
    <t>Percentual de discentes da graduação atendidos</t>
  </si>
  <si>
    <t>16.5. Ampliar em 40 vagas na moradia estudantil destinadas a estudantes em situação de vulnerabilidade socioeconômica</t>
  </si>
  <si>
    <t>Número de vagas disponibilizadas na moradia estudantil</t>
  </si>
  <si>
    <t>16.6. Revitalizar 5 (cinco) centros de convivência dos campi, destinando espaço para realização de atividades e eventos culturais</t>
  </si>
  <si>
    <t>PROAE-SIN</t>
  </si>
  <si>
    <t>Número de centros de convivência revitalizados</t>
  </si>
  <si>
    <t>16.7. Garantir que 100% das moradias estudantis dos campi disponibilizem espaços informatizados para estudos</t>
  </si>
  <si>
    <t>Número de moradias estudantis com espaços informatizados</t>
  </si>
  <si>
    <t>16.8 Ampliar em 150% o número de atendimentos pelos serviços de saúde nos campi Angicos, Caraúbas e Pau dos Ferros</t>
  </si>
  <si>
    <t>Número de atendimentos de saúde nos campi</t>
  </si>
  <si>
    <t>17. Aperfeiçoar a governança pública</t>
  </si>
  <si>
    <t>17.1. Disponibilizar 100% das informações da transparência ativa, conforme Guia de Transparência Ativa do Governo Federal</t>
  </si>
  <si>
    <t>Percentual de informações disponibilizadas</t>
  </si>
  <si>
    <t>17.2. Realizar o mapeamento de riscos à integridade das 6 (100%) instâncias de integridade</t>
  </si>
  <si>
    <t>Instâncias de integridade mapeadas</t>
  </si>
  <si>
    <t>17.3. Realizar o mapeamento de processos de 100% (69 processos) dos processos estratégicos definidos no PDI</t>
  </si>
  <si>
    <t>Número de processos estratégicos mapeados</t>
  </si>
  <si>
    <t>17.4. Realizar o mapeamento de riscos de 100% (69 processos) dos processos estratégicos definidos no PDI</t>
  </si>
  <si>
    <t>Número de processos estratégicos com riscos identificados</t>
  </si>
  <si>
    <t>17.5. Dar suporte ao crescimento do serviços institucionais prestados em formato digital</t>
  </si>
  <si>
    <t>Percentual de serviços em formato digital</t>
  </si>
  <si>
    <t>17.6. Alcançar 70% no índice de governança pública do TCU</t>
  </si>
  <si>
    <t>Índice de governança pública no ano*</t>
  </si>
  <si>
    <t>17.7. Alcançar 70% no índice de capacidade em gestão de pessoas do TCU</t>
  </si>
  <si>
    <t>PROGEPE-PROPLAN</t>
  </si>
  <si>
    <t>Índice de capacidade em gestão de pessoas do TCU*</t>
  </si>
  <si>
    <t>17.8. Alcançar 70% no índice de capacidade em gestão de TI do TCU</t>
  </si>
  <si>
    <t>SUTIC-PROPLAN</t>
  </si>
  <si>
    <t>Índice de capacidade em gestão de TI do TCU*</t>
  </si>
  <si>
    <t>17.9. Alcançar 70% no índice integrado de governança e gestão do TCU</t>
  </si>
  <si>
    <t>Índice integrado de governança e gestão no ano*</t>
  </si>
  <si>
    <t>17.10. Alcançar 70% no índice de capacidade em gestão de contratos do TCU</t>
  </si>
  <si>
    <t>PROAD-PROPLAN</t>
  </si>
  <si>
    <t>Índice de capacidade em gestão de contratos do TCU*</t>
  </si>
  <si>
    <t>17.11 Promover o dimensionamento da força de trabalho nas 25 unidades organizacionais</t>
  </si>
  <si>
    <t>PROGEPE</t>
  </si>
  <si>
    <t>Número de unidades organizacionais dimensionadas**</t>
  </si>
  <si>
    <t>17.12 Implementar 100% do Assentamento Funcional Digital - AFD</t>
  </si>
  <si>
    <t>Número de servidores com AFD implementado</t>
  </si>
  <si>
    <t>17.13 Realizar prospecção e integração dos sistemas/serviços existentes de Ferramentas de suporte ao aprendizado remoto, síncrono e assíncrono bem como de ferramentas de gestão/controle das atividades acadêmicas e administrativas</t>
  </si>
  <si>
    <t>Percentual de ferramentas integradas</t>
  </si>
  <si>
    <t>Aprendizagem e Crescimento</t>
  </si>
  <si>
    <t>18. Desenvolver competências com foco no desempenho institucional</t>
  </si>
  <si>
    <t>18.1. Documentar e publicizar os perfis desejados das 25 unidades organizacionais e suas respectivas divisões/setores*</t>
  </si>
  <si>
    <t>Número de unidades organizacionais</t>
  </si>
  <si>
    <t>18.2. Documentar e publicizar os perfis desejados dos gestores das 25 unidades organizacionais e suas respectivas divisões/setores*</t>
  </si>
  <si>
    <t>18.3. Documentar e publicizar a trilha de conhecimento das 25 unidades organizacionais e suas respectivas divisões/setores*</t>
  </si>
  <si>
    <t>18.4. Documentar e publicizar a trilha do conhecimento dos gestores das 25 unidades organizacionais e suas respectivas divisões/setores*</t>
  </si>
  <si>
    <t>18.5. Capacitar no minimo 50% dos servidores de 17 unidades organizacionais conforme trilhas do conhecimento publicizadas **</t>
  </si>
  <si>
    <t>18.6. Ampliar em 25% o quadro de servidores técnico-administrativos qualificados em nível Doutorado</t>
  </si>
  <si>
    <t>Número de TAE's doutores</t>
  </si>
  <si>
    <t>18.7 Ampliar em 25% o quadro de servidores técnico-administrativos qualificados em nível Mestrado</t>
  </si>
  <si>
    <t>Número de TAE's com mestrado</t>
  </si>
  <si>
    <t>18.8 Melhorar em 25% a qualificação do quadro de docente efetivos em nível Doutorado</t>
  </si>
  <si>
    <t>Número de docentes doutores</t>
  </si>
  <si>
    <t>18.9 Capacitar 100% dos docentes em estágio probatório para docência no Ensino Superior</t>
  </si>
  <si>
    <t>PROGEPE - PROGRAD</t>
  </si>
  <si>
    <t>Percentual de docentes em estágio probatório capacitados</t>
  </si>
  <si>
    <t>18.10. Capacitar 100 docentes ao ano em formação continuada para Docência no Ensino Superior</t>
  </si>
  <si>
    <t>Número de docentes capacitados</t>
  </si>
  <si>
    <t>19. Promover a valorização dos servidores com foco nos valores institucionais e no alcance de resultados</t>
  </si>
  <si>
    <t>19.1 Ampliar em 5% o quadro de servidores docentes e técnico-administrativos</t>
  </si>
  <si>
    <t>Número acumulado de servidores efetivos</t>
  </si>
  <si>
    <t>19.2 Acompanhar 100% dos servidores licenciados para tratamento de saúde por motivo de transtornos mentais encaminhados para equipe psicossocial</t>
  </si>
  <si>
    <t>Percentual de servidores licenciados</t>
  </si>
  <si>
    <t>19.3 Aumentar em 70% o número de servidores que participam das atividades físicas e práticas integrativas</t>
  </si>
  <si>
    <t>Número de servidores praticantes de atividades físicas</t>
  </si>
  <si>
    <t>20. Implantar ações de gestão do conhecimento</t>
  </si>
  <si>
    <t>20.1 Revisar e validar procedimentos operacionais padrão (POP) para 100% dos processos internos das 25 unidades organizacionais*</t>
  </si>
  <si>
    <t>20.2. Criar Base de Conhecimento para a divulgação de aprendizagem organizacional, parcerias, entendimentos de órgãos de controle, atos normativos, atos administrativos, eventos, governança, manuais, boas práticas de gestão, produção acadêmica e publicações</t>
  </si>
  <si>
    <t>PROPLAN - SUTIC</t>
  </si>
  <si>
    <t>Número de base do conhecimento</t>
  </si>
  <si>
    <t xml:space="preserve">Indicador </t>
  </si>
  <si>
    <t>Crescimento percentual da soma dos recursos via TED, Emendas parlamentares, contratos de transferência de tecnologia e doações em relação ao ano base (2020)</t>
  </si>
  <si>
    <t>Crescimento percentual das receitas próprias em relação ao ano base (2019).</t>
  </si>
  <si>
    <t>Redução percentual das despesas de custeio das atividades administrativas em relação ao ano base (2019).</t>
  </si>
  <si>
    <t>Pontuação obtida no Boletim Foco em Custos do Tesouro Nacional</t>
  </si>
  <si>
    <t>Crescimento percentual do financiamento das atividades de ensino, pesquisa e extensão em relação ao ano base (2020)</t>
  </si>
  <si>
    <t>Nota no quesito Renda oriunda da indústria no World University Ranking do THE</t>
  </si>
  <si>
    <t>Percentual de egressos que trabalham na sua área de formação</t>
  </si>
  <si>
    <t>Número de projetos de extensão</t>
  </si>
  <si>
    <t>Número de projetos com financiamento externo voltados ao desenvolvimento regional</t>
  </si>
  <si>
    <t>Número de pedidos de patente, registro de softwares, desenhos industriais ou modelos de utilidade encaminhados ao INPI.</t>
  </si>
  <si>
    <t>Posição no Ranking Brasil Júnior</t>
  </si>
  <si>
    <t>Conceito médio de graduação (Enade)</t>
  </si>
  <si>
    <t>Índice Geral de Cursos (IGC)</t>
  </si>
  <si>
    <t>Percentual de Estudantes com IRA acima de 7.0 ao final do semestre (média anual)</t>
  </si>
  <si>
    <t>Percentual de artigos em Q1 e Q2</t>
  </si>
  <si>
    <t>Número anual de parcerias celebradas</t>
  </si>
  <si>
    <t>Número de estudantes em mobilidade acadêmica</t>
  </si>
  <si>
    <t>Número de artigos publicados em colaboração com pesquisadores estrangeiros</t>
  </si>
  <si>
    <t>Número de participantes em atividades extracurriculares</t>
  </si>
  <si>
    <t>Classificação no Ranking da CBDU</t>
  </si>
  <si>
    <t>Número de beneficiários pelo PNAES</t>
  </si>
  <si>
    <t>Índice de governança pública do TCU</t>
  </si>
  <si>
    <t>Nota no quesito Ensino no World University Ranking do THE</t>
  </si>
  <si>
    <t>Nota no quesito Pesquisa no World University Ranking do THE</t>
  </si>
  <si>
    <t>Posição no Ranking do Painel de Monitoramento da LAI (CGU)</t>
  </si>
  <si>
    <t>iGOVPessoas (TCU)</t>
  </si>
  <si>
    <t>Número de servidores afastados por motivos de saúde</t>
  </si>
  <si>
    <t>Número de Capacitações realizadas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</si>
</sst>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
  </numFmts>
  <fonts count="3">
    <font>
      <sz val="11.0"/>
      <color rgb="FF000000"/>
      <name val="Calibri"/>
      <scheme val="minor"/>
    </font>
    <font>
      <color theme="1"/>
      <name val="Calibri"/>
      <scheme val="minor"/>
    </font>
    <font>
      <sz val="11.0"/>
      <color theme="1"/>
      <name val="Calibri"/>
    </font>
  </fonts>
  <fills count="4">
    <fill>
      <patternFill patternType="none"/>
    </fill>
    <fill>
      <patternFill patternType="lightGray"/>
    </fill>
    <fill>
      <patternFill patternType="solid">
        <fgColor rgb="FFFBFBFB"/>
        <bgColor rgb="FFFBFBFB"/>
      </patternFill>
    </fill>
    <fill>
      <patternFill patternType="solid">
        <fgColor theme="0"/>
        <bgColor theme="0"/>
      </patternFill>
    </fill>
  </fills>
  <borders count="2">
    <border/>
    <border>
      <left style="thin">
        <color rgb="FFD8D8D8"/>
      </left>
      <right style="thin">
        <color rgb="FFD8D8D8"/>
      </right>
      <top style="thin">
        <color rgb="FFD8D8D8"/>
      </top>
      <bottom style="thin">
        <color rgb="FFD8D8D8"/>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xf>
    <xf borderId="0" fillId="0" fontId="1" numFmtId="164" xfId="0" applyAlignment="1" applyFont="1" applyNumberFormat="1">
      <alignment readingOrder="0" shrinkToFit="0" wrapText="1"/>
    </xf>
    <xf borderId="0" fillId="0" fontId="1" numFmtId="0" xfId="0" applyAlignment="1" applyFont="1">
      <alignment readingOrder="0" shrinkToFit="0" wrapText="0"/>
    </xf>
    <xf borderId="0" fillId="0" fontId="1" numFmtId="0" xfId="0" applyAlignment="1" applyFont="1">
      <alignment shrinkToFit="0" wrapText="0"/>
    </xf>
    <xf borderId="0" fillId="0" fontId="1" numFmtId="164" xfId="0" applyAlignment="1" applyFont="1" applyNumberFormat="1">
      <alignment readingOrder="0"/>
    </xf>
    <xf borderId="1" fillId="2" fontId="2" numFmtId="164" xfId="0" applyAlignment="1" applyBorder="1" applyFill="1" applyFont="1" applyNumberFormat="1">
      <alignment horizontal="center" shrinkToFit="0" vertical="center" wrapText="1"/>
    </xf>
    <xf borderId="1" fillId="3" fontId="2" numFmtId="164" xfId="0" applyAlignment="1" applyBorder="1" applyFill="1" applyFont="1" applyNumberFormat="1">
      <alignment horizontal="center" shrinkToFit="0" vertical="center" wrapText="1"/>
    </xf>
    <xf borderId="0" fillId="0" fontId="1" numFmtId="4" xfId="0" applyAlignment="1" applyFont="1" applyNumberFormat="1">
      <alignment shrinkToFit="0" wrapText="1"/>
    </xf>
    <xf borderId="0" fillId="0" fontId="1" numFmtId="4" xfId="0" applyAlignment="1" applyFont="1" applyNumberFormat="1">
      <alignment readingOrder="0" shrinkToFit="0" wrapText="1"/>
    </xf>
    <xf borderId="0" fillId="0" fontId="1" numFmtId="10" xfId="0" applyAlignment="1" applyFont="1" applyNumberFormat="1">
      <alignment shrinkToFit="0" wrapText="1"/>
    </xf>
    <xf borderId="0" fillId="0" fontId="1" numFmtId="9" xfId="0" applyAlignment="1" applyFont="1" applyNumberFormat="1">
      <alignment readingOrder="0" shrinkToFit="0" wrapText="1"/>
    </xf>
    <xf borderId="0" fillId="0" fontId="1" numFmtId="10" xfId="0" applyAlignment="1" applyFont="1" applyNumberFormat="1">
      <alignment readingOrder="0" shrinkToFit="0" wrapText="1"/>
    </xf>
    <xf borderId="0" fillId="0" fontId="1" numFmtId="165"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0.71"/>
    <col customWidth="1" min="3" max="3" width="52.86"/>
    <col customWidth="1" min="4" max="4" width="20.71"/>
    <col customWidth="1" min="5" max="5" width="30.43"/>
    <col customWidth="1" min="6" max="8" width="20.71"/>
    <col customWidth="1" min="9" max="11" width="10.71"/>
    <col customWidth="1" min="12" max="12" width="13.71"/>
    <col customWidth="1" min="13" max="27" width="10.71"/>
  </cols>
  <sheetData>
    <row r="1">
      <c r="A1" s="1" t="s">
        <v>0</v>
      </c>
      <c r="B1" s="2" t="s">
        <v>1</v>
      </c>
      <c r="C1" s="2" t="s">
        <v>2</v>
      </c>
      <c r="D1" s="2" t="s">
        <v>3</v>
      </c>
      <c r="E1" s="2" t="s">
        <v>4</v>
      </c>
      <c r="F1" s="2" t="s">
        <v>5</v>
      </c>
      <c r="G1" s="2" t="s">
        <v>6</v>
      </c>
      <c r="H1" s="2" t="s">
        <v>7</v>
      </c>
      <c r="I1" s="2" t="s">
        <v>8</v>
      </c>
      <c r="J1" s="2" t="s">
        <v>9</v>
      </c>
      <c r="K1" s="2" t="s">
        <v>10</v>
      </c>
      <c r="L1" s="3" t="s">
        <v>11</v>
      </c>
      <c r="M1" s="3" t="s">
        <v>12</v>
      </c>
    </row>
    <row r="2">
      <c r="A2" s="1" t="s">
        <v>13</v>
      </c>
      <c r="B2" s="1" t="s">
        <v>14</v>
      </c>
      <c r="C2" s="2" t="s">
        <v>15</v>
      </c>
      <c r="D2" s="2" t="s">
        <v>16</v>
      </c>
      <c r="E2" s="2" t="s">
        <v>17</v>
      </c>
      <c r="F2" s="4">
        <v>2073750.0</v>
      </c>
      <c r="G2" s="4">
        <v>2172500.0</v>
      </c>
      <c r="H2" s="4">
        <v>2370000.0</v>
      </c>
      <c r="I2" s="4">
        <v>2468750.0</v>
      </c>
      <c r="J2" s="4">
        <v>2567500.0</v>
      </c>
      <c r="K2" s="2" t="s">
        <v>18</v>
      </c>
      <c r="L2" s="3" t="str">
        <f>IFS(F3&gt;=F2,"Atingida",F3&lt;F2*0.8,"Não Atingida", F3&lt;F2 &amp; F3&gt;=F2*0.8, "Parcialmente Atingida")</f>
        <v>Não Atingida</v>
      </c>
      <c r="M2" s="5" t="s">
        <v>19</v>
      </c>
    </row>
    <row r="3">
      <c r="A3" s="1" t="s">
        <v>13</v>
      </c>
      <c r="B3" s="1" t="s">
        <v>14</v>
      </c>
      <c r="C3" s="2" t="s">
        <v>15</v>
      </c>
      <c r="D3" s="2" t="s">
        <v>16</v>
      </c>
      <c r="E3" s="2" t="s">
        <v>17</v>
      </c>
      <c r="F3" s="4">
        <v>1254993.0</v>
      </c>
      <c r="G3" s="4">
        <v>0.0</v>
      </c>
      <c r="H3" s="4">
        <v>0.0</v>
      </c>
      <c r="I3" s="4">
        <v>0.0</v>
      </c>
      <c r="J3" s="4">
        <v>0.0</v>
      </c>
      <c r="K3" s="2" t="s">
        <v>20</v>
      </c>
      <c r="L3" s="3" t="str">
        <f>L2</f>
        <v>Não Atingida</v>
      </c>
      <c r="M3" s="6"/>
    </row>
    <row r="4">
      <c r="A4" s="1" t="s">
        <v>13</v>
      </c>
      <c r="B4" s="1" t="s">
        <v>14</v>
      </c>
      <c r="C4" s="2" t="s">
        <v>21</v>
      </c>
      <c r="D4" s="2" t="s">
        <v>22</v>
      </c>
      <c r="E4" s="2" t="s">
        <v>23</v>
      </c>
      <c r="F4" s="4">
        <v>581821.65</v>
      </c>
      <c r="G4" s="7">
        <v>634714.52</v>
      </c>
      <c r="H4" s="4">
        <v>687607.4</v>
      </c>
      <c r="I4" s="4">
        <v>740500.28</v>
      </c>
      <c r="J4" s="4">
        <v>793393.16</v>
      </c>
      <c r="K4" s="2" t="s">
        <v>18</v>
      </c>
      <c r="L4" s="3" t="str">
        <f>IFS(F5&gt;=F4,"Atingida",F5&lt;F4*0.8,"Não Atingida", F5&lt;F4 &amp; F5&gt;=F4*0.8, "Parcialmente Atingida")</f>
        <v>Não Atingida</v>
      </c>
      <c r="M4" s="5" t="s">
        <v>19</v>
      </c>
    </row>
    <row r="5">
      <c r="A5" s="1" t="s">
        <v>13</v>
      </c>
      <c r="B5" s="1" t="s">
        <v>14</v>
      </c>
      <c r="C5" s="2" t="s">
        <v>21</v>
      </c>
      <c r="D5" s="2" t="s">
        <v>22</v>
      </c>
      <c r="E5" s="2" t="s">
        <v>23</v>
      </c>
      <c r="F5" s="8">
        <v>252954.16</v>
      </c>
      <c r="G5" s="4">
        <v>0.0</v>
      </c>
      <c r="H5" s="4">
        <v>0.0</v>
      </c>
      <c r="I5" s="4">
        <v>0.0</v>
      </c>
      <c r="J5" s="4">
        <v>0.0</v>
      </c>
      <c r="K5" s="2" t="s">
        <v>20</v>
      </c>
      <c r="L5" s="3" t="str">
        <f>L4</f>
        <v>Não Atingida</v>
      </c>
      <c r="M5" s="6"/>
    </row>
    <row r="6">
      <c r="A6" s="1" t="s">
        <v>13</v>
      </c>
      <c r="B6" s="1" t="s">
        <v>14</v>
      </c>
      <c r="C6" s="2" t="s">
        <v>24</v>
      </c>
      <c r="D6" s="2" t="s">
        <v>22</v>
      </c>
      <c r="E6" s="2" t="s">
        <v>25</v>
      </c>
      <c r="F6" s="4">
        <v>4460608.96</v>
      </c>
      <c r="G6" s="7">
        <v>4866118.86</v>
      </c>
      <c r="H6" s="4">
        <v>5271628.77</v>
      </c>
      <c r="I6" s="4">
        <v>5677138.67</v>
      </c>
      <c r="J6" s="4">
        <v>6082648.58</v>
      </c>
      <c r="K6" s="2" t="s">
        <v>18</v>
      </c>
      <c r="L6" s="3" t="str">
        <f>IFS(F7&gt;=F6,"Atingida",F7&lt;F6*0.8,"Não Atingida", F7&lt;F6 &amp; F7&gt;=F6*0.8, "Parcialmente Atingida")</f>
        <v>Não Atingida</v>
      </c>
      <c r="M6" s="5" t="s">
        <v>19</v>
      </c>
    </row>
    <row r="7">
      <c r="A7" s="1" t="s">
        <v>13</v>
      </c>
      <c r="B7" s="1" t="s">
        <v>14</v>
      </c>
      <c r="C7" s="2" t="s">
        <v>24</v>
      </c>
      <c r="D7" s="2" t="s">
        <v>22</v>
      </c>
      <c r="E7" s="2" t="s">
        <v>25</v>
      </c>
      <c r="F7" s="8">
        <v>1954913.54</v>
      </c>
      <c r="G7" s="4">
        <v>0.0</v>
      </c>
      <c r="H7" s="4">
        <v>0.0</v>
      </c>
      <c r="I7" s="4">
        <v>0.0</v>
      </c>
      <c r="J7" s="4">
        <v>0.0</v>
      </c>
      <c r="K7" s="2" t="s">
        <v>20</v>
      </c>
      <c r="L7" s="3" t="str">
        <f>L6</f>
        <v>Não Atingida</v>
      </c>
      <c r="M7" s="6"/>
    </row>
    <row r="8">
      <c r="A8" s="1" t="s">
        <v>13</v>
      </c>
      <c r="B8" s="1" t="s">
        <v>14</v>
      </c>
      <c r="C8" s="2" t="s">
        <v>26</v>
      </c>
      <c r="D8" s="2" t="s">
        <v>22</v>
      </c>
      <c r="E8" s="2" t="s">
        <v>27</v>
      </c>
      <c r="F8" s="4">
        <v>4747114.9</v>
      </c>
      <c r="G8" s="7">
        <v>5178670.8</v>
      </c>
      <c r="H8" s="4">
        <v>5610226.7</v>
      </c>
      <c r="I8" s="4">
        <v>6041782.6</v>
      </c>
      <c r="J8" s="4">
        <v>6473338.5</v>
      </c>
      <c r="K8" s="2" t="s">
        <v>18</v>
      </c>
      <c r="L8" s="3" t="str">
        <f>IFS(F9&gt;=F8,"Atingida",F9&lt;F8*0.8,"Não Atingida", F9&lt;F8 &amp; F9&gt;=F8*0.8, "Parcialmente Atingida")</f>
        <v>Não Atingida</v>
      </c>
      <c r="M8" s="5" t="s">
        <v>19</v>
      </c>
    </row>
    <row r="9">
      <c r="A9" s="1" t="s">
        <v>13</v>
      </c>
      <c r="B9" s="1" t="s">
        <v>14</v>
      </c>
      <c r="C9" s="2" t="s">
        <v>26</v>
      </c>
      <c r="D9" s="2" t="s">
        <v>22</v>
      </c>
      <c r="E9" s="2" t="s">
        <v>27</v>
      </c>
      <c r="F9" s="8">
        <v>2947269.3</v>
      </c>
      <c r="G9" s="4">
        <v>0.0</v>
      </c>
      <c r="H9" s="4">
        <v>0.0</v>
      </c>
      <c r="I9" s="4">
        <v>0.0</v>
      </c>
      <c r="J9" s="4">
        <v>0.0</v>
      </c>
      <c r="K9" s="2" t="s">
        <v>20</v>
      </c>
      <c r="L9" s="3" t="str">
        <f>L8</f>
        <v>Não Atingida</v>
      </c>
      <c r="M9" s="6"/>
    </row>
    <row r="10">
      <c r="A10" s="1" t="s">
        <v>13</v>
      </c>
      <c r="B10" s="1" t="s">
        <v>14</v>
      </c>
      <c r="C10" s="2" t="s">
        <v>28</v>
      </c>
      <c r="D10" s="2" t="s">
        <v>29</v>
      </c>
      <c r="E10" s="2" t="s">
        <v>30</v>
      </c>
      <c r="F10" s="4"/>
      <c r="G10" s="4">
        <v>50000.0</v>
      </c>
      <c r="H10" s="4">
        <v>100000.0</v>
      </c>
      <c r="I10" s="4">
        <v>150000.0</v>
      </c>
      <c r="J10" s="4">
        <v>200000.0</v>
      </c>
      <c r="K10" s="2" t="s">
        <v>18</v>
      </c>
      <c r="M10" s="5" t="s">
        <v>19</v>
      </c>
    </row>
    <row r="11">
      <c r="A11" s="1" t="s">
        <v>13</v>
      </c>
      <c r="B11" s="1" t="s">
        <v>14</v>
      </c>
      <c r="C11" s="2" t="s">
        <v>28</v>
      </c>
      <c r="D11" s="2" t="s">
        <v>29</v>
      </c>
      <c r="E11" s="2" t="s">
        <v>30</v>
      </c>
      <c r="F11" s="4"/>
      <c r="G11" s="4">
        <v>0.0</v>
      </c>
      <c r="H11" s="4">
        <v>0.0</v>
      </c>
      <c r="I11" s="4">
        <v>0.0</v>
      </c>
      <c r="J11" s="4">
        <v>0.0</v>
      </c>
      <c r="K11" s="2" t="s">
        <v>20</v>
      </c>
      <c r="M11" s="6"/>
    </row>
    <row r="12">
      <c r="A12" s="1" t="s">
        <v>13</v>
      </c>
      <c r="B12" s="1" t="s">
        <v>14</v>
      </c>
      <c r="C12" s="2" t="s">
        <v>31</v>
      </c>
      <c r="D12" s="2" t="s">
        <v>32</v>
      </c>
      <c r="E12" s="2" t="s">
        <v>30</v>
      </c>
      <c r="F12" s="4"/>
      <c r="G12" s="4">
        <v>50000.0</v>
      </c>
      <c r="H12" s="4">
        <v>100000.0</v>
      </c>
      <c r="I12" s="4">
        <v>150000.0</v>
      </c>
      <c r="J12" s="4">
        <v>200000.0</v>
      </c>
      <c r="K12" s="2" t="s">
        <v>18</v>
      </c>
      <c r="M12" s="5" t="s">
        <v>19</v>
      </c>
    </row>
    <row r="13">
      <c r="A13" s="1" t="s">
        <v>13</v>
      </c>
      <c r="B13" s="1" t="s">
        <v>14</v>
      </c>
      <c r="C13" s="2" t="s">
        <v>31</v>
      </c>
      <c r="D13" s="2" t="s">
        <v>32</v>
      </c>
      <c r="E13" s="2" t="s">
        <v>30</v>
      </c>
      <c r="F13" s="4"/>
      <c r="G13" s="4">
        <v>0.0</v>
      </c>
      <c r="H13" s="4">
        <v>0.0</v>
      </c>
      <c r="I13" s="4">
        <v>0.0</v>
      </c>
      <c r="J13" s="4">
        <v>0.0</v>
      </c>
      <c r="K13" s="2" t="s">
        <v>20</v>
      </c>
      <c r="M13" s="6"/>
    </row>
    <row r="14">
      <c r="A14" s="1" t="s">
        <v>13</v>
      </c>
      <c r="B14" s="1" t="s">
        <v>14</v>
      </c>
      <c r="C14" s="2" t="s">
        <v>33</v>
      </c>
      <c r="D14" s="2" t="s">
        <v>34</v>
      </c>
      <c r="E14" s="2" t="s">
        <v>35</v>
      </c>
      <c r="F14" s="4">
        <v>1208733.0</v>
      </c>
      <c r="G14" s="4">
        <v>1486741.59</v>
      </c>
      <c r="H14" s="4">
        <v>1607614.89</v>
      </c>
      <c r="I14" s="4">
        <v>1740575.52</v>
      </c>
      <c r="J14" s="4">
        <v>1813099.5</v>
      </c>
      <c r="K14" s="2" t="s">
        <v>18</v>
      </c>
      <c r="L14" s="3" t="str">
        <f>IFS(F15&gt;=F14,"Atingida",F15&lt;F14*0.8,"Não Atingida", F15&lt;F14 &amp; F15&gt;=F14*0.8, "Parcialmente Atingida")</f>
        <v>Não Atingida</v>
      </c>
      <c r="M14" s="5" t="s">
        <v>19</v>
      </c>
    </row>
    <row r="15">
      <c r="A15" s="1" t="s">
        <v>13</v>
      </c>
      <c r="B15" s="1" t="s">
        <v>14</v>
      </c>
      <c r="C15" s="2" t="s">
        <v>33</v>
      </c>
      <c r="D15" s="2" t="s">
        <v>34</v>
      </c>
      <c r="E15" s="2" t="s">
        <v>35</v>
      </c>
      <c r="F15" s="8">
        <v>633350.1699999999</v>
      </c>
      <c r="G15" s="4">
        <v>0.0</v>
      </c>
      <c r="H15" s="4">
        <v>0.0</v>
      </c>
      <c r="I15" s="4">
        <v>0.0</v>
      </c>
      <c r="J15" s="4">
        <v>0.0</v>
      </c>
      <c r="K15" s="2" t="s">
        <v>20</v>
      </c>
      <c r="L15" s="3" t="str">
        <f>L14</f>
        <v>Não Atingida</v>
      </c>
      <c r="M15" s="6"/>
    </row>
    <row r="16">
      <c r="A16" s="1" t="s">
        <v>13</v>
      </c>
      <c r="B16" s="1" t="s">
        <v>36</v>
      </c>
      <c r="C16" s="2" t="s">
        <v>37</v>
      </c>
      <c r="D16" s="2" t="s">
        <v>38</v>
      </c>
      <c r="E16" s="2" t="s">
        <v>39</v>
      </c>
      <c r="F16" s="4">
        <v>5184900.12</v>
      </c>
      <c r="G16" s="4">
        <v>5021166.43</v>
      </c>
      <c r="H16" s="4">
        <v>4912010.64</v>
      </c>
      <c r="I16" s="4">
        <v>4639121.16</v>
      </c>
      <c r="J16" s="4">
        <v>4366231.68</v>
      </c>
      <c r="K16" s="2" t="s">
        <v>18</v>
      </c>
      <c r="L16" s="3" t="str">
        <f>IFS(F17&lt;=F16,"Atingida",F17&gt;F16*1.2,"Não Atingida", F17&gt;F16 &amp; F17&lt;=F16*1.2, "Parcialmente Atingida")</f>
        <v>Atingida</v>
      </c>
      <c r="M16" s="5" t="s">
        <v>19</v>
      </c>
    </row>
    <row r="17">
      <c r="A17" s="1" t="s">
        <v>13</v>
      </c>
      <c r="B17" s="1" t="s">
        <v>36</v>
      </c>
      <c r="C17" s="2" t="s">
        <v>37</v>
      </c>
      <c r="D17" s="2" t="s">
        <v>38</v>
      </c>
      <c r="E17" s="2" t="s">
        <v>39</v>
      </c>
      <c r="F17" s="4">
        <v>1323361.55</v>
      </c>
      <c r="G17" s="4">
        <v>0.0</v>
      </c>
      <c r="H17" s="4">
        <v>0.0</v>
      </c>
      <c r="I17" s="4">
        <v>0.0</v>
      </c>
      <c r="J17" s="4">
        <v>0.0</v>
      </c>
      <c r="K17" s="2" t="s">
        <v>20</v>
      </c>
      <c r="L17" s="3" t="str">
        <f>L16</f>
        <v>Atingida</v>
      </c>
      <c r="M17" s="6"/>
    </row>
    <row r="18">
      <c r="A18" s="1" t="s">
        <v>13</v>
      </c>
      <c r="B18" s="1" t="s">
        <v>36</v>
      </c>
      <c r="C18" s="2" t="s">
        <v>40</v>
      </c>
      <c r="D18" s="2" t="s">
        <v>22</v>
      </c>
      <c r="E18" s="2" t="s">
        <v>39</v>
      </c>
      <c r="F18" s="4">
        <v>177624.0</v>
      </c>
      <c r="G18" s="4">
        <v>167756.0</v>
      </c>
      <c r="H18" s="4">
        <v>157888.0</v>
      </c>
      <c r="I18" s="4">
        <v>148020.0</v>
      </c>
      <c r="J18" s="4">
        <v>138152.0</v>
      </c>
      <c r="K18" s="2" t="s">
        <v>18</v>
      </c>
      <c r="L18" s="3" t="str">
        <f>IFS(F19&lt;=F18,"Atingida",F19&gt;F18*1.2,"Não Atingida", F19&gt;F18 &amp; F19&lt;=F18*1.2, "Parcialmente Atingida")</f>
        <v>Atingida</v>
      </c>
      <c r="M18" s="5" t="s">
        <v>19</v>
      </c>
    </row>
    <row r="19">
      <c r="A19" s="1" t="s">
        <v>13</v>
      </c>
      <c r="B19" s="1" t="s">
        <v>36</v>
      </c>
      <c r="C19" s="2" t="s">
        <v>40</v>
      </c>
      <c r="D19" s="2" t="s">
        <v>22</v>
      </c>
      <c r="E19" s="2" t="s">
        <v>39</v>
      </c>
      <c r="F19" s="9">
        <v>116308.59999999999</v>
      </c>
      <c r="G19" s="4">
        <v>0.0</v>
      </c>
      <c r="H19" s="4">
        <v>0.0</v>
      </c>
      <c r="I19" s="4">
        <v>0.0</v>
      </c>
      <c r="J19" s="4">
        <v>0.0</v>
      </c>
      <c r="K19" s="2" t="s">
        <v>20</v>
      </c>
      <c r="L19" s="3" t="str">
        <f>L18</f>
        <v>Atingida</v>
      </c>
      <c r="M19" s="6"/>
    </row>
    <row r="20">
      <c r="A20" s="1" t="s">
        <v>13</v>
      </c>
      <c r="B20" s="1" t="s">
        <v>36</v>
      </c>
      <c r="C20" s="2" t="s">
        <v>41</v>
      </c>
      <c r="D20" s="2" t="s">
        <v>22</v>
      </c>
      <c r="E20" s="2" t="s">
        <v>39</v>
      </c>
      <c r="F20" s="4">
        <v>193508.16</v>
      </c>
      <c r="G20" s="4">
        <v>185445.32</v>
      </c>
      <c r="H20" s="4">
        <v>177382.48</v>
      </c>
      <c r="I20" s="4">
        <v>169319.64</v>
      </c>
      <c r="J20" s="4">
        <v>161256.8</v>
      </c>
      <c r="K20" s="2" t="s">
        <v>18</v>
      </c>
      <c r="L20" s="3" t="str">
        <f>IFS(F21&lt;=F20,"Atingida",F21&gt;F20*1.2,"Não Atingida", F21&gt;F20 &amp; F21&lt;=F20*1.2, "Parcialmente Atingida")</f>
        <v>Atingida</v>
      </c>
      <c r="M20" s="5" t="s">
        <v>19</v>
      </c>
    </row>
    <row r="21" ht="15.75" customHeight="1">
      <c r="A21" s="1" t="s">
        <v>13</v>
      </c>
      <c r="B21" s="1" t="s">
        <v>36</v>
      </c>
      <c r="C21" s="2" t="s">
        <v>41</v>
      </c>
      <c r="D21" s="2" t="s">
        <v>22</v>
      </c>
      <c r="E21" s="2" t="s">
        <v>39</v>
      </c>
      <c r="F21" s="9">
        <v>110660.88999999998</v>
      </c>
      <c r="G21" s="4">
        <v>0.0</v>
      </c>
      <c r="H21" s="4">
        <v>0.0</v>
      </c>
      <c r="I21" s="4">
        <v>0.0</v>
      </c>
      <c r="J21" s="4">
        <v>0.0</v>
      </c>
      <c r="K21" s="2" t="s">
        <v>20</v>
      </c>
      <c r="L21" s="3" t="str">
        <f>L20</f>
        <v>Atingida</v>
      </c>
      <c r="M21" s="6"/>
    </row>
    <row r="22" ht="15.75" customHeight="1">
      <c r="A22" s="1" t="s">
        <v>13</v>
      </c>
      <c r="B22" s="1" t="s">
        <v>42</v>
      </c>
      <c r="C22" s="2" t="s">
        <v>43</v>
      </c>
      <c r="D22" s="2" t="s">
        <v>34</v>
      </c>
      <c r="E22" s="2" t="s">
        <v>44</v>
      </c>
      <c r="F22" s="4">
        <v>1.31969628E7</v>
      </c>
      <c r="G22" s="4">
        <v>1.17306336E7</v>
      </c>
      <c r="H22" s="4">
        <v>1.02643044E7</v>
      </c>
      <c r="I22" s="4">
        <v>8797975.2</v>
      </c>
      <c r="J22" s="4">
        <v>7331646.0</v>
      </c>
      <c r="K22" s="2" t="s">
        <v>18</v>
      </c>
      <c r="L22" s="3" t="str">
        <f>IFS(F23&lt;=F22,"Atingida",F23&gt;F22*1.2,"Não Atingida", F23&gt;F22 &amp; F23&lt;=F22*1.2, "Parcialmente Atingida")</f>
        <v>Não Atingida</v>
      </c>
      <c r="M22" s="5" t="s">
        <v>19</v>
      </c>
    </row>
    <row r="23" ht="15.75" customHeight="1">
      <c r="A23" s="1" t="s">
        <v>13</v>
      </c>
      <c r="B23" s="1" t="s">
        <v>42</v>
      </c>
      <c r="C23" s="2" t="s">
        <v>43</v>
      </c>
      <c r="D23" s="2" t="s">
        <v>34</v>
      </c>
      <c r="E23" s="2" t="s">
        <v>44</v>
      </c>
      <c r="F23" s="8">
        <v>2.707321452E7</v>
      </c>
      <c r="G23" s="4">
        <v>0.0</v>
      </c>
      <c r="H23" s="4">
        <v>0.0</v>
      </c>
      <c r="I23" s="4">
        <v>0.0</v>
      </c>
      <c r="J23" s="4">
        <v>0.0</v>
      </c>
      <c r="K23" s="2" t="s">
        <v>20</v>
      </c>
      <c r="L23" s="3" t="str">
        <f>L22</f>
        <v>Não Atingida</v>
      </c>
      <c r="M23" s="6"/>
    </row>
    <row r="24" ht="15.75" customHeight="1">
      <c r="A24" s="1" t="s">
        <v>13</v>
      </c>
      <c r="B24" s="1" t="s">
        <v>42</v>
      </c>
      <c r="C24" s="2" t="s">
        <v>45</v>
      </c>
      <c r="D24" s="2" t="s">
        <v>34</v>
      </c>
      <c r="E24" s="2" t="s">
        <v>44</v>
      </c>
      <c r="F24" s="4">
        <v>2423057.4</v>
      </c>
      <c r="G24" s="4">
        <v>2153828.8</v>
      </c>
      <c r="H24" s="4">
        <v>1884600.2</v>
      </c>
      <c r="I24" s="4">
        <v>1615371.6</v>
      </c>
      <c r="J24" s="4">
        <v>1346143.0</v>
      </c>
      <c r="K24" s="2" t="s">
        <v>18</v>
      </c>
      <c r="L24" s="3" t="str">
        <f>IFS(F25&lt;=F24,"Atingida",F25&gt;F24*1.2,"Não Atingida", F25&gt;F24 &amp; F25&lt;=F24*1.2, "Parcialmente Atingida")</f>
        <v>Não Atingida</v>
      </c>
      <c r="M24" s="5" t="s">
        <v>19</v>
      </c>
    </row>
    <row r="25" ht="15.75" customHeight="1">
      <c r="A25" s="1" t="s">
        <v>13</v>
      </c>
      <c r="B25" s="1" t="s">
        <v>42</v>
      </c>
      <c r="C25" s="2" t="s">
        <v>45</v>
      </c>
      <c r="D25" s="2" t="s">
        <v>34</v>
      </c>
      <c r="E25" s="2" t="s">
        <v>44</v>
      </c>
      <c r="F25" s="8">
        <v>3174598.48</v>
      </c>
      <c r="G25" s="4">
        <v>0.0</v>
      </c>
      <c r="H25" s="4">
        <v>0.0</v>
      </c>
      <c r="I25" s="4">
        <v>0.0</v>
      </c>
      <c r="J25" s="4">
        <v>0.0</v>
      </c>
      <c r="K25" s="2" t="s">
        <v>20</v>
      </c>
      <c r="L25" s="3" t="str">
        <f>L24</f>
        <v>Não Atingida</v>
      </c>
      <c r="M25" s="6"/>
    </row>
    <row r="26" ht="15.75" customHeight="1">
      <c r="A26" s="1" t="s">
        <v>13</v>
      </c>
      <c r="B26" s="1" t="s">
        <v>42</v>
      </c>
      <c r="C26" s="2" t="s">
        <v>46</v>
      </c>
      <c r="D26" s="2" t="s">
        <v>22</v>
      </c>
      <c r="E26" s="2" t="s">
        <v>47</v>
      </c>
      <c r="F26" s="2" t="s">
        <v>48</v>
      </c>
      <c r="G26" s="1" t="s">
        <v>49</v>
      </c>
      <c r="H26" s="1" t="s">
        <v>50</v>
      </c>
      <c r="I26" s="1" t="s">
        <v>51</v>
      </c>
      <c r="J26" s="1" t="s">
        <v>52</v>
      </c>
      <c r="K26" s="2" t="s">
        <v>18</v>
      </c>
      <c r="L26" s="3" t="str">
        <f>IFS(F27&gt;=F26,"Atingida",F27&lt;F26*0.8,"Não Atingida", F27&lt;F26 &amp; F27&gt;=F26*0.8, "Parcialmente Atingida")</f>
        <v>Parcialmente Atingida</v>
      </c>
      <c r="M26" s="5" t="s">
        <v>19</v>
      </c>
    </row>
    <row r="27" ht="15.75" customHeight="1">
      <c r="A27" s="1" t="s">
        <v>13</v>
      </c>
      <c r="B27" s="1" t="s">
        <v>42</v>
      </c>
      <c r="C27" s="2" t="s">
        <v>46</v>
      </c>
      <c r="D27" s="2" t="s">
        <v>22</v>
      </c>
      <c r="E27" s="2" t="s">
        <v>47</v>
      </c>
      <c r="F27" s="1" t="s">
        <v>53</v>
      </c>
      <c r="G27" s="1">
        <v>0.0</v>
      </c>
      <c r="H27" s="1">
        <v>0.0</v>
      </c>
      <c r="I27" s="1">
        <v>0.0</v>
      </c>
      <c r="J27" s="1">
        <v>0.0</v>
      </c>
      <c r="K27" s="2" t="s">
        <v>20</v>
      </c>
      <c r="L27" s="3" t="str">
        <f>L26</f>
        <v>Parcialmente Atingida</v>
      </c>
      <c r="M27" s="6"/>
    </row>
    <row r="28" ht="15.75" customHeight="1">
      <c r="A28" s="1" t="s">
        <v>13</v>
      </c>
      <c r="B28" s="1" t="s">
        <v>54</v>
      </c>
      <c r="C28" s="2" t="s">
        <v>55</v>
      </c>
      <c r="D28" s="2" t="s">
        <v>22</v>
      </c>
      <c r="E28" s="2" t="s">
        <v>56</v>
      </c>
      <c r="F28" s="4">
        <v>2809087.05</v>
      </c>
      <c r="G28" s="4">
        <v>2942853.1</v>
      </c>
      <c r="H28" s="4">
        <v>3076619.15</v>
      </c>
      <c r="I28" s="4">
        <v>3210385.2</v>
      </c>
      <c r="J28" s="4">
        <v>3477917.3</v>
      </c>
      <c r="K28" s="2" t="s">
        <v>18</v>
      </c>
      <c r="L28" s="3" t="str">
        <f>IFS(F29&gt;=F28,"Atingida",F29&lt;F28*0.8,"Não Atingida", F29&lt;F28 &amp; F29&gt;=F28*0.8, "Parcialmente Atingida")</f>
        <v>Não Atingida</v>
      </c>
      <c r="M28" s="5" t="s">
        <v>19</v>
      </c>
    </row>
    <row r="29" ht="15.75" customHeight="1">
      <c r="A29" s="1" t="s">
        <v>13</v>
      </c>
      <c r="B29" s="1" t="s">
        <v>54</v>
      </c>
      <c r="C29" s="2" t="s">
        <v>55</v>
      </c>
      <c r="D29" s="2" t="s">
        <v>22</v>
      </c>
      <c r="E29" s="2" t="s">
        <v>56</v>
      </c>
      <c r="F29" s="8">
        <v>2026784.62</v>
      </c>
      <c r="G29" s="4">
        <v>0.0</v>
      </c>
      <c r="H29" s="4">
        <v>0.0</v>
      </c>
      <c r="I29" s="4">
        <v>0.0</v>
      </c>
      <c r="J29" s="4">
        <v>0.0</v>
      </c>
      <c r="K29" s="2" t="s">
        <v>20</v>
      </c>
      <c r="L29" s="3" t="str">
        <f>L28</f>
        <v>Não Atingida</v>
      </c>
      <c r="M29" s="6"/>
    </row>
    <row r="30" ht="15.75" customHeight="1">
      <c r="A30" s="1" t="s">
        <v>13</v>
      </c>
      <c r="B30" s="1" t="s">
        <v>54</v>
      </c>
      <c r="C30" s="2" t="s">
        <v>57</v>
      </c>
      <c r="D30" s="2" t="s">
        <v>22</v>
      </c>
      <c r="E30" s="2" t="s">
        <v>56</v>
      </c>
      <c r="F30" s="4">
        <v>57600.0</v>
      </c>
      <c r="G30" s="4">
        <v>67200.0</v>
      </c>
      <c r="H30" s="4">
        <v>76800.0</v>
      </c>
      <c r="I30" s="4">
        <v>86400.0</v>
      </c>
      <c r="J30" s="4">
        <v>96000.0</v>
      </c>
      <c r="K30" s="2" t="s">
        <v>18</v>
      </c>
      <c r="L30" s="3" t="str">
        <f>IFS(F31&gt;=F30,"Atingida",F31&lt;F30*0.8,"Não Atingida", F31&lt;F30 &amp; F31&gt;=F30*0.8, "Parcialmente Atingida")</f>
        <v>Atingida</v>
      </c>
      <c r="M30" s="5" t="s">
        <v>19</v>
      </c>
    </row>
    <row r="31" ht="15.75" customHeight="1">
      <c r="A31" s="1" t="s">
        <v>13</v>
      </c>
      <c r="B31" s="1" t="s">
        <v>54</v>
      </c>
      <c r="C31" s="2" t="s">
        <v>57</v>
      </c>
      <c r="D31" s="2" t="s">
        <v>22</v>
      </c>
      <c r="E31" s="2" t="s">
        <v>56</v>
      </c>
      <c r="F31" s="8">
        <v>108400.0</v>
      </c>
      <c r="G31" s="4">
        <v>0.0</v>
      </c>
      <c r="H31" s="4">
        <v>0.0</v>
      </c>
      <c r="I31" s="4">
        <v>0.0</v>
      </c>
      <c r="J31" s="4">
        <v>0.0</v>
      </c>
      <c r="K31" s="2" t="s">
        <v>20</v>
      </c>
      <c r="L31" s="3" t="str">
        <f>L30</f>
        <v>Atingida</v>
      </c>
      <c r="M31" s="6"/>
    </row>
    <row r="32" ht="15.75" customHeight="1">
      <c r="A32" s="1" t="s">
        <v>13</v>
      </c>
      <c r="B32" s="1" t="s">
        <v>54</v>
      </c>
      <c r="C32" s="2" t="s">
        <v>58</v>
      </c>
      <c r="D32" s="2" t="s">
        <v>22</v>
      </c>
      <c r="E32" s="2" t="s">
        <v>56</v>
      </c>
      <c r="F32" s="4">
        <v>7966548.0</v>
      </c>
      <c r="G32" s="4">
        <v>8444540.88</v>
      </c>
      <c r="H32" s="4">
        <v>8683537.32</v>
      </c>
      <c r="I32" s="4">
        <v>8922533.76</v>
      </c>
      <c r="J32" s="4">
        <v>9161530.2</v>
      </c>
      <c r="K32" s="2" t="s">
        <v>18</v>
      </c>
      <c r="L32" s="3" t="str">
        <f>IFS(F33&gt;=F32,"Atingida",F33&lt;F32*0.8,"Não Atingida", F33&lt;F32 &amp; F33&gt;=F32*0.8, "Parcialmente Atingida")</f>
        <v>Parcialmente Atingida</v>
      </c>
      <c r="M32" s="5" t="s">
        <v>19</v>
      </c>
    </row>
    <row r="33" ht="15.75" customHeight="1">
      <c r="A33" s="1" t="s">
        <v>13</v>
      </c>
      <c r="B33" s="1" t="s">
        <v>54</v>
      </c>
      <c r="C33" s="2" t="s">
        <v>58</v>
      </c>
      <c r="D33" s="2" t="s">
        <v>22</v>
      </c>
      <c r="E33" s="2" t="s">
        <v>56</v>
      </c>
      <c r="F33" s="8">
        <v>7246909.0</v>
      </c>
      <c r="G33" s="4">
        <v>0.0</v>
      </c>
      <c r="H33" s="4">
        <v>0.0</v>
      </c>
      <c r="I33" s="4">
        <v>0.0</v>
      </c>
      <c r="J33" s="4">
        <v>0.0</v>
      </c>
      <c r="K33" s="2" t="s">
        <v>20</v>
      </c>
      <c r="L33" s="3" t="str">
        <f>L32</f>
        <v>Parcialmente Atingida</v>
      </c>
      <c r="M33" s="6"/>
    </row>
    <row r="34" ht="15.75" customHeight="1">
      <c r="A34" s="1" t="s">
        <v>59</v>
      </c>
      <c r="B34" s="1" t="s">
        <v>60</v>
      </c>
      <c r="C34" s="2" t="s">
        <v>61</v>
      </c>
      <c r="D34" s="2" t="s">
        <v>62</v>
      </c>
      <c r="E34" s="2" t="s">
        <v>63</v>
      </c>
      <c r="F34" s="2" t="s">
        <v>64</v>
      </c>
      <c r="G34" s="1">
        <v>250.0</v>
      </c>
      <c r="H34" s="1">
        <v>450.0</v>
      </c>
      <c r="I34" s="1">
        <v>700.0</v>
      </c>
      <c r="J34" s="1">
        <v>1000.0</v>
      </c>
      <c r="K34" s="2" t="s">
        <v>18</v>
      </c>
      <c r="L34" s="3" t="str">
        <f>IFS(F35&gt;=F34,"Atingida",F35&lt;F34*0.8,"Não Atingida", F35&lt;F34 &amp; F35&gt;=F34*0.8, "Parcialmente Atingida")</f>
        <v>Não Atingida</v>
      </c>
      <c r="M34" s="5" t="s">
        <v>19</v>
      </c>
    </row>
    <row r="35" ht="15.75" customHeight="1">
      <c r="A35" s="1" t="s">
        <v>59</v>
      </c>
      <c r="B35" s="1" t="s">
        <v>60</v>
      </c>
      <c r="C35" s="2" t="s">
        <v>61</v>
      </c>
      <c r="D35" s="2" t="s">
        <v>62</v>
      </c>
      <c r="E35" s="2" t="s">
        <v>63</v>
      </c>
      <c r="F35" s="1">
        <v>0.0</v>
      </c>
      <c r="G35" s="1">
        <v>0.0</v>
      </c>
      <c r="H35" s="1">
        <v>0.0</v>
      </c>
      <c r="I35" s="1">
        <v>0.0</v>
      </c>
      <c r="J35" s="1">
        <v>0.0</v>
      </c>
      <c r="K35" s="2" t="s">
        <v>20</v>
      </c>
      <c r="L35" s="3" t="str">
        <f>L34</f>
        <v>Não Atingida</v>
      </c>
      <c r="M35" s="6"/>
    </row>
    <row r="36" ht="15.75" customHeight="1">
      <c r="A36" s="1" t="s">
        <v>59</v>
      </c>
      <c r="B36" s="1" t="s">
        <v>60</v>
      </c>
      <c r="C36" s="2" t="s">
        <v>65</v>
      </c>
      <c r="D36" s="2" t="s">
        <v>62</v>
      </c>
      <c r="E36" s="2" t="s">
        <v>66</v>
      </c>
      <c r="F36" s="2" t="s">
        <v>67</v>
      </c>
      <c r="G36" s="1">
        <v>1.0</v>
      </c>
      <c r="H36" s="1">
        <v>1.0</v>
      </c>
      <c r="I36" s="1">
        <v>1.0</v>
      </c>
      <c r="J36" s="1">
        <v>1.0</v>
      </c>
      <c r="K36" s="2" t="s">
        <v>18</v>
      </c>
      <c r="L36" s="3" t="str">
        <f>IFS(F37&gt;=F36,"Atingida",F37&lt;F36*0.8,"Não Atingida", F37&lt;F36 &amp; F37&gt;=F36*0.8, "Parcialmente Atingida")</f>
        <v>Não Atingida</v>
      </c>
      <c r="M36" s="5" t="s">
        <v>19</v>
      </c>
    </row>
    <row r="37" ht="15.75" customHeight="1">
      <c r="A37" s="1" t="s">
        <v>59</v>
      </c>
      <c r="B37" s="1" t="s">
        <v>60</v>
      </c>
      <c r="C37" s="2" t="s">
        <v>65</v>
      </c>
      <c r="D37" s="2" t="s">
        <v>62</v>
      </c>
      <c r="E37" s="2" t="s">
        <v>66</v>
      </c>
      <c r="F37" s="1">
        <v>0.0</v>
      </c>
      <c r="G37" s="1">
        <v>0.0</v>
      </c>
      <c r="H37" s="1">
        <v>0.0</v>
      </c>
      <c r="I37" s="1">
        <v>0.0</v>
      </c>
      <c r="J37" s="1">
        <v>0.0</v>
      </c>
      <c r="K37" s="2" t="s">
        <v>20</v>
      </c>
      <c r="L37" s="3" t="str">
        <f>L36</f>
        <v>Não Atingida</v>
      </c>
      <c r="M37" s="6"/>
    </row>
    <row r="38" ht="15.75" customHeight="1">
      <c r="A38" s="1" t="s">
        <v>59</v>
      </c>
      <c r="B38" s="1" t="s">
        <v>68</v>
      </c>
      <c r="C38" s="2" t="s">
        <v>69</v>
      </c>
      <c r="D38" s="2" t="s">
        <v>32</v>
      </c>
      <c r="E38" s="2" t="s">
        <v>70</v>
      </c>
      <c r="F38" s="2" t="s">
        <v>71</v>
      </c>
      <c r="G38" s="1">
        <v>80.0</v>
      </c>
      <c r="H38" s="1">
        <v>100.0</v>
      </c>
      <c r="I38" s="1">
        <v>120.0</v>
      </c>
      <c r="J38" s="1">
        <v>140.0</v>
      </c>
      <c r="K38" s="2" t="s">
        <v>18</v>
      </c>
      <c r="L38" s="3" t="str">
        <f>IFS(F39&gt;=F38,"Atingida",F39&lt;F38*0.8,"Não Atingida", F39&lt;F38 &amp; F39&gt;=F38*0.8, "Parcialmente Atingida")</f>
        <v>Não Atingida</v>
      </c>
      <c r="M38" s="5" t="s">
        <v>19</v>
      </c>
    </row>
    <row r="39" ht="15.75" customHeight="1">
      <c r="A39" s="1" t="s">
        <v>59</v>
      </c>
      <c r="B39" s="1" t="s">
        <v>68</v>
      </c>
      <c r="C39" s="2" t="s">
        <v>69</v>
      </c>
      <c r="D39" s="2" t="s">
        <v>32</v>
      </c>
      <c r="E39" s="2" t="s">
        <v>70</v>
      </c>
      <c r="F39" s="1">
        <v>20.0</v>
      </c>
      <c r="G39" s="1">
        <v>0.0</v>
      </c>
      <c r="H39" s="1">
        <v>0.0</v>
      </c>
      <c r="I39" s="1">
        <v>0.0</v>
      </c>
      <c r="J39" s="1">
        <v>0.0</v>
      </c>
      <c r="K39" s="2" t="s">
        <v>20</v>
      </c>
      <c r="L39" s="3" t="str">
        <f>L38</f>
        <v>Não Atingida</v>
      </c>
      <c r="M39" s="6"/>
    </row>
    <row r="40" ht="15.75" customHeight="1">
      <c r="A40" s="1" t="s">
        <v>59</v>
      </c>
      <c r="B40" s="1" t="s">
        <v>68</v>
      </c>
      <c r="C40" s="2" t="s">
        <v>72</v>
      </c>
      <c r="D40" s="2" t="s">
        <v>32</v>
      </c>
      <c r="E40" s="2" t="s">
        <v>73</v>
      </c>
      <c r="F40" s="2" t="s">
        <v>74</v>
      </c>
      <c r="G40" s="1">
        <v>4.0</v>
      </c>
      <c r="H40" s="1">
        <v>6.0</v>
      </c>
      <c r="I40" s="1">
        <v>8.0</v>
      </c>
      <c r="J40" s="1">
        <v>9.0</v>
      </c>
      <c r="K40" s="2" t="s">
        <v>18</v>
      </c>
      <c r="L40" s="3" t="str">
        <f>IFS(F41&gt;=F40,"Atingida",F41&lt;F40*0.8,"Não Atingida", F41&lt;F40 &amp; F41&gt;=F40*0.8, "Parcialmente Atingida")</f>
        <v>Não Atingida</v>
      </c>
      <c r="M40" s="5" t="s">
        <v>19</v>
      </c>
    </row>
    <row r="41" ht="15.75" customHeight="1">
      <c r="A41" s="1" t="s">
        <v>59</v>
      </c>
      <c r="B41" s="1" t="s">
        <v>68</v>
      </c>
      <c r="C41" s="2" t="s">
        <v>72</v>
      </c>
      <c r="D41" s="2" t="s">
        <v>32</v>
      </c>
      <c r="E41" s="2" t="s">
        <v>73</v>
      </c>
      <c r="F41" s="1">
        <v>0.0</v>
      </c>
      <c r="G41" s="1">
        <v>0.0</v>
      </c>
      <c r="H41" s="1">
        <v>0.0</v>
      </c>
      <c r="I41" s="1">
        <v>0.0</v>
      </c>
      <c r="J41" s="1">
        <v>0.0</v>
      </c>
      <c r="K41" s="2" t="s">
        <v>20</v>
      </c>
      <c r="L41" s="3" t="str">
        <f>L40</f>
        <v>Não Atingida</v>
      </c>
      <c r="M41" s="6"/>
    </row>
    <row r="42" ht="15.75" customHeight="1">
      <c r="A42" s="1" t="s">
        <v>59</v>
      </c>
      <c r="B42" s="1" t="s">
        <v>68</v>
      </c>
      <c r="C42" s="2" t="s">
        <v>75</v>
      </c>
      <c r="D42" s="2" t="s">
        <v>32</v>
      </c>
      <c r="E42" s="2" t="s">
        <v>76</v>
      </c>
      <c r="F42" s="10"/>
      <c r="G42" s="11">
        <v>1.0</v>
      </c>
      <c r="H42" s="11">
        <v>1.0</v>
      </c>
      <c r="I42" s="11">
        <v>1.0</v>
      </c>
      <c r="J42" s="11">
        <v>1.0</v>
      </c>
      <c r="K42" s="2" t="s">
        <v>18</v>
      </c>
      <c r="M42" s="5" t="s">
        <v>19</v>
      </c>
    </row>
    <row r="43" ht="15.75" customHeight="1">
      <c r="A43" s="1" t="s">
        <v>59</v>
      </c>
      <c r="B43" s="1" t="s">
        <v>68</v>
      </c>
      <c r="C43" s="2" t="s">
        <v>75</v>
      </c>
      <c r="D43" s="2" t="s">
        <v>32</v>
      </c>
      <c r="E43" s="2" t="s">
        <v>76</v>
      </c>
      <c r="F43" s="11"/>
      <c r="G43" s="11">
        <v>0.0</v>
      </c>
      <c r="H43" s="11">
        <v>0.0</v>
      </c>
      <c r="I43" s="11">
        <v>0.0</v>
      </c>
      <c r="J43" s="11">
        <v>0.0</v>
      </c>
      <c r="K43" s="2" t="s">
        <v>20</v>
      </c>
      <c r="M43" s="6"/>
    </row>
    <row r="44" ht="15.75" customHeight="1">
      <c r="A44" s="1" t="s">
        <v>59</v>
      </c>
      <c r="B44" s="1" t="s">
        <v>68</v>
      </c>
      <c r="C44" s="2" t="s">
        <v>77</v>
      </c>
      <c r="D44" s="2" t="s">
        <v>32</v>
      </c>
      <c r="E44" s="2" t="s">
        <v>78</v>
      </c>
      <c r="F44" s="10"/>
      <c r="G44" s="11">
        <v>20.0</v>
      </c>
      <c r="H44" s="11">
        <v>20.0</v>
      </c>
      <c r="I44" s="11">
        <v>25.0</v>
      </c>
      <c r="J44" s="11">
        <v>35.0</v>
      </c>
      <c r="K44" s="2" t="s">
        <v>18</v>
      </c>
      <c r="M44" s="5" t="s">
        <v>19</v>
      </c>
    </row>
    <row r="45" ht="15.75" customHeight="1">
      <c r="A45" s="1" t="s">
        <v>59</v>
      </c>
      <c r="B45" s="1" t="s">
        <v>68</v>
      </c>
      <c r="C45" s="2" t="s">
        <v>77</v>
      </c>
      <c r="D45" s="2" t="s">
        <v>32</v>
      </c>
      <c r="E45" s="2" t="s">
        <v>78</v>
      </c>
      <c r="F45" s="11"/>
      <c r="G45" s="11">
        <v>0.0</v>
      </c>
      <c r="H45" s="11">
        <v>0.0</v>
      </c>
      <c r="I45" s="11">
        <v>0.0</v>
      </c>
      <c r="J45" s="11">
        <v>0.0</v>
      </c>
      <c r="K45" s="2" t="s">
        <v>20</v>
      </c>
      <c r="M45" s="6"/>
    </row>
    <row r="46" ht="15.75" customHeight="1">
      <c r="A46" s="1" t="s">
        <v>59</v>
      </c>
      <c r="B46" s="1" t="s">
        <v>68</v>
      </c>
      <c r="C46" s="2" t="s">
        <v>79</v>
      </c>
      <c r="D46" s="2" t="s">
        <v>32</v>
      </c>
      <c r="E46" s="2" t="s">
        <v>80</v>
      </c>
      <c r="F46" s="10">
        <v>0.0</v>
      </c>
      <c r="G46" s="11">
        <v>50.0</v>
      </c>
      <c r="H46" s="11">
        <v>100.0</v>
      </c>
      <c r="I46" s="11">
        <v>150.0</v>
      </c>
      <c r="J46" s="11">
        <v>250.0</v>
      </c>
      <c r="K46" s="2" t="s">
        <v>18</v>
      </c>
      <c r="L46" s="3" t="str">
        <f>IFS(F47&gt;=F46,"Atingida",F47&lt;F46*0.8,"Não Atingida", (F47&lt;F46 &amp; F47&gt;=F46*0.8), "Parcialmente Atingida")</f>
        <v>Atingida</v>
      </c>
      <c r="M46" s="5" t="s">
        <v>19</v>
      </c>
    </row>
    <row r="47" ht="15.75" customHeight="1">
      <c r="A47" s="1" t="s">
        <v>59</v>
      </c>
      <c r="B47" s="1" t="s">
        <v>68</v>
      </c>
      <c r="C47" s="2" t="s">
        <v>79</v>
      </c>
      <c r="D47" s="2" t="s">
        <v>32</v>
      </c>
      <c r="E47" s="2" t="s">
        <v>80</v>
      </c>
      <c r="F47" s="11">
        <v>30.0</v>
      </c>
      <c r="G47" s="11">
        <v>0.0</v>
      </c>
      <c r="H47" s="11">
        <v>0.0</v>
      </c>
      <c r="I47" s="11">
        <v>0.0</v>
      </c>
      <c r="J47" s="11">
        <v>0.0</v>
      </c>
      <c r="K47" s="2" t="s">
        <v>20</v>
      </c>
      <c r="L47" s="3" t="str">
        <f>L46</f>
        <v>Atingida</v>
      </c>
      <c r="M47" s="6"/>
    </row>
    <row r="48" ht="15.75" customHeight="1">
      <c r="A48" s="1" t="s">
        <v>59</v>
      </c>
      <c r="B48" s="1" t="s">
        <v>68</v>
      </c>
      <c r="C48" s="2" t="s">
        <v>81</v>
      </c>
      <c r="D48" s="2" t="s">
        <v>32</v>
      </c>
      <c r="E48" s="2" t="s">
        <v>70</v>
      </c>
      <c r="F48" s="10">
        <v>130.0</v>
      </c>
      <c r="G48" s="11">
        <v>160.0</v>
      </c>
      <c r="H48" s="11">
        <v>200.0</v>
      </c>
      <c r="I48" s="11">
        <v>250.0</v>
      </c>
      <c r="J48" s="11">
        <v>300.0</v>
      </c>
      <c r="K48" s="2" t="s">
        <v>18</v>
      </c>
      <c r="L48" s="3" t="str">
        <f>IFS(F49&gt;=F48,"Atingida",F49&lt;F48*0.8,"Não Atingida", (F49&lt;F48 &amp; F49&gt;=F48*0.8), "Parcialmente Atingida")</f>
        <v>Atingida</v>
      </c>
      <c r="M48" s="5" t="s">
        <v>19</v>
      </c>
    </row>
    <row r="49" ht="15.75" customHeight="1">
      <c r="A49" s="1" t="s">
        <v>59</v>
      </c>
      <c r="B49" s="1" t="s">
        <v>68</v>
      </c>
      <c r="C49" s="2" t="s">
        <v>81</v>
      </c>
      <c r="D49" s="2" t="s">
        <v>32</v>
      </c>
      <c r="E49" s="2" t="s">
        <v>70</v>
      </c>
      <c r="F49" s="11">
        <v>191.0</v>
      </c>
      <c r="G49" s="11">
        <v>0.0</v>
      </c>
      <c r="H49" s="11">
        <v>0.0</v>
      </c>
      <c r="I49" s="11">
        <v>0.0</v>
      </c>
      <c r="J49" s="11">
        <v>0.0</v>
      </c>
      <c r="K49" s="2" t="s">
        <v>20</v>
      </c>
      <c r="L49" s="3" t="str">
        <f>L48</f>
        <v>Atingida</v>
      </c>
      <c r="M49" s="6"/>
    </row>
    <row r="50" ht="15.75" customHeight="1">
      <c r="A50" s="1" t="s">
        <v>59</v>
      </c>
      <c r="B50" s="1" t="s">
        <v>68</v>
      </c>
      <c r="C50" s="2" t="s">
        <v>82</v>
      </c>
      <c r="D50" s="2" t="s">
        <v>32</v>
      </c>
      <c r="E50" s="2" t="s">
        <v>83</v>
      </c>
      <c r="F50" s="10">
        <v>80.0</v>
      </c>
      <c r="G50" s="11">
        <v>110.0</v>
      </c>
      <c r="H50" s="11">
        <v>150.0</v>
      </c>
      <c r="I50" s="11">
        <v>190.0</v>
      </c>
      <c r="J50" s="11">
        <v>220.0</v>
      </c>
      <c r="K50" s="2" t="s">
        <v>18</v>
      </c>
      <c r="L50" s="3" t="str">
        <f>IFS(F51&gt;=F50,"Atingida",F51&lt;F50*0.8,"Não Atingida", (F51&lt;F50 &amp; F51&gt;=F50*0.8), "Parcialmente Atingida")</f>
        <v>Atingida</v>
      </c>
      <c r="M50" s="5" t="s">
        <v>19</v>
      </c>
    </row>
    <row r="51" ht="15.75" customHeight="1">
      <c r="A51" s="1" t="s">
        <v>59</v>
      </c>
      <c r="B51" s="1" t="s">
        <v>68</v>
      </c>
      <c r="C51" s="2" t="s">
        <v>82</v>
      </c>
      <c r="D51" s="2" t="s">
        <v>32</v>
      </c>
      <c r="E51" s="2" t="s">
        <v>83</v>
      </c>
      <c r="F51" s="11">
        <v>235.0</v>
      </c>
      <c r="G51" s="11">
        <v>0.0</v>
      </c>
      <c r="H51" s="11">
        <v>0.0</v>
      </c>
      <c r="I51" s="11">
        <v>0.0</v>
      </c>
      <c r="J51" s="11">
        <v>0.0</v>
      </c>
      <c r="K51" s="2" t="s">
        <v>20</v>
      </c>
      <c r="L51" s="3" t="str">
        <f>L50</f>
        <v>Atingida</v>
      </c>
      <c r="M51" s="6"/>
    </row>
    <row r="52" ht="15.75" customHeight="1">
      <c r="A52" s="1" t="s">
        <v>59</v>
      </c>
      <c r="B52" s="1" t="s">
        <v>68</v>
      </c>
      <c r="C52" s="2" t="s">
        <v>84</v>
      </c>
      <c r="D52" s="2" t="s">
        <v>32</v>
      </c>
      <c r="E52" s="2" t="s">
        <v>85</v>
      </c>
      <c r="F52" s="10">
        <v>126.0</v>
      </c>
      <c r="G52" s="11">
        <v>137.0</v>
      </c>
      <c r="H52" s="11">
        <v>149.0</v>
      </c>
      <c r="I52" s="11">
        <v>160.0</v>
      </c>
      <c r="J52" s="11">
        <v>171.0</v>
      </c>
      <c r="K52" s="2" t="s">
        <v>18</v>
      </c>
      <c r="L52" s="3" t="str">
        <f>IFS(F53&gt;=F52,"Atingida",F53&lt;F52*0.8,"Não Atingida", (F53&lt;F52 &amp; F53&gt;=F52*0.8), "Parcialmente Atingida")</f>
        <v>Atingida</v>
      </c>
      <c r="M52" s="5" t="s">
        <v>19</v>
      </c>
    </row>
    <row r="53" ht="15.75" customHeight="1">
      <c r="A53" s="1" t="s">
        <v>59</v>
      </c>
      <c r="B53" s="1" t="s">
        <v>68</v>
      </c>
      <c r="C53" s="2" t="s">
        <v>84</v>
      </c>
      <c r="D53" s="2" t="s">
        <v>32</v>
      </c>
      <c r="E53" s="2" t="s">
        <v>85</v>
      </c>
      <c r="F53" s="11">
        <v>167.0</v>
      </c>
      <c r="G53" s="11">
        <v>0.0</v>
      </c>
      <c r="H53" s="11">
        <v>0.0</v>
      </c>
      <c r="I53" s="11">
        <v>0.0</v>
      </c>
      <c r="J53" s="11">
        <v>0.0</v>
      </c>
      <c r="K53" s="2" t="s">
        <v>20</v>
      </c>
      <c r="L53" s="3" t="str">
        <f>L52</f>
        <v>Atingida</v>
      </c>
      <c r="M53" s="6"/>
    </row>
    <row r="54" ht="15.75" customHeight="1">
      <c r="A54" s="1" t="s">
        <v>59</v>
      </c>
      <c r="B54" s="1" t="s">
        <v>68</v>
      </c>
      <c r="C54" s="2" t="s">
        <v>86</v>
      </c>
      <c r="D54" s="2" t="s">
        <v>32</v>
      </c>
      <c r="E54" s="2" t="s">
        <v>87</v>
      </c>
      <c r="F54" s="10">
        <v>73.0</v>
      </c>
      <c r="G54" s="11">
        <v>88.0</v>
      </c>
      <c r="H54" s="11">
        <v>105.0</v>
      </c>
      <c r="I54" s="11">
        <v>126.0</v>
      </c>
      <c r="J54" s="11">
        <v>153.0</v>
      </c>
      <c r="K54" s="2" t="s">
        <v>18</v>
      </c>
      <c r="L54" s="3" t="str">
        <f>IFS(F55&gt;=F54,"Atingida",F55&lt;F54*0.8,"Não Atingida", (F55&lt;F54 &amp; F55&gt;=F54*0.8), "Parcialmente Atingida")</f>
        <v>Atingida</v>
      </c>
      <c r="M54" s="5" t="s">
        <v>19</v>
      </c>
    </row>
    <row r="55" ht="15.75" customHeight="1">
      <c r="A55" s="1" t="s">
        <v>59</v>
      </c>
      <c r="B55" s="1" t="s">
        <v>68</v>
      </c>
      <c r="C55" s="2" t="s">
        <v>86</v>
      </c>
      <c r="D55" s="2" t="s">
        <v>32</v>
      </c>
      <c r="E55" s="2" t="s">
        <v>87</v>
      </c>
      <c r="F55" s="11">
        <v>75.0</v>
      </c>
      <c r="G55" s="11">
        <v>0.0</v>
      </c>
      <c r="H55" s="11">
        <v>0.0</v>
      </c>
      <c r="I55" s="11">
        <v>0.0</v>
      </c>
      <c r="J55" s="11">
        <v>0.0</v>
      </c>
      <c r="K55" s="2" t="s">
        <v>20</v>
      </c>
      <c r="L55" s="3" t="str">
        <f>L54</f>
        <v>Atingida</v>
      </c>
      <c r="M55" s="6"/>
    </row>
    <row r="56" ht="15.75" customHeight="1">
      <c r="A56" s="1" t="s">
        <v>59</v>
      </c>
      <c r="B56" s="1" t="s">
        <v>68</v>
      </c>
      <c r="C56" s="2" t="s">
        <v>88</v>
      </c>
      <c r="D56" s="2" t="s">
        <v>32</v>
      </c>
      <c r="E56" s="2" t="s">
        <v>70</v>
      </c>
      <c r="F56" s="10">
        <v>30.0</v>
      </c>
      <c r="G56" s="11">
        <v>40.0</v>
      </c>
      <c r="H56" s="11">
        <v>50.0</v>
      </c>
      <c r="I56" s="11">
        <v>80.0</v>
      </c>
      <c r="J56" s="11">
        <v>100.0</v>
      </c>
      <c r="K56" s="2" t="s">
        <v>18</v>
      </c>
      <c r="L56" s="3" t="str">
        <f>IFS(F57&gt;=F56,"Atingida",F57&lt;F56*0.8,"Não Atingida", (F57&lt;F56 &amp; F57&gt;=F56*0.8), "Parcialmente Atingida")</f>
        <v>Não Atingida</v>
      </c>
      <c r="M56" s="5" t="s">
        <v>19</v>
      </c>
    </row>
    <row r="57" ht="15.75" customHeight="1">
      <c r="A57" s="1" t="s">
        <v>59</v>
      </c>
      <c r="B57" s="1" t="s">
        <v>68</v>
      </c>
      <c r="C57" s="2" t="s">
        <v>88</v>
      </c>
      <c r="D57" s="2" t="s">
        <v>32</v>
      </c>
      <c r="E57" s="2" t="s">
        <v>70</v>
      </c>
      <c r="F57" s="11">
        <v>11.0</v>
      </c>
      <c r="G57" s="11">
        <v>0.0</v>
      </c>
      <c r="H57" s="11">
        <v>0.0</v>
      </c>
      <c r="I57" s="11">
        <v>0.0</v>
      </c>
      <c r="J57" s="11">
        <v>0.0</v>
      </c>
      <c r="K57" s="2" t="s">
        <v>20</v>
      </c>
      <c r="L57" s="3" t="str">
        <f>L56</f>
        <v>Não Atingida</v>
      </c>
      <c r="M57" s="6"/>
    </row>
    <row r="58" ht="15.75" customHeight="1">
      <c r="A58" s="1" t="s">
        <v>59</v>
      </c>
      <c r="B58" s="1" t="s">
        <v>68</v>
      </c>
      <c r="C58" s="2" t="s">
        <v>89</v>
      </c>
      <c r="D58" s="2" t="s">
        <v>32</v>
      </c>
      <c r="E58" s="2" t="s">
        <v>90</v>
      </c>
      <c r="F58" s="10">
        <v>30.0</v>
      </c>
      <c r="G58" s="11">
        <v>35.0</v>
      </c>
      <c r="H58" s="11">
        <v>40.0</v>
      </c>
      <c r="I58" s="11">
        <v>45.0</v>
      </c>
      <c r="J58" s="11">
        <v>50.0</v>
      </c>
      <c r="K58" s="2" t="s">
        <v>18</v>
      </c>
      <c r="L58" s="3" t="str">
        <f>IFS(F59&gt;=F58,"Atingida",F59&lt;F58*0.8,"Não Atingida", (F59&lt;F58 &amp; F59&gt;=F58*0.8), "Parcialmente Atingida")</f>
        <v>Não Atingida</v>
      </c>
      <c r="M58" s="5" t="s">
        <v>19</v>
      </c>
    </row>
    <row r="59" ht="15.75" customHeight="1">
      <c r="A59" s="1" t="s">
        <v>59</v>
      </c>
      <c r="B59" s="1" t="s">
        <v>68</v>
      </c>
      <c r="C59" s="2" t="s">
        <v>89</v>
      </c>
      <c r="D59" s="2" t="s">
        <v>32</v>
      </c>
      <c r="E59" s="2" t="s">
        <v>90</v>
      </c>
      <c r="F59" s="11">
        <v>17.0</v>
      </c>
      <c r="G59" s="11">
        <v>0.0</v>
      </c>
      <c r="H59" s="11">
        <v>0.0</v>
      </c>
      <c r="I59" s="11">
        <v>0.0</v>
      </c>
      <c r="J59" s="11">
        <v>0.0</v>
      </c>
      <c r="K59" s="2" t="s">
        <v>20</v>
      </c>
      <c r="L59" s="3" t="str">
        <f>L58</f>
        <v>Não Atingida</v>
      </c>
      <c r="M59" s="6"/>
    </row>
    <row r="60" ht="15.75" customHeight="1">
      <c r="A60" s="1" t="s">
        <v>59</v>
      </c>
      <c r="B60" s="1" t="s">
        <v>91</v>
      </c>
      <c r="C60" s="2" t="s">
        <v>92</v>
      </c>
      <c r="D60" s="2" t="s">
        <v>93</v>
      </c>
      <c r="E60" s="2" t="s">
        <v>94</v>
      </c>
      <c r="F60" s="10">
        <v>0.0</v>
      </c>
      <c r="G60" s="11">
        <v>10.0</v>
      </c>
      <c r="H60" s="11">
        <v>10.0</v>
      </c>
      <c r="I60" s="11">
        <v>10.0</v>
      </c>
      <c r="J60" s="11">
        <v>10.0</v>
      </c>
      <c r="K60" s="2" t="s">
        <v>18</v>
      </c>
      <c r="L60" s="3" t="str">
        <f>IFS(F61&gt;=F60,"Atingida",F61&lt;F60*0.8,"Não Atingida", (F61&lt;F60 &amp; F61&gt;=F60*0.8), "Parcialmente Atingida")</f>
        <v>Atingida</v>
      </c>
      <c r="M60" s="5" t="s">
        <v>19</v>
      </c>
    </row>
    <row r="61" ht="15.75" customHeight="1">
      <c r="A61" s="1" t="s">
        <v>59</v>
      </c>
      <c r="B61" s="1" t="s">
        <v>91</v>
      </c>
      <c r="C61" s="2" t="s">
        <v>92</v>
      </c>
      <c r="D61" s="2" t="s">
        <v>93</v>
      </c>
      <c r="E61" s="2" t="s">
        <v>94</v>
      </c>
      <c r="F61" s="11">
        <v>2.0</v>
      </c>
      <c r="G61" s="11">
        <v>0.0</v>
      </c>
      <c r="H61" s="11">
        <v>0.0</v>
      </c>
      <c r="I61" s="11">
        <v>0.0</v>
      </c>
      <c r="J61" s="11">
        <v>0.0</v>
      </c>
      <c r="K61" s="2" t="s">
        <v>20</v>
      </c>
      <c r="L61" s="3" t="str">
        <f>L60</f>
        <v>Atingida</v>
      </c>
      <c r="M61" s="6"/>
    </row>
    <row r="62" ht="15.75" customHeight="1">
      <c r="A62" s="1" t="s">
        <v>59</v>
      </c>
      <c r="B62" s="1" t="s">
        <v>91</v>
      </c>
      <c r="C62" s="2" t="s">
        <v>95</v>
      </c>
      <c r="D62" s="2" t="s">
        <v>93</v>
      </c>
      <c r="E62" s="2" t="s">
        <v>94</v>
      </c>
      <c r="F62" s="10">
        <v>5.0</v>
      </c>
      <c r="G62" s="11">
        <v>8.0</v>
      </c>
      <c r="H62" s="11">
        <v>10.0</v>
      </c>
      <c r="I62" s="11">
        <v>12.0</v>
      </c>
      <c r="J62" s="11">
        <v>15.0</v>
      </c>
      <c r="K62" s="2" t="s">
        <v>18</v>
      </c>
      <c r="L62" s="3" t="str">
        <f>IFS(F63&gt;=F62,"Atingida",F63&lt;F62*0.8,"Não Atingida", (F63&lt;F62 &amp; F63&gt;=F62*0.8), "Parcialmente Atingida")</f>
        <v>Não Atingida</v>
      </c>
      <c r="M62" s="5" t="s">
        <v>19</v>
      </c>
    </row>
    <row r="63" ht="15.75" customHeight="1">
      <c r="A63" s="1" t="s">
        <v>59</v>
      </c>
      <c r="B63" s="1" t="s">
        <v>91</v>
      </c>
      <c r="C63" s="2" t="s">
        <v>95</v>
      </c>
      <c r="D63" s="2" t="s">
        <v>93</v>
      </c>
      <c r="E63" s="2" t="s">
        <v>94</v>
      </c>
      <c r="F63" s="11">
        <v>2.0</v>
      </c>
      <c r="G63" s="11">
        <v>0.0</v>
      </c>
      <c r="H63" s="11">
        <v>0.0</v>
      </c>
      <c r="I63" s="11">
        <v>0.0</v>
      </c>
      <c r="J63" s="11">
        <v>0.0</v>
      </c>
      <c r="K63" s="2" t="s">
        <v>20</v>
      </c>
      <c r="L63" s="3" t="str">
        <f>L62</f>
        <v>Não Atingida</v>
      </c>
      <c r="M63" s="6"/>
    </row>
    <row r="64" ht="15.75" customHeight="1">
      <c r="A64" s="1" t="s">
        <v>59</v>
      </c>
      <c r="B64" s="1" t="s">
        <v>91</v>
      </c>
      <c r="C64" s="2" t="s">
        <v>96</v>
      </c>
      <c r="D64" s="2" t="s">
        <v>93</v>
      </c>
      <c r="E64" s="2" t="s">
        <v>94</v>
      </c>
      <c r="F64" s="10">
        <v>1.0</v>
      </c>
      <c r="G64" s="11">
        <v>1.0</v>
      </c>
      <c r="H64" s="11">
        <v>2.0</v>
      </c>
      <c r="I64" s="11">
        <v>3.0</v>
      </c>
      <c r="J64" s="11">
        <v>3.0</v>
      </c>
      <c r="K64" s="2" t="s">
        <v>18</v>
      </c>
      <c r="L64" s="3" t="str">
        <f>IFS(F65&gt;=F64,"Atingida",F65&lt;F64*0.8,"Não Atingida", (F65&lt;F64 &amp; F65&gt;=F64*0.8), "Parcialmente Atingida")</f>
        <v>Não Atingida</v>
      </c>
      <c r="M64" s="5" t="s">
        <v>19</v>
      </c>
    </row>
    <row r="65" ht="15.75" customHeight="1">
      <c r="A65" s="1" t="s">
        <v>59</v>
      </c>
      <c r="B65" s="1" t="s">
        <v>91</v>
      </c>
      <c r="C65" s="2" t="s">
        <v>96</v>
      </c>
      <c r="D65" s="2" t="s">
        <v>93</v>
      </c>
      <c r="E65" s="2" t="s">
        <v>94</v>
      </c>
      <c r="F65" s="11">
        <v>0.0</v>
      </c>
      <c r="G65" s="11">
        <v>0.0</v>
      </c>
      <c r="H65" s="11">
        <v>0.0</v>
      </c>
      <c r="I65" s="11">
        <v>0.0</v>
      </c>
      <c r="J65" s="11">
        <v>0.0</v>
      </c>
      <c r="K65" s="2" t="s">
        <v>20</v>
      </c>
      <c r="L65" s="3" t="str">
        <f>L64</f>
        <v>Não Atingida</v>
      </c>
      <c r="M65" s="6"/>
    </row>
    <row r="66" ht="15.75" customHeight="1">
      <c r="A66" s="1" t="s">
        <v>59</v>
      </c>
      <c r="B66" s="1" t="s">
        <v>91</v>
      </c>
      <c r="C66" s="2" t="s">
        <v>97</v>
      </c>
      <c r="D66" s="2" t="s">
        <v>93</v>
      </c>
      <c r="E66" s="2" t="s">
        <v>94</v>
      </c>
      <c r="F66" s="10">
        <v>4.0</v>
      </c>
      <c r="G66" s="11">
        <v>5.0</v>
      </c>
      <c r="H66" s="11">
        <v>6.0</v>
      </c>
      <c r="I66" s="11">
        <v>7.0</v>
      </c>
      <c r="J66" s="11">
        <v>8.0</v>
      </c>
      <c r="K66" s="2" t="s">
        <v>18</v>
      </c>
      <c r="L66" s="3" t="str">
        <f>IFS(F67&gt;=F66,"Atingida",F67&lt;F66*0.8,"Não Atingida", (F67&lt;F66 &amp; F67&gt;=F66*0.8), "Parcialmente Atingida")</f>
        <v>Não Atingida</v>
      </c>
      <c r="M66" s="5" t="s">
        <v>19</v>
      </c>
    </row>
    <row r="67" ht="15.75" customHeight="1">
      <c r="A67" s="1" t="s">
        <v>59</v>
      </c>
      <c r="B67" s="1" t="s">
        <v>91</v>
      </c>
      <c r="C67" s="2" t="s">
        <v>97</v>
      </c>
      <c r="D67" s="2" t="s">
        <v>93</v>
      </c>
      <c r="E67" s="2" t="s">
        <v>94</v>
      </c>
      <c r="F67" s="11">
        <v>1.0</v>
      </c>
      <c r="G67" s="11">
        <v>0.0</v>
      </c>
      <c r="H67" s="11">
        <v>0.0</v>
      </c>
      <c r="I67" s="11">
        <v>0.0</v>
      </c>
      <c r="J67" s="11">
        <v>0.0</v>
      </c>
      <c r="K67" s="2" t="s">
        <v>20</v>
      </c>
      <c r="L67" s="3" t="str">
        <f>L66</f>
        <v>Não Atingida</v>
      </c>
      <c r="M67" s="6"/>
    </row>
    <row r="68" ht="15.75" customHeight="1">
      <c r="A68" s="1" t="s">
        <v>59</v>
      </c>
      <c r="B68" s="1" t="s">
        <v>91</v>
      </c>
      <c r="C68" s="2" t="s">
        <v>98</v>
      </c>
      <c r="D68" s="2" t="s">
        <v>93</v>
      </c>
      <c r="E68" s="2" t="s">
        <v>99</v>
      </c>
      <c r="F68" s="12">
        <v>0.2</v>
      </c>
      <c r="G68" s="13">
        <v>1.0</v>
      </c>
      <c r="H68" s="13">
        <v>1.0</v>
      </c>
      <c r="I68" s="13">
        <v>1.0</v>
      </c>
      <c r="J68" s="13">
        <v>1.0</v>
      </c>
      <c r="K68" s="2" t="s">
        <v>18</v>
      </c>
      <c r="L68" s="3" t="str">
        <f>IFS(F69&gt;=F68,"Atingida",F69&lt;F68*0.8,"Não Atingida", (F69&lt;F68 &amp; F69&gt;=F68*0.8), "Parcialmente Atingida")</f>
        <v>Não Atingida</v>
      </c>
      <c r="M68" s="5" t="s">
        <v>19</v>
      </c>
    </row>
    <row r="69" ht="15.75" customHeight="1">
      <c r="A69" s="1" t="s">
        <v>59</v>
      </c>
      <c r="B69" s="1" t="s">
        <v>91</v>
      </c>
      <c r="C69" s="2" t="s">
        <v>98</v>
      </c>
      <c r="D69" s="2" t="s">
        <v>93</v>
      </c>
      <c r="E69" s="2" t="s">
        <v>99</v>
      </c>
      <c r="F69" s="14">
        <v>0.0</v>
      </c>
      <c r="G69" s="1">
        <v>0.0</v>
      </c>
      <c r="H69" s="1">
        <v>0.0</v>
      </c>
      <c r="I69" s="1">
        <v>0.0</v>
      </c>
      <c r="J69" s="1">
        <v>0.0</v>
      </c>
      <c r="K69" s="2" t="s">
        <v>20</v>
      </c>
      <c r="L69" s="3" t="str">
        <f>L68</f>
        <v>Não Atingida</v>
      </c>
      <c r="M69" s="6"/>
    </row>
    <row r="70" ht="15.75" customHeight="1">
      <c r="A70" s="1" t="s">
        <v>59</v>
      </c>
      <c r="B70" s="1" t="s">
        <v>91</v>
      </c>
      <c r="C70" s="2" t="s">
        <v>100</v>
      </c>
      <c r="D70" s="2" t="s">
        <v>93</v>
      </c>
      <c r="E70" s="2" t="s">
        <v>101</v>
      </c>
      <c r="F70" s="12">
        <v>0.5</v>
      </c>
      <c r="G70" s="13">
        <v>1.0</v>
      </c>
      <c r="H70" s="13">
        <v>1.0</v>
      </c>
      <c r="I70" s="13">
        <v>1.0</v>
      </c>
      <c r="J70" s="13">
        <v>1.0</v>
      </c>
      <c r="K70" s="2" t="s">
        <v>18</v>
      </c>
      <c r="L70" s="3" t="str">
        <f>IFS(F71&gt;=F70,"Atingida",F71&lt;F70*0.8,"Não Atingida", (F71&lt;F70 &amp; F71&gt;=F70*0.8), "Parcialmente Atingida")</f>
        <v>Não Atingida</v>
      </c>
      <c r="M70" s="5" t="s">
        <v>19</v>
      </c>
    </row>
    <row r="71" ht="15.75" customHeight="1">
      <c r="A71" s="1" t="s">
        <v>59</v>
      </c>
      <c r="B71" s="1" t="s">
        <v>91</v>
      </c>
      <c r="C71" s="2" t="s">
        <v>100</v>
      </c>
      <c r="D71" s="2" t="s">
        <v>93</v>
      </c>
      <c r="E71" s="2" t="s">
        <v>101</v>
      </c>
      <c r="F71" s="14">
        <v>0.0</v>
      </c>
      <c r="G71" s="14">
        <v>0.0</v>
      </c>
      <c r="H71" s="14">
        <v>0.0</v>
      </c>
      <c r="I71" s="14">
        <v>0.0</v>
      </c>
      <c r="J71" s="14">
        <v>0.0</v>
      </c>
      <c r="K71" s="2" t="s">
        <v>20</v>
      </c>
      <c r="L71" s="3" t="str">
        <f>L70</f>
        <v>Não Atingida</v>
      </c>
      <c r="M71" s="6"/>
    </row>
    <row r="72" ht="15.75" customHeight="1">
      <c r="A72" s="1" t="s">
        <v>59</v>
      </c>
      <c r="B72" s="1" t="s">
        <v>102</v>
      </c>
      <c r="C72" s="2" t="s">
        <v>103</v>
      </c>
      <c r="D72" s="2" t="s">
        <v>29</v>
      </c>
      <c r="E72" s="2" t="s">
        <v>104</v>
      </c>
      <c r="F72" s="10">
        <v>5.0</v>
      </c>
      <c r="G72" s="11">
        <v>8.0</v>
      </c>
      <c r="H72" s="11">
        <v>10.0</v>
      </c>
      <c r="I72" s="11">
        <v>12.0</v>
      </c>
      <c r="J72" s="11">
        <v>15.0</v>
      </c>
      <c r="K72" s="2" t="s">
        <v>18</v>
      </c>
      <c r="L72" s="3" t="str">
        <f>IFS(F73&gt;=F72,"Atingida",F73&lt;F72*0.8,"Não Atingida", (F73&lt;F72 &amp; F73&gt;=F72*0.8), "Parcialmente Atingida")</f>
        <v>Atingida</v>
      </c>
      <c r="M72" s="5" t="s">
        <v>19</v>
      </c>
    </row>
    <row r="73" ht="15.75" customHeight="1">
      <c r="A73" s="1" t="s">
        <v>59</v>
      </c>
      <c r="B73" s="1" t="s">
        <v>102</v>
      </c>
      <c r="C73" s="2" t="s">
        <v>103</v>
      </c>
      <c r="D73" s="2" t="s">
        <v>29</v>
      </c>
      <c r="E73" s="2" t="s">
        <v>104</v>
      </c>
      <c r="F73" s="11">
        <v>9.0</v>
      </c>
      <c r="G73" s="11">
        <v>0.0</v>
      </c>
      <c r="H73" s="11">
        <v>0.0</v>
      </c>
      <c r="I73" s="11">
        <v>0.0</v>
      </c>
      <c r="J73" s="11">
        <v>0.0</v>
      </c>
      <c r="K73" s="2" t="s">
        <v>20</v>
      </c>
      <c r="L73" s="3" t="str">
        <f>L72</f>
        <v>Atingida</v>
      </c>
      <c r="M73" s="6"/>
    </row>
    <row r="74" ht="15.75" customHeight="1">
      <c r="A74" s="1" t="s">
        <v>59</v>
      </c>
      <c r="B74" s="1" t="s">
        <v>102</v>
      </c>
      <c r="C74" s="2" t="s">
        <v>105</v>
      </c>
      <c r="D74" s="2" t="s">
        <v>29</v>
      </c>
      <c r="E74" s="2" t="s">
        <v>106</v>
      </c>
      <c r="F74" s="10">
        <v>2.0</v>
      </c>
      <c r="G74" s="11">
        <v>3.0</v>
      </c>
      <c r="H74" s="11">
        <v>4.0</v>
      </c>
      <c r="I74" s="11">
        <v>6.0</v>
      </c>
      <c r="J74" s="11">
        <v>10.0</v>
      </c>
      <c r="K74" s="2" t="s">
        <v>18</v>
      </c>
      <c r="L74" s="3" t="str">
        <f>IFS(F75&gt;=F74,"Atingida",F75&lt;F74*0.8,"Não Atingida", (F75&lt;F74 &amp; F75&gt;=F74*0.8), "Parcialmente Atingida")</f>
        <v>Atingida</v>
      </c>
      <c r="M74" s="5" t="s">
        <v>19</v>
      </c>
    </row>
    <row r="75" ht="15.75" customHeight="1">
      <c r="A75" s="1" t="s">
        <v>59</v>
      </c>
      <c r="B75" s="1" t="s">
        <v>102</v>
      </c>
      <c r="C75" s="2" t="s">
        <v>105</v>
      </c>
      <c r="D75" s="2" t="s">
        <v>29</v>
      </c>
      <c r="E75" s="2" t="s">
        <v>106</v>
      </c>
      <c r="F75" s="11">
        <v>12.0</v>
      </c>
      <c r="G75" s="11">
        <v>0.0</v>
      </c>
      <c r="H75" s="11">
        <v>0.0</v>
      </c>
      <c r="I75" s="11">
        <v>0.0</v>
      </c>
      <c r="J75" s="11">
        <v>0.0</v>
      </c>
      <c r="K75" s="2" t="s">
        <v>20</v>
      </c>
      <c r="L75" s="3" t="str">
        <f>L74</f>
        <v>Atingida</v>
      </c>
      <c r="M75" s="6"/>
    </row>
    <row r="76" ht="15.75" customHeight="1">
      <c r="A76" s="1" t="s">
        <v>59</v>
      </c>
      <c r="B76" s="1" t="s">
        <v>102</v>
      </c>
      <c r="C76" s="2" t="s">
        <v>107</v>
      </c>
      <c r="D76" s="2" t="s">
        <v>29</v>
      </c>
      <c r="E76" s="2" t="s">
        <v>108</v>
      </c>
      <c r="F76" s="10">
        <v>2.0</v>
      </c>
      <c r="G76" s="11">
        <v>3.0</v>
      </c>
      <c r="H76" s="11">
        <v>4.0</v>
      </c>
      <c r="I76" s="11">
        <v>6.0</v>
      </c>
      <c r="J76" s="11">
        <v>10.0</v>
      </c>
      <c r="K76" s="2" t="s">
        <v>18</v>
      </c>
      <c r="L76" s="3" t="str">
        <f>IFS(F77&gt;=F76,"Atingida",F77&lt;F76*0.8,"Não Atingida", (F77&lt;F76 &amp; F77&gt;=F76*0.8), "Parcialmente Atingida")</f>
        <v>Não Atingida</v>
      </c>
      <c r="M76" s="5" t="s">
        <v>19</v>
      </c>
    </row>
    <row r="77" ht="15.75" customHeight="1">
      <c r="A77" s="1" t="s">
        <v>59</v>
      </c>
      <c r="B77" s="1" t="s">
        <v>102</v>
      </c>
      <c r="C77" s="2" t="s">
        <v>107</v>
      </c>
      <c r="D77" s="2" t="s">
        <v>29</v>
      </c>
      <c r="E77" s="2" t="s">
        <v>108</v>
      </c>
      <c r="F77" s="11">
        <v>0.0</v>
      </c>
      <c r="G77" s="11">
        <v>0.0</v>
      </c>
      <c r="H77" s="11">
        <v>0.0</v>
      </c>
      <c r="I77" s="11">
        <v>0.0</v>
      </c>
      <c r="J77" s="11">
        <v>0.0</v>
      </c>
      <c r="K77" s="2" t="s">
        <v>20</v>
      </c>
      <c r="L77" s="3" t="str">
        <f>L76</f>
        <v>Não Atingida</v>
      </c>
      <c r="M77" s="6"/>
    </row>
    <row r="78" ht="15.75" customHeight="1">
      <c r="A78" s="1" t="s">
        <v>59</v>
      </c>
      <c r="B78" s="1" t="s">
        <v>102</v>
      </c>
      <c r="C78" s="2" t="s">
        <v>109</v>
      </c>
      <c r="D78" s="2" t="s">
        <v>29</v>
      </c>
      <c r="E78" s="2" t="s">
        <v>110</v>
      </c>
      <c r="F78" s="10">
        <v>1.0</v>
      </c>
      <c r="G78" s="11">
        <v>2.0</v>
      </c>
      <c r="H78" s="11">
        <v>3.0</v>
      </c>
      <c r="I78" s="11">
        <v>4.0</v>
      </c>
      <c r="J78" s="11">
        <v>5.0</v>
      </c>
      <c r="K78" s="2" t="s">
        <v>18</v>
      </c>
      <c r="L78" s="3" t="str">
        <f>IFS(F79&gt;=F78,"Atingida",F79&lt;F78*0.8,"Não Atingida", (F79&lt;F78 &amp; F79&gt;=F78*0.8), "Parcialmente Atingida")</f>
        <v>Não Atingida</v>
      </c>
      <c r="M78" s="5" t="s">
        <v>19</v>
      </c>
    </row>
    <row r="79" ht="15.75" customHeight="1">
      <c r="A79" s="1" t="s">
        <v>59</v>
      </c>
      <c r="B79" s="1" t="s">
        <v>102</v>
      </c>
      <c r="C79" s="2" t="s">
        <v>109</v>
      </c>
      <c r="D79" s="2" t="s">
        <v>29</v>
      </c>
      <c r="E79" s="2" t="s">
        <v>110</v>
      </c>
      <c r="F79" s="11">
        <v>0.0</v>
      </c>
      <c r="G79" s="11">
        <v>0.0</v>
      </c>
      <c r="H79" s="11">
        <v>0.0</v>
      </c>
      <c r="I79" s="11">
        <v>0.0</v>
      </c>
      <c r="J79" s="11">
        <v>0.0</v>
      </c>
      <c r="K79" s="2" t="s">
        <v>20</v>
      </c>
      <c r="L79" s="3" t="str">
        <f>L78</f>
        <v>Não Atingida</v>
      </c>
      <c r="M79" s="6"/>
    </row>
    <row r="80" ht="15.75" customHeight="1">
      <c r="A80" s="1" t="s">
        <v>59</v>
      </c>
      <c r="B80" s="1" t="s">
        <v>102</v>
      </c>
      <c r="C80" s="2" t="s">
        <v>111</v>
      </c>
      <c r="D80" s="2" t="s">
        <v>29</v>
      </c>
      <c r="E80" s="2" t="s">
        <v>112</v>
      </c>
      <c r="F80" s="10">
        <v>1.0</v>
      </c>
      <c r="G80" s="11">
        <v>1.0</v>
      </c>
      <c r="H80" s="11">
        <v>1.0</v>
      </c>
      <c r="I80" s="11">
        <v>1.0</v>
      </c>
      <c r="J80" s="11">
        <v>1.0</v>
      </c>
      <c r="K80" s="2" t="s">
        <v>18</v>
      </c>
      <c r="L80" s="3" t="str">
        <f>IFS(F81&gt;=F80,"Atingida",F81&lt;F80*0.8,"Não Atingida", (F81&lt;F80 &amp; F81&gt;=F80*0.8), "Parcialmente Atingida")</f>
        <v>Atingida</v>
      </c>
      <c r="M80" s="5" t="s">
        <v>19</v>
      </c>
    </row>
    <row r="81" ht="15.75" customHeight="1">
      <c r="A81" s="1" t="s">
        <v>59</v>
      </c>
      <c r="B81" s="1" t="s">
        <v>102</v>
      </c>
      <c r="C81" s="2" t="s">
        <v>111</v>
      </c>
      <c r="D81" s="2" t="s">
        <v>29</v>
      </c>
      <c r="E81" s="2" t="s">
        <v>112</v>
      </c>
      <c r="F81" s="11">
        <v>6.0</v>
      </c>
      <c r="G81" s="11">
        <v>0.0</v>
      </c>
      <c r="H81" s="11">
        <v>0.0</v>
      </c>
      <c r="I81" s="11">
        <v>0.0</v>
      </c>
      <c r="J81" s="11">
        <v>0.0</v>
      </c>
      <c r="K81" s="2" t="s">
        <v>20</v>
      </c>
      <c r="L81" s="3" t="str">
        <f>L80</f>
        <v>Atingida</v>
      </c>
      <c r="M81" s="6"/>
    </row>
    <row r="82" ht="15.75" customHeight="1">
      <c r="A82" s="1" t="s">
        <v>59</v>
      </c>
      <c r="B82" s="1" t="s">
        <v>102</v>
      </c>
      <c r="C82" s="2" t="s">
        <v>113</v>
      </c>
      <c r="D82" s="2" t="s">
        <v>29</v>
      </c>
      <c r="E82" s="2" t="s">
        <v>114</v>
      </c>
      <c r="F82" s="10"/>
      <c r="G82" s="11">
        <v>1.0</v>
      </c>
      <c r="H82" s="11">
        <v>1.0</v>
      </c>
      <c r="I82" s="11">
        <v>1.0</v>
      </c>
      <c r="J82" s="11">
        <v>2.0</v>
      </c>
      <c r="K82" s="2" t="s">
        <v>18</v>
      </c>
      <c r="M82" s="5" t="s">
        <v>19</v>
      </c>
    </row>
    <row r="83" ht="15.75" customHeight="1">
      <c r="A83" s="1" t="s">
        <v>59</v>
      </c>
      <c r="B83" s="1" t="s">
        <v>102</v>
      </c>
      <c r="C83" s="2" t="s">
        <v>113</v>
      </c>
      <c r="D83" s="2" t="s">
        <v>29</v>
      </c>
      <c r="E83" s="2" t="s">
        <v>114</v>
      </c>
      <c r="F83" s="11"/>
      <c r="G83" s="11">
        <v>0.0</v>
      </c>
      <c r="H83" s="11">
        <v>0.0</v>
      </c>
      <c r="I83" s="11">
        <v>0.0</v>
      </c>
      <c r="J83" s="11">
        <v>0.0</v>
      </c>
      <c r="K83" s="2" t="s">
        <v>20</v>
      </c>
      <c r="M83" s="6"/>
    </row>
    <row r="84" ht="15.75" customHeight="1">
      <c r="A84" s="1" t="s">
        <v>59</v>
      </c>
      <c r="B84" s="1" t="s">
        <v>102</v>
      </c>
      <c r="C84" s="2" t="s">
        <v>115</v>
      </c>
      <c r="D84" s="2" t="s">
        <v>29</v>
      </c>
      <c r="E84" s="2" t="s">
        <v>116</v>
      </c>
      <c r="F84" s="10">
        <v>5.0</v>
      </c>
      <c r="G84" s="11">
        <v>15.0</v>
      </c>
      <c r="H84" s="11">
        <v>25.0</v>
      </c>
      <c r="I84" s="11">
        <v>25.0</v>
      </c>
      <c r="J84" s="11">
        <v>30.0</v>
      </c>
      <c r="K84" s="2" t="s">
        <v>18</v>
      </c>
      <c r="L84" s="3" t="str">
        <f>IFS(F85&gt;=F84,"Atingida",F85&lt;F84*0.8,"Não Atingida", (F85&lt;F84 &amp; F85&gt;=F84*0.8), "Parcialmente Atingida")</f>
        <v>Atingida</v>
      </c>
      <c r="M84" s="5" t="s">
        <v>19</v>
      </c>
    </row>
    <row r="85" ht="15.75" customHeight="1">
      <c r="A85" s="1" t="s">
        <v>59</v>
      </c>
      <c r="B85" s="1" t="s">
        <v>102</v>
      </c>
      <c r="C85" s="2" t="s">
        <v>115</v>
      </c>
      <c r="D85" s="2" t="s">
        <v>29</v>
      </c>
      <c r="E85" s="2" t="s">
        <v>116</v>
      </c>
      <c r="F85" s="11">
        <v>11.0</v>
      </c>
      <c r="G85" s="11">
        <v>0.0</v>
      </c>
      <c r="H85" s="11">
        <v>0.0</v>
      </c>
      <c r="I85" s="11">
        <v>0.0</v>
      </c>
      <c r="J85" s="11">
        <v>0.0</v>
      </c>
      <c r="K85" s="2" t="s">
        <v>20</v>
      </c>
      <c r="L85" s="3" t="str">
        <f>L84</f>
        <v>Atingida</v>
      </c>
    </row>
    <row r="86" ht="15.75" customHeight="1">
      <c r="A86" s="1" t="s">
        <v>59</v>
      </c>
      <c r="B86" s="1" t="s">
        <v>117</v>
      </c>
      <c r="C86" s="2" t="s">
        <v>118</v>
      </c>
      <c r="D86" s="2" t="s">
        <v>32</v>
      </c>
      <c r="E86" s="2" t="s">
        <v>119</v>
      </c>
      <c r="F86" s="10">
        <v>60.0</v>
      </c>
      <c r="G86" s="11">
        <v>45.0</v>
      </c>
      <c r="H86" s="11">
        <v>30.0</v>
      </c>
      <c r="I86" s="11">
        <v>20.0</v>
      </c>
      <c r="J86" s="11">
        <v>10.0</v>
      </c>
      <c r="K86" s="2" t="s">
        <v>18</v>
      </c>
      <c r="L86" s="3" t="s">
        <v>120</v>
      </c>
      <c r="M86" s="5" t="s">
        <v>19</v>
      </c>
    </row>
    <row r="87" ht="15.75" customHeight="1">
      <c r="A87" s="1" t="s">
        <v>59</v>
      </c>
      <c r="B87" s="1" t="s">
        <v>117</v>
      </c>
      <c r="C87" s="2" t="s">
        <v>118</v>
      </c>
      <c r="D87" s="2" t="s">
        <v>32</v>
      </c>
      <c r="E87" s="2" t="s">
        <v>119</v>
      </c>
      <c r="F87" s="11">
        <v>64.0</v>
      </c>
      <c r="G87" s="11">
        <v>0.0</v>
      </c>
      <c r="H87" s="11">
        <v>0.0</v>
      </c>
      <c r="I87" s="11">
        <v>0.0</v>
      </c>
      <c r="J87" s="11">
        <v>0.0</v>
      </c>
      <c r="K87" s="2" t="s">
        <v>20</v>
      </c>
      <c r="L87" s="3" t="str">
        <f>L86</f>
        <v>Parcialmente Atingida</v>
      </c>
    </row>
    <row r="88" ht="15.75" customHeight="1">
      <c r="A88" s="1" t="s">
        <v>59</v>
      </c>
      <c r="B88" s="1" t="s">
        <v>117</v>
      </c>
      <c r="C88" s="2" t="s">
        <v>121</v>
      </c>
      <c r="D88" s="2" t="s">
        <v>32</v>
      </c>
      <c r="E88" s="2" t="s">
        <v>122</v>
      </c>
      <c r="F88" s="10">
        <v>100.0</v>
      </c>
      <c r="G88" s="11">
        <v>150.0</v>
      </c>
      <c r="H88" s="11">
        <v>150.0</v>
      </c>
      <c r="I88" s="11">
        <v>170.0</v>
      </c>
      <c r="J88" s="11">
        <v>180.0</v>
      </c>
      <c r="K88" s="2" t="s">
        <v>18</v>
      </c>
      <c r="L88" s="3" t="str">
        <f>IFS(F89&gt;=F88,"Atingida",F89&lt;F88*0.8,"Não Atingida", (F89&lt;F88 &amp; F89&gt;=F88*0.8), "Parcialmente Atingida")</f>
        <v>Parcialmente Atingida</v>
      </c>
      <c r="M88" s="5" t="s">
        <v>19</v>
      </c>
    </row>
    <row r="89" ht="15.75" customHeight="1">
      <c r="A89" s="1" t="s">
        <v>59</v>
      </c>
      <c r="B89" s="1" t="s">
        <v>117</v>
      </c>
      <c r="C89" s="2" t="s">
        <v>121</v>
      </c>
      <c r="D89" s="2" t="s">
        <v>32</v>
      </c>
      <c r="E89" s="2" t="s">
        <v>122</v>
      </c>
      <c r="F89" s="11">
        <v>98.0</v>
      </c>
      <c r="G89" s="11">
        <v>0.0</v>
      </c>
      <c r="H89" s="11">
        <v>0.0</v>
      </c>
      <c r="I89" s="11">
        <v>0.0</v>
      </c>
      <c r="J89" s="11">
        <v>0.0</v>
      </c>
      <c r="K89" s="2" t="s">
        <v>20</v>
      </c>
      <c r="L89" s="3" t="str">
        <f>L88</f>
        <v>Parcialmente Atingida</v>
      </c>
    </row>
    <row r="90" ht="15.75" customHeight="1">
      <c r="A90" s="1" t="s">
        <v>123</v>
      </c>
      <c r="B90" s="1" t="s">
        <v>124</v>
      </c>
      <c r="C90" s="2" t="s">
        <v>125</v>
      </c>
      <c r="D90" s="2" t="s">
        <v>62</v>
      </c>
      <c r="E90" s="2" t="s">
        <v>126</v>
      </c>
      <c r="F90" s="10">
        <v>15.0</v>
      </c>
      <c r="G90" s="11">
        <v>15.0</v>
      </c>
      <c r="H90" s="11">
        <v>16.0</v>
      </c>
      <c r="I90" s="11">
        <v>17.0</v>
      </c>
      <c r="J90" s="11">
        <v>19.0</v>
      </c>
      <c r="K90" s="2" t="s">
        <v>18</v>
      </c>
      <c r="L90" s="3" t="str">
        <f>IFS(F91&gt;=F90,"Atingida",F91&lt;F90*0.8,"Não Atingida", (F91&lt;F90 &amp; F91&gt;=F90*0.8), "Parcialmente Atingida")</f>
        <v>Atingida</v>
      </c>
      <c r="M90" s="5" t="s">
        <v>19</v>
      </c>
    </row>
    <row r="91" ht="15.75" customHeight="1">
      <c r="A91" s="1" t="s">
        <v>123</v>
      </c>
      <c r="B91" s="1" t="s">
        <v>124</v>
      </c>
      <c r="C91" s="2" t="s">
        <v>125</v>
      </c>
      <c r="D91" s="2" t="s">
        <v>62</v>
      </c>
      <c r="E91" s="2" t="s">
        <v>126</v>
      </c>
      <c r="F91" s="11">
        <v>15.0</v>
      </c>
      <c r="G91" s="11">
        <v>0.0</v>
      </c>
      <c r="H91" s="11">
        <v>0.0</v>
      </c>
      <c r="I91" s="11">
        <v>0.0</v>
      </c>
      <c r="J91" s="11">
        <v>0.0</v>
      </c>
      <c r="K91" s="2" t="s">
        <v>20</v>
      </c>
      <c r="L91" s="3" t="str">
        <f>L90</f>
        <v>Atingida</v>
      </c>
    </row>
    <row r="92" ht="15.75" customHeight="1">
      <c r="A92" s="1" t="s">
        <v>123</v>
      </c>
      <c r="B92" s="1" t="s">
        <v>124</v>
      </c>
      <c r="C92" s="2" t="s">
        <v>127</v>
      </c>
      <c r="D92" s="2" t="s">
        <v>62</v>
      </c>
      <c r="E92" s="2" t="s">
        <v>128</v>
      </c>
      <c r="F92" s="10">
        <v>2.0</v>
      </c>
      <c r="G92" s="11">
        <v>1.0</v>
      </c>
      <c r="H92" s="11">
        <v>1.0</v>
      </c>
      <c r="I92" s="11">
        <v>0.0</v>
      </c>
      <c r="J92" s="11">
        <v>0.0</v>
      </c>
      <c r="K92" s="2" t="s">
        <v>18</v>
      </c>
      <c r="L92" s="3" t="str">
        <f>IFS(F93&gt;=F92,"Atingida",F93&lt;F92*0.8,"Não Atingida", (F93&lt;F92 &amp; F93&gt;=F92*0.8), "Parcialmente Atingida")</f>
        <v>Atingida</v>
      </c>
      <c r="M92" s="5" t="s">
        <v>19</v>
      </c>
    </row>
    <row r="93" ht="15.75" customHeight="1">
      <c r="A93" s="1" t="s">
        <v>123</v>
      </c>
      <c r="B93" s="1" t="s">
        <v>124</v>
      </c>
      <c r="C93" s="2" t="s">
        <v>127</v>
      </c>
      <c r="D93" s="2" t="s">
        <v>62</v>
      </c>
      <c r="E93" s="2" t="s">
        <v>128</v>
      </c>
      <c r="F93" s="11">
        <v>2.0</v>
      </c>
      <c r="G93" s="11">
        <v>0.0</v>
      </c>
      <c r="H93" s="11">
        <v>0.0</v>
      </c>
      <c r="I93" s="11">
        <v>0.0</v>
      </c>
      <c r="J93" s="11">
        <v>0.0</v>
      </c>
      <c r="K93" s="2" t="s">
        <v>20</v>
      </c>
      <c r="L93" s="3" t="str">
        <f>L92</f>
        <v>Atingida</v>
      </c>
    </row>
    <row r="94" ht="15.75" customHeight="1">
      <c r="A94" s="1" t="s">
        <v>123</v>
      </c>
      <c r="B94" s="1" t="s">
        <v>124</v>
      </c>
      <c r="C94" s="2" t="s">
        <v>129</v>
      </c>
      <c r="D94" s="2" t="s">
        <v>62</v>
      </c>
      <c r="E94" s="2" t="s">
        <v>130</v>
      </c>
      <c r="F94" s="12">
        <v>0.1769</v>
      </c>
      <c r="G94" s="1" t="s">
        <v>131</v>
      </c>
      <c r="H94" s="1" t="s">
        <v>132</v>
      </c>
      <c r="I94" s="1" t="s">
        <v>133</v>
      </c>
      <c r="J94" s="13">
        <v>0.1</v>
      </c>
      <c r="K94" s="2" t="s">
        <v>18</v>
      </c>
      <c r="L94" s="3" t="str">
        <f>IFS(F95&lt;=F94,"Atingida",F95&gt;F94*1.2,"Não Atingida", F95&gt;F94 &amp; F95&lt;=F94*1.2, "Parcialmente Atingida")</f>
        <v>Não Atingida</v>
      </c>
      <c r="M94" s="5" t="s">
        <v>19</v>
      </c>
    </row>
    <row r="95" ht="15.75" customHeight="1">
      <c r="A95" s="1" t="s">
        <v>123</v>
      </c>
      <c r="B95" s="1" t="s">
        <v>124</v>
      </c>
      <c r="C95" s="2" t="s">
        <v>129</v>
      </c>
      <c r="D95" s="2" t="s">
        <v>62</v>
      </c>
      <c r="E95" s="2" t="s">
        <v>130</v>
      </c>
      <c r="F95" s="14">
        <v>0.2521</v>
      </c>
      <c r="G95" s="1">
        <v>0.0</v>
      </c>
      <c r="H95" s="1">
        <v>0.0</v>
      </c>
      <c r="I95" s="1">
        <v>0.0</v>
      </c>
      <c r="J95" s="1">
        <v>0.0</v>
      </c>
      <c r="K95" s="2" t="s">
        <v>20</v>
      </c>
      <c r="L95" s="3" t="str">
        <f>L94</f>
        <v>Não Atingida</v>
      </c>
    </row>
    <row r="96" ht="15.75" customHeight="1">
      <c r="A96" s="1" t="s">
        <v>123</v>
      </c>
      <c r="B96" s="1" t="s">
        <v>124</v>
      </c>
      <c r="C96" s="2" t="s">
        <v>134</v>
      </c>
      <c r="D96" s="2" t="s">
        <v>62</v>
      </c>
      <c r="E96" s="2" t="s">
        <v>135</v>
      </c>
      <c r="F96" s="14">
        <v>0.3643</v>
      </c>
      <c r="G96" s="13">
        <v>0.38</v>
      </c>
      <c r="H96" s="13">
        <v>0.4</v>
      </c>
      <c r="I96" s="13">
        <v>0.45</v>
      </c>
      <c r="J96" s="13">
        <v>0.5</v>
      </c>
      <c r="K96" s="2" t="s">
        <v>18</v>
      </c>
      <c r="L96" s="3" t="str">
        <f>IFS(F97&gt;=F96,"Atingida",F97&lt;F96*0.8,"Não Atingida", (F97&lt;F96 &amp; F97&gt;=F96*0.8), "Parcialmente Atingida")</f>
        <v>Não Atingida</v>
      </c>
      <c r="M96" s="5" t="s">
        <v>19</v>
      </c>
    </row>
    <row r="97" ht="15.75" customHeight="1">
      <c r="A97" s="1" t="s">
        <v>123</v>
      </c>
      <c r="B97" s="1" t="s">
        <v>124</v>
      </c>
      <c r="C97" s="2" t="s">
        <v>134</v>
      </c>
      <c r="D97" s="2" t="s">
        <v>62</v>
      </c>
      <c r="E97" s="2" t="s">
        <v>135</v>
      </c>
      <c r="F97" s="14">
        <v>0.2511</v>
      </c>
      <c r="G97" s="1">
        <v>0.0</v>
      </c>
      <c r="H97" s="1">
        <v>0.0</v>
      </c>
      <c r="I97" s="1">
        <v>0.0</v>
      </c>
      <c r="J97" s="1">
        <v>0.0</v>
      </c>
      <c r="K97" s="2" t="s">
        <v>20</v>
      </c>
      <c r="L97" s="3" t="str">
        <f>L96</f>
        <v>Não Atingida</v>
      </c>
    </row>
    <row r="98" ht="15.75" customHeight="1">
      <c r="A98" s="1" t="s">
        <v>123</v>
      </c>
      <c r="B98" s="1" t="s">
        <v>124</v>
      </c>
      <c r="C98" s="2" t="s">
        <v>136</v>
      </c>
      <c r="D98" s="2" t="s">
        <v>62</v>
      </c>
      <c r="E98" s="2" t="s">
        <v>137</v>
      </c>
      <c r="F98" s="11">
        <v>8.22</v>
      </c>
      <c r="G98" s="1">
        <v>8.3</v>
      </c>
      <c r="H98" s="1">
        <v>8.38</v>
      </c>
      <c r="I98" s="1">
        <v>8.47</v>
      </c>
      <c r="J98" s="1">
        <v>8.55</v>
      </c>
      <c r="K98" s="2" t="s">
        <v>18</v>
      </c>
      <c r="L98" s="3" t="str">
        <f>IFS(F99&gt;=F98,"Atingida",F99&lt;F98*0.8,"Não Atingida", (F99&lt;F98 &amp; F99&gt;=F98*0.8), "Parcialmente Atingida")</f>
        <v>Não Atingida</v>
      </c>
      <c r="M98" s="5" t="s">
        <v>19</v>
      </c>
    </row>
    <row r="99" ht="15.75" customHeight="1">
      <c r="A99" s="1" t="s">
        <v>123</v>
      </c>
      <c r="B99" s="1" t="s">
        <v>124</v>
      </c>
      <c r="C99" s="2" t="s">
        <v>136</v>
      </c>
      <c r="D99" s="2" t="s">
        <v>62</v>
      </c>
      <c r="E99" s="2" t="s">
        <v>137</v>
      </c>
      <c r="F99" s="1">
        <v>6.39</v>
      </c>
      <c r="G99" s="1">
        <v>0.0</v>
      </c>
      <c r="H99" s="1">
        <v>0.0</v>
      </c>
      <c r="I99" s="1">
        <v>0.0</v>
      </c>
      <c r="J99" s="1">
        <v>0.0</v>
      </c>
      <c r="K99" s="2" t="s">
        <v>20</v>
      </c>
      <c r="L99" s="3" t="str">
        <f>L98</f>
        <v>Não Atingida</v>
      </c>
    </row>
    <row r="100" ht="15.75" customHeight="1">
      <c r="A100" s="1" t="s">
        <v>123</v>
      </c>
      <c r="B100" s="1" t="s">
        <v>124</v>
      </c>
      <c r="C100" s="2" t="s">
        <v>138</v>
      </c>
      <c r="D100" s="2" t="s">
        <v>62</v>
      </c>
      <c r="E100" s="2" t="s">
        <v>139</v>
      </c>
      <c r="F100" s="10">
        <v>652.0</v>
      </c>
      <c r="G100" s="11">
        <v>579.0</v>
      </c>
      <c r="H100" s="11">
        <v>507.0</v>
      </c>
      <c r="I100" s="11">
        <v>434.0</v>
      </c>
      <c r="J100" s="11">
        <v>362.0</v>
      </c>
      <c r="K100" s="2" t="s">
        <v>18</v>
      </c>
      <c r="L100" s="3" t="s">
        <v>120</v>
      </c>
      <c r="M100" s="5" t="s">
        <v>19</v>
      </c>
    </row>
    <row r="101" ht="15.75" customHeight="1">
      <c r="A101" s="1" t="s">
        <v>123</v>
      </c>
      <c r="B101" s="1" t="s">
        <v>124</v>
      </c>
      <c r="C101" s="2" t="s">
        <v>138</v>
      </c>
      <c r="D101" s="2" t="s">
        <v>62</v>
      </c>
      <c r="E101" s="2" t="s">
        <v>139</v>
      </c>
      <c r="F101" s="11">
        <v>667.0</v>
      </c>
      <c r="G101" s="11">
        <v>0.0</v>
      </c>
      <c r="H101" s="11">
        <v>0.0</v>
      </c>
      <c r="I101" s="11">
        <v>0.0</v>
      </c>
      <c r="J101" s="11">
        <v>0.0</v>
      </c>
      <c r="K101" s="2" t="s">
        <v>20</v>
      </c>
      <c r="L101" s="3" t="str">
        <f>L100</f>
        <v>Parcialmente Atingida</v>
      </c>
    </row>
    <row r="102" ht="15.75" customHeight="1">
      <c r="A102" s="1" t="s">
        <v>123</v>
      </c>
      <c r="B102" s="1" t="s">
        <v>124</v>
      </c>
      <c r="C102" s="2" t="s">
        <v>140</v>
      </c>
      <c r="D102" s="2" t="s">
        <v>62</v>
      </c>
      <c r="E102" s="2" t="s">
        <v>141</v>
      </c>
      <c r="F102" s="10">
        <v>64.0</v>
      </c>
      <c r="G102" s="11">
        <v>66.0</v>
      </c>
      <c r="H102" s="11">
        <v>67.0</v>
      </c>
      <c r="I102" s="11">
        <v>68.0</v>
      </c>
      <c r="J102" s="11">
        <v>70.0</v>
      </c>
      <c r="K102" s="2" t="s">
        <v>18</v>
      </c>
      <c r="L102" s="3" t="str">
        <f>IFS(F103&gt;=F102,"Atingida",F103&lt;F102*0.8,"Não Atingida", (F103&lt;F102 &amp; F103&gt;=F102*0.8), "Parcialmente Atingida")</f>
        <v>Atingida</v>
      </c>
      <c r="M102" s="5" t="s">
        <v>19</v>
      </c>
    </row>
    <row r="103" ht="15.75" customHeight="1">
      <c r="A103" s="1" t="s">
        <v>123</v>
      </c>
      <c r="B103" s="1" t="s">
        <v>124</v>
      </c>
      <c r="C103" s="2" t="s">
        <v>140</v>
      </c>
      <c r="D103" s="2" t="s">
        <v>62</v>
      </c>
      <c r="E103" s="2" t="s">
        <v>141</v>
      </c>
      <c r="F103" s="11">
        <v>64.0</v>
      </c>
      <c r="G103" s="11">
        <v>0.0</v>
      </c>
      <c r="H103" s="11">
        <v>0.0</v>
      </c>
      <c r="I103" s="11">
        <v>0.0</v>
      </c>
      <c r="J103" s="11">
        <v>0.0</v>
      </c>
      <c r="K103" s="2" t="s">
        <v>20</v>
      </c>
      <c r="L103" s="3" t="str">
        <f>L102</f>
        <v>Atingida</v>
      </c>
    </row>
    <row r="104" ht="15.75" customHeight="1">
      <c r="A104" s="1" t="s">
        <v>123</v>
      </c>
      <c r="B104" s="1" t="s">
        <v>124</v>
      </c>
      <c r="C104" s="2" t="s">
        <v>142</v>
      </c>
      <c r="D104" s="2" t="s">
        <v>62</v>
      </c>
      <c r="E104" s="2" t="s">
        <v>141</v>
      </c>
      <c r="F104" s="10">
        <v>75.0</v>
      </c>
      <c r="G104" s="11">
        <v>78.0</v>
      </c>
      <c r="H104" s="11">
        <v>83.0</v>
      </c>
      <c r="I104" s="11">
        <v>87.0</v>
      </c>
      <c r="J104" s="11">
        <v>90.0</v>
      </c>
      <c r="K104" s="2" t="s">
        <v>18</v>
      </c>
      <c r="L104" s="3" t="str">
        <f>IFS(F105&gt;=F104,"Atingida",F105&lt;F104*0.8,"Não Atingida", (F105&lt;F104 &amp; F105&gt;=F104*0.8), "Parcialmente Atingida")</f>
        <v>Atingida</v>
      </c>
      <c r="M104" s="5" t="s">
        <v>19</v>
      </c>
    </row>
    <row r="105" ht="15.75" customHeight="1">
      <c r="A105" s="1" t="s">
        <v>123</v>
      </c>
      <c r="B105" s="1" t="s">
        <v>124</v>
      </c>
      <c r="C105" s="2" t="s">
        <v>142</v>
      </c>
      <c r="D105" s="2" t="s">
        <v>62</v>
      </c>
      <c r="E105" s="2" t="s">
        <v>141</v>
      </c>
      <c r="F105" s="11">
        <v>75.0</v>
      </c>
      <c r="G105" s="11">
        <v>0.0</v>
      </c>
      <c r="H105" s="11">
        <v>0.0</v>
      </c>
      <c r="I105" s="11">
        <v>0.0</v>
      </c>
      <c r="J105" s="11">
        <v>0.0</v>
      </c>
      <c r="K105" s="2" t="s">
        <v>20</v>
      </c>
      <c r="L105" s="3" t="str">
        <f>L104</f>
        <v>Atingida</v>
      </c>
    </row>
    <row r="106" ht="15.75" customHeight="1">
      <c r="A106" s="1" t="s">
        <v>123</v>
      </c>
      <c r="B106" s="1" t="s">
        <v>124</v>
      </c>
      <c r="C106" s="2" t="s">
        <v>143</v>
      </c>
      <c r="D106" s="2" t="s">
        <v>62</v>
      </c>
      <c r="E106" s="2" t="s">
        <v>141</v>
      </c>
      <c r="F106" s="10">
        <v>40.0</v>
      </c>
      <c r="G106" s="11">
        <v>45.0</v>
      </c>
      <c r="H106" s="11">
        <v>50.0</v>
      </c>
      <c r="I106" s="11">
        <v>55.0</v>
      </c>
      <c r="J106" s="11">
        <v>60.0</v>
      </c>
      <c r="K106" s="2" t="s">
        <v>18</v>
      </c>
      <c r="L106" s="3" t="str">
        <f>IFS(F107&gt;=F106,"Atingida",F107&lt;F106*0.8,"Não Atingida", (F107&lt;F106 &amp; F107&gt;=F106*0.8), "Parcialmente Atingida")</f>
        <v>Atingida</v>
      </c>
      <c r="M106" s="5" t="s">
        <v>19</v>
      </c>
    </row>
    <row r="107" ht="15.75" customHeight="1">
      <c r="A107" s="1" t="s">
        <v>123</v>
      </c>
      <c r="B107" s="1" t="s">
        <v>124</v>
      </c>
      <c r="C107" s="2" t="s">
        <v>143</v>
      </c>
      <c r="D107" s="2" t="s">
        <v>62</v>
      </c>
      <c r="E107" s="2" t="s">
        <v>141</v>
      </c>
      <c r="F107" s="11">
        <v>40.0</v>
      </c>
      <c r="G107" s="11">
        <v>0.0</v>
      </c>
      <c r="H107" s="11">
        <v>0.0</v>
      </c>
      <c r="I107" s="11">
        <v>0.0</v>
      </c>
      <c r="J107" s="11">
        <v>0.0</v>
      </c>
      <c r="K107" s="2" t="s">
        <v>20</v>
      </c>
      <c r="L107" s="3" t="str">
        <f>L106</f>
        <v>Atingida</v>
      </c>
    </row>
    <row r="108" ht="15.75" customHeight="1">
      <c r="A108" s="1" t="s">
        <v>123</v>
      </c>
      <c r="B108" s="1" t="s">
        <v>124</v>
      </c>
      <c r="C108" s="2" t="s">
        <v>144</v>
      </c>
      <c r="D108" s="2" t="s">
        <v>62</v>
      </c>
      <c r="E108" s="2" t="s">
        <v>141</v>
      </c>
      <c r="F108" s="10">
        <v>10.0</v>
      </c>
      <c r="G108" s="11">
        <v>13.0</v>
      </c>
      <c r="H108" s="11">
        <v>17.0</v>
      </c>
      <c r="I108" s="11">
        <v>22.0</v>
      </c>
      <c r="J108" s="11">
        <v>28.0</v>
      </c>
      <c r="K108" s="2" t="s">
        <v>18</v>
      </c>
      <c r="L108" s="3" t="str">
        <f>IFS(F109&gt;=F108,"Atingida",F109&lt;F108*0.8,"Não Atingida", (F109&lt;F108 &amp; F109&gt;=F108*0.8), "Parcialmente Atingida")</f>
        <v>Atingida</v>
      </c>
      <c r="M108" s="5" t="s">
        <v>19</v>
      </c>
    </row>
    <row r="109" ht="15.75" customHeight="1">
      <c r="A109" s="1" t="s">
        <v>123</v>
      </c>
      <c r="B109" s="1" t="s">
        <v>124</v>
      </c>
      <c r="C109" s="2" t="s">
        <v>144</v>
      </c>
      <c r="D109" s="2" t="s">
        <v>62</v>
      </c>
      <c r="E109" s="2" t="s">
        <v>141</v>
      </c>
      <c r="F109" s="11">
        <v>10.0</v>
      </c>
      <c r="G109" s="11">
        <v>0.0</v>
      </c>
      <c r="H109" s="11">
        <v>0.0</v>
      </c>
      <c r="I109" s="11">
        <v>0.0</v>
      </c>
      <c r="J109" s="11">
        <v>0.0</v>
      </c>
      <c r="K109" s="2" t="s">
        <v>20</v>
      </c>
      <c r="L109" s="3" t="str">
        <f>L108</f>
        <v>Atingida</v>
      </c>
    </row>
    <row r="110" ht="15.75" customHeight="1">
      <c r="A110" s="1" t="s">
        <v>123</v>
      </c>
      <c r="B110" s="1" t="s">
        <v>124</v>
      </c>
      <c r="C110" s="2" t="s">
        <v>145</v>
      </c>
      <c r="D110" s="2" t="s">
        <v>62</v>
      </c>
      <c r="E110" s="2" t="s">
        <v>141</v>
      </c>
      <c r="F110" s="10">
        <v>37.0</v>
      </c>
      <c r="G110" s="11">
        <v>39.0</v>
      </c>
      <c r="H110" s="11">
        <v>42.0</v>
      </c>
      <c r="I110" s="11">
        <v>45.0</v>
      </c>
      <c r="J110" s="11">
        <v>50.0</v>
      </c>
      <c r="K110" s="2" t="s">
        <v>18</v>
      </c>
      <c r="L110" s="3" t="str">
        <f>IFS(F111&gt;=F110,"Atingida",F111&lt;F110*0.8,"Não Atingida", (F111&lt;F110 &amp; F111&gt;=F110*0.8), "Parcialmente Atingida")</f>
        <v>Atingida</v>
      </c>
      <c r="M110" s="5" t="s">
        <v>19</v>
      </c>
    </row>
    <row r="111" ht="15.75" customHeight="1">
      <c r="A111" s="1" t="s">
        <v>123</v>
      </c>
      <c r="B111" s="1" t="s">
        <v>124</v>
      </c>
      <c r="C111" s="2" t="s">
        <v>145</v>
      </c>
      <c r="D111" s="2" t="s">
        <v>62</v>
      </c>
      <c r="E111" s="2" t="s">
        <v>141</v>
      </c>
      <c r="F111" s="11">
        <v>37.0</v>
      </c>
      <c r="G111" s="11">
        <v>0.0</v>
      </c>
      <c r="H111" s="11">
        <v>0.0</v>
      </c>
      <c r="I111" s="11">
        <v>0.0</v>
      </c>
      <c r="J111" s="11">
        <v>0.0</v>
      </c>
      <c r="K111" s="2" t="s">
        <v>20</v>
      </c>
      <c r="L111" s="3" t="str">
        <f>L110</f>
        <v>Atingida</v>
      </c>
    </row>
    <row r="112" ht="15.75" customHeight="1">
      <c r="A112" s="1" t="s">
        <v>123</v>
      </c>
      <c r="B112" s="1" t="s">
        <v>124</v>
      </c>
      <c r="C112" s="2" t="s">
        <v>146</v>
      </c>
      <c r="D112" s="2" t="s">
        <v>147</v>
      </c>
      <c r="E112" s="2" t="s">
        <v>148</v>
      </c>
      <c r="F112" s="12">
        <v>0.3</v>
      </c>
      <c r="G112" s="13">
        <v>0.6</v>
      </c>
      <c r="H112" s="13">
        <v>0.8</v>
      </c>
      <c r="I112" s="13">
        <v>1.0</v>
      </c>
      <c r="J112" s="13">
        <v>1.0</v>
      </c>
      <c r="K112" s="2" t="s">
        <v>18</v>
      </c>
      <c r="L112" s="3" t="str">
        <f>IFS(F113&gt;=F112,"Atingida",F113&lt;F112*0.8,"Não Atingida", (F113&lt;F112 &amp; F113&gt;=F112*0.8), "Parcialmente Atingida")</f>
        <v>Atingida</v>
      </c>
      <c r="M112" s="5" t="s">
        <v>19</v>
      </c>
    </row>
    <row r="113" ht="15.75" customHeight="1">
      <c r="A113" s="1" t="s">
        <v>123</v>
      </c>
      <c r="B113" s="1" t="s">
        <v>124</v>
      </c>
      <c r="C113" s="2" t="s">
        <v>146</v>
      </c>
      <c r="D113" s="2" t="s">
        <v>147</v>
      </c>
      <c r="E113" s="2" t="s">
        <v>148</v>
      </c>
      <c r="F113" s="14">
        <v>0.3</v>
      </c>
      <c r="G113" s="1">
        <v>0.0</v>
      </c>
      <c r="H113" s="1">
        <v>0.0</v>
      </c>
      <c r="I113" s="1">
        <v>0.0</v>
      </c>
      <c r="J113" s="1">
        <v>0.0</v>
      </c>
      <c r="K113" s="2" t="s">
        <v>20</v>
      </c>
      <c r="L113" s="3" t="str">
        <f>L112</f>
        <v>Atingida</v>
      </c>
    </row>
    <row r="114" ht="15.75" customHeight="1">
      <c r="A114" s="1" t="s">
        <v>123</v>
      </c>
      <c r="B114" s="1" t="s">
        <v>124</v>
      </c>
      <c r="C114" s="2" t="s">
        <v>149</v>
      </c>
      <c r="D114" s="2" t="s">
        <v>93</v>
      </c>
      <c r="E114" s="2" t="s">
        <v>150</v>
      </c>
      <c r="F114" s="2" t="s">
        <v>151</v>
      </c>
      <c r="G114" s="1">
        <v>2.0</v>
      </c>
      <c r="H114" s="1">
        <v>2.0</v>
      </c>
      <c r="I114" s="1">
        <v>2.0</v>
      </c>
      <c r="J114" s="1">
        <v>4.0</v>
      </c>
      <c r="K114" s="2" t="s">
        <v>18</v>
      </c>
      <c r="L114" s="3" t="str">
        <f>IFS(F115&gt;=F114,"Atingida",F115&lt;F114*0.8,"Não Atingida", (F115&lt;F114 &amp; F115&gt;=F114*0.8), "Parcialmente Atingida")</f>
        <v>Não Atingida</v>
      </c>
      <c r="M114" s="5" t="s">
        <v>19</v>
      </c>
    </row>
    <row r="115" ht="15.75" customHeight="1">
      <c r="A115" s="1" t="s">
        <v>123</v>
      </c>
      <c r="B115" s="1" t="s">
        <v>124</v>
      </c>
      <c r="C115" s="2" t="s">
        <v>149</v>
      </c>
      <c r="D115" s="2" t="s">
        <v>93</v>
      </c>
      <c r="E115" s="2" t="s">
        <v>150</v>
      </c>
      <c r="F115" s="1">
        <v>0.0</v>
      </c>
      <c r="G115" s="1">
        <v>0.0</v>
      </c>
      <c r="H115" s="1">
        <v>0.0</v>
      </c>
      <c r="I115" s="1">
        <v>0.0</v>
      </c>
      <c r="J115" s="1">
        <v>0.0</v>
      </c>
      <c r="K115" s="2" t="s">
        <v>20</v>
      </c>
      <c r="L115" s="3" t="str">
        <f>L114</f>
        <v>Não Atingida</v>
      </c>
    </row>
    <row r="116" ht="15.75" customHeight="1">
      <c r="A116" s="1" t="s">
        <v>123</v>
      </c>
      <c r="B116" s="1" t="s">
        <v>124</v>
      </c>
      <c r="C116" s="2" t="s">
        <v>152</v>
      </c>
      <c r="D116" s="2" t="s">
        <v>93</v>
      </c>
      <c r="E116" s="2" t="s">
        <v>153</v>
      </c>
      <c r="F116" s="2" t="s">
        <v>74</v>
      </c>
      <c r="G116" s="1">
        <v>3.0</v>
      </c>
      <c r="H116" s="1">
        <v>3.0</v>
      </c>
      <c r="I116" s="1">
        <v>3.0</v>
      </c>
      <c r="J116" s="1">
        <v>6.0</v>
      </c>
      <c r="K116" s="2" t="s">
        <v>18</v>
      </c>
      <c r="L116" s="3" t="str">
        <f>IFS(F117&gt;=F116,"Atingida",F117&lt;F116*0.8,"Não Atingida", (F117&lt;F116 &amp; F117&gt;=F116*0.8), "Parcialmente Atingida")</f>
        <v>Não Atingida</v>
      </c>
      <c r="M116" s="5" t="s">
        <v>19</v>
      </c>
    </row>
    <row r="117" ht="15.75" customHeight="1">
      <c r="A117" s="1" t="s">
        <v>123</v>
      </c>
      <c r="B117" s="1" t="s">
        <v>124</v>
      </c>
      <c r="C117" s="2" t="s">
        <v>152</v>
      </c>
      <c r="D117" s="2" t="s">
        <v>93</v>
      </c>
      <c r="E117" s="2" t="s">
        <v>153</v>
      </c>
      <c r="F117" s="1">
        <v>0.0</v>
      </c>
      <c r="G117" s="1">
        <v>0.0</v>
      </c>
      <c r="H117" s="1">
        <v>0.0</v>
      </c>
      <c r="I117" s="1">
        <v>0.0</v>
      </c>
      <c r="J117" s="1">
        <v>0.0</v>
      </c>
      <c r="K117" s="2" t="s">
        <v>20</v>
      </c>
      <c r="L117" s="3" t="str">
        <f>L116</f>
        <v>Não Atingida</v>
      </c>
    </row>
    <row r="118" ht="15.75" customHeight="1">
      <c r="A118" s="1" t="s">
        <v>123</v>
      </c>
      <c r="B118" s="1" t="s">
        <v>124</v>
      </c>
      <c r="C118" s="2" t="s">
        <v>154</v>
      </c>
      <c r="D118" s="2" t="s">
        <v>93</v>
      </c>
      <c r="E118" s="2" t="s">
        <v>155</v>
      </c>
      <c r="F118" s="2" t="s">
        <v>156</v>
      </c>
      <c r="G118" s="1">
        <v>18.0</v>
      </c>
      <c r="H118" s="1">
        <v>18.0</v>
      </c>
      <c r="I118" s="1">
        <v>18.0</v>
      </c>
      <c r="J118" s="1">
        <v>18.0</v>
      </c>
      <c r="K118" s="2" t="s">
        <v>18</v>
      </c>
      <c r="L118" s="3" t="str">
        <f>IFS(F119&gt;=F118,"Atingida",F119&lt;F118*0.8,"Não Atingida", (F119&lt;F118 &amp; F119&gt;=F118*0.8), "Parcialmente Atingida")</f>
        <v>Não Atingida</v>
      </c>
      <c r="M118" s="5" t="s">
        <v>19</v>
      </c>
    </row>
    <row r="119" ht="15.75" customHeight="1">
      <c r="A119" s="1" t="s">
        <v>123</v>
      </c>
      <c r="B119" s="1" t="s">
        <v>124</v>
      </c>
      <c r="C119" s="2" t="s">
        <v>154</v>
      </c>
      <c r="D119" s="2" t="s">
        <v>93</v>
      </c>
      <c r="E119" s="2" t="s">
        <v>155</v>
      </c>
      <c r="F119" s="1">
        <v>0.0</v>
      </c>
      <c r="G119" s="1">
        <v>0.0</v>
      </c>
      <c r="H119" s="1">
        <v>0.0</v>
      </c>
      <c r="I119" s="1">
        <v>0.0</v>
      </c>
      <c r="J119" s="1">
        <v>0.0</v>
      </c>
      <c r="K119" s="2" t="s">
        <v>20</v>
      </c>
      <c r="L119" s="3" t="str">
        <f>L118</f>
        <v>Não Atingida</v>
      </c>
    </row>
    <row r="120" ht="15.75" customHeight="1">
      <c r="A120" s="1" t="s">
        <v>123</v>
      </c>
      <c r="B120" s="1" t="s">
        <v>124</v>
      </c>
      <c r="C120" s="2" t="s">
        <v>157</v>
      </c>
      <c r="D120" s="2" t="s">
        <v>93</v>
      </c>
      <c r="E120" s="2" t="s">
        <v>158</v>
      </c>
      <c r="F120" s="2" t="s">
        <v>156</v>
      </c>
      <c r="G120" s="1">
        <v>18.0</v>
      </c>
      <c r="H120" s="1">
        <v>18.0</v>
      </c>
      <c r="I120" s="1">
        <v>18.0</v>
      </c>
      <c r="J120" s="1">
        <v>18.0</v>
      </c>
      <c r="K120" s="2" t="s">
        <v>18</v>
      </c>
      <c r="L120" s="3" t="str">
        <f>IFS(F121&gt;=F120,"Atingida",F121&lt;F120*0.8,"Não Atingida", (F121&lt;F120 &amp; F121&gt;=F120*0.8), "Parcialmente Atingida")</f>
        <v>Não Atingida</v>
      </c>
      <c r="M120" s="5" t="s">
        <v>19</v>
      </c>
    </row>
    <row r="121" ht="15.75" customHeight="1">
      <c r="A121" s="1" t="s">
        <v>123</v>
      </c>
      <c r="B121" s="1" t="s">
        <v>124</v>
      </c>
      <c r="C121" s="2" t="s">
        <v>157</v>
      </c>
      <c r="D121" s="2" t="s">
        <v>93</v>
      </c>
      <c r="E121" s="2" t="s">
        <v>158</v>
      </c>
      <c r="F121" s="1">
        <v>0.0</v>
      </c>
      <c r="G121" s="1">
        <v>0.0</v>
      </c>
      <c r="H121" s="1">
        <v>0.0</v>
      </c>
      <c r="I121" s="1">
        <v>0.0</v>
      </c>
      <c r="J121" s="1">
        <v>0.0</v>
      </c>
      <c r="K121" s="2" t="s">
        <v>20</v>
      </c>
      <c r="L121" s="3" t="str">
        <f>L120</f>
        <v>Não Atingida</v>
      </c>
    </row>
    <row r="122" ht="15.75" customHeight="1">
      <c r="A122" s="1" t="s">
        <v>123</v>
      </c>
      <c r="B122" s="1" t="s">
        <v>124</v>
      </c>
      <c r="C122" s="2" t="s">
        <v>159</v>
      </c>
      <c r="D122" s="2" t="s">
        <v>93</v>
      </c>
      <c r="E122" s="2" t="s">
        <v>160</v>
      </c>
      <c r="F122" s="12">
        <v>1.0</v>
      </c>
      <c r="G122" s="12">
        <v>1.0</v>
      </c>
      <c r="H122" s="12">
        <v>1.0</v>
      </c>
      <c r="I122" s="12">
        <v>1.0</v>
      </c>
      <c r="J122" s="12">
        <v>1.0</v>
      </c>
      <c r="K122" s="2" t="s">
        <v>18</v>
      </c>
      <c r="L122" s="3" t="str">
        <f>IFS(F123&gt;=F122,"Atingida",F123&lt;F122*0.8,"Não Atingida", (F123&lt;F122 &amp; F123&gt;=F122*0.8), "Parcialmente Atingida")</f>
        <v>Não Atingida</v>
      </c>
      <c r="M122" s="5" t="s">
        <v>19</v>
      </c>
    </row>
    <row r="123" ht="15.75" customHeight="1">
      <c r="A123" s="1" t="s">
        <v>123</v>
      </c>
      <c r="B123" s="1" t="s">
        <v>124</v>
      </c>
      <c r="C123" s="2" t="s">
        <v>159</v>
      </c>
      <c r="D123" s="2" t="s">
        <v>93</v>
      </c>
      <c r="E123" s="2" t="s">
        <v>160</v>
      </c>
      <c r="F123" s="14">
        <v>0.0</v>
      </c>
      <c r="G123" s="1">
        <v>0.0</v>
      </c>
      <c r="H123" s="1">
        <v>0.0</v>
      </c>
      <c r="I123" s="1">
        <v>0.0</v>
      </c>
      <c r="J123" s="1">
        <v>0.0</v>
      </c>
      <c r="K123" s="2" t="s">
        <v>20</v>
      </c>
      <c r="L123" s="3" t="str">
        <f>L122</f>
        <v>Não Atingida</v>
      </c>
    </row>
    <row r="124" ht="15.75" customHeight="1">
      <c r="A124" s="1" t="s">
        <v>123</v>
      </c>
      <c r="B124" s="1" t="s">
        <v>124</v>
      </c>
      <c r="C124" s="2" t="s">
        <v>161</v>
      </c>
      <c r="D124" s="2" t="s">
        <v>93</v>
      </c>
      <c r="E124" s="2" t="s">
        <v>162</v>
      </c>
      <c r="F124" s="2" t="s">
        <v>163</v>
      </c>
      <c r="G124" s="1">
        <v>4.0</v>
      </c>
      <c r="H124" s="1">
        <v>4.0</v>
      </c>
      <c r="I124" s="1">
        <v>5.0</v>
      </c>
      <c r="J124" s="1">
        <v>6.0</v>
      </c>
      <c r="K124" s="2" t="s">
        <v>18</v>
      </c>
      <c r="L124" s="3" t="str">
        <f>IFS(F125&gt;=F124,"Atingida",F125&lt;F124*0.8,"Não Atingida", (F125&lt;F124 &amp; F125&gt;=F124*0.8), "Parcialmente Atingida")</f>
        <v>Não Atingida</v>
      </c>
      <c r="M124" s="5" t="s">
        <v>19</v>
      </c>
    </row>
    <row r="125" ht="15.75" customHeight="1">
      <c r="A125" s="1" t="s">
        <v>123</v>
      </c>
      <c r="B125" s="1" t="s">
        <v>124</v>
      </c>
      <c r="C125" s="2" t="s">
        <v>161</v>
      </c>
      <c r="D125" s="2" t="s">
        <v>93</v>
      </c>
      <c r="E125" s="2" t="s">
        <v>162</v>
      </c>
      <c r="F125" s="1">
        <v>0.0</v>
      </c>
      <c r="G125" s="1">
        <v>0.0</v>
      </c>
      <c r="H125" s="1">
        <v>0.0</v>
      </c>
      <c r="I125" s="1">
        <v>0.0</v>
      </c>
      <c r="J125" s="1">
        <v>0.0</v>
      </c>
      <c r="K125" s="2" t="s">
        <v>20</v>
      </c>
      <c r="L125" s="3" t="str">
        <f>L124</f>
        <v>Não Atingida</v>
      </c>
    </row>
    <row r="126" ht="15.75" customHeight="1">
      <c r="A126" s="1" t="s">
        <v>123</v>
      </c>
      <c r="B126" s="1" t="s">
        <v>124</v>
      </c>
      <c r="C126" s="2" t="s">
        <v>164</v>
      </c>
      <c r="D126" s="2" t="s">
        <v>93</v>
      </c>
      <c r="E126" s="2" t="s">
        <v>165</v>
      </c>
      <c r="F126" s="2" t="s">
        <v>74</v>
      </c>
      <c r="G126" s="1">
        <v>4.0</v>
      </c>
      <c r="H126" s="1">
        <v>4.0</v>
      </c>
      <c r="I126" s="1">
        <v>5.0</v>
      </c>
      <c r="J126" s="1">
        <v>5.0</v>
      </c>
      <c r="K126" s="2" t="s">
        <v>18</v>
      </c>
      <c r="L126" s="3" t="str">
        <f>IFS(F127&gt;=F126,"Atingida",F127&lt;F126*0.8,"Não Atingida", (F127&lt;F126 &amp; F127&gt;=F126*0.8), "Parcialmente Atingida")</f>
        <v>Não Atingida</v>
      </c>
      <c r="M126" s="5" t="s">
        <v>19</v>
      </c>
    </row>
    <row r="127" ht="15.75" customHeight="1">
      <c r="A127" s="1" t="s">
        <v>123</v>
      </c>
      <c r="B127" s="1" t="s">
        <v>124</v>
      </c>
      <c r="C127" s="2" t="s">
        <v>164</v>
      </c>
      <c r="D127" s="2" t="s">
        <v>93</v>
      </c>
      <c r="E127" s="2" t="s">
        <v>165</v>
      </c>
      <c r="F127" s="1">
        <v>2.0</v>
      </c>
      <c r="G127" s="1">
        <v>0.0</v>
      </c>
      <c r="H127" s="1">
        <v>0.0</v>
      </c>
      <c r="I127" s="1">
        <v>0.0</v>
      </c>
      <c r="J127" s="1">
        <v>0.0</v>
      </c>
      <c r="K127" s="2" t="s">
        <v>20</v>
      </c>
      <c r="L127" s="3" t="str">
        <f>L126</f>
        <v>Não Atingida</v>
      </c>
    </row>
    <row r="128" ht="15.75" customHeight="1">
      <c r="A128" s="1" t="s">
        <v>123</v>
      </c>
      <c r="B128" s="1" t="s">
        <v>124</v>
      </c>
      <c r="C128" s="2" t="s">
        <v>166</v>
      </c>
      <c r="D128" s="2" t="s">
        <v>93</v>
      </c>
      <c r="E128" s="2" t="s">
        <v>167</v>
      </c>
      <c r="F128" s="2" t="s">
        <v>156</v>
      </c>
      <c r="G128" s="1">
        <v>18.0</v>
      </c>
      <c r="H128" s="1">
        <v>18.0</v>
      </c>
      <c r="I128" s="1">
        <v>19.0</v>
      </c>
      <c r="J128" s="1">
        <v>20.0</v>
      </c>
      <c r="K128" s="2" t="s">
        <v>18</v>
      </c>
      <c r="L128" s="3" t="str">
        <f>IFS(F129&gt;=F128,"Atingida",F129&lt;F128*0.8,"Não Atingida", (F129&lt;F128 &amp; F129&gt;=F128*0.8), "Parcialmente Atingida")</f>
        <v>Não Atingida</v>
      </c>
      <c r="M128" s="5" t="s">
        <v>19</v>
      </c>
    </row>
    <row r="129" ht="15.75" customHeight="1">
      <c r="A129" s="1" t="s">
        <v>123</v>
      </c>
      <c r="B129" s="1" t="s">
        <v>124</v>
      </c>
      <c r="C129" s="2" t="s">
        <v>166</v>
      </c>
      <c r="D129" s="2" t="s">
        <v>93</v>
      </c>
      <c r="E129" s="2" t="s">
        <v>167</v>
      </c>
      <c r="F129" s="1">
        <v>0.0</v>
      </c>
      <c r="G129" s="1">
        <v>0.0</v>
      </c>
      <c r="H129" s="1">
        <v>0.0</v>
      </c>
      <c r="I129" s="1">
        <v>0.0</v>
      </c>
      <c r="J129" s="1">
        <v>0.0</v>
      </c>
      <c r="K129" s="2" t="s">
        <v>20</v>
      </c>
      <c r="L129" s="3" t="str">
        <f>L128</f>
        <v>Não Atingida</v>
      </c>
    </row>
    <row r="130" ht="15.75" customHeight="1">
      <c r="A130" s="1" t="s">
        <v>123</v>
      </c>
      <c r="B130" s="1" t="s">
        <v>124</v>
      </c>
      <c r="C130" s="2" t="s">
        <v>168</v>
      </c>
      <c r="D130" s="2" t="s">
        <v>93</v>
      </c>
      <c r="E130" s="2" t="s">
        <v>169</v>
      </c>
      <c r="F130" s="2" t="s">
        <v>156</v>
      </c>
      <c r="G130" s="1">
        <v>18.0</v>
      </c>
      <c r="H130" s="1">
        <v>18.0</v>
      </c>
      <c r="I130" s="1">
        <v>18.0</v>
      </c>
      <c r="J130" s="1">
        <v>18.0</v>
      </c>
      <c r="K130" s="2" t="s">
        <v>18</v>
      </c>
      <c r="L130" s="3" t="str">
        <f>IFS(F131&gt;=F130,"Atingida",F131&lt;F130*0.8,"Não Atingida", (F131&lt;F130 &amp; F131&gt;=F130*0.8), "Parcialmente Atingida")</f>
        <v>Não Atingida</v>
      </c>
      <c r="M130" s="5" t="s">
        <v>19</v>
      </c>
    </row>
    <row r="131" ht="15.75" customHeight="1">
      <c r="A131" s="1" t="s">
        <v>123</v>
      </c>
      <c r="B131" s="1" t="s">
        <v>124</v>
      </c>
      <c r="C131" s="2" t="s">
        <v>168</v>
      </c>
      <c r="D131" s="2" t="s">
        <v>93</v>
      </c>
      <c r="E131" s="2" t="s">
        <v>169</v>
      </c>
      <c r="F131" s="1">
        <v>0.0</v>
      </c>
      <c r="G131" s="1">
        <v>0.0</v>
      </c>
      <c r="H131" s="1">
        <v>0.0</v>
      </c>
      <c r="I131" s="1">
        <v>0.0</v>
      </c>
      <c r="J131" s="1">
        <v>0.0</v>
      </c>
      <c r="K131" s="2" t="s">
        <v>20</v>
      </c>
      <c r="L131" s="3" t="str">
        <f>L130</f>
        <v>Não Atingida</v>
      </c>
    </row>
    <row r="132" ht="15.75" customHeight="1">
      <c r="A132" s="1" t="s">
        <v>123</v>
      </c>
      <c r="B132" s="1" t="s">
        <v>170</v>
      </c>
      <c r="C132" s="2" t="s">
        <v>171</v>
      </c>
      <c r="D132" s="2" t="s">
        <v>62</v>
      </c>
      <c r="E132" s="2" t="s">
        <v>172</v>
      </c>
      <c r="F132" s="10">
        <v>4497.0</v>
      </c>
      <c r="G132" s="11">
        <v>4722.0</v>
      </c>
      <c r="H132" s="11">
        <v>4958.0</v>
      </c>
      <c r="I132" s="11">
        <v>5206.0</v>
      </c>
      <c r="J132" s="11">
        <v>5466.0</v>
      </c>
      <c r="K132" s="2" t="s">
        <v>18</v>
      </c>
      <c r="L132" s="3" t="str">
        <f>IFS(F133&gt;=F132,"Atingida",F133&lt;F132*0.8,"Não Atingida", (F133&lt;F132 &amp; F133&gt;=F132*0.8), "Parcialmente Atingida")</f>
        <v>Atingida</v>
      </c>
      <c r="M132" s="5" t="s">
        <v>19</v>
      </c>
    </row>
    <row r="133" ht="15.75" customHeight="1">
      <c r="A133" s="1" t="s">
        <v>123</v>
      </c>
      <c r="B133" s="1" t="s">
        <v>170</v>
      </c>
      <c r="C133" s="2" t="s">
        <v>171</v>
      </c>
      <c r="D133" s="2" t="s">
        <v>62</v>
      </c>
      <c r="E133" s="2" t="s">
        <v>172</v>
      </c>
      <c r="F133" s="11">
        <v>6035.0</v>
      </c>
      <c r="G133" s="11">
        <v>0.0</v>
      </c>
      <c r="H133" s="11">
        <v>0.0</v>
      </c>
      <c r="I133" s="11">
        <v>0.0</v>
      </c>
      <c r="J133" s="11">
        <v>0.0</v>
      </c>
      <c r="K133" s="2" t="s">
        <v>20</v>
      </c>
      <c r="L133" s="3" t="str">
        <f>L132</f>
        <v>Atingida</v>
      </c>
    </row>
    <row r="134" ht="15.75" customHeight="1">
      <c r="A134" s="1" t="s">
        <v>123</v>
      </c>
      <c r="B134" s="1" t="s">
        <v>170</v>
      </c>
      <c r="C134" s="2" t="s">
        <v>173</v>
      </c>
      <c r="D134" s="2" t="s">
        <v>174</v>
      </c>
      <c r="E134" s="2" t="s">
        <v>175</v>
      </c>
      <c r="F134" s="10">
        <v>880.0</v>
      </c>
      <c r="G134" s="11">
        <v>900.0</v>
      </c>
      <c r="H134" s="11">
        <v>930.0</v>
      </c>
      <c r="I134" s="11">
        <v>970.0</v>
      </c>
      <c r="J134" s="11">
        <v>1085.0</v>
      </c>
      <c r="K134" s="2" t="s">
        <v>18</v>
      </c>
      <c r="L134" s="3" t="str">
        <f>IFS(F135&gt;=F134,"Atingida",F135&lt;F134*0.8,"Não Atingida", (F135&lt;F134 &amp; F135&gt;=F134*0.8), "Parcialmente Atingida")</f>
        <v>Não Atingida</v>
      </c>
      <c r="M134" s="5" t="s">
        <v>19</v>
      </c>
    </row>
    <row r="135" ht="15.75" customHeight="1">
      <c r="A135" s="1" t="s">
        <v>123</v>
      </c>
      <c r="B135" s="1" t="s">
        <v>170</v>
      </c>
      <c r="C135" s="2" t="s">
        <v>173</v>
      </c>
      <c r="D135" s="2" t="s">
        <v>174</v>
      </c>
      <c r="E135" s="2" t="s">
        <v>175</v>
      </c>
      <c r="F135" s="11">
        <v>0.0</v>
      </c>
      <c r="G135" s="11">
        <v>0.0</v>
      </c>
      <c r="H135" s="11">
        <v>0.0</v>
      </c>
      <c r="I135" s="11">
        <v>0.0</v>
      </c>
      <c r="J135" s="11">
        <v>0.0</v>
      </c>
      <c r="K135" s="2" t="s">
        <v>20</v>
      </c>
      <c r="L135" s="3" t="str">
        <f>L134</f>
        <v>Não Atingida</v>
      </c>
    </row>
    <row r="136" ht="15.75" customHeight="1">
      <c r="A136" s="1" t="s">
        <v>123</v>
      </c>
      <c r="B136" s="1" t="s">
        <v>170</v>
      </c>
      <c r="C136" s="2" t="s">
        <v>176</v>
      </c>
      <c r="D136" s="2" t="s">
        <v>62</v>
      </c>
      <c r="E136" s="2" t="s">
        <v>177</v>
      </c>
      <c r="F136" s="10">
        <v>3740.0</v>
      </c>
      <c r="G136" s="11">
        <v>3910.0</v>
      </c>
      <c r="H136" s="11">
        <v>4060.0</v>
      </c>
      <c r="I136" s="11">
        <v>4250.0</v>
      </c>
      <c r="J136" s="11">
        <v>4420.0</v>
      </c>
      <c r="K136" s="2" t="s">
        <v>18</v>
      </c>
      <c r="L136" s="3" t="str">
        <f>IFS(F137&gt;=F136,"Atingida",F137&lt;F136*0.8,"Não Atingida", (F137&lt;F136 &amp; F137&gt;=F136*0.8), "Parcialmente Atingida")</f>
        <v>Não Atingida</v>
      </c>
      <c r="M136" s="5" t="s">
        <v>19</v>
      </c>
    </row>
    <row r="137" ht="15.75" customHeight="1">
      <c r="A137" s="1" t="s">
        <v>123</v>
      </c>
      <c r="B137" s="1" t="s">
        <v>170</v>
      </c>
      <c r="C137" s="2" t="s">
        <v>176</v>
      </c>
      <c r="D137" s="2" t="s">
        <v>62</v>
      </c>
      <c r="E137" s="2" t="s">
        <v>177</v>
      </c>
      <c r="F137" s="11">
        <v>1820.0</v>
      </c>
      <c r="G137" s="11">
        <v>0.0</v>
      </c>
      <c r="H137" s="11">
        <v>0.0</v>
      </c>
      <c r="I137" s="11">
        <v>0.0</v>
      </c>
      <c r="J137" s="11">
        <v>0.0</v>
      </c>
      <c r="K137" s="2" t="s">
        <v>20</v>
      </c>
      <c r="L137" s="3" t="str">
        <f>L136</f>
        <v>Não Atingida</v>
      </c>
    </row>
    <row r="138" ht="15.75" customHeight="1">
      <c r="A138" s="1" t="s">
        <v>123</v>
      </c>
      <c r="B138" s="1" t="s">
        <v>170</v>
      </c>
      <c r="C138" s="2" t="s">
        <v>178</v>
      </c>
      <c r="D138" s="2" t="s">
        <v>62</v>
      </c>
      <c r="E138" s="2" t="s">
        <v>179</v>
      </c>
      <c r="F138" s="10">
        <v>340.0</v>
      </c>
      <c r="G138" s="11">
        <v>356.0</v>
      </c>
      <c r="H138" s="11">
        <v>376.0</v>
      </c>
      <c r="I138" s="11">
        <v>395.0</v>
      </c>
      <c r="J138" s="11">
        <v>395.0</v>
      </c>
      <c r="K138" s="2" t="s">
        <v>18</v>
      </c>
      <c r="L138" s="3" t="str">
        <f>IFS(F139&gt;=F138,"Atingida",F139&lt;F138*0.8,"Não Atingida", (F139&lt;F138 &amp; F139&gt;=F138*0.8), "Parcialmente Atingida")</f>
        <v>Atingida</v>
      </c>
      <c r="M138" s="5" t="s">
        <v>19</v>
      </c>
    </row>
    <row r="139" ht="15.75" customHeight="1">
      <c r="A139" s="1" t="s">
        <v>123</v>
      </c>
      <c r="B139" s="1" t="s">
        <v>170</v>
      </c>
      <c r="C139" s="2" t="s">
        <v>178</v>
      </c>
      <c r="D139" s="2" t="s">
        <v>62</v>
      </c>
      <c r="E139" s="2" t="s">
        <v>179</v>
      </c>
      <c r="F139" s="11">
        <v>340.0</v>
      </c>
      <c r="G139" s="11">
        <v>0.0</v>
      </c>
      <c r="H139" s="11">
        <v>0.0</v>
      </c>
      <c r="I139" s="11">
        <v>0.0</v>
      </c>
      <c r="J139" s="11">
        <v>0.0</v>
      </c>
      <c r="K139" s="2" t="s">
        <v>20</v>
      </c>
      <c r="L139" s="3" t="str">
        <f>L138</f>
        <v>Atingida</v>
      </c>
    </row>
    <row r="140" ht="15.75" customHeight="1">
      <c r="A140" s="1" t="s">
        <v>123</v>
      </c>
      <c r="B140" s="1" t="s">
        <v>170</v>
      </c>
      <c r="C140" s="2" t="s">
        <v>180</v>
      </c>
      <c r="D140" s="2" t="s">
        <v>62</v>
      </c>
      <c r="E140" s="2" t="s">
        <v>181</v>
      </c>
      <c r="F140" s="10">
        <v>3560.0</v>
      </c>
      <c r="G140" s="11">
        <v>3697.0</v>
      </c>
      <c r="H140" s="11">
        <v>3834.0</v>
      </c>
      <c r="I140" s="11">
        <v>3971.0</v>
      </c>
      <c r="J140" s="11">
        <v>4108.0</v>
      </c>
      <c r="K140" s="2" t="s">
        <v>18</v>
      </c>
      <c r="L140" s="3" t="str">
        <f>IFS(F141&gt;=F140,"Atingida",F141&lt;F140*0.8,"Não Atingida", (F141&lt;F140 &amp; F141&gt;=F140*0.8), "Parcialmente Atingida")</f>
        <v>Não Atingida</v>
      </c>
      <c r="M140" s="5" t="s">
        <v>19</v>
      </c>
    </row>
    <row r="141" ht="15.75" customHeight="1">
      <c r="A141" s="1" t="s">
        <v>123</v>
      </c>
      <c r="B141" s="1" t="s">
        <v>170</v>
      </c>
      <c r="C141" s="2" t="s">
        <v>180</v>
      </c>
      <c r="D141" s="2" t="s">
        <v>62</v>
      </c>
      <c r="E141" s="2" t="s">
        <v>181</v>
      </c>
      <c r="F141" s="11">
        <v>0.0</v>
      </c>
      <c r="G141" s="11">
        <v>0.0</v>
      </c>
      <c r="H141" s="11">
        <v>0.0</v>
      </c>
      <c r="I141" s="11">
        <v>0.0</v>
      </c>
      <c r="J141" s="11">
        <v>0.0</v>
      </c>
      <c r="K141" s="2" t="s">
        <v>20</v>
      </c>
      <c r="L141" s="3" t="str">
        <f>L140</f>
        <v>Não Atingida</v>
      </c>
    </row>
    <row r="142" ht="15.75" customHeight="1">
      <c r="A142" s="1" t="s">
        <v>123</v>
      </c>
      <c r="B142" s="1" t="s">
        <v>182</v>
      </c>
      <c r="C142" s="2" t="s">
        <v>183</v>
      </c>
      <c r="D142" s="2" t="s">
        <v>93</v>
      </c>
      <c r="E142" s="2" t="s">
        <v>184</v>
      </c>
      <c r="F142" s="10">
        <v>38.0</v>
      </c>
      <c r="G142" s="11">
        <v>41.0</v>
      </c>
      <c r="H142" s="11">
        <v>45.0</v>
      </c>
      <c r="I142" s="11">
        <v>50.0</v>
      </c>
      <c r="J142" s="11">
        <v>57.0</v>
      </c>
      <c r="K142" s="2" t="s">
        <v>18</v>
      </c>
      <c r="L142" s="3" t="str">
        <f>IFS(F143&gt;=F142,"Atingida",F143&lt;F142*0.8,"Não Atingida", (F143&lt;F142 &amp; F143&gt;=F142*0.8), "Parcialmente Atingida")</f>
        <v>Parcialmente Atingida</v>
      </c>
      <c r="M142" s="5" t="s">
        <v>19</v>
      </c>
    </row>
    <row r="143" ht="15.75" customHeight="1">
      <c r="A143" s="1" t="s">
        <v>123</v>
      </c>
      <c r="B143" s="1" t="s">
        <v>182</v>
      </c>
      <c r="C143" s="2" t="s">
        <v>183</v>
      </c>
      <c r="D143" s="2" t="s">
        <v>93</v>
      </c>
      <c r="E143" s="2" t="s">
        <v>184</v>
      </c>
      <c r="F143" s="11">
        <v>37.0</v>
      </c>
      <c r="G143" s="11">
        <v>0.0</v>
      </c>
      <c r="H143" s="11">
        <v>0.0</v>
      </c>
      <c r="I143" s="11">
        <v>0.0</v>
      </c>
      <c r="J143" s="11">
        <v>0.0</v>
      </c>
      <c r="K143" s="2" t="s">
        <v>20</v>
      </c>
      <c r="L143" s="3" t="str">
        <f>L142</f>
        <v>Parcialmente Atingida</v>
      </c>
    </row>
    <row r="144" ht="15.75" customHeight="1">
      <c r="A144" s="1" t="s">
        <v>123</v>
      </c>
      <c r="B144" s="1" t="s">
        <v>182</v>
      </c>
      <c r="C144" s="2" t="s">
        <v>185</v>
      </c>
      <c r="D144" s="2" t="s">
        <v>93</v>
      </c>
      <c r="E144" s="2" t="s">
        <v>186</v>
      </c>
      <c r="F144" s="10">
        <v>5.0</v>
      </c>
      <c r="G144" s="11">
        <v>6.0</v>
      </c>
      <c r="H144" s="11">
        <v>7.0</v>
      </c>
      <c r="I144" s="11">
        <v>8.0</v>
      </c>
      <c r="J144" s="11">
        <v>10.0</v>
      </c>
      <c r="K144" s="2" t="s">
        <v>18</v>
      </c>
      <c r="L144" s="3" t="str">
        <f>IFS(F145&gt;=F144,"Atingida",F145&lt;F144*0.8,"Não Atingida", (F145&lt;F144 &amp; F145&gt;=F144*0.8), "Parcialmente Atingida")</f>
        <v>Não Atingida</v>
      </c>
      <c r="M144" s="5" t="s">
        <v>19</v>
      </c>
    </row>
    <row r="145" ht="15.75" customHeight="1">
      <c r="A145" s="1" t="s">
        <v>123</v>
      </c>
      <c r="B145" s="1" t="s">
        <v>182</v>
      </c>
      <c r="C145" s="2" t="s">
        <v>185</v>
      </c>
      <c r="D145" s="2" t="s">
        <v>93</v>
      </c>
      <c r="E145" s="2" t="s">
        <v>186</v>
      </c>
      <c r="F145" s="11">
        <v>0.0</v>
      </c>
      <c r="G145" s="11">
        <v>0.0</v>
      </c>
      <c r="H145" s="11">
        <v>0.0</v>
      </c>
      <c r="I145" s="11">
        <v>0.0</v>
      </c>
      <c r="J145" s="11">
        <v>0.0</v>
      </c>
      <c r="K145" s="2" t="s">
        <v>20</v>
      </c>
      <c r="L145" s="3" t="str">
        <f>L144</f>
        <v>Não Atingida</v>
      </c>
    </row>
    <row r="146" ht="15.75" customHeight="1">
      <c r="A146" s="1" t="s">
        <v>123</v>
      </c>
      <c r="B146" s="1" t="s">
        <v>182</v>
      </c>
      <c r="C146" s="2" t="s">
        <v>187</v>
      </c>
      <c r="D146" s="2" t="s">
        <v>93</v>
      </c>
      <c r="E146" s="2" t="s">
        <v>188</v>
      </c>
      <c r="F146" s="10">
        <v>224.0</v>
      </c>
      <c r="G146" s="11">
        <v>262.0</v>
      </c>
      <c r="H146" s="11">
        <v>299.0</v>
      </c>
      <c r="I146" s="11">
        <v>337.0</v>
      </c>
      <c r="J146" s="11">
        <v>374.0</v>
      </c>
      <c r="K146" s="2" t="s">
        <v>18</v>
      </c>
      <c r="L146" s="3" t="str">
        <f>IFS(F147&gt;=F146,"Atingida",F147&lt;F146*0.8,"Não Atingida", (F147&lt;F146 &amp; F147&gt;=F146*0.8), "Parcialmente Atingida")</f>
        <v>Não Atingida</v>
      </c>
      <c r="M146" s="5" t="s">
        <v>19</v>
      </c>
    </row>
    <row r="147" ht="15.75" customHeight="1">
      <c r="A147" s="1" t="s">
        <v>123</v>
      </c>
      <c r="B147" s="1" t="s">
        <v>182</v>
      </c>
      <c r="C147" s="2" t="s">
        <v>187</v>
      </c>
      <c r="D147" s="2" t="s">
        <v>93</v>
      </c>
      <c r="E147" s="2" t="s">
        <v>188</v>
      </c>
      <c r="F147" s="11">
        <v>0.0</v>
      </c>
      <c r="G147" s="11">
        <v>0.0</v>
      </c>
      <c r="H147" s="11">
        <v>0.0</v>
      </c>
      <c r="I147" s="11">
        <v>0.0</v>
      </c>
      <c r="J147" s="11">
        <v>0.0</v>
      </c>
      <c r="K147" s="2" t="s">
        <v>20</v>
      </c>
      <c r="L147" s="3" t="str">
        <f>L146</f>
        <v>Não Atingida</v>
      </c>
    </row>
    <row r="148" ht="15.75" customHeight="1">
      <c r="A148" s="1" t="s">
        <v>123</v>
      </c>
      <c r="B148" s="1" t="s">
        <v>182</v>
      </c>
      <c r="C148" s="2" t="s">
        <v>189</v>
      </c>
      <c r="D148" s="2" t="s">
        <v>93</v>
      </c>
      <c r="E148" s="2" t="s">
        <v>190</v>
      </c>
      <c r="F148" s="10">
        <v>132.0</v>
      </c>
      <c r="G148" s="11">
        <v>154.0</v>
      </c>
      <c r="H148" s="11">
        <v>176.0</v>
      </c>
      <c r="I148" s="11">
        <v>198.0</v>
      </c>
      <c r="J148" s="11">
        <v>220.0</v>
      </c>
      <c r="K148" s="2" t="s">
        <v>18</v>
      </c>
      <c r="L148" s="3" t="str">
        <f>IFS(F149&gt;=F148,"Atingida",F149&lt;F148*0.8,"Não Atingida", (F149&lt;F148 &amp; F149&gt;=F148*0.8), "Parcialmente Atingida")</f>
        <v>Não Atingida</v>
      </c>
      <c r="M148" s="5" t="s">
        <v>19</v>
      </c>
    </row>
    <row r="149" ht="15.75" customHeight="1">
      <c r="A149" s="1" t="s">
        <v>123</v>
      </c>
      <c r="B149" s="1" t="s">
        <v>182</v>
      </c>
      <c r="C149" s="2" t="s">
        <v>189</v>
      </c>
      <c r="D149" s="2" t="s">
        <v>93</v>
      </c>
      <c r="E149" s="2" t="s">
        <v>190</v>
      </c>
      <c r="F149" s="11">
        <v>0.0</v>
      </c>
      <c r="G149" s="11">
        <v>0.0</v>
      </c>
      <c r="H149" s="11">
        <v>0.0</v>
      </c>
      <c r="I149" s="11">
        <v>0.0</v>
      </c>
      <c r="J149" s="11">
        <v>0.0</v>
      </c>
      <c r="K149" s="2" t="s">
        <v>20</v>
      </c>
      <c r="L149" s="3" t="str">
        <f>L148</f>
        <v>Não Atingida</v>
      </c>
    </row>
    <row r="150" ht="15.75" customHeight="1">
      <c r="A150" s="1" t="s">
        <v>123</v>
      </c>
      <c r="B150" s="1" t="s">
        <v>182</v>
      </c>
      <c r="C150" s="2" t="s">
        <v>191</v>
      </c>
      <c r="D150" s="2" t="s">
        <v>93</v>
      </c>
      <c r="E150" s="2" t="s">
        <v>192</v>
      </c>
      <c r="F150" s="14">
        <v>0.8</v>
      </c>
      <c r="G150" s="14">
        <v>0.85</v>
      </c>
      <c r="H150" s="14">
        <v>0.9</v>
      </c>
      <c r="I150" s="14">
        <v>0.95</v>
      </c>
      <c r="J150" s="14">
        <v>1.0</v>
      </c>
      <c r="K150" s="2" t="s">
        <v>18</v>
      </c>
      <c r="L150" s="3" t="str">
        <f>IFS(F151&gt;=F150,"Atingida",F151&lt;F150*0.8,"Não Atingida", (F151&lt;F150 &amp; F151&gt;=F150*0.8), "Parcialmente Atingida")</f>
        <v>Não Atingida</v>
      </c>
      <c r="M150" s="5" t="s">
        <v>19</v>
      </c>
    </row>
    <row r="151" ht="15.75" customHeight="1">
      <c r="A151" s="1" t="s">
        <v>123</v>
      </c>
      <c r="B151" s="1" t="s">
        <v>182</v>
      </c>
      <c r="C151" s="2" t="s">
        <v>191</v>
      </c>
      <c r="D151" s="2" t="s">
        <v>93</v>
      </c>
      <c r="E151" s="2" t="s">
        <v>192</v>
      </c>
      <c r="F151" s="11">
        <v>0.0</v>
      </c>
      <c r="G151" s="11">
        <v>0.0</v>
      </c>
      <c r="H151" s="11">
        <v>0.0</v>
      </c>
      <c r="I151" s="11">
        <v>0.0</v>
      </c>
      <c r="J151" s="11">
        <v>0.0</v>
      </c>
      <c r="K151" s="2" t="s">
        <v>20</v>
      </c>
      <c r="L151" s="3" t="str">
        <f>L150</f>
        <v>Não Atingida</v>
      </c>
    </row>
    <row r="152" ht="15.75" customHeight="1">
      <c r="A152" s="1" t="s">
        <v>123</v>
      </c>
      <c r="B152" s="1" t="s">
        <v>182</v>
      </c>
      <c r="C152" s="2" t="s">
        <v>193</v>
      </c>
      <c r="D152" s="2" t="s">
        <v>93</v>
      </c>
      <c r="E152" s="2" t="s">
        <v>194</v>
      </c>
      <c r="F152" s="10"/>
      <c r="G152" s="11">
        <v>1.0</v>
      </c>
      <c r="H152" s="11">
        <v>1.0</v>
      </c>
      <c r="I152" s="11">
        <v>2.0</v>
      </c>
      <c r="J152" s="11">
        <v>2.0</v>
      </c>
      <c r="K152" s="2" t="s">
        <v>18</v>
      </c>
      <c r="M152" s="5" t="s">
        <v>19</v>
      </c>
    </row>
    <row r="153" ht="15.75" customHeight="1">
      <c r="A153" s="1" t="s">
        <v>123</v>
      </c>
      <c r="B153" s="1" t="s">
        <v>182</v>
      </c>
      <c r="C153" s="2" t="s">
        <v>193</v>
      </c>
      <c r="D153" s="2" t="s">
        <v>93</v>
      </c>
      <c r="E153" s="2" t="s">
        <v>194</v>
      </c>
      <c r="F153" s="11"/>
      <c r="G153" s="11">
        <v>0.0</v>
      </c>
      <c r="H153" s="11">
        <v>0.0</v>
      </c>
      <c r="I153" s="11">
        <v>0.0</v>
      </c>
      <c r="J153" s="11">
        <v>0.0</v>
      </c>
      <c r="K153" s="2" t="s">
        <v>20</v>
      </c>
      <c r="L153" s="3" t="str">
        <f>L152</f>
        <v/>
      </c>
    </row>
    <row r="154" ht="15.75" customHeight="1">
      <c r="A154" s="1" t="s">
        <v>123</v>
      </c>
      <c r="B154" s="1" t="s">
        <v>182</v>
      </c>
      <c r="C154" s="2" t="s">
        <v>195</v>
      </c>
      <c r="D154" s="2" t="s">
        <v>93</v>
      </c>
      <c r="E154" s="2" t="s">
        <v>196</v>
      </c>
      <c r="F154" s="10">
        <v>40.0</v>
      </c>
      <c r="G154" s="11">
        <v>40.0</v>
      </c>
      <c r="H154" s="11">
        <v>40.0</v>
      </c>
      <c r="I154" s="11">
        <v>40.0</v>
      </c>
      <c r="J154" s="11">
        <v>40.0</v>
      </c>
      <c r="K154" s="2" t="s">
        <v>18</v>
      </c>
      <c r="L154" s="3" t="str">
        <f>IFS(F155&gt;=F154,"Atingida",F155&lt;F154*0.8,"Não Atingida", (F155&lt;F154 &amp; F155&gt;=F154*0.8), "Parcialmente Atingida")</f>
        <v>Não Atingida</v>
      </c>
      <c r="M154" s="5" t="s">
        <v>19</v>
      </c>
    </row>
    <row r="155" ht="15.75" customHeight="1">
      <c r="A155" s="1" t="s">
        <v>123</v>
      </c>
      <c r="B155" s="1" t="s">
        <v>182</v>
      </c>
      <c r="C155" s="2" t="s">
        <v>195</v>
      </c>
      <c r="D155" s="2" t="s">
        <v>93</v>
      </c>
      <c r="E155" s="2" t="s">
        <v>196</v>
      </c>
      <c r="F155" s="11">
        <v>0.0</v>
      </c>
      <c r="G155" s="11">
        <v>0.0</v>
      </c>
      <c r="H155" s="11">
        <v>0.0</v>
      </c>
      <c r="I155" s="11">
        <v>0.0</v>
      </c>
      <c r="J155" s="11">
        <v>0.0</v>
      </c>
      <c r="K155" s="2" t="s">
        <v>20</v>
      </c>
      <c r="L155" s="3" t="str">
        <f>L154</f>
        <v>Não Atingida</v>
      </c>
    </row>
    <row r="156" ht="15.75" customHeight="1">
      <c r="A156" s="1" t="s">
        <v>123</v>
      </c>
      <c r="B156" s="1" t="s">
        <v>182</v>
      </c>
      <c r="C156" s="2" t="s">
        <v>197</v>
      </c>
      <c r="D156" s="2" t="s">
        <v>93</v>
      </c>
      <c r="E156" s="2" t="s">
        <v>196</v>
      </c>
      <c r="F156" s="10">
        <v>40.0</v>
      </c>
      <c r="G156" s="11">
        <v>40.0</v>
      </c>
      <c r="H156" s="11">
        <v>40.0</v>
      </c>
      <c r="I156" s="11">
        <v>40.0</v>
      </c>
      <c r="J156" s="11">
        <v>40.0</v>
      </c>
      <c r="K156" s="2" t="s">
        <v>18</v>
      </c>
      <c r="L156" s="3" t="str">
        <f>IFS(F157&gt;=F156,"Atingida",F157&lt;F156*0.8,"Não Atingida", (F157&lt;F156 &amp; F157&gt;=F156*0.8), "Parcialmente Atingida")</f>
        <v>Não Atingida</v>
      </c>
      <c r="M156" s="5" t="s">
        <v>19</v>
      </c>
    </row>
    <row r="157" ht="15.75" customHeight="1">
      <c r="A157" s="1" t="s">
        <v>123</v>
      </c>
      <c r="B157" s="1" t="s">
        <v>182</v>
      </c>
      <c r="C157" s="2" t="s">
        <v>197</v>
      </c>
      <c r="D157" s="2" t="s">
        <v>93</v>
      </c>
      <c r="E157" s="2" t="s">
        <v>196</v>
      </c>
      <c r="F157" s="11">
        <v>0.0</v>
      </c>
      <c r="G157" s="11">
        <v>0.0</v>
      </c>
      <c r="H157" s="11">
        <v>0.0</v>
      </c>
      <c r="I157" s="11">
        <v>0.0</v>
      </c>
      <c r="J157" s="11">
        <v>0.0</v>
      </c>
      <c r="K157" s="2" t="s">
        <v>20</v>
      </c>
      <c r="L157" s="3" t="str">
        <f>L156</f>
        <v>Não Atingida</v>
      </c>
    </row>
    <row r="158" ht="15.75" customHeight="1">
      <c r="A158" s="1" t="s">
        <v>123</v>
      </c>
      <c r="B158" s="1" t="s">
        <v>182</v>
      </c>
      <c r="C158" s="2" t="s">
        <v>198</v>
      </c>
      <c r="D158" s="2" t="s">
        <v>93</v>
      </c>
      <c r="E158" s="2" t="s">
        <v>199</v>
      </c>
      <c r="F158" s="10">
        <v>20.0</v>
      </c>
      <c r="G158" s="11">
        <v>30.0</v>
      </c>
      <c r="H158" s="11">
        <v>40.0</v>
      </c>
      <c r="I158" s="11">
        <v>50.0</v>
      </c>
      <c r="J158" s="11">
        <v>60.0</v>
      </c>
      <c r="K158" s="2" t="s">
        <v>18</v>
      </c>
      <c r="L158" s="3" t="str">
        <f>IFS(F159&gt;=F158,"Atingida",F159&lt;F158*0.8,"Não Atingida", (F159&lt;F158 &amp; F159&gt;=F158*0.8), "Parcialmente Atingida")</f>
        <v>Atingida</v>
      </c>
      <c r="M158" s="5" t="s">
        <v>19</v>
      </c>
    </row>
    <row r="159" ht="15.75" customHeight="1">
      <c r="A159" s="1" t="s">
        <v>123</v>
      </c>
      <c r="B159" s="1" t="s">
        <v>182</v>
      </c>
      <c r="C159" s="2" t="s">
        <v>198</v>
      </c>
      <c r="D159" s="2" t="s">
        <v>93</v>
      </c>
      <c r="E159" s="2" t="s">
        <v>199</v>
      </c>
      <c r="F159" s="11">
        <v>281.0</v>
      </c>
      <c r="G159" s="11">
        <v>0.0</v>
      </c>
      <c r="H159" s="11">
        <v>0.0</v>
      </c>
      <c r="I159" s="11">
        <v>0.0</v>
      </c>
      <c r="J159" s="11">
        <v>0.0</v>
      </c>
      <c r="K159" s="2" t="s">
        <v>20</v>
      </c>
      <c r="L159" s="3" t="str">
        <f>L158</f>
        <v>Atingida</v>
      </c>
    </row>
    <row r="160" ht="15.75" customHeight="1">
      <c r="A160" s="1" t="s">
        <v>123</v>
      </c>
      <c r="B160" s="1" t="s">
        <v>182</v>
      </c>
      <c r="C160" s="2" t="s">
        <v>200</v>
      </c>
      <c r="D160" s="2" t="s">
        <v>93</v>
      </c>
      <c r="E160" s="2" t="s">
        <v>201</v>
      </c>
      <c r="F160" s="10">
        <v>1.0</v>
      </c>
      <c r="G160" s="11">
        <v>2.0</v>
      </c>
      <c r="H160" s="11">
        <v>2.0</v>
      </c>
      <c r="I160" s="11">
        <v>2.0</v>
      </c>
      <c r="J160" s="11">
        <v>2.0</v>
      </c>
      <c r="K160" s="2" t="s">
        <v>18</v>
      </c>
      <c r="L160" s="3" t="str">
        <f>IFS(F161&gt;=F160,"Atingida",F161&lt;F160*0.8,"Não Atingida", (F161&lt;F160 &amp; F161&gt;=F160*0.8), "Parcialmente Atingida")</f>
        <v>Não Atingida</v>
      </c>
      <c r="M160" s="5" t="s">
        <v>19</v>
      </c>
    </row>
    <row r="161" ht="15.75" customHeight="1">
      <c r="A161" s="1" t="s">
        <v>123</v>
      </c>
      <c r="B161" s="1" t="s">
        <v>182</v>
      </c>
      <c r="C161" s="2" t="s">
        <v>200</v>
      </c>
      <c r="D161" s="2" t="s">
        <v>93</v>
      </c>
      <c r="E161" s="2" t="s">
        <v>201</v>
      </c>
      <c r="F161" s="11">
        <v>0.0</v>
      </c>
      <c r="G161" s="11">
        <v>0.0</v>
      </c>
      <c r="H161" s="11">
        <v>0.0</v>
      </c>
      <c r="I161" s="11">
        <v>0.0</v>
      </c>
      <c r="J161" s="11">
        <v>0.0</v>
      </c>
      <c r="K161" s="2" t="s">
        <v>20</v>
      </c>
      <c r="L161" s="3" t="str">
        <f>L160</f>
        <v>Não Atingida</v>
      </c>
    </row>
    <row r="162" ht="15.75" customHeight="1">
      <c r="A162" s="1" t="s">
        <v>123</v>
      </c>
      <c r="B162" s="1" t="s">
        <v>182</v>
      </c>
      <c r="C162" s="2" t="s">
        <v>202</v>
      </c>
      <c r="D162" s="2" t="s">
        <v>93</v>
      </c>
      <c r="E162" s="2" t="s">
        <v>203</v>
      </c>
      <c r="F162" s="11">
        <v>0.3</v>
      </c>
      <c r="G162" s="11">
        <v>0.4</v>
      </c>
      <c r="H162" s="11">
        <v>0.5</v>
      </c>
      <c r="I162" s="11">
        <v>0.6</v>
      </c>
      <c r="J162" s="11">
        <v>0.6</v>
      </c>
      <c r="K162" s="2" t="s">
        <v>18</v>
      </c>
      <c r="L162" s="3" t="str">
        <f>IFS(F163&gt;=F162,"Atingida",F163&lt;F162*0.8,"Não Atingida", (F163&lt;F162 &amp; F163&gt;=F162*0.8), "Parcialmente Atingida")</f>
        <v>Não Atingida</v>
      </c>
      <c r="M162" s="5" t="s">
        <v>19</v>
      </c>
    </row>
    <row r="163" ht="15.75" customHeight="1">
      <c r="A163" s="1" t="s">
        <v>123</v>
      </c>
      <c r="B163" s="1" t="s">
        <v>182</v>
      </c>
      <c r="C163" s="2" t="s">
        <v>202</v>
      </c>
      <c r="D163" s="2" t="s">
        <v>93</v>
      </c>
      <c r="E163" s="2" t="s">
        <v>203</v>
      </c>
      <c r="F163" s="11">
        <v>0.0</v>
      </c>
      <c r="G163" s="11">
        <v>0.0</v>
      </c>
      <c r="H163" s="11">
        <v>0.0</v>
      </c>
      <c r="I163" s="11">
        <v>0.0</v>
      </c>
      <c r="J163" s="11">
        <v>0.0</v>
      </c>
      <c r="K163" s="2" t="s">
        <v>20</v>
      </c>
      <c r="L163" s="3" t="str">
        <f>L162</f>
        <v>Não Atingida</v>
      </c>
    </row>
    <row r="164" ht="15.75" customHeight="1">
      <c r="A164" s="1" t="s">
        <v>123</v>
      </c>
      <c r="B164" s="1" t="s">
        <v>182</v>
      </c>
      <c r="C164" s="2" t="s">
        <v>204</v>
      </c>
      <c r="D164" s="2" t="s">
        <v>93</v>
      </c>
      <c r="E164" s="2" t="s">
        <v>205</v>
      </c>
      <c r="F164" s="10">
        <v>1.0</v>
      </c>
      <c r="G164" s="11">
        <v>1.0</v>
      </c>
      <c r="H164" s="11">
        <v>2.0</v>
      </c>
      <c r="I164" s="11">
        <v>2.0</v>
      </c>
      <c r="J164" s="11">
        <v>2.0</v>
      </c>
      <c r="K164" s="2" t="s">
        <v>18</v>
      </c>
      <c r="L164" s="3" t="str">
        <f>IFS(F165&gt;=F164,"Atingida",F165&lt;F164*0.8,"Não Atingida", (F165&lt;F164 &amp; F165&gt;=F164*0.8), "Parcialmente Atingida")</f>
        <v>Não Atingida</v>
      </c>
      <c r="M164" s="5" t="s">
        <v>19</v>
      </c>
    </row>
    <row r="165" ht="15.75" customHeight="1">
      <c r="A165" s="1" t="s">
        <v>123</v>
      </c>
      <c r="B165" s="1" t="s">
        <v>182</v>
      </c>
      <c r="C165" s="2" t="s">
        <v>204</v>
      </c>
      <c r="D165" s="2" t="s">
        <v>93</v>
      </c>
      <c r="E165" s="2" t="s">
        <v>205</v>
      </c>
      <c r="F165" s="11">
        <v>0.0</v>
      </c>
      <c r="G165" s="11">
        <v>0.0</v>
      </c>
      <c r="H165" s="11">
        <v>0.0</v>
      </c>
      <c r="I165" s="11">
        <v>0.0</v>
      </c>
      <c r="J165" s="11">
        <v>0.0</v>
      </c>
      <c r="K165" s="2" t="s">
        <v>20</v>
      </c>
      <c r="L165" s="3" t="str">
        <f>L164</f>
        <v>Não Atingida</v>
      </c>
    </row>
    <row r="166" ht="15.75" customHeight="1">
      <c r="A166" s="1" t="s">
        <v>123</v>
      </c>
      <c r="B166" s="1" t="s">
        <v>206</v>
      </c>
      <c r="C166" s="2" t="s">
        <v>207</v>
      </c>
      <c r="D166" s="2" t="s">
        <v>208</v>
      </c>
      <c r="E166" s="2" t="s">
        <v>209</v>
      </c>
      <c r="F166" s="10">
        <v>18.0</v>
      </c>
      <c r="G166" s="11">
        <v>19.0</v>
      </c>
      <c r="H166" s="11">
        <v>21.0</v>
      </c>
      <c r="I166" s="11">
        <v>23.0</v>
      </c>
      <c r="J166" s="11">
        <v>25.0</v>
      </c>
      <c r="K166" s="2" t="s">
        <v>18</v>
      </c>
      <c r="L166" s="3" t="str">
        <f>IFS(F167&gt;=F166,"Atingida",F167&lt;F166*0.8,"Não Atingida", (F167&lt;F166 &amp; F167&gt;=F166*0.8), "Parcialmente Atingida")</f>
        <v>Atingida</v>
      </c>
      <c r="M166" s="5" t="s">
        <v>19</v>
      </c>
    </row>
    <row r="167" ht="15.75" customHeight="1">
      <c r="A167" s="1" t="s">
        <v>123</v>
      </c>
      <c r="B167" s="1" t="s">
        <v>206</v>
      </c>
      <c r="C167" s="2" t="s">
        <v>207</v>
      </c>
      <c r="D167" s="2" t="s">
        <v>208</v>
      </c>
      <c r="E167" s="2" t="s">
        <v>209</v>
      </c>
      <c r="F167" s="11">
        <v>20.0</v>
      </c>
      <c r="G167" s="11">
        <v>0.0</v>
      </c>
      <c r="H167" s="11">
        <v>0.0</v>
      </c>
      <c r="I167" s="11">
        <v>0.0</v>
      </c>
      <c r="J167" s="11">
        <v>0.0</v>
      </c>
      <c r="K167" s="2" t="s">
        <v>20</v>
      </c>
      <c r="L167" s="3" t="str">
        <f>L166</f>
        <v>Atingida</v>
      </c>
    </row>
    <row r="168" ht="15.75" customHeight="1">
      <c r="A168" s="1" t="s">
        <v>123</v>
      </c>
      <c r="B168" s="1" t="s">
        <v>206</v>
      </c>
      <c r="C168" s="2" t="s">
        <v>210</v>
      </c>
      <c r="D168" s="2" t="s">
        <v>211</v>
      </c>
      <c r="E168" s="2" t="s">
        <v>212</v>
      </c>
      <c r="F168" s="10">
        <v>4.0</v>
      </c>
      <c r="G168" s="11">
        <v>6.0</v>
      </c>
      <c r="H168" s="11">
        <v>8.0</v>
      </c>
      <c r="I168" s="11">
        <v>10.0</v>
      </c>
      <c r="J168" s="11">
        <v>14.0</v>
      </c>
      <c r="K168" s="2" t="s">
        <v>18</v>
      </c>
      <c r="L168" s="3" t="str">
        <f>IFS(F169&gt;=F168,"Atingida",F169&lt;F168*0.8,"Não Atingida", (F169&lt;F168 &amp; F169&gt;=F168*0.8), "Parcialmente Atingida")</f>
        <v>Atingida</v>
      </c>
      <c r="M168" s="5" t="s">
        <v>19</v>
      </c>
    </row>
    <row r="169" ht="15.75" customHeight="1">
      <c r="A169" s="1" t="s">
        <v>123</v>
      </c>
      <c r="B169" s="1" t="s">
        <v>206</v>
      </c>
      <c r="C169" s="2" t="s">
        <v>210</v>
      </c>
      <c r="D169" s="2" t="s">
        <v>211</v>
      </c>
      <c r="E169" s="2" t="s">
        <v>212</v>
      </c>
      <c r="F169" s="11">
        <v>11.0</v>
      </c>
      <c r="G169" s="11">
        <v>0.0</v>
      </c>
      <c r="H169" s="11">
        <v>0.0</v>
      </c>
      <c r="I169" s="11">
        <v>0.0</v>
      </c>
      <c r="J169" s="11">
        <v>0.0</v>
      </c>
      <c r="K169" s="2" t="s">
        <v>20</v>
      </c>
      <c r="L169" s="3" t="str">
        <f>L168</f>
        <v>Atingida</v>
      </c>
    </row>
    <row r="170" ht="15.75" customHeight="1">
      <c r="A170" s="1" t="s">
        <v>123</v>
      </c>
      <c r="B170" s="1" t="s">
        <v>206</v>
      </c>
      <c r="C170" s="2" t="s">
        <v>213</v>
      </c>
      <c r="D170" s="2" t="s">
        <v>208</v>
      </c>
      <c r="E170" s="2" t="s">
        <v>214</v>
      </c>
      <c r="F170" s="10">
        <v>18.0</v>
      </c>
      <c r="G170" s="11">
        <v>19.0</v>
      </c>
      <c r="H170" s="11">
        <v>21.0</v>
      </c>
      <c r="I170" s="11">
        <v>23.0</v>
      </c>
      <c r="J170" s="11">
        <v>25.0</v>
      </c>
      <c r="K170" s="2" t="s">
        <v>18</v>
      </c>
      <c r="L170" s="3" t="str">
        <f>IFS(F171&gt;=F170,"Atingida",F171&lt;F170*0.8,"Não Atingida", (F171&lt;F170 &amp; F171&gt;=F170*0.8), "Parcialmente Atingida")</f>
        <v>Atingida</v>
      </c>
      <c r="M170" s="5" t="s">
        <v>19</v>
      </c>
    </row>
    <row r="171" ht="15.75" customHeight="1">
      <c r="A171" s="1" t="s">
        <v>123</v>
      </c>
      <c r="B171" s="1" t="s">
        <v>206</v>
      </c>
      <c r="C171" s="2" t="s">
        <v>213</v>
      </c>
      <c r="D171" s="2" t="s">
        <v>208</v>
      </c>
      <c r="E171" s="2" t="s">
        <v>214</v>
      </c>
      <c r="F171" s="11">
        <v>19.0</v>
      </c>
      <c r="G171" s="11">
        <v>0.0</v>
      </c>
      <c r="H171" s="11">
        <v>0.0</v>
      </c>
      <c r="I171" s="11">
        <v>0.0</v>
      </c>
      <c r="J171" s="11">
        <v>0.0</v>
      </c>
      <c r="K171" s="2" t="s">
        <v>20</v>
      </c>
      <c r="L171" s="3" t="str">
        <f>L170</f>
        <v>Atingida</v>
      </c>
    </row>
    <row r="172" ht="15.75" customHeight="1">
      <c r="A172" s="1" t="s">
        <v>123</v>
      </c>
      <c r="B172" s="1" t="s">
        <v>206</v>
      </c>
      <c r="C172" s="2" t="s">
        <v>215</v>
      </c>
      <c r="D172" s="2" t="s">
        <v>216</v>
      </c>
      <c r="E172" s="2" t="s">
        <v>214</v>
      </c>
      <c r="F172" s="10">
        <v>21.0</v>
      </c>
      <c r="G172" s="11">
        <v>23.0</v>
      </c>
      <c r="H172" s="11">
        <v>25.0</v>
      </c>
      <c r="I172" s="11">
        <v>27.0</v>
      </c>
      <c r="J172" s="11">
        <v>29.0</v>
      </c>
      <c r="K172" s="2" t="s">
        <v>18</v>
      </c>
      <c r="L172" s="3" t="str">
        <f>IFS(F173&gt;=F172,"Atingida",F173&lt;F172*0.8,"Não Atingida", (F173&lt;F172 &amp; F173&gt;=F172*0.8), "Parcialmente Atingida")</f>
        <v>Parcialmente Atingida</v>
      </c>
      <c r="M172" s="5" t="s">
        <v>19</v>
      </c>
    </row>
    <row r="173" ht="15.75" customHeight="1">
      <c r="A173" s="1" t="s">
        <v>123</v>
      </c>
      <c r="B173" s="1" t="s">
        <v>206</v>
      </c>
      <c r="C173" s="2" t="s">
        <v>215</v>
      </c>
      <c r="D173" s="2" t="s">
        <v>216</v>
      </c>
      <c r="E173" s="2" t="s">
        <v>214</v>
      </c>
      <c r="F173" s="11">
        <v>17.0</v>
      </c>
      <c r="G173" s="11">
        <v>0.0</v>
      </c>
      <c r="H173" s="11">
        <v>0.0</v>
      </c>
      <c r="I173" s="11">
        <v>0.0</v>
      </c>
      <c r="J173" s="11">
        <v>0.0</v>
      </c>
      <c r="K173" s="2" t="s">
        <v>20</v>
      </c>
      <c r="L173" s="3" t="str">
        <f>L172</f>
        <v>Parcialmente Atingida</v>
      </c>
    </row>
    <row r="174" ht="15.75" customHeight="1">
      <c r="A174" s="1" t="s">
        <v>123</v>
      </c>
      <c r="B174" s="1" t="s">
        <v>206</v>
      </c>
      <c r="C174" s="2" t="s">
        <v>217</v>
      </c>
      <c r="D174" s="2" t="s">
        <v>22</v>
      </c>
      <c r="E174" s="2" t="s">
        <v>218</v>
      </c>
      <c r="F174" s="10">
        <v>2.0</v>
      </c>
      <c r="G174" s="11">
        <v>4.0</v>
      </c>
      <c r="H174" s="11">
        <v>6.0</v>
      </c>
      <c r="I174" s="11">
        <v>8.0</v>
      </c>
      <c r="J174" s="11">
        <v>10.0</v>
      </c>
      <c r="K174" s="2" t="s">
        <v>18</v>
      </c>
      <c r="L174" s="3" t="str">
        <f>IFS(F175&gt;=F174,"Atingida",F175&lt;F174*0.8,"Não Atingida", (F175&lt;F174 &amp; F175&gt;=F174*0.8), "Parcialmente Atingida")</f>
        <v>Não Atingida</v>
      </c>
      <c r="M174" s="5" t="s">
        <v>19</v>
      </c>
    </row>
    <row r="175" ht="15.75" customHeight="1">
      <c r="A175" s="1" t="s">
        <v>123</v>
      </c>
      <c r="B175" s="1" t="s">
        <v>206</v>
      </c>
      <c r="C175" s="2" t="s">
        <v>217</v>
      </c>
      <c r="D175" s="2" t="s">
        <v>22</v>
      </c>
      <c r="E175" s="2" t="s">
        <v>218</v>
      </c>
      <c r="F175" s="11">
        <v>1.0</v>
      </c>
      <c r="G175" s="11">
        <v>0.0</v>
      </c>
      <c r="H175" s="11">
        <v>0.0</v>
      </c>
      <c r="I175" s="11">
        <v>0.0</v>
      </c>
      <c r="J175" s="11">
        <v>0.0</v>
      </c>
      <c r="K175" s="2" t="s">
        <v>20</v>
      </c>
      <c r="L175" s="3" t="str">
        <f>L174</f>
        <v>Não Atingida</v>
      </c>
    </row>
    <row r="176" ht="15.75" customHeight="1">
      <c r="A176" s="1" t="s">
        <v>123</v>
      </c>
      <c r="B176" s="1" t="s">
        <v>206</v>
      </c>
      <c r="C176" s="2" t="s">
        <v>219</v>
      </c>
      <c r="D176" s="2" t="s">
        <v>22</v>
      </c>
      <c r="E176" s="2" t="s">
        <v>220</v>
      </c>
      <c r="F176" s="10">
        <v>2.0</v>
      </c>
      <c r="G176" s="11">
        <v>4.0</v>
      </c>
      <c r="H176" s="11">
        <v>6.0</v>
      </c>
      <c r="I176" s="11">
        <v>8.0</v>
      </c>
      <c r="J176" s="11">
        <v>10.0</v>
      </c>
      <c r="K176" s="2" t="s">
        <v>18</v>
      </c>
      <c r="L176" s="3" t="str">
        <f>IFS(F177&gt;=F176,"Atingida",F177&lt;F176*0.8,"Não Atingida", (F177&lt;F176 &amp; F177&gt;=F176*0.8), "Parcialmente Atingida")</f>
        <v>Atingida</v>
      </c>
      <c r="M176" s="5" t="s">
        <v>19</v>
      </c>
    </row>
    <row r="177" ht="15.75" customHeight="1">
      <c r="A177" s="1" t="s">
        <v>123</v>
      </c>
      <c r="B177" s="1" t="s">
        <v>206</v>
      </c>
      <c r="C177" s="2" t="s">
        <v>219</v>
      </c>
      <c r="D177" s="2" t="s">
        <v>22</v>
      </c>
      <c r="E177" s="2" t="s">
        <v>220</v>
      </c>
      <c r="F177" s="11">
        <v>2.0</v>
      </c>
      <c r="G177" s="11">
        <v>0.0</v>
      </c>
      <c r="H177" s="11">
        <v>0.0</v>
      </c>
      <c r="I177" s="11">
        <v>0.0</v>
      </c>
      <c r="J177" s="11">
        <v>0.0</v>
      </c>
      <c r="K177" s="2" t="s">
        <v>20</v>
      </c>
      <c r="L177" s="3" t="str">
        <f>L176</f>
        <v>Atingida</v>
      </c>
    </row>
    <row r="178" ht="15.75" customHeight="1">
      <c r="A178" s="1" t="s">
        <v>123</v>
      </c>
      <c r="B178" s="1" t="s">
        <v>206</v>
      </c>
      <c r="C178" s="2" t="s">
        <v>221</v>
      </c>
      <c r="D178" s="2" t="s">
        <v>22</v>
      </c>
      <c r="E178" s="2" t="s">
        <v>218</v>
      </c>
      <c r="F178" s="10">
        <v>6.0</v>
      </c>
      <c r="G178" s="11">
        <v>8.0</v>
      </c>
      <c r="H178" s="11">
        <v>10.0</v>
      </c>
      <c r="I178" s="11">
        <v>12.0</v>
      </c>
      <c r="J178" s="11">
        <v>14.0</v>
      </c>
      <c r="K178" s="2" t="s">
        <v>18</v>
      </c>
      <c r="L178" s="3" t="str">
        <f>IFS(F179&gt;=F178,"Atingida",F179&lt;F178*0.8,"Não Atingida", (F179&lt;F178 &amp; F179&gt;=F178*0.8), "Parcialmente Atingida")</f>
        <v>Atingida</v>
      </c>
      <c r="M178" s="5" t="s">
        <v>19</v>
      </c>
    </row>
    <row r="179" ht="15.75" customHeight="1">
      <c r="A179" s="1" t="s">
        <v>123</v>
      </c>
      <c r="B179" s="1" t="s">
        <v>206</v>
      </c>
      <c r="C179" s="2" t="s">
        <v>221</v>
      </c>
      <c r="D179" s="2" t="s">
        <v>22</v>
      </c>
      <c r="E179" s="2" t="s">
        <v>218</v>
      </c>
      <c r="F179" s="11">
        <v>18.0</v>
      </c>
      <c r="G179" s="11">
        <v>0.0</v>
      </c>
      <c r="H179" s="11">
        <v>0.0</v>
      </c>
      <c r="I179" s="11">
        <v>0.0</v>
      </c>
      <c r="J179" s="11">
        <v>0.0</v>
      </c>
      <c r="K179" s="2" t="s">
        <v>20</v>
      </c>
      <c r="L179" s="3" t="str">
        <f>L178</f>
        <v>Atingida</v>
      </c>
    </row>
    <row r="180" ht="15.75" customHeight="1">
      <c r="A180" s="1" t="s">
        <v>123</v>
      </c>
      <c r="B180" s="1" t="s">
        <v>222</v>
      </c>
      <c r="C180" s="2" t="s">
        <v>223</v>
      </c>
      <c r="D180" s="2" t="s">
        <v>93</v>
      </c>
      <c r="E180" s="2" t="s">
        <v>224</v>
      </c>
      <c r="F180" s="10"/>
      <c r="G180" s="11">
        <v>10.0</v>
      </c>
      <c r="H180" s="11">
        <v>11.0</v>
      </c>
      <c r="I180" s="11">
        <v>13.0</v>
      </c>
      <c r="J180" s="11">
        <v>16.0</v>
      </c>
      <c r="K180" s="2" t="s">
        <v>18</v>
      </c>
      <c r="M180" s="5" t="s">
        <v>19</v>
      </c>
    </row>
    <row r="181" ht="15.75" customHeight="1">
      <c r="A181" s="1" t="s">
        <v>123</v>
      </c>
      <c r="B181" s="1" t="s">
        <v>222</v>
      </c>
      <c r="C181" s="2" t="s">
        <v>223</v>
      </c>
      <c r="D181" s="2" t="s">
        <v>93</v>
      </c>
      <c r="E181" s="2" t="s">
        <v>224</v>
      </c>
      <c r="F181" s="11"/>
      <c r="G181" s="11">
        <v>0.0</v>
      </c>
      <c r="H181" s="11">
        <v>0.0</v>
      </c>
      <c r="I181" s="11">
        <v>0.0</v>
      </c>
      <c r="J181" s="11">
        <v>0.0</v>
      </c>
      <c r="K181" s="2" t="s">
        <v>20</v>
      </c>
    </row>
    <row r="182" ht="15.75" customHeight="1">
      <c r="A182" s="1" t="s">
        <v>123</v>
      </c>
      <c r="B182" s="1" t="s">
        <v>222</v>
      </c>
      <c r="C182" s="2" t="s">
        <v>225</v>
      </c>
      <c r="D182" s="2" t="s">
        <v>93</v>
      </c>
      <c r="E182" s="2" t="s">
        <v>226</v>
      </c>
      <c r="F182" s="10"/>
      <c r="G182" s="11">
        <v>2.0</v>
      </c>
      <c r="H182" s="11">
        <v>5.0</v>
      </c>
      <c r="I182" s="11">
        <v>6.0</v>
      </c>
      <c r="J182" s="11">
        <v>7.0</v>
      </c>
      <c r="K182" s="2" t="s">
        <v>18</v>
      </c>
      <c r="M182" s="5" t="s">
        <v>19</v>
      </c>
    </row>
    <row r="183" ht="15.75" customHeight="1">
      <c r="A183" s="1" t="s">
        <v>123</v>
      </c>
      <c r="B183" s="1" t="s">
        <v>222</v>
      </c>
      <c r="C183" s="2" t="s">
        <v>225</v>
      </c>
      <c r="D183" s="2" t="s">
        <v>93</v>
      </c>
      <c r="E183" s="2" t="s">
        <v>226</v>
      </c>
      <c r="F183" s="11"/>
      <c r="G183" s="11">
        <v>0.0</v>
      </c>
      <c r="H183" s="11">
        <v>0.0</v>
      </c>
      <c r="I183" s="11">
        <v>0.0</v>
      </c>
      <c r="J183" s="11">
        <v>0.0</v>
      </c>
      <c r="K183" s="2" t="s">
        <v>20</v>
      </c>
      <c r="L183" s="3" t="str">
        <f>L182</f>
        <v/>
      </c>
    </row>
    <row r="184" ht="15.75" customHeight="1">
      <c r="A184" s="1" t="s">
        <v>123</v>
      </c>
      <c r="B184" s="1" t="s">
        <v>222</v>
      </c>
      <c r="C184" s="2" t="s">
        <v>227</v>
      </c>
      <c r="D184" s="2" t="s">
        <v>93</v>
      </c>
      <c r="E184" s="2" t="s">
        <v>228</v>
      </c>
      <c r="F184" s="10">
        <v>7.0</v>
      </c>
      <c r="G184" s="11">
        <v>8.0</v>
      </c>
      <c r="H184" s="11">
        <v>9.0</v>
      </c>
      <c r="I184" s="11">
        <v>10.0</v>
      </c>
      <c r="J184" s="11">
        <v>12.0</v>
      </c>
      <c r="K184" s="2" t="s">
        <v>18</v>
      </c>
      <c r="L184" s="3" t="str">
        <f>IFS(F185&gt;=F184,"Atingida",F185&lt;F184*0.8,"Não Atingida", (F185&lt;F184 &amp; F185&gt;=F184*0.8), "Parcialmente Atingida")</f>
        <v>Não Atingida</v>
      </c>
      <c r="M184" s="5" t="s">
        <v>19</v>
      </c>
    </row>
    <row r="185" ht="15.75" customHeight="1">
      <c r="A185" s="1" t="s">
        <v>123</v>
      </c>
      <c r="B185" s="1" t="s">
        <v>222</v>
      </c>
      <c r="C185" s="2" t="s">
        <v>227</v>
      </c>
      <c r="D185" s="2" t="s">
        <v>93</v>
      </c>
      <c r="E185" s="2" t="s">
        <v>228</v>
      </c>
      <c r="F185" s="11">
        <v>2.0</v>
      </c>
      <c r="G185" s="11">
        <v>0.0</v>
      </c>
      <c r="H185" s="11">
        <v>0.0</v>
      </c>
      <c r="I185" s="11">
        <v>0.0</v>
      </c>
      <c r="J185" s="11">
        <v>0.0</v>
      </c>
      <c r="K185" s="2" t="s">
        <v>20</v>
      </c>
      <c r="L185" s="3" t="str">
        <f>L184</f>
        <v>Não Atingida</v>
      </c>
    </row>
    <row r="186" ht="15.75" customHeight="1">
      <c r="A186" s="1" t="s">
        <v>123</v>
      </c>
      <c r="B186" s="1" t="s">
        <v>222</v>
      </c>
      <c r="C186" s="2" t="s">
        <v>229</v>
      </c>
      <c r="D186" s="2" t="s">
        <v>93</v>
      </c>
      <c r="E186" s="2" t="s">
        <v>230</v>
      </c>
      <c r="F186" s="10">
        <v>2.0</v>
      </c>
      <c r="G186" s="11">
        <v>3.0</v>
      </c>
      <c r="H186" s="11">
        <v>4.0</v>
      </c>
      <c r="I186" s="11">
        <v>5.0</v>
      </c>
      <c r="J186" s="11">
        <v>6.0</v>
      </c>
      <c r="K186" s="2" t="s">
        <v>18</v>
      </c>
      <c r="L186" s="3" t="str">
        <f>IFS(F187&gt;=F186,"Atingida",F187&lt;F186*0.8,"Não Atingida", (F187&lt;F186 &amp; F187&gt;=F186*0.8), "Parcialmente Atingida")</f>
        <v>Não Atingida</v>
      </c>
      <c r="M186" s="5" t="s">
        <v>19</v>
      </c>
    </row>
    <row r="187" ht="15.75" customHeight="1">
      <c r="A187" s="1" t="s">
        <v>123</v>
      </c>
      <c r="B187" s="1" t="s">
        <v>222</v>
      </c>
      <c r="C187" s="2" t="s">
        <v>229</v>
      </c>
      <c r="D187" s="2" t="s">
        <v>93</v>
      </c>
      <c r="E187" s="2" t="s">
        <v>230</v>
      </c>
      <c r="F187" s="11">
        <v>0.0</v>
      </c>
      <c r="G187" s="11">
        <v>0.0</v>
      </c>
      <c r="H187" s="11">
        <v>0.0</v>
      </c>
      <c r="I187" s="11">
        <v>0.0</v>
      </c>
      <c r="J187" s="11">
        <v>0.0</v>
      </c>
      <c r="K187" s="2" t="s">
        <v>20</v>
      </c>
      <c r="L187" s="3" t="str">
        <f>L186</f>
        <v>Não Atingida</v>
      </c>
    </row>
    <row r="188" ht="15.75" customHeight="1">
      <c r="A188" s="1" t="s">
        <v>123</v>
      </c>
      <c r="B188" s="1" t="s">
        <v>222</v>
      </c>
      <c r="C188" s="2" t="s">
        <v>231</v>
      </c>
      <c r="D188" s="2" t="s">
        <v>232</v>
      </c>
      <c r="E188" s="2" t="s">
        <v>233</v>
      </c>
      <c r="F188" s="10">
        <v>168.0</v>
      </c>
      <c r="G188" s="11">
        <v>196.0</v>
      </c>
      <c r="H188" s="11">
        <v>224.0</v>
      </c>
      <c r="I188" s="11">
        <v>252.0</v>
      </c>
      <c r="J188" s="11">
        <v>280.0</v>
      </c>
      <c r="K188" s="2" t="s">
        <v>18</v>
      </c>
      <c r="L188" s="3" t="str">
        <f>IFS(F189&gt;=F188,"Atingida",F189&lt;F188*0.8,"Não Atingida", (F189&lt;F188 &amp; F189&gt;=F188*0.8), "Parcialmente Atingida")</f>
        <v>Atingida</v>
      </c>
      <c r="M188" s="5" t="s">
        <v>19</v>
      </c>
    </row>
    <row r="189" ht="15.75" customHeight="1">
      <c r="A189" s="1" t="s">
        <v>123</v>
      </c>
      <c r="B189" s="1" t="s">
        <v>222</v>
      </c>
      <c r="C189" s="2" t="s">
        <v>231</v>
      </c>
      <c r="D189" s="2" t="s">
        <v>232</v>
      </c>
      <c r="E189" s="2" t="s">
        <v>233</v>
      </c>
      <c r="F189" s="11">
        <v>255.0</v>
      </c>
      <c r="G189" s="11">
        <v>0.0</v>
      </c>
      <c r="H189" s="11">
        <v>0.0</v>
      </c>
      <c r="I189" s="11">
        <v>0.0</v>
      </c>
      <c r="J189" s="11">
        <v>0.0</v>
      </c>
      <c r="K189" s="2" t="s">
        <v>20</v>
      </c>
      <c r="L189" s="3" t="str">
        <f>L188</f>
        <v>Atingida</v>
      </c>
    </row>
    <row r="190" ht="15.75" customHeight="1">
      <c r="A190" s="1" t="s">
        <v>123</v>
      </c>
      <c r="B190" s="1" t="s">
        <v>222</v>
      </c>
      <c r="C190" s="2" t="s">
        <v>234</v>
      </c>
      <c r="D190" s="2" t="s">
        <v>232</v>
      </c>
      <c r="E190" s="2" t="s">
        <v>233</v>
      </c>
      <c r="F190" s="10">
        <v>1800.0</v>
      </c>
      <c r="G190" s="11">
        <v>2100.0</v>
      </c>
      <c r="H190" s="11">
        <v>2400.0</v>
      </c>
      <c r="I190" s="11">
        <v>2700.0</v>
      </c>
      <c r="J190" s="11">
        <v>3000.0</v>
      </c>
      <c r="K190" s="2" t="s">
        <v>18</v>
      </c>
      <c r="L190" s="3" t="str">
        <f>IFS(F191&gt;=F190,"Atingida",F191&lt;F190*0.8,"Não Atingida", (F191&lt;F190 &amp; F191&gt;=F190*0.8), "Parcialmente Atingida")</f>
        <v>Não Atingida</v>
      </c>
      <c r="M190" s="5" t="s">
        <v>19</v>
      </c>
    </row>
    <row r="191" ht="15.75" customHeight="1">
      <c r="A191" s="1" t="s">
        <v>123</v>
      </c>
      <c r="B191" s="1" t="s">
        <v>222</v>
      </c>
      <c r="C191" s="2" t="s">
        <v>234</v>
      </c>
      <c r="D191" s="2" t="s">
        <v>232</v>
      </c>
      <c r="E191" s="2" t="s">
        <v>233</v>
      </c>
      <c r="F191" s="11">
        <v>560.0</v>
      </c>
      <c r="G191" s="11">
        <v>0.0</v>
      </c>
      <c r="H191" s="11">
        <v>0.0</v>
      </c>
      <c r="I191" s="11">
        <v>0.0</v>
      </c>
      <c r="J191" s="11">
        <v>0.0</v>
      </c>
      <c r="K191" s="2" t="s">
        <v>20</v>
      </c>
      <c r="L191" s="3" t="str">
        <f>L190</f>
        <v>Não Atingida</v>
      </c>
    </row>
    <row r="192" ht="15.75" customHeight="1">
      <c r="A192" s="1" t="s">
        <v>123</v>
      </c>
      <c r="B192" s="1" t="s">
        <v>222</v>
      </c>
      <c r="C192" s="2" t="s">
        <v>235</v>
      </c>
      <c r="D192" s="2" t="s">
        <v>232</v>
      </c>
      <c r="E192" s="2" t="s">
        <v>233</v>
      </c>
      <c r="F192" s="10">
        <v>8.0</v>
      </c>
      <c r="G192" s="11">
        <v>10.0</v>
      </c>
      <c r="H192" s="11">
        <v>12.0</v>
      </c>
      <c r="I192" s="11">
        <v>14.0</v>
      </c>
      <c r="J192" s="11">
        <v>16.0</v>
      </c>
      <c r="K192" s="2" t="s">
        <v>18</v>
      </c>
      <c r="L192" s="3" t="str">
        <f>IFS(F193&gt;=F192,"Atingida",F193&lt;F192*0.8,"Não Atingida", (F193&lt;F192 &amp; F193&gt;=F192*0.8), "Parcialmente Atingida")</f>
        <v>Atingida</v>
      </c>
      <c r="M192" s="5" t="s">
        <v>19</v>
      </c>
    </row>
    <row r="193" ht="15.75" customHeight="1">
      <c r="A193" s="1" t="s">
        <v>123</v>
      </c>
      <c r="B193" s="1" t="s">
        <v>222</v>
      </c>
      <c r="C193" s="2" t="s">
        <v>235</v>
      </c>
      <c r="D193" s="2" t="s">
        <v>232</v>
      </c>
      <c r="E193" s="2" t="s">
        <v>233</v>
      </c>
      <c r="F193" s="11">
        <v>18.0</v>
      </c>
      <c r="G193" s="11">
        <v>0.0</v>
      </c>
      <c r="H193" s="11">
        <v>0.0</v>
      </c>
      <c r="I193" s="11">
        <v>0.0</v>
      </c>
      <c r="J193" s="11">
        <v>0.0</v>
      </c>
      <c r="K193" s="2" t="s">
        <v>20</v>
      </c>
      <c r="L193" s="3" t="str">
        <f>L192</f>
        <v>Atingida</v>
      </c>
    </row>
    <row r="194" ht="15.75" customHeight="1">
      <c r="A194" s="1" t="s">
        <v>123</v>
      </c>
      <c r="B194" s="1" t="s">
        <v>222</v>
      </c>
      <c r="C194" s="2" t="s">
        <v>236</v>
      </c>
      <c r="D194" s="2" t="s">
        <v>93</v>
      </c>
      <c r="E194" s="2" t="s">
        <v>237</v>
      </c>
      <c r="F194" s="1">
        <v>6.5</v>
      </c>
      <c r="G194" s="1">
        <v>7.4</v>
      </c>
      <c r="H194" s="1">
        <v>8.5</v>
      </c>
      <c r="I194" s="1">
        <v>9.8</v>
      </c>
      <c r="J194" s="1">
        <v>11.24</v>
      </c>
      <c r="K194" s="2" t="s">
        <v>18</v>
      </c>
      <c r="L194" s="3" t="str">
        <f>IFS(F195&gt;=F194,"Atingida",F195&lt;F194*0.8,"Não Atingida", (F195&lt;F194 &amp; F195&gt;=F194*0.8), "Parcialmente Atingida")</f>
        <v>Parcialmente Atingida</v>
      </c>
      <c r="M194" s="5" t="s">
        <v>19</v>
      </c>
    </row>
    <row r="195" ht="15.75" customHeight="1">
      <c r="A195" s="1" t="s">
        <v>123</v>
      </c>
      <c r="B195" s="1" t="s">
        <v>222</v>
      </c>
      <c r="C195" s="2" t="s">
        <v>236</v>
      </c>
      <c r="D195" s="2" t="s">
        <v>93</v>
      </c>
      <c r="E195" s="2" t="s">
        <v>237</v>
      </c>
      <c r="F195" s="1">
        <v>5.98</v>
      </c>
      <c r="G195" s="1">
        <v>0.0</v>
      </c>
      <c r="H195" s="1">
        <v>0.0</v>
      </c>
      <c r="I195" s="1">
        <v>0.0</v>
      </c>
      <c r="J195" s="1">
        <v>0.0</v>
      </c>
      <c r="K195" s="2" t="s">
        <v>20</v>
      </c>
      <c r="L195" s="3" t="str">
        <f>L194</f>
        <v>Parcialmente Atingida</v>
      </c>
    </row>
    <row r="196" ht="15.75" customHeight="1">
      <c r="A196" s="1" t="s">
        <v>123</v>
      </c>
      <c r="B196" s="1" t="s">
        <v>222</v>
      </c>
      <c r="C196" s="2" t="s">
        <v>238</v>
      </c>
      <c r="D196" s="2" t="s">
        <v>93</v>
      </c>
      <c r="E196" s="2" t="s">
        <v>239</v>
      </c>
      <c r="F196" s="10">
        <v>17.0</v>
      </c>
      <c r="G196" s="11">
        <v>20.0</v>
      </c>
      <c r="H196" s="11">
        <v>24.0</v>
      </c>
      <c r="I196" s="11">
        <v>27.0</v>
      </c>
      <c r="J196" s="11">
        <v>30.0</v>
      </c>
      <c r="K196" s="2" t="s">
        <v>18</v>
      </c>
      <c r="L196" s="3" t="str">
        <f>IFS(F197&gt;=F196,"Atingida",F197&lt;F196*0.8,"Não Atingida", (F197&lt;F196 &amp; F197&gt;=F196*0.8), "Parcialmente Atingida")</f>
        <v>Não Atingida</v>
      </c>
      <c r="M196" s="5" t="s">
        <v>19</v>
      </c>
    </row>
    <row r="197" ht="15.75" customHeight="1">
      <c r="A197" s="1" t="s">
        <v>123</v>
      </c>
      <c r="B197" s="1" t="s">
        <v>222</v>
      </c>
      <c r="C197" s="2" t="s">
        <v>238</v>
      </c>
      <c r="D197" s="2" t="s">
        <v>93</v>
      </c>
      <c r="E197" s="2" t="s">
        <v>239</v>
      </c>
      <c r="F197" s="11">
        <v>0.0</v>
      </c>
      <c r="G197" s="11">
        <v>0.0</v>
      </c>
      <c r="H197" s="11">
        <v>0.0</v>
      </c>
      <c r="I197" s="11">
        <v>0.0</v>
      </c>
      <c r="J197" s="11">
        <v>0.0</v>
      </c>
      <c r="K197" s="2" t="s">
        <v>20</v>
      </c>
      <c r="L197" s="3" t="str">
        <f>L196</f>
        <v>Não Atingida</v>
      </c>
    </row>
    <row r="198" ht="15.75" customHeight="1">
      <c r="A198" s="1" t="s">
        <v>123</v>
      </c>
      <c r="B198" s="1" t="s">
        <v>222</v>
      </c>
      <c r="C198" s="2" t="s">
        <v>240</v>
      </c>
      <c r="D198" s="2" t="s">
        <v>241</v>
      </c>
      <c r="E198" s="2" t="s">
        <v>242</v>
      </c>
      <c r="F198" s="10"/>
      <c r="G198" s="11">
        <v>0.0</v>
      </c>
      <c r="H198" s="11">
        <v>1.0</v>
      </c>
      <c r="I198" s="11">
        <v>1.0</v>
      </c>
      <c r="J198" s="11">
        <v>1.0</v>
      </c>
      <c r="K198" s="2" t="s">
        <v>18</v>
      </c>
      <c r="M198" s="5" t="s">
        <v>19</v>
      </c>
    </row>
    <row r="199" ht="15.75" customHeight="1">
      <c r="A199" s="1" t="s">
        <v>123</v>
      </c>
      <c r="B199" s="1" t="s">
        <v>222</v>
      </c>
      <c r="C199" s="2" t="s">
        <v>240</v>
      </c>
      <c r="D199" s="2" t="s">
        <v>241</v>
      </c>
      <c r="E199" s="2" t="s">
        <v>242</v>
      </c>
      <c r="F199" s="11"/>
      <c r="G199" s="11">
        <v>0.0</v>
      </c>
      <c r="H199" s="11">
        <v>0.0</v>
      </c>
      <c r="I199" s="11">
        <v>0.0</v>
      </c>
      <c r="J199" s="11">
        <v>0.0</v>
      </c>
      <c r="K199" s="2" t="s">
        <v>20</v>
      </c>
      <c r="L199" s="3" t="str">
        <f>L198</f>
        <v/>
      </c>
    </row>
    <row r="200" ht="15.75" customHeight="1">
      <c r="A200" s="1" t="s">
        <v>123</v>
      </c>
      <c r="B200" s="1" t="s">
        <v>243</v>
      </c>
      <c r="C200" s="2" t="s">
        <v>244</v>
      </c>
      <c r="D200" s="2" t="s">
        <v>174</v>
      </c>
      <c r="E200" s="2" t="s">
        <v>245</v>
      </c>
      <c r="F200" s="10">
        <v>86.0</v>
      </c>
      <c r="G200" s="11">
        <v>50.0</v>
      </c>
      <c r="H200" s="11">
        <v>40.0</v>
      </c>
      <c r="I200" s="11">
        <v>30.0</v>
      </c>
      <c r="J200" s="11">
        <v>20.0</v>
      </c>
      <c r="K200" s="2" t="s">
        <v>18</v>
      </c>
      <c r="L200" s="3" t="str">
        <f>IFS(F201&lt;=F200,"Atingida",F201&gt;F200*1.2,"Não Atingida", F201&gt;F200 &amp; F201&lt;=F200*1.2, "Parcialmente Atingida")</f>
        <v>Não Atingida</v>
      </c>
      <c r="M200" s="5" t="s">
        <v>19</v>
      </c>
    </row>
    <row r="201" ht="15.75" customHeight="1">
      <c r="A201" s="1" t="s">
        <v>123</v>
      </c>
      <c r="B201" s="1" t="s">
        <v>243</v>
      </c>
      <c r="C201" s="2" t="s">
        <v>244</v>
      </c>
      <c r="D201" s="2" t="s">
        <v>174</v>
      </c>
      <c r="E201" s="2" t="s">
        <v>245</v>
      </c>
      <c r="F201" s="11">
        <v>283.0</v>
      </c>
      <c r="G201" s="11">
        <v>0.0</v>
      </c>
      <c r="H201" s="11">
        <v>0.0</v>
      </c>
      <c r="I201" s="11">
        <v>0.0</v>
      </c>
      <c r="J201" s="11">
        <v>0.0</v>
      </c>
      <c r="K201" s="2" t="s">
        <v>20</v>
      </c>
      <c r="L201" s="3" t="str">
        <f>L200</f>
        <v>Não Atingida</v>
      </c>
    </row>
    <row r="202" ht="15.75" customHeight="1">
      <c r="A202" s="1" t="s">
        <v>123</v>
      </c>
      <c r="B202" s="1" t="s">
        <v>243</v>
      </c>
      <c r="C202" s="2" t="s">
        <v>246</v>
      </c>
      <c r="D202" s="2" t="s">
        <v>62</v>
      </c>
      <c r="E202" s="2" t="s">
        <v>247</v>
      </c>
      <c r="F202" s="10">
        <v>30.0</v>
      </c>
      <c r="G202" s="11">
        <v>35.0</v>
      </c>
      <c r="H202" s="11">
        <v>40.0</v>
      </c>
      <c r="I202" s="11">
        <v>50.0</v>
      </c>
      <c r="J202" s="11">
        <v>60.0</v>
      </c>
      <c r="K202" s="2" t="s">
        <v>18</v>
      </c>
      <c r="L202" s="3" t="str">
        <f>IFS(F203&gt;=F202,"Atingida",F203&lt;F202*0.8,"Não Atingida", (F203&lt;F202 &amp; F203&gt;=F202*0.8), "Parcialmente Atingida")</f>
        <v>Não Atingida</v>
      </c>
      <c r="M202" s="5" t="s">
        <v>19</v>
      </c>
    </row>
    <row r="203" ht="15.75" customHeight="1">
      <c r="A203" s="1" t="s">
        <v>123</v>
      </c>
      <c r="B203" s="1" t="s">
        <v>243</v>
      </c>
      <c r="C203" s="2" t="s">
        <v>246</v>
      </c>
      <c r="D203" s="2" t="s">
        <v>62</v>
      </c>
      <c r="E203" s="2" t="s">
        <v>247</v>
      </c>
      <c r="F203" s="11">
        <v>0.0</v>
      </c>
      <c r="G203" s="11">
        <v>0.0</v>
      </c>
      <c r="H203" s="11">
        <v>0.0</v>
      </c>
      <c r="I203" s="11">
        <v>0.0</v>
      </c>
      <c r="J203" s="11">
        <v>0.0</v>
      </c>
      <c r="K203" s="2" t="s">
        <v>20</v>
      </c>
      <c r="L203" s="3" t="str">
        <f>L202</f>
        <v>Não Atingida</v>
      </c>
    </row>
    <row r="204" ht="15.75" customHeight="1">
      <c r="A204" s="1" t="s">
        <v>123</v>
      </c>
      <c r="B204" s="1" t="s">
        <v>243</v>
      </c>
      <c r="C204" s="2" t="s">
        <v>248</v>
      </c>
      <c r="D204" s="2" t="s">
        <v>62</v>
      </c>
      <c r="E204" s="2" t="s">
        <v>249</v>
      </c>
      <c r="F204" s="10">
        <v>566.0</v>
      </c>
      <c r="G204" s="11">
        <v>598.0</v>
      </c>
      <c r="H204" s="11">
        <v>630.0</v>
      </c>
      <c r="I204" s="11">
        <v>662.0</v>
      </c>
      <c r="J204" s="11">
        <v>694.0</v>
      </c>
      <c r="K204" s="2" t="s">
        <v>18</v>
      </c>
      <c r="L204" s="3" t="str">
        <f>IFS(F205&gt;=F204,"Atingida",F205&lt;F204*0.8,"Não Atingida", (F205&lt;F204 &amp; F205&gt;=F204*0.8), "Parcialmente Atingida")</f>
        <v>Não Atingida</v>
      </c>
      <c r="M204" s="5" t="s">
        <v>19</v>
      </c>
    </row>
    <row r="205" ht="15.75" customHeight="1">
      <c r="A205" s="1" t="s">
        <v>123</v>
      </c>
      <c r="B205" s="1" t="s">
        <v>243</v>
      </c>
      <c r="C205" s="2" t="s">
        <v>248</v>
      </c>
      <c r="D205" s="2" t="s">
        <v>62</v>
      </c>
      <c r="E205" s="2" t="s">
        <v>249</v>
      </c>
      <c r="F205" s="11">
        <v>0.0</v>
      </c>
      <c r="G205" s="11">
        <v>0.0</v>
      </c>
      <c r="H205" s="11">
        <v>0.0</v>
      </c>
      <c r="I205" s="11">
        <v>0.0</v>
      </c>
      <c r="J205" s="11">
        <v>0.0</v>
      </c>
      <c r="K205" s="2" t="s">
        <v>20</v>
      </c>
      <c r="L205" s="3" t="str">
        <f>L204</f>
        <v>Não Atingida</v>
      </c>
    </row>
    <row r="206" ht="15.75" customHeight="1">
      <c r="A206" s="1" t="s">
        <v>123</v>
      </c>
      <c r="B206" s="1" t="s">
        <v>243</v>
      </c>
      <c r="C206" s="2" t="s">
        <v>250</v>
      </c>
      <c r="D206" s="2" t="s">
        <v>93</v>
      </c>
      <c r="E206" s="2" t="s">
        <v>251</v>
      </c>
      <c r="F206" s="10">
        <v>165.0</v>
      </c>
      <c r="G206" s="11">
        <v>178.0</v>
      </c>
      <c r="H206" s="11">
        <v>188.0</v>
      </c>
      <c r="I206" s="11">
        <v>198.0</v>
      </c>
      <c r="J206" s="11">
        <v>207.0</v>
      </c>
      <c r="K206" s="2" t="s">
        <v>18</v>
      </c>
      <c r="L206" s="3" t="str">
        <f>IFS(F207&gt;=F206,"Atingida",F207&lt;F206*0.8,"Não Atingida", (F207&lt;F206 &amp; F207&gt;=F206*0.8), "Parcialmente Atingida")</f>
        <v>Atingida</v>
      </c>
      <c r="M206" s="5" t="s">
        <v>19</v>
      </c>
    </row>
    <row r="207" ht="15.75" customHeight="1">
      <c r="A207" s="1" t="s">
        <v>123</v>
      </c>
      <c r="B207" s="1" t="s">
        <v>243</v>
      </c>
      <c r="C207" s="2" t="s">
        <v>250</v>
      </c>
      <c r="D207" s="2" t="s">
        <v>93</v>
      </c>
      <c r="E207" s="2" t="s">
        <v>251</v>
      </c>
      <c r="F207" s="11">
        <v>435.0</v>
      </c>
      <c r="G207" s="11">
        <v>0.0</v>
      </c>
      <c r="H207" s="11">
        <v>0.0</v>
      </c>
      <c r="I207" s="11">
        <v>0.0</v>
      </c>
      <c r="J207" s="11">
        <v>0.0</v>
      </c>
      <c r="K207" s="2" t="s">
        <v>20</v>
      </c>
      <c r="L207" s="3" t="str">
        <f>L206</f>
        <v>Atingida</v>
      </c>
    </row>
    <row r="208" ht="15.75" customHeight="1">
      <c r="A208" s="1" t="s">
        <v>123</v>
      </c>
      <c r="B208" s="1" t="s">
        <v>243</v>
      </c>
      <c r="C208" s="2" t="s">
        <v>252</v>
      </c>
      <c r="D208" s="2" t="s">
        <v>62</v>
      </c>
      <c r="E208" s="2" t="s">
        <v>253</v>
      </c>
      <c r="F208" s="10">
        <v>1659.0</v>
      </c>
      <c r="G208" s="11">
        <v>1753.0</v>
      </c>
      <c r="H208" s="11">
        <v>1847.0</v>
      </c>
      <c r="I208" s="11">
        <v>1941.0</v>
      </c>
      <c r="J208" s="11">
        <v>2035.0</v>
      </c>
      <c r="K208" s="2" t="s">
        <v>18</v>
      </c>
      <c r="L208" s="3" t="str">
        <f>IFS(F209&gt;=F208,"Atingida",F209&lt;F208*0.8,"Não Atingida", (F209&lt;F208 &amp; F209&gt;=F208*0.8), "Parcialmente Atingida")</f>
        <v>Não Atingida</v>
      </c>
      <c r="M208" s="5" t="s">
        <v>19</v>
      </c>
    </row>
    <row r="209" ht="15.75" customHeight="1">
      <c r="A209" s="1" t="s">
        <v>123</v>
      </c>
      <c r="B209" s="1" t="s">
        <v>243</v>
      </c>
      <c r="C209" s="2" t="s">
        <v>252</v>
      </c>
      <c r="D209" s="2" t="s">
        <v>62</v>
      </c>
      <c r="E209" s="2" t="s">
        <v>253</v>
      </c>
      <c r="F209" s="11">
        <v>0.0</v>
      </c>
      <c r="G209" s="11">
        <v>0.0</v>
      </c>
      <c r="H209" s="11">
        <v>0.0</v>
      </c>
      <c r="I209" s="11">
        <v>0.0</v>
      </c>
      <c r="J209" s="11">
        <v>0.0</v>
      </c>
      <c r="K209" s="2" t="s">
        <v>20</v>
      </c>
      <c r="L209" s="3" t="str">
        <f>L208</f>
        <v>Não Atingida</v>
      </c>
    </row>
    <row r="210" ht="15.75" customHeight="1">
      <c r="A210" s="1" t="s">
        <v>123</v>
      </c>
      <c r="B210" s="1" t="s">
        <v>243</v>
      </c>
      <c r="C210" s="2" t="s">
        <v>254</v>
      </c>
      <c r="D210" s="2" t="s">
        <v>32</v>
      </c>
      <c r="E210" s="2" t="s">
        <v>255</v>
      </c>
      <c r="F210" s="10">
        <v>333.0</v>
      </c>
      <c r="G210" s="11">
        <v>352.0</v>
      </c>
      <c r="H210" s="11">
        <v>371.0</v>
      </c>
      <c r="I210" s="11">
        <v>389.0</v>
      </c>
      <c r="J210" s="11">
        <v>408.0</v>
      </c>
      <c r="K210" s="2" t="s">
        <v>18</v>
      </c>
      <c r="L210" s="3" t="str">
        <f>IFS(F211&gt;=F210,"Atingida",F211&lt;F210*0.8,"Não Atingida", (F211&lt;F210 &amp; F211&gt;=F210*0.8), "Parcialmente Atingida")</f>
        <v>Parcialmente Atingida</v>
      </c>
      <c r="M210" s="5" t="s">
        <v>19</v>
      </c>
    </row>
    <row r="211" ht="15.75" customHeight="1">
      <c r="A211" s="1" t="s">
        <v>123</v>
      </c>
      <c r="B211" s="1" t="s">
        <v>243</v>
      </c>
      <c r="C211" s="2" t="s">
        <v>254</v>
      </c>
      <c r="D211" s="2" t="s">
        <v>32</v>
      </c>
      <c r="E211" s="2" t="s">
        <v>255</v>
      </c>
      <c r="F211" s="11">
        <v>325.0</v>
      </c>
      <c r="G211" s="11">
        <v>0.0</v>
      </c>
      <c r="H211" s="11">
        <v>0.0</v>
      </c>
      <c r="I211" s="11">
        <v>0.0</v>
      </c>
      <c r="J211" s="11">
        <v>0.0</v>
      </c>
      <c r="K211" s="2" t="s">
        <v>20</v>
      </c>
      <c r="L211" s="3" t="str">
        <f>L210</f>
        <v>Parcialmente Atingida</v>
      </c>
    </row>
    <row r="212" ht="15.75" customHeight="1">
      <c r="A212" s="1" t="s">
        <v>123</v>
      </c>
      <c r="B212" s="1" t="s">
        <v>243</v>
      </c>
      <c r="C212" s="2" t="s">
        <v>256</v>
      </c>
      <c r="D212" s="2" t="s">
        <v>174</v>
      </c>
      <c r="E212" s="2" t="s">
        <v>257</v>
      </c>
      <c r="F212" s="10">
        <v>561.0</v>
      </c>
      <c r="G212" s="11">
        <v>661.0</v>
      </c>
      <c r="H212" s="11">
        <v>761.0</v>
      </c>
      <c r="I212" s="11">
        <v>861.0</v>
      </c>
      <c r="J212" s="11">
        <v>961.0</v>
      </c>
      <c r="K212" s="2" t="s">
        <v>18</v>
      </c>
      <c r="L212" s="3" t="str">
        <f>IFS(F213&gt;=F212,"Atingida",F213&lt;F212*0.8,"Não Atingida", (F213&lt;F212 &amp; F213&gt;=F212*0.8), "Parcialmente Atingida")</f>
        <v>Não Atingida</v>
      </c>
      <c r="M212" s="5" t="s">
        <v>19</v>
      </c>
    </row>
    <row r="213" ht="15.75" customHeight="1">
      <c r="A213" s="1" t="s">
        <v>123</v>
      </c>
      <c r="B213" s="1" t="s">
        <v>243</v>
      </c>
      <c r="C213" s="2" t="s">
        <v>256</v>
      </c>
      <c r="D213" s="2" t="s">
        <v>174</v>
      </c>
      <c r="E213" s="2" t="s">
        <v>257</v>
      </c>
      <c r="F213" s="11">
        <v>56.0</v>
      </c>
      <c r="G213" s="11">
        <v>0.0</v>
      </c>
      <c r="H213" s="11">
        <v>0.0</v>
      </c>
      <c r="I213" s="11">
        <v>0.0</v>
      </c>
      <c r="J213" s="11">
        <v>0.0</v>
      </c>
      <c r="K213" s="2" t="s">
        <v>20</v>
      </c>
      <c r="L213" s="3" t="str">
        <f>L212</f>
        <v>Não Atingida</v>
      </c>
    </row>
    <row r="214" ht="15.75" customHeight="1">
      <c r="A214" s="1" t="s">
        <v>123</v>
      </c>
      <c r="B214" s="1" t="s">
        <v>258</v>
      </c>
      <c r="C214" s="2" t="s">
        <v>259</v>
      </c>
      <c r="D214" s="2" t="s">
        <v>174</v>
      </c>
      <c r="E214" s="2" t="s">
        <v>260</v>
      </c>
      <c r="F214" s="10">
        <v>1676.0</v>
      </c>
      <c r="G214" s="11">
        <v>1718.0</v>
      </c>
      <c r="H214" s="11">
        <v>1760.0</v>
      </c>
      <c r="I214" s="11">
        <v>1802.0</v>
      </c>
      <c r="J214" s="11">
        <v>1844.0</v>
      </c>
      <c r="K214" s="2" t="s">
        <v>18</v>
      </c>
      <c r="L214" s="3" t="str">
        <f>IFS(F215&gt;=F214,"Atingida",F215&lt;F214*0.8,"Não Atingida", (F215&lt;F214 &amp; F215&gt;=F214*0.8), "Parcialmente Atingida")</f>
        <v>Atingida</v>
      </c>
      <c r="M214" s="5" t="s">
        <v>19</v>
      </c>
    </row>
    <row r="215" ht="15.75" customHeight="1">
      <c r="A215" s="1" t="s">
        <v>123</v>
      </c>
      <c r="B215" s="1" t="s">
        <v>258</v>
      </c>
      <c r="C215" s="2" t="s">
        <v>259</v>
      </c>
      <c r="D215" s="2" t="s">
        <v>174</v>
      </c>
      <c r="E215" s="2" t="s">
        <v>260</v>
      </c>
      <c r="F215" s="11">
        <v>4834.0</v>
      </c>
      <c r="G215" s="11">
        <v>0.0</v>
      </c>
      <c r="H215" s="11">
        <v>0.0</v>
      </c>
      <c r="I215" s="11">
        <v>0.0</v>
      </c>
      <c r="J215" s="11">
        <v>0.0</v>
      </c>
      <c r="K215" s="2" t="s">
        <v>20</v>
      </c>
      <c r="L215" s="3" t="str">
        <f>L214</f>
        <v>Atingida</v>
      </c>
    </row>
    <row r="216" ht="15.75" customHeight="1">
      <c r="A216" s="1" t="s">
        <v>123</v>
      </c>
      <c r="B216" s="1" t="s">
        <v>258</v>
      </c>
      <c r="C216" s="2" t="s">
        <v>261</v>
      </c>
      <c r="D216" s="2" t="s">
        <v>174</v>
      </c>
      <c r="E216" s="2" t="s">
        <v>262</v>
      </c>
      <c r="F216" s="12">
        <v>1.0</v>
      </c>
      <c r="G216" s="13">
        <v>1.0</v>
      </c>
      <c r="H216" s="13">
        <v>1.0</v>
      </c>
      <c r="I216" s="13">
        <v>1.0</v>
      </c>
      <c r="J216" s="13">
        <v>1.0</v>
      </c>
      <c r="K216" s="2" t="s">
        <v>18</v>
      </c>
      <c r="L216" s="3" t="str">
        <f>IFS(F217&gt;=F216,"Atingida",F217&lt;F216*0.8,"Não Atingida", (F217&lt;F216 &amp; F217&gt;=F216*0.8), "Parcialmente Atingida")</f>
        <v>Não Atingida</v>
      </c>
      <c r="M216" s="5" t="s">
        <v>19</v>
      </c>
    </row>
    <row r="217" ht="15.75" customHeight="1">
      <c r="A217" s="1" t="s">
        <v>123</v>
      </c>
      <c r="B217" s="1" t="s">
        <v>258</v>
      </c>
      <c r="C217" s="2" t="s">
        <v>261</v>
      </c>
      <c r="D217" s="2" t="s">
        <v>174</v>
      </c>
      <c r="E217" s="2" t="s">
        <v>262</v>
      </c>
      <c r="F217" s="14">
        <v>0.0</v>
      </c>
      <c r="G217" s="1">
        <v>0.0</v>
      </c>
      <c r="H217" s="1">
        <v>0.0</v>
      </c>
      <c r="I217" s="1">
        <v>0.0</v>
      </c>
      <c r="J217" s="1">
        <v>0.0</v>
      </c>
      <c r="K217" s="2" t="s">
        <v>20</v>
      </c>
      <c r="L217" s="3" t="str">
        <f>L216</f>
        <v>Não Atingida</v>
      </c>
    </row>
    <row r="218" ht="15.75" customHeight="1">
      <c r="A218" s="1" t="s">
        <v>123</v>
      </c>
      <c r="B218" s="1" t="s">
        <v>258</v>
      </c>
      <c r="C218" s="2" t="s">
        <v>263</v>
      </c>
      <c r="D218" s="2" t="s">
        <v>264</v>
      </c>
      <c r="E218" s="2" t="s">
        <v>265</v>
      </c>
      <c r="F218" s="12">
        <v>1.0</v>
      </c>
      <c r="G218" s="13">
        <v>1.0</v>
      </c>
      <c r="H218" s="13">
        <v>1.0</v>
      </c>
      <c r="I218" s="13">
        <v>1.0</v>
      </c>
      <c r="J218" s="13">
        <v>1.0</v>
      </c>
      <c r="K218" s="2" t="s">
        <v>18</v>
      </c>
      <c r="L218" s="3" t="str">
        <f>IFS(F219&gt;=F218,"Atingida",F219&lt;F218*0.8,"Não Atingida", (F219&lt;F218 &amp; F219&gt;=F218*0.8), "Parcialmente Atingida")</f>
        <v>Não Atingida</v>
      </c>
      <c r="M218" s="5" t="s">
        <v>19</v>
      </c>
    </row>
    <row r="219" ht="15.75" customHeight="1">
      <c r="A219" s="1" t="s">
        <v>123</v>
      </c>
      <c r="B219" s="1" t="s">
        <v>258</v>
      </c>
      <c r="C219" s="2" t="s">
        <v>263</v>
      </c>
      <c r="D219" s="2" t="s">
        <v>264</v>
      </c>
      <c r="E219" s="2" t="s">
        <v>265</v>
      </c>
      <c r="F219" s="14">
        <v>0.0</v>
      </c>
      <c r="G219" s="1">
        <v>0.0</v>
      </c>
      <c r="H219" s="1">
        <v>0.0</v>
      </c>
      <c r="I219" s="1">
        <v>0.0</v>
      </c>
      <c r="J219" s="1">
        <v>0.0</v>
      </c>
      <c r="K219" s="2" t="s">
        <v>20</v>
      </c>
      <c r="L219" s="3" t="str">
        <f>L218</f>
        <v>Não Atingida</v>
      </c>
    </row>
    <row r="220" ht="15.75" customHeight="1">
      <c r="A220" s="1" t="s">
        <v>123</v>
      </c>
      <c r="B220" s="1" t="s">
        <v>258</v>
      </c>
      <c r="C220" s="2" t="s">
        <v>266</v>
      </c>
      <c r="D220" s="2" t="s">
        <v>174</v>
      </c>
      <c r="E220" s="2" t="s">
        <v>267</v>
      </c>
      <c r="F220" s="14"/>
      <c r="G220" s="13">
        <v>1.0</v>
      </c>
      <c r="H220" s="13">
        <v>1.0</v>
      </c>
      <c r="I220" s="13">
        <v>1.0</v>
      </c>
      <c r="J220" s="13">
        <v>1.0</v>
      </c>
      <c r="K220" s="2" t="s">
        <v>18</v>
      </c>
      <c r="M220" s="5" t="s">
        <v>19</v>
      </c>
    </row>
    <row r="221" ht="15.75" customHeight="1">
      <c r="A221" s="1" t="s">
        <v>123</v>
      </c>
      <c r="B221" s="1" t="s">
        <v>258</v>
      </c>
      <c r="C221" s="2" t="s">
        <v>266</v>
      </c>
      <c r="D221" s="2" t="s">
        <v>174</v>
      </c>
      <c r="E221" s="2" t="s">
        <v>267</v>
      </c>
      <c r="F221" s="14"/>
      <c r="G221" s="1">
        <v>0.0</v>
      </c>
      <c r="H221" s="1">
        <v>0.0</v>
      </c>
      <c r="I221" s="1">
        <v>0.0</v>
      </c>
      <c r="J221" s="1">
        <v>0.0</v>
      </c>
      <c r="K221" s="2" t="s">
        <v>20</v>
      </c>
    </row>
    <row r="222" ht="15.75" customHeight="1">
      <c r="A222" s="1" t="s">
        <v>123</v>
      </c>
      <c r="B222" s="1" t="s">
        <v>258</v>
      </c>
      <c r="C222" s="2" t="s">
        <v>268</v>
      </c>
      <c r="D222" s="2" t="s">
        <v>174</v>
      </c>
      <c r="E222" s="2" t="s">
        <v>269</v>
      </c>
      <c r="F222" s="10">
        <v>880.0</v>
      </c>
      <c r="G222" s="11">
        <v>880.0</v>
      </c>
      <c r="H222" s="11">
        <v>880.0</v>
      </c>
      <c r="I222" s="11">
        <v>900.0</v>
      </c>
      <c r="J222" s="11">
        <v>920.0</v>
      </c>
      <c r="K222" s="2" t="s">
        <v>18</v>
      </c>
      <c r="L222" s="3" t="str">
        <f>IFS(F223&gt;=F222,"Atingida",F223&lt;F222*0.8,"Não Atingida", (F223&lt;F222 &amp; F223&gt;=F222*0.8), "Parcialmente Atingida")</f>
        <v>Atingida</v>
      </c>
      <c r="M222" s="5" t="s">
        <v>19</v>
      </c>
    </row>
    <row r="223" ht="15.75" customHeight="1">
      <c r="A223" s="1" t="s">
        <v>123</v>
      </c>
      <c r="B223" s="1" t="s">
        <v>258</v>
      </c>
      <c r="C223" s="2" t="s">
        <v>268</v>
      </c>
      <c r="D223" s="2" t="s">
        <v>174</v>
      </c>
      <c r="E223" s="2" t="s">
        <v>269</v>
      </c>
      <c r="F223" s="11">
        <v>880.0</v>
      </c>
      <c r="G223" s="11">
        <v>0.0</v>
      </c>
      <c r="H223" s="11">
        <v>0.0</v>
      </c>
      <c r="I223" s="11">
        <v>0.0</v>
      </c>
      <c r="J223" s="11">
        <v>0.0</v>
      </c>
      <c r="K223" s="2" t="s">
        <v>20</v>
      </c>
      <c r="L223" s="3" t="str">
        <f>L222</f>
        <v>Atingida</v>
      </c>
    </row>
    <row r="224" ht="15.75" customHeight="1">
      <c r="A224" s="1" t="s">
        <v>123</v>
      </c>
      <c r="B224" s="1" t="s">
        <v>258</v>
      </c>
      <c r="C224" s="2" t="s">
        <v>270</v>
      </c>
      <c r="D224" s="2" t="s">
        <v>271</v>
      </c>
      <c r="E224" s="2" t="s">
        <v>272</v>
      </c>
      <c r="F224" s="11"/>
      <c r="G224" s="11">
        <v>1.0</v>
      </c>
      <c r="H224" s="11">
        <v>2.0</v>
      </c>
      <c r="I224" s="11">
        <v>3.0</v>
      </c>
      <c r="J224" s="11">
        <v>5.0</v>
      </c>
      <c r="K224" s="2" t="s">
        <v>18</v>
      </c>
      <c r="M224" s="5" t="s">
        <v>19</v>
      </c>
    </row>
    <row r="225" ht="15.75" customHeight="1">
      <c r="A225" s="1" t="s">
        <v>123</v>
      </c>
      <c r="B225" s="1" t="s">
        <v>258</v>
      </c>
      <c r="C225" s="2" t="s">
        <v>270</v>
      </c>
      <c r="D225" s="2" t="s">
        <v>271</v>
      </c>
      <c r="E225" s="2" t="s">
        <v>272</v>
      </c>
      <c r="F225" s="11"/>
      <c r="G225" s="11">
        <v>0.0</v>
      </c>
      <c r="H225" s="11">
        <v>0.0</v>
      </c>
      <c r="I225" s="11">
        <v>0.0</v>
      </c>
      <c r="J225" s="11">
        <v>0.0</v>
      </c>
      <c r="K225" s="2" t="s">
        <v>20</v>
      </c>
      <c r="L225" s="3" t="str">
        <f>L224</f>
        <v/>
      </c>
    </row>
    <row r="226" ht="15.75" customHeight="1">
      <c r="A226" s="1" t="s">
        <v>123</v>
      </c>
      <c r="B226" s="1" t="s">
        <v>258</v>
      </c>
      <c r="C226" s="2" t="s">
        <v>273</v>
      </c>
      <c r="D226" s="2" t="s">
        <v>174</v>
      </c>
      <c r="E226" s="2" t="s">
        <v>274</v>
      </c>
      <c r="F226" s="10">
        <v>4.0</v>
      </c>
      <c r="G226" s="11">
        <v>8.0</v>
      </c>
      <c r="H226" s="11">
        <v>8.0</v>
      </c>
      <c r="I226" s="11">
        <v>8.0</v>
      </c>
      <c r="J226" s="11">
        <v>8.0</v>
      </c>
      <c r="K226" s="2" t="s">
        <v>18</v>
      </c>
      <c r="L226" s="3" t="str">
        <f>IFS(F227&gt;=F226,"Atingida",F227&lt;F226*0.8,"Não Atingida", (F227&lt;F226 &amp; F227&gt;=F226*0.8), "Parcialmente Atingida")</f>
        <v>Não Atingida</v>
      </c>
      <c r="M226" s="5" t="s">
        <v>19</v>
      </c>
    </row>
    <row r="227" ht="15.75" customHeight="1">
      <c r="A227" s="1" t="s">
        <v>123</v>
      </c>
      <c r="B227" s="1" t="s">
        <v>258</v>
      </c>
      <c r="C227" s="2" t="s">
        <v>273</v>
      </c>
      <c r="D227" s="2" t="s">
        <v>174</v>
      </c>
      <c r="E227" s="2" t="s">
        <v>274</v>
      </c>
      <c r="F227" s="11">
        <v>0.0</v>
      </c>
      <c r="G227" s="11">
        <v>0.0</v>
      </c>
      <c r="H227" s="11">
        <v>0.0</v>
      </c>
      <c r="I227" s="11">
        <v>0.0</v>
      </c>
      <c r="J227" s="11">
        <v>0.0</v>
      </c>
      <c r="K227" s="2" t="s">
        <v>20</v>
      </c>
      <c r="L227" s="3" t="str">
        <f>L226</f>
        <v>Não Atingida</v>
      </c>
    </row>
    <row r="228" ht="15.75" customHeight="1">
      <c r="A228" s="1" t="s">
        <v>123</v>
      </c>
      <c r="B228" s="1" t="s">
        <v>258</v>
      </c>
      <c r="C228" s="2" t="s">
        <v>275</v>
      </c>
      <c r="D228" s="2" t="s">
        <v>174</v>
      </c>
      <c r="E228" s="2" t="s">
        <v>276</v>
      </c>
      <c r="F228" s="10">
        <v>398.0</v>
      </c>
      <c r="G228" s="11">
        <v>500.0</v>
      </c>
      <c r="H228" s="11">
        <v>620.0</v>
      </c>
      <c r="I228" s="11">
        <v>800.0</v>
      </c>
      <c r="J228" s="11">
        <v>1000.0</v>
      </c>
      <c r="K228" s="2" t="s">
        <v>18</v>
      </c>
      <c r="L228" s="3" t="str">
        <f>IFS(F229&gt;=F228,"Atingida",F229&lt;F228*0.8,"Não Atingida", (F229&lt;F228 &amp; F229&gt;=F228*0.8), "Parcialmente Atingida")</f>
        <v>Não Atingida</v>
      </c>
      <c r="M228" s="5" t="s">
        <v>19</v>
      </c>
    </row>
    <row r="229" ht="15.75" customHeight="1">
      <c r="A229" s="1" t="s">
        <v>123</v>
      </c>
      <c r="B229" s="1" t="s">
        <v>258</v>
      </c>
      <c r="C229" s="2" t="s">
        <v>275</v>
      </c>
      <c r="D229" s="2" t="s">
        <v>174</v>
      </c>
      <c r="E229" s="2" t="s">
        <v>276</v>
      </c>
      <c r="F229" s="11">
        <v>192.0</v>
      </c>
      <c r="G229" s="11">
        <v>0.0</v>
      </c>
      <c r="H229" s="11">
        <v>0.0</v>
      </c>
      <c r="I229" s="11">
        <v>0.0</v>
      </c>
      <c r="J229" s="11">
        <v>0.0</v>
      </c>
      <c r="K229" s="2" t="s">
        <v>20</v>
      </c>
      <c r="L229" s="3" t="str">
        <f>L228</f>
        <v>Não Atingida</v>
      </c>
    </row>
    <row r="230" ht="15.75" customHeight="1">
      <c r="A230" s="1" t="s">
        <v>123</v>
      </c>
      <c r="B230" s="1" t="s">
        <v>277</v>
      </c>
      <c r="C230" s="2" t="s">
        <v>278</v>
      </c>
      <c r="D230" s="2" t="s">
        <v>22</v>
      </c>
      <c r="E230" s="2" t="s">
        <v>279</v>
      </c>
      <c r="F230" s="12">
        <v>0.7</v>
      </c>
      <c r="G230" s="13">
        <v>0.8</v>
      </c>
      <c r="H230" s="13">
        <v>0.9</v>
      </c>
      <c r="I230" s="13">
        <v>1.0</v>
      </c>
      <c r="J230" s="13">
        <v>1.0</v>
      </c>
      <c r="K230" s="2" t="s">
        <v>18</v>
      </c>
      <c r="L230" s="3" t="str">
        <f>IFS(F231&gt;=F230,"Atingida",F231&lt;F230*0.8,"Não Atingida", (F231&lt;F230 &amp; F231&gt;=F230*0.8), "Parcialmente Atingida")</f>
        <v>Atingida</v>
      </c>
      <c r="M230" s="5" t="s">
        <v>19</v>
      </c>
    </row>
    <row r="231" ht="15.75" customHeight="1">
      <c r="A231" s="1" t="s">
        <v>123</v>
      </c>
      <c r="B231" s="1" t="s">
        <v>277</v>
      </c>
      <c r="C231" s="2" t="s">
        <v>278</v>
      </c>
      <c r="D231" s="2" t="s">
        <v>22</v>
      </c>
      <c r="E231" s="2" t="s">
        <v>279</v>
      </c>
      <c r="F231" s="14">
        <v>0.9796</v>
      </c>
      <c r="G231" s="1">
        <v>0.0</v>
      </c>
      <c r="H231" s="1">
        <v>0.0</v>
      </c>
      <c r="I231" s="1">
        <v>0.0</v>
      </c>
      <c r="J231" s="1">
        <v>0.0</v>
      </c>
      <c r="K231" s="2" t="s">
        <v>20</v>
      </c>
      <c r="L231" s="3" t="str">
        <f>L230</f>
        <v>Atingida</v>
      </c>
    </row>
    <row r="232" ht="15.75" customHeight="1">
      <c r="A232" s="1" t="s">
        <v>123</v>
      </c>
      <c r="B232" s="1" t="s">
        <v>277</v>
      </c>
      <c r="C232" s="2" t="s">
        <v>280</v>
      </c>
      <c r="D232" s="2" t="s">
        <v>22</v>
      </c>
      <c r="E232" s="2" t="s">
        <v>281</v>
      </c>
      <c r="F232" s="10">
        <v>2.0</v>
      </c>
      <c r="G232" s="11">
        <v>2.0</v>
      </c>
      <c r="H232" s="11">
        <v>0.0</v>
      </c>
      <c r="I232" s="11">
        <v>0.0</v>
      </c>
      <c r="J232" s="11">
        <v>0.0</v>
      </c>
      <c r="K232" s="2" t="s">
        <v>18</v>
      </c>
      <c r="L232" s="3" t="str">
        <f>IFS(F233&gt;=F232,"Atingida",F233&lt;F232*0.8,"Não Atingida", (F233&lt;F232 &amp; F233&gt;=F232*0.8), "Parcialmente Atingida")</f>
        <v>Não Atingida</v>
      </c>
      <c r="M232" s="5" t="s">
        <v>19</v>
      </c>
    </row>
    <row r="233" ht="15.75" customHeight="1">
      <c r="A233" s="1" t="s">
        <v>123</v>
      </c>
      <c r="B233" s="1" t="s">
        <v>277</v>
      </c>
      <c r="C233" s="2" t="s">
        <v>280</v>
      </c>
      <c r="D233" s="2" t="s">
        <v>22</v>
      </c>
      <c r="E233" s="2" t="s">
        <v>281</v>
      </c>
      <c r="F233" s="11">
        <v>0.0</v>
      </c>
      <c r="G233" s="11">
        <v>0.0</v>
      </c>
      <c r="H233" s="11">
        <v>0.0</v>
      </c>
      <c r="I233" s="11">
        <v>0.0</v>
      </c>
      <c r="J233" s="11">
        <v>0.0</v>
      </c>
      <c r="K233" s="2" t="s">
        <v>20</v>
      </c>
      <c r="L233" s="3" t="str">
        <f>L232</f>
        <v>Não Atingida</v>
      </c>
    </row>
    <row r="234" ht="15.75" customHeight="1">
      <c r="A234" s="1" t="s">
        <v>123</v>
      </c>
      <c r="B234" s="1" t="s">
        <v>277</v>
      </c>
      <c r="C234" s="2" t="s">
        <v>282</v>
      </c>
      <c r="D234" s="2" t="s">
        <v>22</v>
      </c>
      <c r="E234" s="2" t="s">
        <v>283</v>
      </c>
      <c r="F234" s="10">
        <v>9.0</v>
      </c>
      <c r="G234" s="11">
        <v>10.0</v>
      </c>
      <c r="H234" s="11">
        <v>11.0</v>
      </c>
      <c r="I234" s="11">
        <v>12.0</v>
      </c>
      <c r="J234" s="11">
        <v>14.0</v>
      </c>
      <c r="K234" s="2" t="s">
        <v>18</v>
      </c>
      <c r="L234" s="3" t="str">
        <f>IFS(F235&gt;=F234,"Atingida",F235&lt;F234*0.8,"Não Atingida", (F235&lt;F234 &amp; F235&gt;=F234*0.8), "Parcialmente Atingida")</f>
        <v>Não Atingida</v>
      </c>
      <c r="M234" s="5" t="s">
        <v>19</v>
      </c>
    </row>
    <row r="235" ht="15.75" customHeight="1">
      <c r="A235" s="1" t="s">
        <v>123</v>
      </c>
      <c r="B235" s="1" t="s">
        <v>277</v>
      </c>
      <c r="C235" s="2" t="s">
        <v>282</v>
      </c>
      <c r="D235" s="2" t="s">
        <v>22</v>
      </c>
      <c r="E235" s="2" t="s">
        <v>283</v>
      </c>
      <c r="F235" s="11">
        <v>5.0</v>
      </c>
      <c r="G235" s="11">
        <v>0.0</v>
      </c>
      <c r="H235" s="11">
        <v>0.0</v>
      </c>
      <c r="I235" s="11">
        <v>0.0</v>
      </c>
      <c r="J235" s="11">
        <v>0.0</v>
      </c>
      <c r="K235" s="2" t="s">
        <v>20</v>
      </c>
      <c r="L235" s="3" t="str">
        <f>L234</f>
        <v>Não Atingida</v>
      </c>
    </row>
    <row r="236" ht="15.75" customHeight="1">
      <c r="A236" s="1" t="s">
        <v>123</v>
      </c>
      <c r="B236" s="1" t="s">
        <v>277</v>
      </c>
      <c r="C236" s="2" t="s">
        <v>284</v>
      </c>
      <c r="D236" s="2" t="s">
        <v>22</v>
      </c>
      <c r="E236" s="2" t="s">
        <v>285</v>
      </c>
      <c r="F236" s="10">
        <v>8.0</v>
      </c>
      <c r="G236" s="11">
        <v>12.0</v>
      </c>
      <c r="H236" s="11">
        <v>12.0</v>
      </c>
      <c r="I236" s="11">
        <v>15.0</v>
      </c>
      <c r="J236" s="11">
        <v>20.0</v>
      </c>
      <c r="K236" s="2" t="s">
        <v>18</v>
      </c>
      <c r="L236" s="3" t="str">
        <f>IFS(F237&gt;=F236,"Atingida",F237&lt;F236*0.8,"Não Atingida", (F237&lt;F236 &amp; F237&gt;=F236*0.8), "Parcialmente Atingida")</f>
        <v>Não Atingida</v>
      </c>
      <c r="M236" s="5" t="s">
        <v>19</v>
      </c>
    </row>
    <row r="237" ht="15.75" customHeight="1">
      <c r="A237" s="1" t="s">
        <v>123</v>
      </c>
      <c r="B237" s="1" t="s">
        <v>277</v>
      </c>
      <c r="C237" s="2" t="s">
        <v>284</v>
      </c>
      <c r="D237" s="2" t="s">
        <v>22</v>
      </c>
      <c r="E237" s="2" t="s">
        <v>285</v>
      </c>
      <c r="F237" s="11">
        <v>1.0</v>
      </c>
      <c r="G237" s="11">
        <v>0.0</v>
      </c>
      <c r="H237" s="11">
        <v>0.0</v>
      </c>
      <c r="I237" s="11">
        <v>0.0</v>
      </c>
      <c r="J237" s="11">
        <v>0.0</v>
      </c>
      <c r="K237" s="2" t="s">
        <v>20</v>
      </c>
      <c r="L237" s="3" t="str">
        <f>L236</f>
        <v>Não Atingida</v>
      </c>
    </row>
    <row r="238" ht="15.75" customHeight="1">
      <c r="A238" s="1" t="s">
        <v>123</v>
      </c>
      <c r="B238" s="1" t="s">
        <v>277</v>
      </c>
      <c r="C238" s="2" t="s">
        <v>286</v>
      </c>
      <c r="D238" s="2" t="s">
        <v>147</v>
      </c>
      <c r="E238" s="2" t="s">
        <v>287</v>
      </c>
      <c r="F238" s="12">
        <v>0.2</v>
      </c>
      <c r="G238" s="13">
        <v>0.4</v>
      </c>
      <c r="H238" s="13">
        <v>0.6</v>
      </c>
      <c r="I238" s="13">
        <v>0.8</v>
      </c>
      <c r="J238" s="13">
        <v>1.0</v>
      </c>
      <c r="K238" s="2" t="s">
        <v>18</v>
      </c>
      <c r="L238" s="3" t="str">
        <f>IFS(F239&gt;=F238,"Atingida",F239&lt;F238*0.8,"Não Atingida", (F239&lt;F238 &amp; F239&gt;=F238*0.8), "Parcialmente Atingida")</f>
        <v>Atingida</v>
      </c>
      <c r="M238" s="5" t="s">
        <v>19</v>
      </c>
    </row>
    <row r="239" ht="15.75" customHeight="1">
      <c r="A239" s="1" t="s">
        <v>123</v>
      </c>
      <c r="B239" s="1" t="s">
        <v>277</v>
      </c>
      <c r="C239" s="2" t="s">
        <v>286</v>
      </c>
      <c r="D239" s="2" t="s">
        <v>147</v>
      </c>
      <c r="E239" s="2" t="s">
        <v>287</v>
      </c>
      <c r="F239" s="14">
        <v>0.2</v>
      </c>
      <c r="G239" s="1">
        <v>0.0</v>
      </c>
      <c r="H239" s="1">
        <v>0.0</v>
      </c>
      <c r="I239" s="1">
        <v>0.0</v>
      </c>
      <c r="J239" s="1">
        <v>0.0</v>
      </c>
      <c r="K239" s="2" t="s">
        <v>20</v>
      </c>
      <c r="L239" s="3" t="str">
        <f>L238</f>
        <v>Atingida</v>
      </c>
    </row>
    <row r="240" ht="15.75" customHeight="1">
      <c r="A240" s="1" t="s">
        <v>123</v>
      </c>
      <c r="B240" s="1" t="s">
        <v>277</v>
      </c>
      <c r="C240" s="2" t="s">
        <v>288</v>
      </c>
      <c r="D240" s="2" t="s">
        <v>22</v>
      </c>
      <c r="E240" s="2" t="s">
        <v>289</v>
      </c>
      <c r="F240" s="14">
        <v>0.39</v>
      </c>
      <c r="G240" s="14">
        <v>0.45</v>
      </c>
      <c r="H240" s="14">
        <v>0.55</v>
      </c>
      <c r="I240" s="14">
        <v>0.65</v>
      </c>
      <c r="J240" s="14">
        <v>0.7</v>
      </c>
      <c r="K240" s="2" t="s">
        <v>18</v>
      </c>
      <c r="L240" s="3" t="str">
        <f>IFS(F241&gt;=F240,"Atingida",F241&lt;F240*0.8,"Não Atingida", (F241&lt;F240 &amp; F241&gt;=F240*0.8), "Parcialmente Atingida")</f>
        <v>Atingida</v>
      </c>
      <c r="M240" s="5" t="s">
        <v>19</v>
      </c>
    </row>
    <row r="241" ht="15.75" customHeight="1">
      <c r="A241" s="1" t="s">
        <v>123</v>
      </c>
      <c r="B241" s="1" t="s">
        <v>277</v>
      </c>
      <c r="C241" s="2" t="s">
        <v>288</v>
      </c>
      <c r="D241" s="2" t="s">
        <v>22</v>
      </c>
      <c r="E241" s="2" t="s">
        <v>289</v>
      </c>
      <c r="F241" s="14">
        <v>0.434</v>
      </c>
      <c r="G241" s="1">
        <v>0.0</v>
      </c>
      <c r="H241" s="1">
        <v>0.0</v>
      </c>
      <c r="I241" s="1">
        <v>0.0</v>
      </c>
      <c r="J241" s="1">
        <v>0.0</v>
      </c>
      <c r="K241" s="2" t="s">
        <v>20</v>
      </c>
      <c r="L241" s="3" t="str">
        <f>L240</f>
        <v>Atingida</v>
      </c>
    </row>
    <row r="242" ht="15.75" customHeight="1">
      <c r="A242" s="1" t="s">
        <v>123</v>
      </c>
      <c r="B242" s="1" t="s">
        <v>277</v>
      </c>
      <c r="C242" s="2" t="s">
        <v>290</v>
      </c>
      <c r="D242" s="2" t="s">
        <v>291</v>
      </c>
      <c r="E242" s="2" t="s">
        <v>292</v>
      </c>
      <c r="F242" s="13">
        <v>0.4</v>
      </c>
      <c r="G242" s="13">
        <v>0.45</v>
      </c>
      <c r="H242" s="13">
        <v>0.55</v>
      </c>
      <c r="I242" s="13">
        <v>0.65</v>
      </c>
      <c r="J242" s="13">
        <v>0.7</v>
      </c>
      <c r="K242" s="2" t="s">
        <v>18</v>
      </c>
      <c r="L242" s="3" t="str">
        <f>IFS(F243&gt;=F242,"Atingida",F243&lt;F242*0.8,"Não Atingida", (F243&lt;F242 &amp; F243&gt;=F242*0.8), "Parcialmente Atingida")</f>
        <v>Atingida</v>
      </c>
      <c r="M242" s="5" t="s">
        <v>19</v>
      </c>
    </row>
    <row r="243" ht="15.75" customHeight="1">
      <c r="A243" s="1" t="s">
        <v>123</v>
      </c>
      <c r="B243" s="1" t="s">
        <v>277</v>
      </c>
      <c r="C243" s="2" t="s">
        <v>290</v>
      </c>
      <c r="D243" s="2" t="s">
        <v>291</v>
      </c>
      <c r="E243" s="2" t="s">
        <v>292</v>
      </c>
      <c r="F243" s="15">
        <v>0.456</v>
      </c>
      <c r="G243" s="1">
        <v>0.0</v>
      </c>
      <c r="H243" s="1">
        <v>0.0</v>
      </c>
      <c r="I243" s="1">
        <v>0.0</v>
      </c>
      <c r="J243" s="1">
        <v>0.0</v>
      </c>
      <c r="K243" s="2" t="s">
        <v>20</v>
      </c>
      <c r="L243" s="3" t="str">
        <f>L242</f>
        <v>Atingida</v>
      </c>
    </row>
    <row r="244" ht="15.75" customHeight="1">
      <c r="A244" s="1" t="s">
        <v>123</v>
      </c>
      <c r="B244" s="1" t="s">
        <v>277</v>
      </c>
      <c r="C244" s="2" t="s">
        <v>293</v>
      </c>
      <c r="D244" s="2" t="s">
        <v>294</v>
      </c>
      <c r="E244" s="2" t="s">
        <v>295</v>
      </c>
      <c r="F244" s="13">
        <v>0.48</v>
      </c>
      <c r="G244" s="13">
        <v>0.5</v>
      </c>
      <c r="H244" s="13">
        <v>0.55</v>
      </c>
      <c r="I244" s="13">
        <v>0.65</v>
      </c>
      <c r="J244" s="13">
        <v>0.7</v>
      </c>
      <c r="K244" s="2" t="s">
        <v>18</v>
      </c>
      <c r="L244" s="3" t="str">
        <f>IFS(F245&gt;=F244,"Atingida",F245&lt;F244*0.8,"Não Atingida", (F245&lt;F244 &amp; F245&gt;=F244*0.8), "Parcialmente Atingida")</f>
        <v>Atingida</v>
      </c>
      <c r="M244" s="5" t="s">
        <v>19</v>
      </c>
    </row>
    <row r="245" ht="15.75" customHeight="1">
      <c r="A245" s="1" t="s">
        <v>123</v>
      </c>
      <c r="B245" s="1" t="s">
        <v>277</v>
      </c>
      <c r="C245" s="2" t="s">
        <v>293</v>
      </c>
      <c r="D245" s="2" t="s">
        <v>294</v>
      </c>
      <c r="E245" s="2" t="s">
        <v>295</v>
      </c>
      <c r="F245" s="15">
        <v>0.528</v>
      </c>
      <c r="G245" s="1">
        <v>0.0</v>
      </c>
      <c r="H245" s="1">
        <v>0.0</v>
      </c>
      <c r="I245" s="1">
        <v>0.0</v>
      </c>
      <c r="J245" s="1">
        <v>0.0</v>
      </c>
      <c r="K245" s="2" t="s">
        <v>20</v>
      </c>
      <c r="L245" s="3" t="str">
        <f>L244</f>
        <v>Atingida</v>
      </c>
    </row>
    <row r="246" ht="15.75" customHeight="1">
      <c r="A246" s="1" t="s">
        <v>123</v>
      </c>
      <c r="B246" s="1" t="s">
        <v>277</v>
      </c>
      <c r="C246" s="2" t="s">
        <v>296</v>
      </c>
      <c r="D246" s="2" t="s">
        <v>22</v>
      </c>
      <c r="E246" s="2" t="s">
        <v>297</v>
      </c>
      <c r="F246" s="13">
        <v>0.47</v>
      </c>
      <c r="G246" s="13">
        <v>0.5</v>
      </c>
      <c r="H246" s="13">
        <v>0.55</v>
      </c>
      <c r="I246" s="13">
        <v>0.65</v>
      </c>
      <c r="J246" s="13">
        <v>0.7</v>
      </c>
      <c r="K246" s="2" t="s">
        <v>18</v>
      </c>
      <c r="L246" s="3" t="str">
        <f>IFS(F247&gt;=F246,"Atingida",F247&lt;F246*0.8,"Não Atingida", (F247&lt;F246 &amp; F247&gt;=F246*0.8), "Parcialmente Atingida")</f>
        <v>Atingida</v>
      </c>
      <c r="M246" s="5" t="s">
        <v>19</v>
      </c>
    </row>
    <row r="247" ht="15.75" customHeight="1">
      <c r="A247" s="1" t="s">
        <v>123</v>
      </c>
      <c r="B247" s="1" t="s">
        <v>277</v>
      </c>
      <c r="C247" s="2" t="s">
        <v>296</v>
      </c>
      <c r="D247" s="2" t="s">
        <v>22</v>
      </c>
      <c r="E247" s="2" t="s">
        <v>297</v>
      </c>
      <c r="F247" s="15">
        <v>0.493</v>
      </c>
      <c r="G247" s="1">
        <v>0.0</v>
      </c>
      <c r="H247" s="1">
        <v>0.0</v>
      </c>
      <c r="I247" s="1">
        <v>0.0</v>
      </c>
      <c r="J247" s="1">
        <v>0.0</v>
      </c>
      <c r="K247" s="2" t="s">
        <v>20</v>
      </c>
      <c r="L247" s="3" t="str">
        <f>L246</f>
        <v>Atingida</v>
      </c>
    </row>
    <row r="248" ht="15.75" customHeight="1">
      <c r="A248" s="1" t="s">
        <v>123</v>
      </c>
      <c r="B248" s="1" t="s">
        <v>277</v>
      </c>
      <c r="C248" s="2" t="s">
        <v>298</v>
      </c>
      <c r="D248" s="2" t="s">
        <v>299</v>
      </c>
      <c r="E248" s="2" t="s">
        <v>300</v>
      </c>
      <c r="F248" s="13">
        <v>0.47</v>
      </c>
      <c r="G248" s="13">
        <v>0.5</v>
      </c>
      <c r="H248" s="13">
        <v>0.55</v>
      </c>
      <c r="I248" s="13">
        <v>0.65</v>
      </c>
      <c r="J248" s="13">
        <v>0.7</v>
      </c>
      <c r="K248" s="2" t="s">
        <v>18</v>
      </c>
      <c r="L248" s="3" t="str">
        <f>IFS(F249&gt;=F248,"Atingida",F249&lt;F248*0.8,"Não Atingida", (F249&lt;F248 &amp; F249&gt;=F248*0.8), "Parcialmente Atingida")</f>
        <v>Atingida</v>
      </c>
      <c r="M248" s="5" t="s">
        <v>19</v>
      </c>
    </row>
    <row r="249" ht="15.75" customHeight="1">
      <c r="A249" s="1" t="s">
        <v>123</v>
      </c>
      <c r="B249" s="1" t="s">
        <v>277</v>
      </c>
      <c r="C249" s="2" t="s">
        <v>298</v>
      </c>
      <c r="D249" s="2" t="s">
        <v>299</v>
      </c>
      <c r="E249" s="2" t="s">
        <v>300</v>
      </c>
      <c r="F249" s="15">
        <v>0.772</v>
      </c>
      <c r="G249" s="1">
        <v>0.0</v>
      </c>
      <c r="H249" s="1">
        <v>0.0</v>
      </c>
      <c r="I249" s="1">
        <v>0.0</v>
      </c>
      <c r="J249" s="1">
        <v>0.0</v>
      </c>
      <c r="K249" s="2" t="s">
        <v>20</v>
      </c>
      <c r="L249" s="3" t="str">
        <f>L248</f>
        <v>Atingida</v>
      </c>
    </row>
    <row r="250" ht="15.75" customHeight="1">
      <c r="A250" s="1" t="s">
        <v>123</v>
      </c>
      <c r="B250" s="1" t="s">
        <v>277</v>
      </c>
      <c r="C250" s="2" t="s">
        <v>301</v>
      </c>
      <c r="D250" s="2" t="s">
        <v>302</v>
      </c>
      <c r="E250" s="2" t="s">
        <v>303</v>
      </c>
      <c r="F250" s="10">
        <v>2.0</v>
      </c>
      <c r="G250" s="11">
        <v>4.0</v>
      </c>
      <c r="H250" s="11">
        <v>5.0</v>
      </c>
      <c r="I250" s="11">
        <v>6.0</v>
      </c>
      <c r="J250" s="11">
        <v>7.0</v>
      </c>
      <c r="K250" s="2" t="s">
        <v>18</v>
      </c>
      <c r="L250" s="3" t="str">
        <f>IFS(F251&gt;=F250,"Atingida",F251&lt;F250*0.8,"Não Atingida", (F251&lt;F250 &amp; F251&gt;=F250*0.8), "Parcialmente Atingida")</f>
        <v>Não Atingida</v>
      </c>
      <c r="M250" s="5" t="s">
        <v>19</v>
      </c>
    </row>
    <row r="251" ht="15.75" customHeight="1">
      <c r="A251" s="1" t="s">
        <v>123</v>
      </c>
      <c r="B251" s="1" t="s">
        <v>277</v>
      </c>
      <c r="C251" s="2" t="s">
        <v>301</v>
      </c>
      <c r="D251" s="2" t="s">
        <v>302</v>
      </c>
      <c r="E251" s="2" t="s">
        <v>303</v>
      </c>
      <c r="F251" s="11">
        <v>1.0</v>
      </c>
      <c r="G251" s="11">
        <v>0.0</v>
      </c>
      <c r="H251" s="11">
        <v>0.0</v>
      </c>
      <c r="I251" s="11">
        <v>0.0</v>
      </c>
      <c r="J251" s="11">
        <v>0.0</v>
      </c>
      <c r="K251" s="2" t="s">
        <v>20</v>
      </c>
      <c r="L251" s="3" t="str">
        <f>L250</f>
        <v>Não Atingida</v>
      </c>
    </row>
    <row r="252" ht="15.75" customHeight="1">
      <c r="A252" s="1" t="s">
        <v>123</v>
      </c>
      <c r="B252" s="1" t="s">
        <v>277</v>
      </c>
      <c r="C252" s="2" t="s">
        <v>304</v>
      </c>
      <c r="D252" s="2" t="s">
        <v>302</v>
      </c>
      <c r="E252" s="2" t="s">
        <v>305</v>
      </c>
      <c r="F252" s="10">
        <v>500.0</v>
      </c>
      <c r="G252" s="11">
        <v>680.0</v>
      </c>
      <c r="H252" s="11">
        <v>880.0</v>
      </c>
      <c r="I252" s="11">
        <v>1100.0</v>
      </c>
      <c r="J252" s="11">
        <v>1374.0</v>
      </c>
      <c r="K252" s="2" t="s">
        <v>18</v>
      </c>
      <c r="L252" s="3" t="str">
        <f>IFS(F253&gt;=F252,"Atingida",F253&lt;F252*0.8,"Não Atingida", (F253&lt;F252 &amp; F253&gt;=F252*0.8), "Parcialmente Atingida")</f>
        <v>Atingida</v>
      </c>
      <c r="M252" s="5" t="s">
        <v>19</v>
      </c>
    </row>
    <row r="253" ht="15.75" customHeight="1">
      <c r="A253" s="1" t="s">
        <v>123</v>
      </c>
      <c r="B253" s="1" t="s">
        <v>277</v>
      </c>
      <c r="C253" s="2" t="s">
        <v>304</v>
      </c>
      <c r="D253" s="2" t="s">
        <v>302</v>
      </c>
      <c r="E253" s="2" t="s">
        <v>305</v>
      </c>
      <c r="F253" s="11">
        <v>938.0</v>
      </c>
      <c r="G253" s="11">
        <v>0.0</v>
      </c>
      <c r="H253" s="11">
        <v>0.0</v>
      </c>
      <c r="I253" s="11">
        <v>0.0</v>
      </c>
      <c r="J253" s="11">
        <v>0.0</v>
      </c>
      <c r="K253" s="2" t="s">
        <v>20</v>
      </c>
      <c r="L253" s="3" t="str">
        <f>L252</f>
        <v>Atingida</v>
      </c>
    </row>
    <row r="254" ht="15.75" customHeight="1">
      <c r="A254" s="1" t="s">
        <v>123</v>
      </c>
      <c r="B254" s="1" t="s">
        <v>277</v>
      </c>
      <c r="C254" s="2" t="s">
        <v>306</v>
      </c>
      <c r="D254" s="2" t="s">
        <v>147</v>
      </c>
      <c r="E254" s="2" t="s">
        <v>307</v>
      </c>
      <c r="F254" s="12">
        <v>0.2</v>
      </c>
      <c r="G254" s="13">
        <v>0.4</v>
      </c>
      <c r="H254" s="13">
        <v>0.6</v>
      </c>
      <c r="I254" s="13">
        <v>0.8</v>
      </c>
      <c r="J254" s="13">
        <v>1.0</v>
      </c>
      <c r="K254" s="2" t="s">
        <v>18</v>
      </c>
      <c r="L254" s="3" t="str">
        <f>IFS(F255&gt;=F254,"Atingida",F255&lt;F254*0.8,"Não Atingida", (F255&lt;F254 &amp; F255&gt;=F254*0.8), "Parcialmente Atingida")</f>
        <v>Atingida</v>
      </c>
      <c r="M254" s="5" t="s">
        <v>19</v>
      </c>
    </row>
    <row r="255" ht="15.75" customHeight="1">
      <c r="A255" s="1" t="s">
        <v>123</v>
      </c>
      <c r="B255" s="1" t="s">
        <v>277</v>
      </c>
      <c r="C255" s="2" t="s">
        <v>306</v>
      </c>
      <c r="D255" s="2" t="s">
        <v>147</v>
      </c>
      <c r="E255" s="2" t="s">
        <v>307</v>
      </c>
      <c r="F255" s="14">
        <v>0.2</v>
      </c>
      <c r="G255" s="1">
        <v>0.0</v>
      </c>
      <c r="H255" s="1">
        <v>0.0</v>
      </c>
      <c r="I255" s="1">
        <v>0.0</v>
      </c>
      <c r="J255" s="1">
        <v>0.0</v>
      </c>
      <c r="K255" s="2" t="s">
        <v>20</v>
      </c>
      <c r="L255" s="3" t="str">
        <f>L254</f>
        <v>Atingida</v>
      </c>
    </row>
    <row r="256" ht="15.75" customHeight="1">
      <c r="A256" s="1" t="s">
        <v>308</v>
      </c>
      <c r="B256" s="1" t="s">
        <v>309</v>
      </c>
      <c r="C256" s="2" t="s">
        <v>310</v>
      </c>
      <c r="D256" s="2" t="s">
        <v>302</v>
      </c>
      <c r="E256" s="2" t="s">
        <v>311</v>
      </c>
      <c r="F256" s="10">
        <v>2.0</v>
      </c>
      <c r="G256" s="1">
        <v>4.0</v>
      </c>
      <c r="H256" s="1">
        <v>5.0</v>
      </c>
      <c r="I256" s="1">
        <v>6.0</v>
      </c>
      <c r="J256" s="1">
        <v>8.0</v>
      </c>
      <c r="K256" s="2" t="s">
        <v>18</v>
      </c>
      <c r="L256" s="3" t="str">
        <f>IFS(F257&gt;=F256,"Atingida",F257&lt;F256*0.8,"Não Atingida", (F257&lt;F256 &amp; F257&gt;=F256*0.8), "Parcialmente Atingida")</f>
        <v>Não Atingida</v>
      </c>
      <c r="M256" s="5" t="s">
        <v>19</v>
      </c>
    </row>
    <row r="257" ht="15.75" customHeight="1">
      <c r="A257" s="1" t="s">
        <v>308</v>
      </c>
      <c r="B257" s="1" t="s">
        <v>309</v>
      </c>
      <c r="C257" s="2" t="s">
        <v>310</v>
      </c>
      <c r="D257" s="2" t="s">
        <v>302</v>
      </c>
      <c r="E257" s="2" t="s">
        <v>311</v>
      </c>
      <c r="F257" s="1">
        <v>0.0</v>
      </c>
      <c r="G257" s="1">
        <v>0.0</v>
      </c>
      <c r="H257" s="1">
        <v>0.0</v>
      </c>
      <c r="I257" s="1">
        <v>0.0</v>
      </c>
      <c r="J257" s="1">
        <v>0.0</v>
      </c>
      <c r="K257" s="2" t="s">
        <v>20</v>
      </c>
      <c r="L257" s="3" t="str">
        <f>L256</f>
        <v>Não Atingida</v>
      </c>
    </row>
    <row r="258" ht="15.75" customHeight="1">
      <c r="A258" s="1" t="s">
        <v>308</v>
      </c>
      <c r="B258" s="1" t="s">
        <v>309</v>
      </c>
      <c r="C258" s="2" t="s">
        <v>312</v>
      </c>
      <c r="D258" s="2" t="s">
        <v>302</v>
      </c>
      <c r="E258" s="2" t="s">
        <v>311</v>
      </c>
      <c r="F258" s="10">
        <v>2.0</v>
      </c>
      <c r="G258" s="1">
        <v>4.0</v>
      </c>
      <c r="H258" s="1">
        <v>5.0</v>
      </c>
      <c r="I258" s="1">
        <v>6.0</v>
      </c>
      <c r="J258" s="1">
        <v>8.0</v>
      </c>
      <c r="K258" s="2" t="s">
        <v>18</v>
      </c>
      <c r="L258" s="3" t="str">
        <f>IFS(F259&gt;=F258,"Atingida",F259&lt;F258*0.8,"Não Atingida", (F259&lt;F258 &amp; F259&gt;=F258*0.8), "Parcialmente Atingida")</f>
        <v>Não Atingida</v>
      </c>
      <c r="M258" s="5" t="s">
        <v>19</v>
      </c>
    </row>
    <row r="259" ht="15.75" customHeight="1">
      <c r="A259" s="1" t="s">
        <v>308</v>
      </c>
      <c r="B259" s="1" t="s">
        <v>309</v>
      </c>
      <c r="C259" s="2" t="s">
        <v>312</v>
      </c>
      <c r="D259" s="2" t="s">
        <v>302</v>
      </c>
      <c r="E259" s="2" t="s">
        <v>311</v>
      </c>
      <c r="F259" s="1">
        <v>0.0</v>
      </c>
      <c r="G259" s="1">
        <v>0.0</v>
      </c>
      <c r="H259" s="1">
        <v>0.0</v>
      </c>
      <c r="I259" s="1">
        <v>0.0</v>
      </c>
      <c r="J259" s="1">
        <v>0.0</v>
      </c>
      <c r="K259" s="2" t="s">
        <v>20</v>
      </c>
      <c r="L259" s="3" t="str">
        <f>L258</f>
        <v>Não Atingida</v>
      </c>
    </row>
    <row r="260" ht="15.75" customHeight="1">
      <c r="A260" s="1" t="s">
        <v>308</v>
      </c>
      <c r="B260" s="1" t="s">
        <v>309</v>
      </c>
      <c r="C260" s="2" t="s">
        <v>313</v>
      </c>
      <c r="D260" s="2" t="s">
        <v>302</v>
      </c>
      <c r="E260" s="2" t="s">
        <v>311</v>
      </c>
      <c r="F260" s="10">
        <v>2.0</v>
      </c>
      <c r="G260" s="11">
        <v>4.0</v>
      </c>
      <c r="H260" s="11">
        <v>5.0</v>
      </c>
      <c r="I260" s="11">
        <v>6.0</v>
      </c>
      <c r="J260" s="11">
        <v>8.0</v>
      </c>
      <c r="K260" s="2" t="s">
        <v>18</v>
      </c>
      <c r="L260" s="3" t="str">
        <f>IFS(F261&gt;=F260,"Atingida",F261&lt;F260*0.8,"Não Atingida", (F261&lt;F260 &amp; F261&gt;=F260*0.8), "Parcialmente Atingida")</f>
        <v>Não Atingida</v>
      </c>
      <c r="M260" s="5" t="s">
        <v>19</v>
      </c>
    </row>
    <row r="261" ht="15.75" customHeight="1">
      <c r="A261" s="1" t="s">
        <v>308</v>
      </c>
      <c r="B261" s="1" t="s">
        <v>309</v>
      </c>
      <c r="C261" s="2" t="s">
        <v>313</v>
      </c>
      <c r="D261" s="2" t="s">
        <v>302</v>
      </c>
      <c r="E261" s="2" t="s">
        <v>311</v>
      </c>
      <c r="F261" s="1">
        <v>0.0</v>
      </c>
      <c r="G261" s="1">
        <v>0.0</v>
      </c>
      <c r="H261" s="1">
        <v>0.0</v>
      </c>
      <c r="I261" s="1">
        <v>0.0</v>
      </c>
      <c r="J261" s="1">
        <v>0.0</v>
      </c>
      <c r="K261" s="2" t="s">
        <v>20</v>
      </c>
      <c r="L261" s="3" t="str">
        <f>L260</f>
        <v>Não Atingida</v>
      </c>
    </row>
    <row r="262" ht="15.75" customHeight="1">
      <c r="A262" s="1" t="s">
        <v>308</v>
      </c>
      <c r="B262" s="1" t="s">
        <v>309</v>
      </c>
      <c r="C262" s="2" t="s">
        <v>314</v>
      </c>
      <c r="D262" s="2" t="s">
        <v>302</v>
      </c>
      <c r="E262" s="2" t="s">
        <v>311</v>
      </c>
      <c r="F262" s="10">
        <v>2.0</v>
      </c>
      <c r="G262" s="11">
        <v>4.0</v>
      </c>
      <c r="H262" s="11">
        <v>5.0</v>
      </c>
      <c r="I262" s="11">
        <v>6.0</v>
      </c>
      <c r="J262" s="11">
        <v>8.0</v>
      </c>
      <c r="K262" s="2" t="s">
        <v>18</v>
      </c>
      <c r="L262" s="3" t="str">
        <f>IFS(F263&gt;=F262,"Atingida",F263&lt;F262*0.8,"Não Atingida", (F263&lt;F262 &amp; F263&gt;=F262*0.8), "Parcialmente Atingida")</f>
        <v>Não Atingida</v>
      </c>
      <c r="M262" s="5" t="s">
        <v>19</v>
      </c>
    </row>
    <row r="263" ht="15.75" customHeight="1">
      <c r="A263" s="1" t="s">
        <v>308</v>
      </c>
      <c r="B263" s="1" t="s">
        <v>309</v>
      </c>
      <c r="C263" s="2" t="s">
        <v>314</v>
      </c>
      <c r="D263" s="2" t="s">
        <v>302</v>
      </c>
      <c r="E263" s="2" t="s">
        <v>311</v>
      </c>
      <c r="F263" s="1">
        <v>0.0</v>
      </c>
      <c r="G263" s="1">
        <v>0.0</v>
      </c>
      <c r="H263" s="1">
        <v>0.0</v>
      </c>
      <c r="I263" s="1">
        <v>0.0</v>
      </c>
      <c r="J263" s="1">
        <v>0.0</v>
      </c>
      <c r="K263" s="2" t="s">
        <v>20</v>
      </c>
      <c r="L263" s="3" t="str">
        <f>L262</f>
        <v>Não Atingida</v>
      </c>
    </row>
    <row r="264" ht="15.75" customHeight="1">
      <c r="A264" s="1" t="s">
        <v>308</v>
      </c>
      <c r="B264" s="1" t="s">
        <v>309</v>
      </c>
      <c r="C264" s="2" t="s">
        <v>315</v>
      </c>
      <c r="D264" s="2" t="s">
        <v>302</v>
      </c>
      <c r="E264" s="2" t="s">
        <v>311</v>
      </c>
      <c r="F264" s="10"/>
      <c r="G264" s="11">
        <v>2.0</v>
      </c>
      <c r="H264" s="11">
        <v>4.0</v>
      </c>
      <c r="I264" s="11">
        <v>5.0</v>
      </c>
      <c r="J264" s="11">
        <v>6.0</v>
      </c>
      <c r="K264" s="2" t="s">
        <v>18</v>
      </c>
      <c r="M264" s="5" t="s">
        <v>19</v>
      </c>
    </row>
    <row r="265" ht="15.75" customHeight="1">
      <c r="A265" s="1" t="s">
        <v>308</v>
      </c>
      <c r="B265" s="1" t="s">
        <v>309</v>
      </c>
      <c r="C265" s="2" t="s">
        <v>315</v>
      </c>
      <c r="D265" s="2" t="s">
        <v>302</v>
      </c>
      <c r="E265" s="2" t="s">
        <v>311</v>
      </c>
      <c r="F265" s="11"/>
      <c r="G265" s="11">
        <v>0.0</v>
      </c>
      <c r="H265" s="11">
        <v>0.0</v>
      </c>
      <c r="I265" s="11">
        <v>0.0</v>
      </c>
      <c r="J265" s="11">
        <v>0.0</v>
      </c>
      <c r="K265" s="2" t="s">
        <v>20</v>
      </c>
      <c r="L265" s="3" t="str">
        <f>L264</f>
        <v/>
      </c>
    </row>
    <row r="266" ht="15.75" customHeight="1">
      <c r="A266" s="1" t="s">
        <v>308</v>
      </c>
      <c r="B266" s="1" t="s">
        <v>309</v>
      </c>
      <c r="C266" s="2" t="s">
        <v>316</v>
      </c>
      <c r="D266" s="2" t="s">
        <v>302</v>
      </c>
      <c r="E266" s="2" t="s">
        <v>317</v>
      </c>
      <c r="F266" s="10">
        <v>32.0</v>
      </c>
      <c r="G266" s="11">
        <v>32.0</v>
      </c>
      <c r="H266" s="11">
        <v>32.0</v>
      </c>
      <c r="I266" s="11">
        <v>32.0</v>
      </c>
      <c r="J266" s="11">
        <v>40.0</v>
      </c>
      <c r="K266" s="2" t="s">
        <v>18</v>
      </c>
      <c r="L266" s="3" t="str">
        <f>IFS(F267&gt;=F266,"Atingida",F267&lt;F266*0.8,"Não Atingida", (F267&lt;F266 &amp; F267&gt;=F266*0.8), "Parcialmente Atingida")</f>
        <v>Atingida</v>
      </c>
      <c r="M266" s="5" t="s">
        <v>19</v>
      </c>
    </row>
    <row r="267" ht="15.75" customHeight="1">
      <c r="A267" s="1" t="s">
        <v>308</v>
      </c>
      <c r="B267" s="1" t="s">
        <v>309</v>
      </c>
      <c r="C267" s="2" t="s">
        <v>316</v>
      </c>
      <c r="D267" s="2" t="s">
        <v>302</v>
      </c>
      <c r="E267" s="2" t="s">
        <v>317</v>
      </c>
      <c r="F267" s="11">
        <v>37.0</v>
      </c>
      <c r="G267" s="11">
        <v>0.0</v>
      </c>
      <c r="H267" s="11">
        <v>0.0</v>
      </c>
      <c r="I267" s="11">
        <v>0.0</v>
      </c>
      <c r="J267" s="11">
        <v>0.0</v>
      </c>
      <c r="K267" s="2" t="s">
        <v>20</v>
      </c>
      <c r="L267" s="3" t="str">
        <f>L266</f>
        <v>Atingida</v>
      </c>
    </row>
    <row r="268" ht="15.75" customHeight="1">
      <c r="A268" s="1" t="s">
        <v>308</v>
      </c>
      <c r="B268" s="1" t="s">
        <v>309</v>
      </c>
      <c r="C268" s="2" t="s">
        <v>318</v>
      </c>
      <c r="D268" s="2" t="s">
        <v>302</v>
      </c>
      <c r="E268" s="2" t="s">
        <v>319</v>
      </c>
      <c r="F268" s="10">
        <v>175.0</v>
      </c>
      <c r="G268" s="11">
        <v>175.0</v>
      </c>
      <c r="H268" s="11">
        <v>195.0</v>
      </c>
      <c r="I268" s="11">
        <v>195.0</v>
      </c>
      <c r="J268" s="11">
        <v>219.0</v>
      </c>
      <c r="K268" s="2" t="s">
        <v>18</v>
      </c>
      <c r="L268" s="3" t="str">
        <f>IFS(F269&gt;=F268,"Atingida",F269&lt;F268*0.8,"Não Atingida", (F269&lt;F268 &amp; F269&gt;=F268*0.8), "Parcialmente Atingida")</f>
        <v>Atingida</v>
      </c>
      <c r="M268" s="5" t="s">
        <v>19</v>
      </c>
    </row>
    <row r="269" ht="15.75" customHeight="1">
      <c r="A269" s="1" t="s">
        <v>308</v>
      </c>
      <c r="B269" s="1" t="s">
        <v>309</v>
      </c>
      <c r="C269" s="2" t="s">
        <v>318</v>
      </c>
      <c r="D269" s="2" t="s">
        <v>302</v>
      </c>
      <c r="E269" s="2" t="s">
        <v>319</v>
      </c>
      <c r="F269" s="11">
        <v>177.0</v>
      </c>
      <c r="G269" s="11">
        <v>0.0</v>
      </c>
      <c r="H269" s="11">
        <v>0.0</v>
      </c>
      <c r="I269" s="11">
        <v>0.0</v>
      </c>
      <c r="J269" s="11">
        <v>0.0</v>
      </c>
      <c r="K269" s="2" t="s">
        <v>20</v>
      </c>
      <c r="L269" s="3" t="str">
        <f>L268</f>
        <v>Atingida</v>
      </c>
    </row>
    <row r="270" ht="15.75" customHeight="1">
      <c r="A270" s="1" t="s">
        <v>308</v>
      </c>
      <c r="B270" s="1" t="s">
        <v>309</v>
      </c>
      <c r="C270" s="2" t="s">
        <v>320</v>
      </c>
      <c r="D270" s="2" t="s">
        <v>302</v>
      </c>
      <c r="E270" s="2" t="s">
        <v>321</v>
      </c>
      <c r="F270" s="10">
        <v>540.0</v>
      </c>
      <c r="G270" s="11">
        <v>540.0</v>
      </c>
      <c r="H270" s="11">
        <v>540.0</v>
      </c>
      <c r="I270" s="11">
        <v>540.0</v>
      </c>
      <c r="J270" s="11">
        <v>675.0</v>
      </c>
      <c r="K270" s="2" t="s">
        <v>18</v>
      </c>
      <c r="L270" s="3" t="str">
        <f>IFS(F271&gt;=F270,"Atingida",F271&lt;F270*0.8,"Não Atingida", (F271&lt;F270 &amp; F271&gt;=F270*0.8), "Parcialmente Atingida")</f>
        <v>Atingida</v>
      </c>
      <c r="M270" s="5" t="s">
        <v>19</v>
      </c>
    </row>
    <row r="271" ht="15.75" customHeight="1">
      <c r="A271" s="1" t="s">
        <v>308</v>
      </c>
      <c r="B271" s="1" t="s">
        <v>309</v>
      </c>
      <c r="C271" s="2" t="s">
        <v>320</v>
      </c>
      <c r="D271" s="2" t="s">
        <v>302</v>
      </c>
      <c r="E271" s="2" t="s">
        <v>321</v>
      </c>
      <c r="F271" s="11">
        <v>563.0</v>
      </c>
      <c r="G271" s="11">
        <v>0.0</v>
      </c>
      <c r="H271" s="11">
        <v>0.0</v>
      </c>
      <c r="I271" s="11">
        <v>0.0</v>
      </c>
      <c r="J271" s="11">
        <v>0.0</v>
      </c>
      <c r="K271" s="2" t="s">
        <v>20</v>
      </c>
      <c r="L271" s="3" t="str">
        <f>L270</f>
        <v>Atingida</v>
      </c>
    </row>
    <row r="272" ht="15.75" customHeight="1">
      <c r="A272" s="1" t="s">
        <v>308</v>
      </c>
      <c r="B272" s="1" t="s">
        <v>309</v>
      </c>
      <c r="C272" s="2" t="s">
        <v>322</v>
      </c>
      <c r="D272" s="2" t="s">
        <v>323</v>
      </c>
      <c r="E272" s="2" t="s">
        <v>324</v>
      </c>
      <c r="F272" s="12">
        <v>0.4</v>
      </c>
      <c r="G272" s="14">
        <v>0.6</v>
      </c>
      <c r="H272" s="14">
        <v>0.8</v>
      </c>
      <c r="I272" s="14">
        <v>1.0</v>
      </c>
      <c r="J272" s="14">
        <v>1.0</v>
      </c>
      <c r="K272" s="2" t="s">
        <v>18</v>
      </c>
      <c r="L272" s="3" t="str">
        <f>IFS(F273&gt;=F272,"Atingida",F273&lt;F272*0.8,"Não Atingida", (F273&lt;F272 &amp; F273&gt;=F272*0.8), "Parcialmente Atingida")</f>
        <v>Não Atingida</v>
      </c>
      <c r="M272" s="5" t="s">
        <v>19</v>
      </c>
    </row>
    <row r="273" ht="15.75" customHeight="1">
      <c r="A273" s="1" t="s">
        <v>308</v>
      </c>
      <c r="B273" s="1" t="s">
        <v>309</v>
      </c>
      <c r="C273" s="2" t="s">
        <v>322</v>
      </c>
      <c r="D273" s="2" t="s">
        <v>323</v>
      </c>
      <c r="E273" s="2" t="s">
        <v>324</v>
      </c>
      <c r="F273" s="14">
        <v>0.0</v>
      </c>
      <c r="G273" s="1">
        <v>0.0</v>
      </c>
      <c r="H273" s="1">
        <v>0.0</v>
      </c>
      <c r="I273" s="1">
        <v>0.0</v>
      </c>
      <c r="J273" s="1">
        <v>0.0</v>
      </c>
      <c r="K273" s="2" t="s">
        <v>20</v>
      </c>
      <c r="L273" s="3" t="str">
        <f>L272</f>
        <v>Não Atingida</v>
      </c>
    </row>
    <row r="274" ht="15.75" customHeight="1">
      <c r="A274" s="1" t="s">
        <v>308</v>
      </c>
      <c r="B274" s="1" t="s">
        <v>309</v>
      </c>
      <c r="C274" s="2" t="s">
        <v>325</v>
      </c>
      <c r="D274" s="2" t="s">
        <v>323</v>
      </c>
      <c r="E274" s="2" t="s">
        <v>326</v>
      </c>
      <c r="F274" s="10">
        <v>100.0</v>
      </c>
      <c r="G274" s="11">
        <v>100.0</v>
      </c>
      <c r="H274" s="11">
        <v>100.0</v>
      </c>
      <c r="I274" s="11">
        <v>100.0</v>
      </c>
      <c r="J274" s="11">
        <v>100.0</v>
      </c>
      <c r="K274" s="2" t="s">
        <v>18</v>
      </c>
      <c r="L274" s="3" t="str">
        <f>IFS(F275&gt;=F274,"Atingida",F275&lt;F274*0.8,"Não Atingida", (F275&lt;F274 &amp; F275&gt;=F274*0.8), "Parcialmente Atingida")</f>
        <v>Não Atingida</v>
      </c>
      <c r="M274" s="5" t="s">
        <v>19</v>
      </c>
    </row>
    <row r="275" ht="15.75" customHeight="1">
      <c r="A275" s="1" t="s">
        <v>308</v>
      </c>
      <c r="B275" s="1" t="s">
        <v>309</v>
      </c>
      <c r="C275" s="2" t="s">
        <v>325</v>
      </c>
      <c r="D275" s="2" t="s">
        <v>323</v>
      </c>
      <c r="E275" s="2" t="s">
        <v>326</v>
      </c>
      <c r="F275" s="11">
        <v>0.0</v>
      </c>
      <c r="G275" s="11">
        <v>0.0</v>
      </c>
      <c r="H275" s="11">
        <v>0.0</v>
      </c>
      <c r="I275" s="11">
        <v>0.0</v>
      </c>
      <c r="J275" s="11">
        <v>0.0</v>
      </c>
      <c r="K275" s="2" t="s">
        <v>20</v>
      </c>
      <c r="L275" s="3" t="str">
        <f>L274</f>
        <v>Não Atingida</v>
      </c>
    </row>
    <row r="276" ht="15.75" customHeight="1">
      <c r="A276" s="1" t="s">
        <v>308</v>
      </c>
      <c r="B276" s="1" t="s">
        <v>327</v>
      </c>
      <c r="C276" s="2" t="s">
        <v>328</v>
      </c>
      <c r="D276" s="2" t="s">
        <v>302</v>
      </c>
      <c r="E276" s="2" t="s">
        <v>329</v>
      </c>
      <c r="F276" s="10">
        <v>1260.0</v>
      </c>
      <c r="G276" s="11">
        <v>1272.0</v>
      </c>
      <c r="H276" s="11">
        <v>1284.0</v>
      </c>
      <c r="I276" s="11">
        <v>1296.0</v>
      </c>
      <c r="J276" s="11">
        <v>1310.0</v>
      </c>
      <c r="K276" s="2" t="s">
        <v>18</v>
      </c>
      <c r="L276" s="3" t="str">
        <f>IFS(F277&gt;=F276,"Atingida",F277&lt;F276*0.8,"Não Atingida", (F277&lt;F276 &amp; F277&gt;=F276*0.8), "Parcialmente Atingida")</f>
        <v>Parcialmente Atingida</v>
      </c>
      <c r="M276" s="5" t="s">
        <v>19</v>
      </c>
    </row>
    <row r="277" ht="15.75" customHeight="1">
      <c r="A277" s="1" t="s">
        <v>308</v>
      </c>
      <c r="B277" s="1" t="s">
        <v>327</v>
      </c>
      <c r="C277" s="2" t="s">
        <v>328</v>
      </c>
      <c r="D277" s="2" t="s">
        <v>302</v>
      </c>
      <c r="E277" s="2" t="s">
        <v>329</v>
      </c>
      <c r="F277" s="11">
        <v>1231.0</v>
      </c>
      <c r="G277" s="11">
        <v>0.0</v>
      </c>
      <c r="H277" s="11">
        <v>0.0</v>
      </c>
      <c r="I277" s="11">
        <v>0.0</v>
      </c>
      <c r="J277" s="11">
        <v>0.0</v>
      </c>
      <c r="K277" s="2" t="s">
        <v>20</v>
      </c>
      <c r="L277" s="3" t="str">
        <f>L276</f>
        <v>Parcialmente Atingida</v>
      </c>
    </row>
    <row r="278" ht="15.75" customHeight="1">
      <c r="A278" s="1" t="s">
        <v>308</v>
      </c>
      <c r="B278" s="1" t="s">
        <v>327</v>
      </c>
      <c r="C278" s="2" t="s">
        <v>330</v>
      </c>
      <c r="D278" s="2" t="s">
        <v>302</v>
      </c>
      <c r="E278" s="2" t="s">
        <v>331</v>
      </c>
      <c r="F278" s="12">
        <v>1.0</v>
      </c>
      <c r="G278" s="12">
        <v>1.0</v>
      </c>
      <c r="H278" s="12">
        <v>1.0</v>
      </c>
      <c r="I278" s="12">
        <v>1.0</v>
      </c>
      <c r="J278" s="12">
        <v>1.0</v>
      </c>
      <c r="K278" s="2" t="s">
        <v>18</v>
      </c>
      <c r="L278" s="3" t="str">
        <f>IFS(F279&gt;=F278,"Atingida",F279&lt;F278*0.8,"Não Atingida", (F279&lt;F278 &amp; F279&gt;=F278*0.8), "Parcialmente Atingida")</f>
        <v>Atingida</v>
      </c>
      <c r="M278" s="5" t="s">
        <v>19</v>
      </c>
    </row>
    <row r="279" ht="15.75" customHeight="1">
      <c r="A279" s="1" t="s">
        <v>308</v>
      </c>
      <c r="B279" s="1" t="s">
        <v>327</v>
      </c>
      <c r="C279" s="2" t="s">
        <v>330</v>
      </c>
      <c r="D279" s="2" t="s">
        <v>302</v>
      </c>
      <c r="E279" s="2" t="s">
        <v>331</v>
      </c>
      <c r="F279" s="14">
        <v>1.0</v>
      </c>
      <c r="G279" s="1">
        <v>0.0</v>
      </c>
      <c r="H279" s="1">
        <v>0.0</v>
      </c>
      <c r="I279" s="1">
        <v>0.0</v>
      </c>
      <c r="J279" s="1">
        <v>0.0</v>
      </c>
      <c r="K279" s="2" t="s">
        <v>20</v>
      </c>
      <c r="L279" s="3" t="str">
        <f>L278</f>
        <v>Atingida</v>
      </c>
    </row>
    <row r="280" ht="15.75" customHeight="1">
      <c r="A280" s="1" t="s">
        <v>308</v>
      </c>
      <c r="B280" s="1" t="s">
        <v>327</v>
      </c>
      <c r="C280" s="2" t="s">
        <v>332</v>
      </c>
      <c r="D280" s="2" t="s">
        <v>302</v>
      </c>
      <c r="E280" s="2" t="s">
        <v>333</v>
      </c>
      <c r="F280" s="10">
        <v>103.0</v>
      </c>
      <c r="G280" s="11">
        <v>123.0</v>
      </c>
      <c r="H280" s="11">
        <v>143.0</v>
      </c>
      <c r="I280" s="11">
        <v>153.0</v>
      </c>
      <c r="J280" s="11">
        <v>175.0</v>
      </c>
      <c r="K280" s="2" t="s">
        <v>18</v>
      </c>
      <c r="L280" s="3" t="str">
        <f>IFS(F281&gt;=F280,"Atingida",F281&lt;F280*0.8,"Não Atingida", (F281&lt;F280 &amp; F281&gt;=F280*0.8), "Parcialmente Atingida")</f>
        <v>Não Atingida</v>
      </c>
      <c r="M280" s="5" t="s">
        <v>19</v>
      </c>
    </row>
    <row r="281" ht="15.75" customHeight="1">
      <c r="A281" s="1" t="s">
        <v>308</v>
      </c>
      <c r="B281" s="1" t="s">
        <v>327</v>
      </c>
      <c r="C281" s="2" t="s">
        <v>332</v>
      </c>
      <c r="D281" s="2" t="s">
        <v>302</v>
      </c>
      <c r="E281" s="2" t="s">
        <v>333</v>
      </c>
      <c r="F281" s="11">
        <v>36.0</v>
      </c>
      <c r="G281" s="11">
        <v>0.0</v>
      </c>
      <c r="H281" s="11">
        <v>0.0</v>
      </c>
      <c r="I281" s="11">
        <v>0.0</v>
      </c>
      <c r="J281" s="11">
        <v>0.0</v>
      </c>
      <c r="K281" s="2" t="s">
        <v>20</v>
      </c>
      <c r="L281" s="3" t="str">
        <f>L280</f>
        <v>Não Atingida</v>
      </c>
    </row>
    <row r="282" ht="15.75" customHeight="1">
      <c r="A282" s="1" t="s">
        <v>308</v>
      </c>
      <c r="B282" s="1" t="s">
        <v>334</v>
      </c>
      <c r="C282" s="2" t="s">
        <v>335</v>
      </c>
      <c r="D282" s="2" t="s">
        <v>22</v>
      </c>
      <c r="E282" s="2" t="s">
        <v>311</v>
      </c>
      <c r="F282" s="10">
        <v>2.0</v>
      </c>
      <c r="G282" s="11">
        <v>4.0</v>
      </c>
      <c r="H282" s="11">
        <v>5.0</v>
      </c>
      <c r="I282" s="11">
        <v>6.0</v>
      </c>
      <c r="J282" s="11">
        <v>8.0</v>
      </c>
      <c r="K282" s="2" t="s">
        <v>18</v>
      </c>
      <c r="L282" s="3" t="str">
        <f>IFS(F283&gt;=F282,"Atingida",F283&lt;F282*0.8,"Não Atingida", (F283&lt;F282 &amp; F283&gt;=F282*0.8), "Parcialmente Atingida")</f>
        <v>Não Atingida</v>
      </c>
      <c r="M282" s="5" t="s">
        <v>19</v>
      </c>
    </row>
    <row r="283" ht="15.75" customHeight="1">
      <c r="A283" s="1" t="s">
        <v>308</v>
      </c>
      <c r="B283" s="1" t="s">
        <v>334</v>
      </c>
      <c r="C283" s="2" t="s">
        <v>335</v>
      </c>
      <c r="D283" s="2" t="s">
        <v>22</v>
      </c>
      <c r="E283" s="2" t="s">
        <v>311</v>
      </c>
      <c r="F283" s="11">
        <v>0.0</v>
      </c>
      <c r="G283" s="11">
        <v>0.0</v>
      </c>
      <c r="H283" s="11">
        <v>0.0</v>
      </c>
      <c r="I283" s="11">
        <v>0.0</v>
      </c>
      <c r="J283" s="11">
        <v>0.0</v>
      </c>
      <c r="K283" s="2" t="s">
        <v>20</v>
      </c>
      <c r="L283" s="3" t="str">
        <f>L282</f>
        <v>Não Atingida</v>
      </c>
    </row>
    <row r="284" ht="15.75" customHeight="1">
      <c r="A284" s="1" t="s">
        <v>308</v>
      </c>
      <c r="B284" s="1" t="s">
        <v>334</v>
      </c>
      <c r="C284" s="2" t="s">
        <v>336</v>
      </c>
      <c r="D284" s="2" t="s">
        <v>337</v>
      </c>
      <c r="E284" s="2" t="s">
        <v>338</v>
      </c>
      <c r="F284" s="10">
        <v>0.0</v>
      </c>
      <c r="G284" s="11">
        <v>0.0</v>
      </c>
      <c r="H284" s="11">
        <v>1.0</v>
      </c>
      <c r="I284" s="11">
        <v>0.0</v>
      </c>
      <c r="J284" s="11">
        <v>0.0</v>
      </c>
      <c r="K284" s="2" t="s">
        <v>18</v>
      </c>
      <c r="L284" s="3" t="str">
        <f>IFS(F285&gt;=F284,"Atingida",F285&lt;F284*0.8,"Não Atingida", (F285&lt;F284 &amp; F285&gt;=F284*0.8), "Parcialmente Atingida")</f>
        <v>Atingida</v>
      </c>
      <c r="M284" s="5" t="s">
        <v>19</v>
      </c>
    </row>
    <row r="285" ht="15.75" customHeight="1">
      <c r="A285" s="1" t="s">
        <v>308</v>
      </c>
      <c r="B285" s="1" t="s">
        <v>334</v>
      </c>
      <c r="C285" s="2" t="s">
        <v>336</v>
      </c>
      <c r="D285" s="2" t="s">
        <v>337</v>
      </c>
      <c r="E285" s="2" t="s">
        <v>338</v>
      </c>
      <c r="F285" s="11">
        <v>1.0</v>
      </c>
      <c r="G285" s="11">
        <v>0.0</v>
      </c>
      <c r="H285" s="11">
        <v>0.0</v>
      </c>
      <c r="I285" s="11">
        <v>0.0</v>
      </c>
      <c r="J285" s="11">
        <v>0.0</v>
      </c>
      <c r="K285" s="2" t="s">
        <v>20</v>
      </c>
      <c r="L285" s="3" t="str">
        <f>L284</f>
        <v>Atingida</v>
      </c>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2.14"/>
  </cols>
  <sheetData>
    <row r="1">
      <c r="A1" s="1" t="s">
        <v>0</v>
      </c>
      <c r="B1" s="1" t="s">
        <v>339</v>
      </c>
      <c r="C1" s="1">
        <v>2021.0</v>
      </c>
      <c r="D1" s="1">
        <v>2022.0</v>
      </c>
      <c r="E1" s="1">
        <v>2023.0</v>
      </c>
      <c r="F1" s="1">
        <v>2024.0</v>
      </c>
      <c r="G1" s="1">
        <v>2025.0</v>
      </c>
    </row>
    <row r="2">
      <c r="A2" s="1" t="s">
        <v>13</v>
      </c>
      <c r="B2" s="1" t="s">
        <v>340</v>
      </c>
      <c r="C2" s="11">
        <v>-48.0</v>
      </c>
      <c r="D2" s="14"/>
      <c r="E2" s="14"/>
      <c r="F2" s="14"/>
      <c r="G2" s="14"/>
    </row>
    <row r="3">
      <c r="A3" s="1" t="s">
        <v>13</v>
      </c>
      <c r="B3" s="1" t="s">
        <v>341</v>
      </c>
      <c r="C3" s="11">
        <v>9.0</v>
      </c>
      <c r="D3" s="14"/>
      <c r="E3" s="14"/>
      <c r="F3" s="14"/>
      <c r="G3" s="14"/>
    </row>
    <row r="4">
      <c r="A4" s="1" t="s">
        <v>13</v>
      </c>
      <c r="B4" s="1" t="s">
        <v>342</v>
      </c>
      <c r="C4" s="11">
        <v>-43.0</v>
      </c>
      <c r="D4" s="14"/>
      <c r="E4" s="14"/>
      <c r="F4" s="14"/>
      <c r="G4" s="14"/>
    </row>
    <row r="5">
      <c r="A5" s="1" t="s">
        <v>13</v>
      </c>
      <c r="B5" s="1" t="s">
        <v>343</v>
      </c>
      <c r="C5" s="11">
        <v>5.78</v>
      </c>
      <c r="D5" s="11"/>
      <c r="E5" s="11"/>
      <c r="F5" s="11"/>
      <c r="G5" s="11"/>
    </row>
    <row r="6">
      <c r="A6" s="1" t="s">
        <v>13</v>
      </c>
      <c r="B6" s="1" t="s">
        <v>344</v>
      </c>
      <c r="C6" s="11">
        <v>-24.0</v>
      </c>
      <c r="D6" s="14"/>
      <c r="E6" s="14"/>
      <c r="F6" s="14"/>
      <c r="G6" s="14"/>
    </row>
    <row r="7">
      <c r="A7" s="1" t="s">
        <v>59</v>
      </c>
      <c r="B7" s="1" t="s">
        <v>345</v>
      </c>
      <c r="C7" s="1">
        <v>33.4</v>
      </c>
      <c r="D7" s="1">
        <v>34.8</v>
      </c>
      <c r="E7" s="1"/>
      <c r="F7" s="1"/>
      <c r="G7" s="1"/>
    </row>
    <row r="8">
      <c r="A8" s="1" t="s">
        <v>59</v>
      </c>
      <c r="B8" s="1" t="s">
        <v>346</v>
      </c>
      <c r="C8" s="1"/>
      <c r="D8" s="1"/>
      <c r="E8" s="1"/>
      <c r="F8" s="1"/>
      <c r="G8" s="1"/>
    </row>
    <row r="9">
      <c r="A9" s="1" t="s">
        <v>59</v>
      </c>
      <c r="B9" s="1" t="s">
        <v>347</v>
      </c>
      <c r="C9" s="1">
        <v>200.0</v>
      </c>
      <c r="D9" s="1"/>
      <c r="E9" s="1"/>
      <c r="F9" s="1"/>
      <c r="G9" s="1"/>
    </row>
    <row r="10">
      <c r="A10" s="1" t="s">
        <v>59</v>
      </c>
      <c r="B10" s="1" t="s">
        <v>348</v>
      </c>
      <c r="C10" s="1">
        <v>18.0</v>
      </c>
      <c r="D10" s="1"/>
      <c r="E10" s="1"/>
      <c r="F10" s="1"/>
      <c r="G10" s="1"/>
    </row>
    <row r="11">
      <c r="A11" s="1" t="s">
        <v>59</v>
      </c>
      <c r="B11" s="1" t="s">
        <v>349</v>
      </c>
      <c r="C11" s="1">
        <v>33.0</v>
      </c>
      <c r="D11" s="1"/>
      <c r="E11" s="1"/>
      <c r="F11" s="1"/>
      <c r="G11" s="1"/>
    </row>
    <row r="12">
      <c r="A12" s="1" t="s">
        <v>59</v>
      </c>
      <c r="B12" s="1" t="s">
        <v>350</v>
      </c>
      <c r="C12" s="1">
        <v>64.0</v>
      </c>
      <c r="D12" s="1"/>
      <c r="E12" s="1"/>
      <c r="F12" s="1"/>
      <c r="G12" s="1"/>
    </row>
    <row r="13">
      <c r="A13" s="1" t="s">
        <v>123</v>
      </c>
      <c r="B13" s="1" t="s">
        <v>351</v>
      </c>
      <c r="C13" s="1">
        <v>3.3</v>
      </c>
      <c r="D13" s="1"/>
      <c r="E13" s="1"/>
      <c r="F13" s="1"/>
      <c r="G13" s="1"/>
    </row>
    <row r="14">
      <c r="A14" s="1" t="s">
        <v>123</v>
      </c>
      <c r="B14" s="1" t="s">
        <v>352</v>
      </c>
      <c r="C14" s="1">
        <v>4.0</v>
      </c>
      <c r="D14" s="1"/>
      <c r="E14" s="1"/>
      <c r="F14" s="1"/>
      <c r="G14" s="1"/>
    </row>
    <row r="15">
      <c r="A15" s="1" t="s">
        <v>123</v>
      </c>
      <c r="B15" s="1" t="s">
        <v>353</v>
      </c>
      <c r="C15" s="11">
        <v>60.1</v>
      </c>
      <c r="D15" s="14"/>
      <c r="E15" s="14"/>
      <c r="F15" s="14"/>
      <c r="G15" s="14"/>
    </row>
    <row r="16">
      <c r="A16" s="1" t="s">
        <v>123</v>
      </c>
      <c r="B16" s="1" t="s">
        <v>354</v>
      </c>
      <c r="C16" s="1"/>
      <c r="D16" s="1"/>
      <c r="E16" s="1"/>
      <c r="F16" s="1"/>
      <c r="G16" s="1"/>
    </row>
    <row r="17">
      <c r="A17" s="1" t="s">
        <v>123</v>
      </c>
      <c r="B17" s="1" t="s">
        <v>355</v>
      </c>
      <c r="C17" s="1">
        <v>54.0</v>
      </c>
      <c r="D17" s="1"/>
      <c r="E17" s="1"/>
      <c r="F17" s="1"/>
      <c r="G17" s="1"/>
    </row>
    <row r="18">
      <c r="A18" s="1" t="s">
        <v>123</v>
      </c>
      <c r="B18" s="1" t="s">
        <v>356</v>
      </c>
      <c r="C18" s="1">
        <v>2.0</v>
      </c>
      <c r="D18" s="1"/>
      <c r="E18" s="1"/>
      <c r="F18" s="1"/>
      <c r="G18" s="1"/>
    </row>
    <row r="19">
      <c r="A19" s="1" t="s">
        <v>123</v>
      </c>
      <c r="B19" s="1" t="s">
        <v>357</v>
      </c>
      <c r="C19" s="1"/>
      <c r="D19" s="1"/>
      <c r="E19" s="1"/>
      <c r="F19" s="1"/>
      <c r="G19" s="1"/>
    </row>
    <row r="20">
      <c r="A20" s="1" t="s">
        <v>123</v>
      </c>
      <c r="B20" s="1" t="s">
        <v>358</v>
      </c>
      <c r="C20" s="1"/>
      <c r="D20" s="1"/>
      <c r="E20" s="1"/>
      <c r="F20" s="1"/>
      <c r="G20" s="1"/>
    </row>
    <row r="21">
      <c r="A21" s="1" t="s">
        <v>123</v>
      </c>
      <c r="B21" s="1" t="s">
        <v>359</v>
      </c>
      <c r="C21" s="1">
        <v>283.0</v>
      </c>
      <c r="D21" s="1"/>
      <c r="E21" s="1"/>
      <c r="F21" s="1"/>
      <c r="G21" s="1"/>
    </row>
    <row r="22">
      <c r="A22" s="1" t="s">
        <v>123</v>
      </c>
      <c r="B22" s="1" t="s">
        <v>360</v>
      </c>
      <c r="C22" s="1">
        <v>3688.0</v>
      </c>
      <c r="D22" s="1"/>
      <c r="E22" s="1"/>
      <c r="F22" s="1"/>
      <c r="G22" s="1"/>
    </row>
    <row r="23">
      <c r="A23" s="1" t="s">
        <v>123</v>
      </c>
      <c r="B23" s="1" t="s">
        <v>361</v>
      </c>
      <c r="C23" s="11">
        <v>43.4</v>
      </c>
      <c r="D23" s="14"/>
      <c r="E23" s="14"/>
      <c r="F23" s="14"/>
      <c r="G23" s="14"/>
    </row>
    <row r="24">
      <c r="A24" s="1" t="s">
        <v>123</v>
      </c>
      <c r="B24" s="1" t="s">
        <v>362</v>
      </c>
      <c r="C24" s="1">
        <v>21.8</v>
      </c>
      <c r="D24" s="1">
        <v>24.0</v>
      </c>
      <c r="E24" s="1"/>
      <c r="F24" s="1"/>
      <c r="G24" s="1"/>
    </row>
    <row r="25">
      <c r="A25" s="1" t="s">
        <v>123</v>
      </c>
      <c r="B25" s="1" t="s">
        <v>363</v>
      </c>
      <c r="C25" s="1">
        <v>8.0</v>
      </c>
      <c r="D25" s="1">
        <v>8.4</v>
      </c>
      <c r="E25" s="1"/>
      <c r="F25" s="1"/>
      <c r="G25" s="1"/>
    </row>
    <row r="26">
      <c r="A26" s="1" t="s">
        <v>123</v>
      </c>
      <c r="B26" s="1" t="s">
        <v>364</v>
      </c>
      <c r="C26" s="1">
        <v>34.0</v>
      </c>
      <c r="D26" s="1"/>
      <c r="E26" s="1"/>
      <c r="F26" s="1"/>
      <c r="G26" s="1"/>
    </row>
    <row r="27">
      <c r="A27" s="1" t="s">
        <v>308</v>
      </c>
      <c r="B27" s="1" t="s">
        <v>365</v>
      </c>
      <c r="C27" s="11">
        <v>46.2</v>
      </c>
      <c r="D27" s="14"/>
      <c r="E27" s="14"/>
      <c r="F27" s="14"/>
      <c r="G27" s="14"/>
    </row>
    <row r="28">
      <c r="A28" s="1" t="s">
        <v>308</v>
      </c>
      <c r="B28" s="1" t="s">
        <v>366</v>
      </c>
      <c r="C28" s="1">
        <v>4.0</v>
      </c>
      <c r="D28" s="1"/>
      <c r="E28" s="1"/>
      <c r="F28" s="1"/>
      <c r="G28" s="1"/>
    </row>
    <row r="29">
      <c r="A29" s="1" t="s">
        <v>308</v>
      </c>
      <c r="B29" s="1" t="s">
        <v>367</v>
      </c>
      <c r="C29" s="1">
        <v>48.0</v>
      </c>
      <c r="D29" s="1"/>
      <c r="E29" s="1"/>
      <c r="F29" s="1"/>
      <c r="G29" s="1"/>
    </row>
    <row r="30">
      <c r="D30" s="1"/>
      <c r="E30" s="1"/>
      <c r="F30" s="1"/>
      <c r="G30" s="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2021-11-29T08:52:38Z</dcterms:created>
  <dc:creator>Aline</dc:creator>
</cp:coreProperties>
</file>