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D:\Udacity\Data Foundations\Project 2 - Analyse survey data\"/>
    </mc:Choice>
  </mc:AlternateContent>
  <xr:revisionPtr revIDLastSave="0" documentId="13_ncr:1_{435F2039-1282-423E-8D29-05D4D0594603}" xr6:coauthVersionLast="36" xr6:coauthVersionMax="36" xr10:uidLastSave="{00000000-0000-0000-0000-000000000000}"/>
  <bookViews>
    <workbookView xWindow="0" yWindow="0" windowWidth="15523" windowHeight="6009" firstSheet="2" activeTab="2" xr2:uid="{DFF09D49-5EF9-4579-A637-86524B34888C}"/>
  </bookViews>
  <sheets>
    <sheet name="Cleaned_based_on_Interest" sheetId="3" r:id="rId1"/>
    <sheet name="Info" sheetId="7" r:id="rId2"/>
    <sheet name="Swag" sheetId="8" r:id="rId3"/>
    <sheet name="AI Nanodegree" sheetId="12" r:id="rId4"/>
    <sheet name="Books_read_per_year" sheetId="14" r:id="rId5"/>
    <sheet name="Avg_Prj_hrs_by_edu" sheetId="15" r:id="rId6"/>
    <sheet name="SurveyData" sheetId="1" r:id="rId7"/>
  </sheets>
  <definedNames>
    <definedName name="_xlnm._FilterDatabase" localSheetId="3" hidden="1">'AI Nanodegree'!$A$1:$C$754</definedName>
    <definedName name="_xlnm._FilterDatabase" localSheetId="4" hidden="1">Books_read_per_year!$A$1:$A$754</definedName>
    <definedName name="_xlnm._FilterDatabase" localSheetId="0" hidden="1">Cleaned_based_on_Interest!$A$1:$P$754</definedName>
    <definedName name="_xlnm._FilterDatabase" localSheetId="2" hidden="1">Swag!$A$1:$B$754</definedName>
    <definedName name="_xlchart.v1.0" hidden="1">Books_read_per_year!$A$1</definedName>
    <definedName name="_xlchart.v1.1" hidden="1">Books_read_per_year!$A$2:$A$754</definedName>
    <definedName name="surveydata3" localSheetId="0">Cleaned_based_on_Interest!$A$1:$P$754</definedName>
    <definedName name="surveydata3" localSheetId="6">SurveyData!$A$1:$BC$1039</definedName>
  </definedNames>
  <calcPr calcId="162913"/>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5" l="1"/>
  <c r="E13" i="15"/>
  <c r="E12" i="15"/>
  <c r="E11" i="15"/>
  <c r="D13" i="14"/>
  <c r="I24" i="12"/>
  <c r="I22" i="12"/>
  <c r="I23" i="12"/>
  <c r="H19" i="8"/>
  <c r="H18" i="8"/>
  <c r="H17" i="8"/>
  <c r="E15" i="15" l="1"/>
  <c r="D19" i="14"/>
  <c r="D18" i="14"/>
  <c r="I26" i="12"/>
  <c r="I25" i="12"/>
  <c r="D17" i="14" l="1"/>
  <c r="D12" i="14"/>
  <c r="D11" i="14"/>
  <c r="H21" i="8" l="1"/>
  <c r="H20" i="8"/>
  <c r="E8" i="8"/>
  <c r="E9" i="8" s="1"/>
  <c r="E4" i="8"/>
  <c r="E7" i="8"/>
  <c r="E3" i="8"/>
  <c r="E5" i="8" l="1"/>
  <c r="A222" i="1"/>
  <c r="A223" i="1"/>
  <c r="A224" i="1"/>
  <c r="A342" i="1"/>
  <c r="A343" i="1"/>
  <c r="BB427" i="1"/>
  <c r="BA438" i="1"/>
  <c r="A439" i="1"/>
  <c r="A440" i="1"/>
  <c r="A583" i="1"/>
  <c r="B585" i="1"/>
  <c r="A5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1A603B-606B-41F7-A524-789B8CE36C1D}" name="surveydata3" type="6" refreshedVersion="6" background="1" saveData="1">
    <textPr sourceFile="C:\Users\kasth\Downloads\surveydata3.csv" comma="1">
      <textFields count="5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858F83A8-0CE7-47A9-81C3-8CF78A7CFBD4}" name="surveydata31" type="6" refreshedVersion="6" background="1" saveData="1">
    <textPr sourceFile="C:\Users\kasth\Downloads\surveydata3.csv" comma="1">
      <textFields count="5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<sst xmlns="http://schemas.openxmlformats.org/spreadsheetml/2006/main" count="18441" uniqueCount="3874">
  <si>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</si>
  <si>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</si>
  <si>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</si>
  <si>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</si>
  <si>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</si>
  <si>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</si>
  <si>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</si>
  <si>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</si>
  <si>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</si>
  <si>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</si>
  <si>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</si>
  <si>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</si>
  <si>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</si>
  <si>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</si>
  <si>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</si>
  <si>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</si>
  <si>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</si>
  <si>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</si>
  <si>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</si>
  <si>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</si>
  <si>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</si>
  <si>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</si>
  <si>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</si>
  <si>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</si>
  <si>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</si>
  <si>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</si>
  <si>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</si>
  <si>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</si>
  <si>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</si>
  <si>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</si>
  <si>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</si>
  <si>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</si>
  <si>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</si>
  <si>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</si>
  <si>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</si>
  <si>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</si>
  <si>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</si>
  <si>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</si>
  <si>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</si>
  <si>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</si>
  <si>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</si>
  <si>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</si>
  <si>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</si>
  <si>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</si>
  <si>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</si>
  <si>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</si>
  <si>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</si>
  <si>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</si>
  <si>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</si>
  <si>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</si>
  <si>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</si>
  <si>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</si>
  <si>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</si>
  <si>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</si>
  <si>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</si>
  <si>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</si>
  <si>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</si>
  <si>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</si>
  <si>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</si>
  <si>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</si>
  <si>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</si>
  <si>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</si>
  <si>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</si>
  <si>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</si>
  <si>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</si>
  <si>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</si>
  <si>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</si>
  <si>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</si>
  <si>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</si>
  <si>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</si>
  <si>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</si>
  <si>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</si>
  <si>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</si>
  <si>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</si>
  <si>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</si>
  <si>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</si>
  <si>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</si>
  <si>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</si>
  <si>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</si>
  <si>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</si>
  <si>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</si>
  <si>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</si>
  <si>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</si>
  <si>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</si>
  <si>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</si>
  <si>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</si>
  <si>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</si>
  <si>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</si>
  <si>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</si>
  <si>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</si>
  <si>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</si>
  <si>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</si>
  <si>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</si>
  <si>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</si>
  <si>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</si>
  <si>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</si>
  <si>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</si>
  <si>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</si>
  <si>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</si>
  <si>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</si>
  <si>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</si>
  <si>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</si>
  <si>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</si>
  <si>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</si>
  <si>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</si>
  <si>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</si>
  <si>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</si>
  <si>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</si>
  <si>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</si>
  <si>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</si>
  <si>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</si>
  <si>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</si>
  <si>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</si>
  <si>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</si>
  <si>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</si>
  <si>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</si>
  <si>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</si>
  <si>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</si>
  <si>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</si>
  <si>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</si>
  <si>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</si>
  <si>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</si>
  <si>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</si>
  <si>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</si>
  <si>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</si>
  <si>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</si>
  <si>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</si>
  <si>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</si>
  <si>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</si>
  <si>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</si>
  <si>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</si>
  <si>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</si>
  <si>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</si>
  <si>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</si>
  <si>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</si>
  <si>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</si>
  <si>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</si>
  <si>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</si>
  <si>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</si>
  <si>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</si>
  <si>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</si>
  <si>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</si>
  <si>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</si>
  <si>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</si>
  <si>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</si>
  <si>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</si>
  <si>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</si>
  <si>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</si>
  <si>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</si>
  <si>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</si>
  <si>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</si>
  <si>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</si>
  <si>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</si>
  <si>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</si>
  <si>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</si>
  <si>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</si>
  <si>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</si>
  <si>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</si>
  <si>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</si>
  <si>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</si>
  <si>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</si>
  <si>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</si>
  <si>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</si>
  <si>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</si>
  <si>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</si>
  <si>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</si>
  <si>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</si>
  <si>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</si>
  <si>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</si>
  <si>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</si>
  <si>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</si>
  <si>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</si>
  <si>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</si>
  <si>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</si>
  <si>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</si>
  <si>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</si>
  <si>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</si>
  <si>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</si>
  <si>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</si>
  <si>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</si>
  <si>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</si>
  <si>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</si>
  <si>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</si>
  <si>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</si>
  <si>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</si>
  <si>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</si>
  <si>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</si>
  <si>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</si>
  <si>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</si>
  <si>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</si>
  <si>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</si>
  <si>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</si>
  <si>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</si>
  <si>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</si>
  <si>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</si>
  <si>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</si>
  <si>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</si>
  <si>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</si>
  <si>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</si>
  <si>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</si>
  <si>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</si>
  <si>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</si>
  <si>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</si>
  <si>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</si>
  <si>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</si>
  <si>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</si>
  <si>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,Twitter,,9,I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</si>
  <si>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</si>
  <si>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</si>
  <si>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</si>
  <si>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</si>
  <si>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</si>
  <si>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</si>
  <si>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</si>
  <si>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</si>
  <si>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</si>
  <si>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</si>
  <si>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</si>
  <si>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</si>
  <si>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</si>
  <si>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</si>
  <si>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</si>
  <si>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</si>
  <si>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</si>
  <si>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</si>
  <si>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</si>
  <si>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</si>
  <si>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</si>
  <si>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</si>
  <si>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</si>
  <si>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</si>
  <si>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</si>
  <si>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</si>
  <si>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</si>
  <si>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</si>
  <si>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</si>
  <si>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</si>
  <si>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</si>
  <si>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</si>
  <si>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</si>
  <si>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</si>
  <si>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</si>
  <si>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</si>
  <si>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</si>
  <si>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</si>
  <si>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</si>
  <si>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</si>
  <si>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</si>
  <si>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</si>
  <si>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</si>
  <si>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</si>
  <si>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</si>
  <si>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</si>
  <si>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</si>
  <si>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</si>
  <si>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</si>
  <si>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</si>
  <si>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</si>
  <si>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</si>
  <si>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</si>
  <si>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</si>
  <si>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</si>
  <si>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</si>
  <si>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</si>
  <si>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</si>
  <si>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</si>
  <si>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</si>
  <si>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</si>
  <si>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</si>
  <si>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</si>
  <si>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</si>
  <si>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</si>
  <si>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</si>
  <si>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</si>
  <si>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</si>
  <si>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</si>
  <si>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</si>
  <si>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</si>
  <si>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</si>
  <si>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</si>
  <si>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</si>
  <si>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</si>
  <si>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</si>
  <si>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</si>
  <si>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</si>
  <si>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</si>
  <si>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</si>
  <si>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</si>
  <si>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</si>
  <si>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</si>
  <si>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</si>
  <si>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</si>
  <si>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</si>
  <si>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</si>
  <si>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</si>
  <si>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</si>
  <si>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</si>
  <si>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</si>
  <si>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</si>
  <si>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</si>
  <si>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t>
  </si>
  <si>
    <t>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</si>
  <si>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</si>
  <si>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</si>
  <si>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</si>
  <si>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</si>
  <si>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</si>
  <si>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</si>
  <si>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</si>
  <si>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</si>
  <si>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</si>
  <si>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</si>
  <si>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</si>
  <si>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</si>
  <si>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</si>
  <si>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</si>
  <si>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</si>
  <si>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</si>
  <si>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</si>
  <si>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</si>
  <si>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</si>
  <si>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</si>
  <si>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</si>
  <si>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t>
  </si>
  <si>
    <t>Here was my message:</t>
  </si>
  <si>
    <t>-------</t>
  </si>
  <si>
    <t>Hi</t>
  </si>
  <si>
    <t>I was planning to do the Self-Driving Car Nanodegree and AI Nanodegree in the same time but some changes in my professional life reduced my availability.</t>
  </si>
  <si>
    <t>I paid to join the Self-Driving Car Nanodegree that starts on May 25</t>
  </si>
  <si>
    <t xml:space="preserve"> 2017 the April 08</t>
  </si>
  <si>
    <t xml:space="preserve"> 2017 and I would like to get a full refund.</t>
  </si>
  <si>
    <t>I prefer to focus on the Artificial Intelligence Nanodegree and will probably do the Artificial Intelligence Nanodegree later once the first one will be finished.</t>
  </si>
  <si>
    <t>-----</t>
  </si>
  <si>
    <t>At the end</t>
  </si>
  <si>
    <t xml:space="preserve"> I was withdraw from BOTH nanodegree.</t>
  </si>
  <si>
    <t>I rated the support as Bad</t>
  </si>
  <si>
    <t xml:space="preserve">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</si>
  <si>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</si>
  <si>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</si>
  <si>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</si>
  <si>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</si>
  <si>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</si>
  <si>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</si>
  <si>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</si>
  <si>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</si>
  <si>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</si>
  <si>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</si>
  <si>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</si>
  <si>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</si>
  <si>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</si>
  <si>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</si>
  <si>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</si>
  <si>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</si>
  <si>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</si>
  <si>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</si>
  <si>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</si>
  <si>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</si>
  <si>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</si>
  <si>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</si>
  <si>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</si>
  <si>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</si>
  <si>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</si>
  <si>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</si>
  <si>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</si>
  <si>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</si>
  <si>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</si>
  <si>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</si>
  <si>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</si>
  <si>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</si>
  <si>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</si>
  <si>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</si>
  <si>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</si>
  <si>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</si>
  <si>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</si>
  <si>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</si>
  <si>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</si>
  <si>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</si>
  <si>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</si>
  <si>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</si>
  <si>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</si>
  <si>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</si>
  <si>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</si>
  <si>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</si>
  <si>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</si>
  <si>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</si>
  <si>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</si>
  <si>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</si>
  <si>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</si>
  <si>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</si>
  <si>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t>
  </si>
  <si>
    <t>,Please setup more friendly environment for those nonEnglish speaker</t>
  </si>
  <si>
    <t xml:space="preserve">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</si>
  <si>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</si>
  <si>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</si>
  <si>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</si>
  <si>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</si>
  <si>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</si>
  <si>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</si>
  <si>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</si>
  <si>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</si>
  <si>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</si>
  <si>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</si>
  <si>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</si>
  <si>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</si>
  <si>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</si>
  <si>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</si>
  <si>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</si>
  <si>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</si>
  <si>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</si>
  <si>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</si>
  <si>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</si>
  <si>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</si>
  <si>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</si>
  <si>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</si>
  <si>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</si>
  <si>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</si>
  <si>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</si>
  <si>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</si>
  <si>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</si>
  <si>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</si>
  <si>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</si>
  <si>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</si>
  <si>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</si>
  <si>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</si>
  <si>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</si>
  <si>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</si>
  <si>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</si>
  <si>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</si>
  <si>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</si>
  <si>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</si>
  <si>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</si>
  <si>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</si>
  <si>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</si>
  <si>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</si>
  <si>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</si>
  <si>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</si>
  <si>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</si>
  <si>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</si>
  <si>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</si>
  <si>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</si>
  <si>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</si>
  <si>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</si>
  <si>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</si>
  <si>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</si>
  <si>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</si>
  <si>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</si>
  <si>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t>
  </si>
  <si>
    <t>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</si>
  <si>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</si>
  <si>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</si>
  <si>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</si>
  <si>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</si>
  <si>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</si>
  <si>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</si>
  <si>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</si>
  <si>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</si>
  <si>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</si>
  <si>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</si>
  <si>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</si>
  <si>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</si>
  <si>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</si>
  <si>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</si>
  <si>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</si>
  <si>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</si>
  <si>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</si>
  <si>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</si>
  <si>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</si>
  <si>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</si>
  <si>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</si>
  <si>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</si>
  <si>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</si>
  <si>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</si>
  <si>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</si>
  <si>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</si>
  <si>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</si>
  <si>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</si>
  <si>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</si>
  <si>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</si>
  <si>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</si>
  <si>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</si>
  <si>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</si>
  <si>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</si>
  <si>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</si>
  <si>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</si>
  <si>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</si>
  <si>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</si>
  <si>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</si>
  <si>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</si>
  <si>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</si>
  <si>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</si>
  <si>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</si>
  <si>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</si>
  <si>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</si>
  <si>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</si>
  <si>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</si>
  <si>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</si>
  <si>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</si>
  <si>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</si>
  <si>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</si>
  <si>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</si>
  <si>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</si>
  <si>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</si>
  <si>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</si>
  <si>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</si>
  <si>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</si>
  <si>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</si>
  <si>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</si>
  <si>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</si>
  <si>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</si>
  <si>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</si>
  <si>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</si>
  <si>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</si>
  <si>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</si>
  <si>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</si>
  <si>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</si>
  <si>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</si>
  <si>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</si>
  <si>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</si>
  <si>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</si>
  <si>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</si>
  <si>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</si>
  <si>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</si>
  <si>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</si>
  <si>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</si>
  <si>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</si>
  <si>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</si>
  <si>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</si>
  <si>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</si>
  <si>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</si>
  <si>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</si>
  <si>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</si>
  <si>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</si>
  <si>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</si>
  <si>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</si>
  <si>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</si>
  <si>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</si>
  <si>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</si>
  <si>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</si>
  <si>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</si>
  <si>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</si>
  <si>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</si>
  <si>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</si>
  <si>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</si>
  <si>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</si>
  <si>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</si>
  <si>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</si>
  <si>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</si>
  <si>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</si>
  <si>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</si>
  <si>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</si>
  <si>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</si>
  <si>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</si>
  <si>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</si>
  <si>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</si>
  <si>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</si>
  <si>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</si>
  <si>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</si>
  <si>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</si>
  <si>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</si>
  <si>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</si>
  <si>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</si>
  <si>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</si>
  <si>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</si>
  <si>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</si>
  <si>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</si>
  <si>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</si>
  <si>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</si>
  <si>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</si>
  <si>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</si>
  <si>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</si>
  <si>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</si>
  <si>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</si>
  <si>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</si>
  <si>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</si>
  <si>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</si>
  <si>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</si>
  <si>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</si>
  <si>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</si>
  <si>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</si>
  <si>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</si>
  <si>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</si>
  <si>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</si>
  <si>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</si>
  <si>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</si>
  <si>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</si>
  <si>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</si>
  <si>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</si>
  <si>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</si>
  <si>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</si>
  <si>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</si>
  <si>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</si>
  <si>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</si>
  <si>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</si>
  <si>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</si>
  <si>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</si>
  <si>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</si>
  <si>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</si>
  <si>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</si>
  <si>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</si>
  <si>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</si>
  <si>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</si>
  <si>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</si>
  <si>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</si>
  <si>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</si>
  <si>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</si>
  <si>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t>
  </si>
  <si>
    <t>If a project is marked as optional (P0)</t>
  </si>
  <si>
    <t xml:space="preserve"> perhaps the graduation button shouldn't be dependent on that project actually being completed?</t>
  </si>
  <si>
    <t>Also</t>
  </si>
  <si>
    <t xml:space="preserve"> I'm not sure how many support messages you get a day</t>
  </si>
  <si>
    <t xml:space="preserve"> but my average turn around was 2 days or so. If there was a way to bring this down to an hour</t>
  </si>
  <si>
    <t xml:space="preserve"> that would be very helpful. I'm sure there's a lot of irrelevant support questions</t>
  </si>
  <si>
    <t xml:space="preserve"> but sometimes</t>
  </si>
  <si>
    <t xml:space="preserve"> when you have an urgent request</t>
  </si>
  <si>
    <t xml:space="preserve"> it'd be nice to have an urgent response.</t>
  </si>
  <si>
    <t>I hate to be critical</t>
  </si>
  <si>
    <t xml:space="preserve"> but you have wonderful products</t>
  </si>
  <si>
    <t xml:space="preserve"> and a fantastic and growing brand name</t>
  </si>
  <si>
    <t xml:space="preserve"> and I'm very proud to be part of this community. Getting better benefits us all."</t>
  </si>
  <si>
    <t>Augmented Reality a la Magic Leap. I think this is going to be bigger than VR.</t>
  </si>
  <si>
    <t xml:space="preserve"> blockchain.</t>
  </si>
  <si>
    <t>And on a stretch</t>
  </si>
  <si>
    <t xml:space="preserve">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</si>
  <si>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</si>
  <si>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</si>
  <si>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</si>
  <si>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</si>
  <si>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</si>
  <si>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</si>
  <si>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</si>
  <si>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</si>
  <si>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</si>
  <si>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</si>
  <si>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</si>
  <si>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</si>
  <si>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</si>
  <si>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</si>
  <si>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</si>
  <si>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</si>
  <si>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</si>
  <si>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</si>
  <si>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</si>
  <si>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</si>
  <si>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</si>
  <si>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</si>
  <si>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</si>
  <si>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</si>
  <si>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</si>
  <si>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</si>
  <si>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</si>
  <si>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</si>
  <si>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</si>
  <si>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</si>
  <si>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</si>
  <si>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</si>
  <si>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</si>
  <si>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</si>
  <si>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</si>
  <si>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</si>
  <si>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</si>
  <si>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</si>
  <si>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</si>
  <si>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</si>
  <si>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</si>
  <si>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</si>
  <si>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</si>
  <si>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</si>
  <si>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</si>
  <si>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t>
  </si>
  <si>
    <t>Take project reviews seriously</t>
  </si>
  <si>
    <t>Strive to finish in less time than you imagined possible"</t>
  </si>
  <si>
    <t>Referral bonuses ðŸ˜‚ðŸ˜‚</t>
  </si>
  <si>
    <t>Job references</t>
  </si>
  <si>
    <t>Have a strong Canadian presence"</t>
  </si>
  <si>
    <t>Some of the more common Enterprise data tools from IBM, Microsoft, etc</t>
  </si>
  <si>
    <t>Stay relevant!</t>
  </si>
  <si>
    <t>Even if it means updating course content once a year.</t>
  </si>
  <si>
    <t>Modular videos could help with that"</t>
  </si>
  <si>
    <t>Team Leader</t>
  </si>
  <si>
    <t>iGenius ICT</t>
  </si>
  <si>
    <t>Don't loose time.</t>
  </si>
  <si>
    <t>Keep it up with the timing and new lessons as much as possible."</t>
  </si>
  <si>
    <t>More content on advanced/edge technologies/news.</t>
  </si>
  <si>
    <t>More focus on the deployment/production part of any field.</t>
  </si>
  <si>
    <t>Again, more focus on the production part in your courses.</t>
  </si>
  <si>
    <t>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</si>
  <si>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</si>
  <si>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</si>
  <si>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</si>
  <si>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</si>
  <si>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</si>
  <si>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</si>
  <si>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</si>
  <si>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</si>
  <si>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</si>
  <si>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</si>
  <si>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</si>
  <si>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</si>
  <si>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</si>
  <si>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</si>
  <si>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</si>
  <si>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</si>
  <si>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</si>
  <si>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</si>
  <si>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</si>
  <si>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</si>
  <si>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</si>
  <si>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</si>
  <si>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</si>
  <si>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</si>
  <si>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</si>
  <si>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</si>
  <si>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</si>
  <si>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</si>
  <si>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</si>
  <si>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</si>
  <si>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</si>
  <si>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</si>
  <si>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</si>
  <si>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</si>
  <si>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</si>
  <si>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</si>
  <si>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</si>
  <si>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</si>
  <si>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</si>
  <si>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</si>
  <si>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</si>
  <si>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</si>
  <si>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</si>
  <si>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</si>
  <si>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</si>
  <si>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</si>
  <si>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</si>
  <si>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</si>
  <si>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</si>
  <si>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</si>
  <si>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</si>
  <si>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</si>
  <si>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</si>
  <si>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</si>
  <si>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</si>
  <si>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</si>
  <si>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</si>
  <si>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</si>
  <si>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</si>
  <si>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</si>
  <si>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</si>
  <si>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</si>
  <si>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</si>
  <si>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</si>
  <si>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</si>
  <si>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</si>
  <si>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</si>
  <si>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</si>
  <si>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</si>
  <si>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</si>
  <si>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</si>
  <si>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</si>
  <si>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</si>
  <si>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</si>
  <si>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</si>
  <si>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</si>
  <si>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</si>
  <si>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</si>
  <si>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</si>
  <si>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</si>
  <si>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</si>
  <si>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</si>
  <si>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</si>
  <si>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</si>
  <si>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</si>
  <si>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</si>
  <si>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</si>
  <si>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</si>
  <si>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</si>
  <si>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</si>
  <si>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</si>
  <si>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</si>
  <si>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</si>
  <si>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</si>
  <si>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</si>
  <si>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</si>
  <si>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</si>
  <si>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</si>
  <si>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</si>
  <si>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</si>
  <si>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</si>
  <si>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</si>
  <si>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</si>
  <si>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</si>
  <si>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</si>
  <si>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</si>
  <si>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</si>
  <si>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</si>
  <si>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</si>
  <si>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</si>
  <si>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</si>
  <si>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</si>
  <si>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</si>
  <si>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</si>
  <si>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</si>
  <si>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</si>
  <si>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</si>
  <si>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</si>
  <si>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</si>
  <si>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</si>
  <si>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</si>
  <si>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</si>
  <si>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</si>
  <si>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</si>
  <si>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</si>
  <si>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</si>
  <si>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</si>
  <si>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</si>
  <si>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</si>
  <si>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</si>
  <si>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</si>
  <si>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</si>
  <si>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</si>
  <si>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</si>
  <si>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</si>
  <si>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</si>
  <si>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</si>
  <si>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</si>
  <si>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</si>
  <si>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</si>
  <si>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</si>
  <si>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</si>
  <si>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</si>
  <si>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</si>
  <si>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</si>
  <si>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</si>
  <si>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</si>
  <si>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</si>
  <si>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</si>
  <si>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</si>
  <si>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</si>
  <si>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</si>
  <si>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</si>
  <si>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</si>
  <si>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</si>
  <si>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</si>
  <si>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</si>
  <si>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</si>
  <si>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</si>
  <si>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</si>
  <si>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</si>
  <si>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</si>
  <si>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</si>
  <si>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</si>
  <si>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</si>
  <si>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</si>
  <si>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</si>
  <si>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</si>
  <si>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</si>
  <si>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</si>
  <si>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</si>
  <si>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</si>
  <si>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</si>
  <si>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</si>
  <si>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</si>
  <si>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</si>
  <si>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</si>
  <si>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</si>
  <si>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</si>
  <si>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</si>
  <si>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</si>
  <si>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</si>
  <si>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</si>
  <si>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</si>
  <si>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</si>
  <si>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</si>
  <si>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</si>
  <si>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</si>
  <si>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</si>
  <si>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</si>
  <si>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</si>
  <si>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</si>
  <si>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</si>
  <si>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</si>
  <si>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</si>
  <si>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</si>
  <si>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</si>
  <si>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</si>
  <si>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</si>
  <si>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</si>
  <si>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</si>
  <si>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</si>
  <si>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</si>
  <si>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</si>
  <si>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</si>
  <si>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</si>
  <si>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</si>
  <si>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</si>
  <si>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</si>
  <si>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t>
  </si>
  <si>
    <t>Like for me I studied the content first and projects later so that I could revise all once again.</t>
  </si>
  <si>
    <t>Forums are more than enough for help.</t>
  </si>
  <si>
    <t>Once again get organized."</t>
  </si>
  <si>
    <t>Live industry projects for Nanodegree graduates for setting up them also making sure majority of Graduates takes part in that.</t>
  </si>
  <si>
    <t>As to gain real experience also to help in getting Internships/ jobs."</t>
  </si>
  <si>
    <t>Virtual Reality, Machine learning, Artificial Intelligence and Robotics.</t>
  </si>
  <si>
    <t>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</si>
  <si>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</si>
  <si>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</si>
  <si>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</si>
  <si>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</si>
  <si>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</si>
  <si>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</si>
  <si>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</si>
  <si>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</si>
  <si>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</si>
  <si>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</si>
  <si>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</si>
  <si>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</si>
  <si>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</si>
  <si>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</si>
  <si>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</si>
  <si>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</si>
  <si>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</si>
  <si>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</si>
  <si>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</si>
  <si>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</si>
  <si>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</si>
  <si>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</si>
  <si>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</si>
  <si>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</si>
  <si>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</si>
  <si>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</si>
  <si>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</si>
  <si>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</si>
  <si>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</si>
  <si>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</si>
  <si>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t>
  </si>
  <si>
    <t>Also*** specific to the react course</t>
  </si>
  <si>
    <t xml:space="preserve"> and those types of courses in general</t>
  </si>
  <si>
    <t xml:space="preserve"> it would be great to know what depth they cover. I have a decent understanding of react but that means taking that course is a shot in the dark as to what I'll learn. To summarize</t>
  </si>
  <si>
    <t xml:space="preserv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</si>
  <si>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</si>
  <si>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</si>
  <si>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</si>
  <si>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</si>
  <si>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</si>
  <si>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</si>
  <si>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</si>
  <si>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</si>
  <si>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</si>
  <si>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</si>
  <si>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</si>
  <si>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</si>
  <si>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</si>
  <si>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</si>
  <si>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</si>
  <si>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</si>
  <si>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</si>
  <si>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</si>
  <si>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</si>
  <si>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</si>
  <si>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</si>
  <si>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</si>
  <si>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</si>
  <si>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</si>
  <si>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</si>
  <si>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</si>
  <si>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</si>
  <si>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</si>
  <si>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</si>
  <si>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</si>
  <si>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</si>
  <si>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</si>
  <si>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I interested in the followings:</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</si>
  <si>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</si>
  <si>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</si>
  <si>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</si>
  <si>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</si>
  <si>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</si>
  <si>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</si>
  <si>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</si>
  <si>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</si>
  <si>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</si>
  <si>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</si>
  <si>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</si>
  <si>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</si>
  <si>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</si>
  <si>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</si>
  <si>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</si>
  <si>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</si>
  <si>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</si>
  <si>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t>
  </si>
  <si>
    <t>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</si>
  <si>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</si>
  <si>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</si>
  <si>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</si>
  <si>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</si>
  <si>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</si>
  <si>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</si>
  <si>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</si>
  <si>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</si>
  <si>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</si>
  <si>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</si>
  <si>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</si>
  <si>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</si>
  <si>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</si>
  <si>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</si>
  <si>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</si>
  <si>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</si>
  <si>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</si>
  <si>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</si>
  <si>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</si>
  <si>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</si>
  <si>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</si>
  <si>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</si>
  <si>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</si>
  <si>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</si>
  <si>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</si>
  <si>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</si>
  <si>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</si>
  <si>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</si>
  <si>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</si>
  <si>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</si>
  <si>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</si>
  <si>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</si>
  <si>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</si>
  <si>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</si>
  <si>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</si>
  <si>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</si>
  <si>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</si>
  <si>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</si>
  <si>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</si>
  <si>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</si>
  <si>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</si>
  <si>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</si>
  <si>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</si>
  <si>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</si>
  <si>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</si>
  <si>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</si>
  <si>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</si>
  <si>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</si>
  <si>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</si>
  <si>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</si>
  <si>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</si>
  <si>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</si>
  <si>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</si>
  <si>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</si>
  <si>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</si>
  <si>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</si>
  <si>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</si>
  <si>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</si>
  <si>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</si>
  <si>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</si>
  <si>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</si>
  <si>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</si>
  <si>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</si>
  <si>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</si>
  <si>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</si>
  <si>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</si>
  <si>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</si>
  <si>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</si>
  <si>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</si>
  <si>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</si>
  <si>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</si>
  <si>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</si>
  <si>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</si>
  <si>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</si>
  <si>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</si>
  <si>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</si>
  <si>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</si>
  <si>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</si>
  <si>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</si>
  <si>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</si>
  <si>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</si>
  <si>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</si>
  <si>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</si>
  <si>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</si>
  <si>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</si>
  <si>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</si>
  <si>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</si>
  <si>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</si>
  <si>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</si>
  <si>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</si>
  <si>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</si>
  <si>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</si>
  <si>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</si>
  <si>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</si>
  <si>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</si>
  <si>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</si>
  <si>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</si>
  <si>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</si>
  <si>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</si>
  <si>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</si>
  <si>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</si>
  <si>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</si>
  <si>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</si>
  <si>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</si>
  <si>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</si>
  <si>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</si>
  <si>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</si>
  <si>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</si>
  <si>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</si>
  <si>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</si>
  <si>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</si>
  <si>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</si>
  <si>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</si>
  <si>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</si>
  <si>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</si>
  <si>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</si>
  <si>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</si>
  <si>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</si>
  <si>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</si>
  <si>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</si>
  <si>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</si>
  <si>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</si>
  <si>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</si>
  <si>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</si>
  <si>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</si>
  <si>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</si>
  <si>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</si>
  <si>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</si>
  <si>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</si>
  <si>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</si>
  <si>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</si>
  <si>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</si>
  <si>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</si>
  <si>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</si>
  <si>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</si>
  <si>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</si>
  <si>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</si>
  <si>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</si>
  <si>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</si>
  <si>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</si>
  <si>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</si>
  <si>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</si>
  <si>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</si>
  <si>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Tensorflow Object detection API.</t>
  </si>
  <si>
    <t>Cloud computation Architecture (for deployingmachine learning as SAAS).</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</si>
  <si>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</si>
  <si>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</si>
  <si>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</si>
  <si>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</si>
  <si>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</si>
  <si>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</si>
  <si>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</si>
  <si>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</si>
  <si>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</si>
  <si>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</si>
  <si>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</si>
  <si>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</si>
  <si>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</si>
  <si>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</si>
  <si>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</si>
  <si>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</si>
  <si>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</si>
  <si>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</si>
  <si>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</si>
  <si>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</si>
  <si>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</si>
  <si>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</si>
  <si>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</si>
  <si>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</si>
  <si>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</si>
  <si>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</si>
  <si>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</si>
  <si>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</si>
  <si>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</si>
  <si>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</si>
  <si>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</si>
  <si>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</si>
  <si>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</si>
  <si>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</si>
  <si>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</si>
  <si>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</si>
  <si>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</si>
  <si>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</si>
  <si>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</si>
  <si>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</si>
  <si>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</si>
  <si>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</si>
  <si>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</si>
  <si>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</si>
  <si>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</si>
  <si>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</si>
  <si>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</si>
  <si>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</si>
  <si>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</si>
  <si>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</si>
  <si>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</si>
  <si>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</si>
  <si>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</si>
  <si>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</si>
  <si>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</si>
  <si>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</si>
  <si>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</si>
  <si>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</si>
  <si>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</si>
  <si>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</si>
  <si>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</si>
  <si>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</si>
  <si>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</si>
  <si>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</si>
  <si>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</si>
  <si>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</si>
  <si>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</si>
  <si>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</si>
  <si>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</si>
  <si>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</si>
  <si>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</si>
  <si>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</si>
  <si>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</si>
  <si>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</si>
  <si>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</si>
  <si>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</si>
  <si>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</si>
  <si>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</si>
  <si>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</si>
  <si>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</si>
  <si>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</si>
  <si>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</si>
  <si>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</si>
  <si>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,Google,,8,</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</si>
  <si>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</si>
  <si>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</si>
  <si>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</si>
  <si>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</si>
  <si>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</si>
  <si>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</si>
  <si>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</si>
  <si>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</si>
  <si>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</si>
  <si>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</si>
  <si>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</si>
  <si>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</si>
  <si>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</si>
  <si>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</si>
  <si>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</si>
  <si>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</si>
  <si>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</si>
  <si>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</si>
  <si>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</si>
  <si>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</si>
  <si>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</si>
  <si>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</si>
  <si>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</si>
  <si>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</si>
  <si>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</si>
  <si>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</si>
  <si>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</si>
  <si>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</si>
  <si>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</si>
  <si>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</si>
  <si>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</si>
  <si>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</si>
  <si>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</si>
  <si>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</si>
  <si>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</si>
  <si>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</si>
  <si>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</si>
  <si>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</si>
  <si>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</si>
  <si>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</si>
  <si>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t>
  </si>
  <si>
    <t>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</si>
  <si>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</si>
  <si>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</si>
  <si>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</si>
  <si>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</si>
  <si>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</si>
  <si>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</si>
  <si>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</si>
  <si>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</si>
  <si>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t>
  </si>
  <si>
    <t>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</si>
  <si>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</si>
  <si>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</si>
  <si>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</si>
  <si>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</si>
  <si>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</si>
  <si>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</si>
  <si>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</si>
  <si>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</si>
  <si>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</si>
  <si>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</si>
  <si>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</si>
  <si>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</si>
  <si>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</si>
  <si>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</si>
  <si>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</si>
  <si>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</si>
  <si>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</si>
  <si>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</si>
  <si>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</si>
  <si>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</si>
  <si>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</si>
  <si>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</si>
  <si>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</si>
  <si>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</si>
  <si>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</si>
  <si>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</si>
  <si>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</si>
  <si>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</si>
  <si>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</si>
  <si>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</si>
  <si>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</si>
  <si>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</si>
  <si>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</si>
  <si>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</si>
  <si>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</si>
  <si>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</si>
  <si>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</si>
  <si>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</si>
  <si>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</si>
  <si>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</si>
  <si>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</si>
  <si>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</si>
  <si>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</si>
  <si>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</si>
  <si>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</si>
  <si>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</si>
  <si>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</si>
  <si>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</si>
  <si>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</si>
  <si>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</si>
  <si>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</si>
  <si>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</si>
  <si>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</si>
  <si>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</si>
  <si>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</si>
  <si>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</si>
  <si>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</si>
  <si>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</si>
  <si>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</si>
  <si>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</si>
  <si>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</si>
  <si>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</si>
  <si>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</si>
  <si>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</si>
  <si>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</si>
  <si>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</si>
  <si>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</si>
  <si>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</si>
  <si>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</si>
  <si>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</si>
  <si>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</si>
  <si>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</si>
  <si>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</si>
  <si>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</si>
  <si>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</si>
  <si>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</si>
  <si>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</si>
  <si>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</si>
  <si>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</si>
  <si>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</si>
  <si>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</si>
  <si>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</si>
  <si>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</si>
  <si>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</si>
  <si>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</si>
  <si>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</si>
  <si>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</si>
  <si>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</si>
  <si>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</si>
  <si>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</si>
  <si>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</si>
  <si>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</si>
  <si>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</si>
  <si>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</si>
  <si>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</si>
  <si>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</si>
  <si>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</si>
  <si>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</si>
  <si>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</si>
  <si>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</si>
  <si>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</si>
  <si>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</si>
  <si>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</si>
  <si>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</si>
  <si>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</si>
  <si>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</si>
  <si>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t>
  </si>
  <si>
    <t>Start with small goals (eg 5 or 10 minutes) and stretch these goals as you feel more comfortable with them. Otherwise you will easily fall prey to procrastination.</t>
  </si>
  <si>
    <t>If I could I would send every student the big think interview of Tim Ferriss on this topic (also on YouTube). Definitely worth a watch!"</t>
  </si>
  <si>
    <t>I searched myself for something like Udacity. So in some sense I found you in google.</t>
  </si>
  <si>
    <t>1. You do an awesome job.</t>
  </si>
  <si>
    <t>2. The only thing I can spontaneously think of is: Some more help in sticking to the learning. Stuff like learning groups</t>
  </si>
  <si>
    <t xml:space="preserve">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</si>
  <si>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t>
  </si>
  <si>
    <t>How can we create learning habits?</t>
  </si>
  <si>
    <t>What is a good attitude</t>
  </si>
  <si>
    <t xml:space="preserve"> perhaps to life in general?</t>
  </si>
  <si>
    <t>How do we create lasting motivation for pursuing something?</t>
  </si>
  <si>
    <t>How do we make good decisions what to do/pursue in life? How did other people make this choice?</t>
  </si>
  <si>
    <t>How do people find purpose in life?</t>
  </si>
  <si>
    <t>How does a knowledge worker pursue mastery in his profession?</t>
  </si>
  <si>
    <t>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</si>
  <si>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</si>
  <si>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</si>
  <si>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</si>
  <si>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</si>
  <si>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</si>
  <si>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</si>
  <si>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</si>
  <si>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</si>
  <si>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</si>
  <si>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</si>
  <si>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</si>
  <si>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</si>
  <si>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</si>
  <si>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</si>
  <si>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</si>
  <si>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</si>
  <si>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</si>
  <si>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</si>
  <si>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</si>
  <si>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</si>
  <si>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</si>
  <si>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</si>
  <si>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</si>
  <si>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</si>
  <si>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</si>
  <si>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</si>
  <si>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</si>
  <si>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</si>
  <si>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</si>
  <si>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</si>
  <si>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</si>
  <si>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</si>
  <si>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</si>
  <si>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</si>
  <si>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</si>
  <si>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</si>
  <si>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</si>
  <si>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</si>
  <si>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</si>
  <si>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</si>
  <si>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t>
  </si>
  <si>
    <t>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t>
  </si>
  <si>
    <t xml:space="preserve"> but this is how I interpreted their role based on the Udacity program guidelines. Like most students (I hope)</t>
  </si>
  <si>
    <t xml:space="preserve"> I'm a grown adult and don't need help planning out my work for the week. If I do need help</t>
  </si>
  <si>
    <t xml:space="preserve"> I will seek it out. I don't like getting repeated pings about mentors without any way to opt-out. Very annoying. "</t>
  </si>
  <si>
    <t>More prerequisite and language/tool specific courses. Specifically, it would be AMAZING if Udacity offered tiered sets of 3 courses (beginner, intermediate, advanced) for the following subjects:</t>
  </si>
  <si>
    <t>- C/C++</t>
  </si>
  <si>
    <t>You should consider buying a company like Treehouse to help produce these types of courses. They do a fantastic job. In my opinion</t>
  </si>
  <si>
    <t xml:space="preserve"> their courses are much better than the other MOOC platforms like Udemy</t>
  </si>
  <si>
    <t xml:space="preserve"> CodeAcademy</t>
  </si>
  <si>
    <t xml:space="preserve">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</si>
  <si>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</si>
  <si>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</si>
  <si>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</si>
  <si>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</si>
  <si>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</si>
  <si>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</si>
  <si>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</si>
  <si>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</si>
  <si>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</si>
  <si>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</si>
  <si>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</si>
  <si>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</si>
  <si>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</si>
  <si>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</si>
  <si>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</si>
  <si>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</si>
  <si>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</si>
  <si>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</si>
  <si>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</si>
  <si>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</si>
  <si>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</si>
  <si>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</si>
  <si>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</si>
  <si>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</si>
  <si>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</si>
  <si>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</si>
  <si>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</si>
  <si>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</si>
  <si>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</si>
  <si>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</si>
  <si>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</si>
  <si>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</si>
  <si>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</si>
  <si>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</si>
  <si>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</si>
  <si>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</si>
  <si>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</si>
  <si>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</si>
  <si>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</si>
  <si>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</si>
  <si>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</si>
  <si>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</si>
  <si>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</si>
  <si>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</si>
  <si>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</si>
  <si>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</si>
  <si>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</si>
  <si>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</si>
  <si>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</si>
  <si>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</si>
  <si>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</si>
  <si>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</si>
  <si>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</si>
  <si>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</si>
  <si>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</si>
  <si>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</si>
  <si>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</si>
  <si>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</si>
  <si>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</si>
  <si>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</si>
  <si>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</si>
  <si>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</si>
  <si>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</si>
  <si>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</si>
  <si>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</si>
  <si>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</si>
  <si>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</si>
  <si>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</si>
  <si>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</si>
  <si>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</si>
  <si>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</si>
  <si>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</si>
  <si>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</si>
  <si>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</si>
  <si>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</si>
  <si>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</si>
  <si>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</si>
  <si>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</si>
  <si>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</si>
  <si>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</si>
  <si>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</si>
  <si>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</si>
  <si>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</si>
  <si>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</si>
  <si>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</si>
  <si>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</si>
  <si>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</si>
  <si>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</si>
  <si>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</si>
  <si>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</si>
  <si>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</si>
  <si>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</si>
  <si>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</si>
  <si>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</si>
  <si>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</si>
  <si>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</si>
  <si>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</si>
  <si>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</si>
  <si>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</si>
  <si>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</si>
  <si>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</si>
  <si>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</si>
  <si>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</si>
  <si>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</si>
  <si>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</si>
  <si>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</si>
  <si>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</si>
  <si>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</si>
  <si>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</si>
  <si>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</si>
  <si>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</si>
  <si>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</si>
  <si>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</si>
  <si>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</si>
  <si>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</si>
  <si>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</si>
  <si>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</si>
  <si>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</si>
  <si>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</si>
  <si>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</si>
  <si>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</si>
  <si>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</si>
  <si>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</si>
  <si>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</si>
  <si>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</si>
  <si>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</si>
  <si>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</si>
  <si>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</si>
  <si>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</si>
  <si>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</si>
  <si>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</si>
  <si>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</si>
  <si>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</si>
  <si>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</si>
  <si>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</si>
  <si>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</si>
  <si>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</si>
  <si>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</si>
  <si>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</si>
  <si>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</si>
  <si>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</si>
  <si>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</si>
  <si>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</si>
  <si>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</si>
  <si>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</si>
  <si>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</si>
  <si>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</si>
  <si>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</si>
  <si>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</si>
  <si>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</si>
  <si>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</si>
  <si>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</si>
  <si>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</si>
  <si>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</si>
  <si>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</si>
  <si>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</si>
  <si>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</si>
  <si>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</si>
  <si>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</si>
  <si>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</si>
  <si>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</si>
  <si>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</si>
  <si>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</si>
  <si>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</si>
  <si>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</si>
  <si>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</si>
  <si>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</si>
  <si>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</si>
  <si>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</si>
  <si>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</si>
  <si>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</si>
  <si>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</si>
  <si>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</si>
  <si>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</si>
  <si>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</si>
  <si>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</si>
  <si>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</si>
  <si>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</si>
  <si>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</si>
  <si>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</si>
  <si>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</si>
  <si>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</si>
  <si>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</si>
  <si>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</si>
  <si>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</si>
  <si>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</si>
  <si>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</si>
  <si>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</si>
  <si>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</si>
  <si>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</si>
  <si>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</si>
  <si>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t>
  </si>
  <si>
    <t>Work with your mentor to define a relevant capstone topic that is manageable to complete in a month or two."</t>
  </si>
  <si>
    <t>Improve the sense of working with other students through the program.</t>
  </si>
  <si>
    <t>The isolation is</t>
  </si>
  <si>
    <t xml:space="preserve"> for me</t>
  </si>
  <si>
    <t xml:space="preserve"> a significant motivation-killer</t>
  </si>
  <si>
    <t xml:space="preserve"> but also contributes to a loss of perspective about the importance</t>
  </si>
  <si>
    <t xml:space="preserve"> significance</t>
  </si>
  <si>
    <t xml:space="preserv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</si>
  <si>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</si>
  <si>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</si>
  <si>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</si>
  <si>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</si>
  <si>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</si>
  <si>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</si>
  <si>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</si>
  <si>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</si>
  <si>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</si>
  <si>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</si>
  <si>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</si>
  <si>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</si>
  <si>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</si>
  <si>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</si>
  <si>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</si>
  <si>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</si>
  <si>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</si>
  <si>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</si>
  <si>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</si>
  <si>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</si>
  <si>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</si>
  <si>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</si>
  <si>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</si>
  <si>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</si>
  <si>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</si>
  <si>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</si>
  <si>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</si>
  <si>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</si>
  <si>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</si>
  <si>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</si>
  <si>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</si>
  <si>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</si>
  <si>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</si>
  <si>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</si>
  <si>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</si>
  <si>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</si>
  <si>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</si>
  <si>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</si>
  <si>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</si>
  <si>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</si>
  <si>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</si>
  <si>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</si>
  <si>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</si>
  <si>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</si>
  <si>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</si>
  <si>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</si>
  <si>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</si>
  <si>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</si>
  <si>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</si>
  <si>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</si>
  <si>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</si>
  <si>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</si>
  <si>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</si>
  <si>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</si>
  <si>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</si>
  <si>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</si>
  <si>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</si>
  <si>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</si>
  <si>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</si>
  <si>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</si>
  <si>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</si>
  <si>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</si>
  <si>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</si>
  <si>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</si>
  <si>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</si>
  <si>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</si>
  <si>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</si>
  <si>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</si>
  <si>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</si>
  <si>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</si>
  <si>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</si>
  <si>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</si>
  <si>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</si>
  <si>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</si>
  <si>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</si>
  <si>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</si>
  <si>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</si>
  <si>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</si>
  <si>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</si>
  <si>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</si>
  <si>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</si>
  <si>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</si>
  <si>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</si>
  <si>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</si>
  <si>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</si>
  <si>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</si>
  <si>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</si>
  <si>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</si>
  <si>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</si>
  <si>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</si>
  <si>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</si>
  <si>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</si>
  <si>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</si>
  <si>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</si>
  <si>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</si>
  <si>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</si>
  <si>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</si>
  <si>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</si>
  <si>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</si>
  <si>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</si>
  <si>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</si>
  <si>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</si>
  <si>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</si>
  <si>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</si>
  <si>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</si>
  <si>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</si>
  <si>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</si>
  <si>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</si>
  <si>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</si>
  <si>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</si>
  <si>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</si>
  <si>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</si>
  <si>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</si>
  <si>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</si>
  <si>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</si>
  <si>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</si>
  <si>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</si>
  <si>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</si>
  <si>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</si>
  <si>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</si>
  <si>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</si>
  <si>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</si>
  <si>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</si>
  <si>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</si>
  <si>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</si>
  <si>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</si>
  <si>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</si>
  <si>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</si>
  <si>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</si>
  <si>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</si>
  <si>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</si>
  <si>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</si>
  <si>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</si>
  <si>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</si>
  <si>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</si>
  <si>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</si>
  <si>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</si>
  <si>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</si>
  <si>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</si>
  <si>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</si>
  <si>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</si>
  <si>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</si>
  <si>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</si>
  <si>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Mentor assignment is very helpful in advancing the course."</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</si>
  <si>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</si>
  <si>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</si>
  <si>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</si>
  <si>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</si>
  <si>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</si>
  <si>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</si>
  <si>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</si>
  <si>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</si>
  <si>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</si>
  <si>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</si>
  <si>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</si>
  <si>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</si>
  <si>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</si>
  <si>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</si>
  <si>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</si>
  <si>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</si>
  <si>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</si>
  <si>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</si>
  <si>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</si>
  <si>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</si>
  <si>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</si>
  <si>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</si>
  <si>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</si>
  <si>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</si>
  <si>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</si>
  <si>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</si>
  <si>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</si>
  <si>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</si>
  <si>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</si>
  <si>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</si>
  <si>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</si>
  <si>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</si>
  <si>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</si>
  <si>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</si>
  <si>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</si>
  <si>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</si>
  <si>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</si>
  <si>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</si>
  <si>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</si>
  <si>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</si>
  <si>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</si>
  <si>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</si>
  <si>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</si>
  <si>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</si>
  <si>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</si>
  <si>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</si>
  <si>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t>
  </si>
  <si>
    <t>but till now I didn't able to find a a Job in my field of study. So</t>
  </si>
  <si>
    <t>i working hard to save some money to register for SDCND in September and then i hope i could find a good opportunity.</t>
  </si>
  <si>
    <t>Thanks a lot!  "</t>
  </si>
  <si>
    <t>Modern Times Groups AB</t>
  </si>
  <si>
    <t>Stick to it, ask questions, search the internet</t>
  </si>
  <si>
    <t>the New Skills you learn are well worth the</t>
  </si>
  <si>
    <t>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</si>
  <si>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</si>
  <si>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</si>
  <si>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</si>
  <si>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</si>
  <si>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</si>
  <si>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</si>
  <si>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</si>
  <si>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</si>
  <si>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t>
  </si>
  <si>
    <t>2/ big data Nanodegree"</t>
  </si>
  <si>
    <t>1/Build a page "convince your boss"</t>
  </si>
  <si>
    <t>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</si>
  <si>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</si>
  <si>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</si>
  <si>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</si>
  <si>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</si>
  <si>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</si>
  <si>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</si>
  <si>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</si>
  <si>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</si>
  <si>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</si>
  <si>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</si>
  <si>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</si>
  <si>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</si>
  <si>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</si>
  <si>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</si>
  <si>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</si>
  <si>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</si>
  <si>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</si>
  <si>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</si>
  <si>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</si>
  <si>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</si>
  <si>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</si>
  <si>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</si>
  <si>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</si>
  <si>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</si>
  <si>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</si>
  <si>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</si>
  <si>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</si>
  <si>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</si>
  <si>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</si>
  <si>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</si>
  <si>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</si>
  <si>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</si>
  <si>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</si>
  <si>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</si>
  <si>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</si>
  <si>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</si>
  <si>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</si>
  <si>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</si>
  <si>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</si>
  <si>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</si>
  <si>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</si>
  <si>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</si>
  <si>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</si>
  <si>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</si>
  <si>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</si>
  <si>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</si>
  <si>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</si>
  <si>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</si>
  <si>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</si>
  <si>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</si>
  <si>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</si>
  <si>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</si>
  <si>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</si>
  <si>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</si>
  <si>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</si>
  <si>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</si>
  <si>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</si>
  <si>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</si>
  <si>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</si>
  <si>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</si>
  <si>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</si>
  <si>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</si>
  <si>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</si>
  <si>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</si>
  <si>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</si>
  <si>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</si>
  <si>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</si>
  <si>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</si>
  <si>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</si>
  <si>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</si>
  <si>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</si>
  <si>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t>
  </si>
  <si>
    <t>I usually spent time regularly viewing materials and testing out the projects. Depending on the structure of the nanodegree</t>
  </si>
  <si>
    <t xml:space="preserve"> you can look at the project for the current session to help guide your learning when going through the lectures. I often viewed tricky topics several times</t>
  </si>
  <si>
    <t xml:space="preserve">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</si>
  <si>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</si>
  <si>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</si>
  <si>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</si>
  <si>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</si>
  <si>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</si>
  <si>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</si>
  <si>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</si>
  <si>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</si>
  <si>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</si>
  <si>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</si>
  <si>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</si>
  <si>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</si>
  <si>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</si>
  <si>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</si>
  <si>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</si>
  <si>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</si>
  <si>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</si>
  <si>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</si>
  <si>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</si>
  <si>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</si>
  <si>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</si>
  <si>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</si>
  <si>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</si>
  <si>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</si>
  <si>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</si>
  <si>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</si>
  <si>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</si>
  <si>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</si>
  <si>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</si>
  <si>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</si>
  <si>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</si>
  <si>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</si>
  <si>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</si>
  <si>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</si>
  <si>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</si>
  <si>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</si>
  <si>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</si>
  <si>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</si>
  <si>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</si>
  <si>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</si>
  <si>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</si>
  <si>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</si>
  <si>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</si>
  <si>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</si>
  <si>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</si>
  <si>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</si>
  <si>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</si>
  <si>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</si>
  <si>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</si>
  <si>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</si>
  <si>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</si>
  <si>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</si>
  <si>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</si>
  <si>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</si>
  <si>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</si>
  <si>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</si>
  <si>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</si>
  <si>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</si>
  <si>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</si>
  <si>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</si>
  <si>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</si>
  <si>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</si>
  <si>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</si>
  <si>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</si>
  <si>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</si>
  <si>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t>
  </si>
  <si>
    <t>As with all education</t>
  </si>
  <si>
    <t xml:space="preserve">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</si>
  <si>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</si>
  <si>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</si>
  <si>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</si>
  <si>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</si>
  <si>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</si>
  <si>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</si>
  <si>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</si>
  <si>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</si>
  <si>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</si>
  <si>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</si>
  <si>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</si>
  <si>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</si>
  <si>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</si>
  <si>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</si>
  <si>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</si>
  <si>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</si>
  <si>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</si>
  <si>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</si>
  <si>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</si>
  <si>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</si>
  <si>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</si>
  <si>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</si>
  <si>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</si>
  <si>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</si>
  <si>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</si>
  <si>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</si>
  <si>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</si>
  <si>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</si>
  <si>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</si>
  <si>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</si>
  <si>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</si>
  <si>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</si>
  <si>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</si>
  <si>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</si>
  <si>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</si>
  <si>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</si>
  <si>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</si>
  <si>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</si>
  <si>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</si>
  <si>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</si>
  <si>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t>
  </si>
  <si>
    <t>Organize yourself before getting started. Make sure you have a onenote / evernote notebook organized</t>
  </si>
  <si>
    <t xml:space="preserve"> a directory on your computer and connections between your IDE and github.  In fact</t>
  </si>
  <si>
    <t xml:space="preserve">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</si>
  <si>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</si>
  <si>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</si>
  <si>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</si>
  <si>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</si>
  <si>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</si>
  <si>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</si>
  <si>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</si>
  <si>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</si>
  <si>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</si>
  <si>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</si>
  <si>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</si>
  <si>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</si>
  <si>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</si>
  <si>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</si>
  <si>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</si>
  <si>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</si>
  <si>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</si>
  <si>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</si>
  <si>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</si>
  <si>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</si>
  <si>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</si>
  <si>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</si>
  <si>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</si>
  <si>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</si>
  <si>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</si>
  <si>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t>
  </si>
  <si>
    <t>2. The course ended abruptly without any summarization</t>
  </si>
  <si>
    <t xml:space="preserve">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</si>
  <si>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</si>
  <si>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</si>
  <si>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</si>
  <si>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</si>
  <si>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</si>
  <si>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</si>
  <si>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</si>
  <si>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</si>
  <si>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</si>
  <si>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</si>
  <si>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</si>
  <si>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</si>
  <si>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</si>
  <si>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</si>
  <si>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</si>
  <si>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</si>
  <si>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</si>
  <si>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</si>
  <si>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</si>
  <si>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</si>
  <si>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</si>
  <si>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</si>
  <si>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</si>
  <si>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</si>
  <si>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</si>
  <si>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</si>
  <si>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</si>
  <si>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</si>
  <si>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</si>
  <si>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</si>
  <si>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</si>
  <si>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</si>
  <si>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</si>
  <si>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t>
  </si>
  <si>
    <t>After the course started</t>
  </si>
  <si>
    <t xml:space="preserve"> the subject materail was pretty well spread out. It was easy part of the course the challenging parts are the projects where qualifying all the rubrics always posed a desperate challenge to me.</t>
  </si>
  <si>
    <t>There were times when I wasn't just able to script down the code. I felt frustrated but mentor and forum support were exceptional and I kept going. I can easily recount the during one of the Projects</t>
  </si>
  <si>
    <t xml:space="preserve"> I just could write a satisfactory heuristic function</t>
  </si>
  <si>
    <t xml:space="preserve"> soft deadline  had passed week ago and I couldnt get it. It was the time I realised nothing good can be achieved without hardwork. I went through some related material</t>
  </si>
  <si>
    <t xml:space="preserve">  took help from my Mentor</t>
  </si>
  <si>
    <t xml:space="preserve"> Archit  and somehow crosses the river. Post that I dedicated more hours to the course per day. I completed my last project 20 days ahead of deadline :)</t>
  </si>
  <si>
    <t>I would just say</t>
  </si>
  <si>
    <t xml:space="preserve"> for those who already have know how of your course</t>
  </si>
  <si>
    <t xml:space="preserve"> you just need to put in consistent effort not too much and those who are embarking on a truly new course/technology  just remember why did you choose it</t>
  </si>
  <si>
    <t xml:space="preserve">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</si>
  <si>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</si>
  <si>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</si>
  <si>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</si>
  <si>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</si>
  <si>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</si>
  <si>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</si>
  <si>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</si>
  <si>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</si>
  <si>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</si>
  <si>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</si>
  <si>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</si>
  <si>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</si>
  <si>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</si>
  <si>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</si>
  <si>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</si>
  <si>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</si>
  <si>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</si>
  <si>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</si>
  <si>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</si>
  <si>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</si>
  <si>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</si>
  <si>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</si>
  <si>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</si>
  <si>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</si>
  <si>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</si>
  <si>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</si>
  <si>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</si>
  <si>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</si>
  <si>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</si>
  <si>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</si>
  <si>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</si>
  <si>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</si>
  <si>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</si>
  <si>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</si>
  <si>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</si>
  <si>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</si>
  <si>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t>
  </si>
  <si>
    <t>1. The project reviewers were fast</t>
  </si>
  <si>
    <t xml:space="preserve"> positive</t>
  </si>
  <si>
    <t xml:space="preserve"> and encouraging.</t>
  </si>
  <si>
    <t>2. I learned unexpected things. For example</t>
  </si>
  <si>
    <t xml:space="preserve"> I had no previous experience with D3 and found it to be quite fun.</t>
  </si>
  <si>
    <t>3. The projects forced me to get coding and helped me build confidence.</t>
  </si>
  <si>
    <t>I have to mention a few cons too.</t>
  </si>
  <si>
    <t>1. The projects rarely meet specifications on the first attempt. Even after closely following the rubrics</t>
  </si>
  <si>
    <t xml:space="preserve"> I usually had to change some small things to have my project meet specifications. It often felt nit-picky.</t>
  </si>
  <si>
    <t>2. The quality of the courses varies. Some were a delight to go through while others were more of a slog. I suppose this could apply to any educational experience though.</t>
  </si>
  <si>
    <t>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</si>
  <si>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</si>
  <si>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</si>
  <si>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</si>
  <si>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</si>
  <si>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</si>
  <si>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</si>
  <si>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</si>
  <si>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</si>
  <si>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</si>
  <si>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</si>
  <si>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</si>
  <si>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</si>
  <si>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</si>
  <si>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</si>
  <si>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</si>
  <si>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</si>
  <si>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</si>
  <si>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</si>
  <si>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</si>
  <si>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</si>
  <si>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</si>
  <si>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</si>
  <si>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</si>
  <si>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</si>
  <si>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</si>
  <si>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</si>
  <si>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</si>
  <si>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</si>
  <si>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</si>
  <si>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</si>
  <si>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</si>
  <si>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</si>
  <si>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</si>
  <si>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</si>
  <si>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</si>
  <si>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</si>
  <si>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</si>
  <si>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</si>
  <si>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</si>
  <si>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</si>
  <si>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</si>
  <si>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</si>
  <si>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</si>
  <si>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</si>
  <si>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</si>
  <si>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</si>
  <si>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</si>
  <si>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</si>
  <si>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</si>
  <si>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</si>
  <si>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</si>
  <si>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</si>
  <si>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</si>
  <si>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</si>
  <si>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</si>
  <si>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</si>
  <si>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</si>
  <si>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</si>
  <si>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</si>
  <si>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</si>
  <si>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</si>
  <si>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</si>
  <si>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</si>
  <si>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</si>
  <si>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</si>
  <si>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</si>
  <si>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</si>
  <si>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</si>
  <si>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</si>
  <si>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t>
  </si>
  <si>
    <t>Go through the technical documentation of the tools you are using to learn more about them.</t>
  </si>
  <si>
    <t>Pre-allocate time to spend studying and working on projects. Stick to you schedule.</t>
  </si>
  <si>
    <t>Think of ways you will apply what you learn in your work or personal projects to help keep motivation up."</t>
  </si>
  <si>
    <t>Better management of the slack groups.</t>
  </si>
  <si>
    <t>Better ways to announce new lessons and content.</t>
  </si>
  <si>
    <t>Overall</t>
  </si>
  <si>
    <t xml:space="preserve">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</si>
  <si>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</si>
  <si>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</si>
  <si>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</si>
  <si>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</si>
  <si>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</si>
  <si>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</si>
  <si>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</si>
  <si>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</si>
  <si>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</si>
  <si>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</si>
  <si>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</si>
  <si>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</si>
  <si>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</si>
  <si>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</si>
  <si>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</si>
  <si>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</si>
  <si>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</si>
  <si>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</si>
  <si>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</si>
  <si>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</si>
  <si>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</si>
  <si>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</si>
  <si>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</si>
  <si>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</si>
  <si>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</si>
  <si>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</si>
  <si>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</si>
  <si>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</si>
  <si>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</si>
  <si>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</si>
  <si>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</si>
  <si>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t>
  </si>
  <si>
    <t>If one is stuck on a problem or doesn't understand a concept</t>
  </si>
  <si>
    <t xml:space="preserve">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</si>
  <si>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</si>
  <si>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</si>
  <si>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</si>
  <si>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</si>
  <si>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</si>
  <si>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</si>
  <si>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</si>
  <si>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</si>
  <si>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</si>
  <si>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</si>
  <si>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</si>
  <si>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</si>
  <si>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</si>
  <si>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</si>
  <si>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</si>
  <si>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</si>
  <si>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</si>
  <si>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</si>
  <si>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</si>
  <si>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</si>
  <si>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</si>
  <si>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</si>
  <si>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</si>
  <si>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</si>
  <si>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</si>
  <si>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Stay focused and never give up.</t>
  </si>
  <si>
    <t>Not giving up is the key "</t>
  </si>
  <si>
    <t xml:space="preserve">Integrate more job opportunities </t>
  </si>
  <si>
    <t>Apache spark,</t>
  </si>
  <si>
    <t>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</si>
  <si>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</si>
  <si>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</si>
  <si>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</si>
  <si>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</si>
  <si>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</si>
  <si>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</si>
  <si>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</si>
  <si>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</si>
  <si>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</si>
  <si>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t>
  </si>
  <si>
    <t>-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</si>
  <si>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</si>
  <si>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t>
  </si>
  <si>
    <t>* More Advanced Nanodegrees. Online Phd?"</t>
  </si>
  <si>
    <t>- Competitive programming"</t>
  </si>
  <si>
    <t>Big Big Thanks! you have changed my life for good.</t>
  </si>
  <si>
    <t>I was always eager to learn after graduation but could not find focused options until Udacity was started and have been an active student from its first class.</t>
  </si>
  <si>
    <t>This year I left my job to focus on Udacity AI and SDCND Nanodegrees and would possibly try to find a job in AI later this year through knowledge gained at Udacity.</t>
  </si>
  <si>
    <t>Udacity also gave me chance to be online mentor which has given me great financial support</t>
  </si>
  <si>
    <t xml:space="preserve"> confidence and more opportunities to learn.</t>
  </si>
  <si>
    <t>I wish one day I could personally thanks Sebastian Thrun. He is my hero and his following statement is attached to me ""less than 1% of things are invented.""</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</si>
  <si>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</si>
  <si>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</si>
  <si>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</si>
  <si>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</si>
  <si>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</si>
  <si>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</si>
  <si>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</si>
  <si>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</si>
  <si>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</si>
  <si>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</si>
  <si>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</si>
  <si>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</si>
  <si>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</si>
  <si>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</si>
  <si>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</si>
  <si>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</si>
  <si>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</si>
  <si>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</si>
  <si>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</si>
  <si>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</si>
  <si>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</si>
  <si>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</si>
  <si>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</si>
  <si>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</si>
  <si>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</si>
  <si>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</si>
  <si>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</si>
  <si>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</si>
  <si>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</si>
  <si>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</si>
  <si>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</si>
  <si>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</si>
  <si>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</si>
  <si>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</si>
  <si>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</si>
  <si>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</si>
  <si>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</si>
  <si>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</si>
  <si>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</si>
  <si>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</si>
  <si>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</si>
  <si>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</si>
  <si>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</si>
  <si>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</si>
  <si>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</si>
  <si>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</si>
  <si>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</si>
  <si>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</si>
  <si>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</si>
  <si>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</si>
  <si>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</si>
  <si>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t>
  </si>
  <si>
    <t>Never give up and always stay motivated. It worths all your hard work."</t>
  </si>
  <si>
    <t>Popular Science - MOOC's article</t>
  </si>
  <si>
    <t>There could be more interaction between students.</t>
  </si>
  <si>
    <t>Thank you Udacity!</t>
  </si>
  <si>
    <t>My life comletely changed after completing the Data Analyst Nanodegree.</t>
  </si>
  <si>
    <t>Before</t>
  </si>
  <si>
    <t xml:space="preserv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</si>
  <si>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</si>
  <si>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</si>
  <si>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</si>
  <si>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</si>
  <si>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</si>
  <si>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</si>
  <si>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</si>
  <si>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</si>
  <si>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</si>
  <si>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</si>
  <si>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</si>
  <si>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</si>
  <si>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</si>
  <si>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</si>
  <si>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</si>
  <si>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</si>
  <si>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</si>
  <si>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</si>
  <si>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</si>
  <si>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</si>
  <si>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Block chain technology</t>
  </si>
  <si>
    <t>,,0.0</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</si>
  <si>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</si>
  <si>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</si>
  <si>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</si>
  <si>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</si>
  <si>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</si>
  <si>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</si>
  <si>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</si>
  <si>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</si>
  <si>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</si>
  <si>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</si>
  <si>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</si>
  <si>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</si>
  <si>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</si>
  <si>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</si>
  <si>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</si>
  <si>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</si>
  <si>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</si>
  <si>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</si>
  <si>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</si>
  <si>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t>
  </si>
  <si>
    <t>2) Udacity nanodegree seems to be nearly unknown in HR departments in Germany. So I do not have the impression that head hunters or HR departements take the ND seriously.</t>
  </si>
  <si>
    <t>3) Germany-specific: start accepting ""Bildungsgutscheine"" from ""Arbeitsagentur"" - Goverment is supporting taking courses</t>
  </si>
  <si>
    <t xml:space="preserve"> but only if the course provider accepts this kind of voucher. It would be good marketing for you as well."</t>
  </si>
  <si>
    <t>Upwork</t>
  </si>
  <si>
    <t>Try to study every day, not just on weekends - one hour, a couple hours a day at least, to keep everything fresh in your mind.</t>
  </si>
  <si>
    <t>Allocate as much time as possible to your studies</t>
  </si>
  <si>
    <t xml:space="preserve"> but feel free to take a break or a holiday once in a while.</t>
  </si>
  <si>
    <t>Keep a blog or a diary of your progress</t>
  </si>
  <si>
    <t xml:space="preserve"> your thoughts and any issues that arise throughout the course - it will help keep you focused and motivated.</t>
  </si>
  <si>
    <t>Immerse yourself in the subject you're studying: read books</t>
  </si>
  <si>
    <t xml:space="preserve"> follow professionals on Twitter</t>
  </si>
  <si>
    <t xml:space="preserve"> listen to podcasts.</t>
  </si>
  <si>
    <t>Write important things by hand in a notebook to understand and remember them more easily.</t>
  </si>
  <si>
    <t>Try to solve problems yourself before Googling it</t>
  </si>
  <si>
    <t xml:space="preserve"> and if you have to do it make sure you understand the answer you found.</t>
  </si>
  <si>
    <t>Believe in yourself! With more or less time</t>
  </si>
  <si>
    <t xml:space="preserve"> effort and help</t>
  </si>
  <si>
    <t xml:space="preserve">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</si>
  <si>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</si>
  <si>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</si>
  <si>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</si>
  <si>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</si>
  <si>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</si>
  <si>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</si>
  <si>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t>
  </si>
  <si>
    <t>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</si>
  <si>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</si>
  <si>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</si>
  <si>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t>
  </si>
  <si>
    <t>I found it very helpful to also look into additional resources</t>
  </si>
  <si>
    <t xml:space="preserve"> especially those suggested by the course developers or by your mentor. I often went through lecture material quite quickly</t>
  </si>
  <si>
    <t xml:space="preserve">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</si>
  <si>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</si>
  <si>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</si>
  <si>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The nanodegree program that I am enrolled in is extremely enjoyable, although what might be interesting is the opportunity to collaborate with other students in the program as well, as in through collaborative projects.</t>
  </si>
  <si>
    <t>One possible way to do this may be to create a large project that can be broken into separate components</t>
  </si>
  <si>
    <t xml:space="preserve"> and then assign these components to each member of a group (which student may be able to possibly form on the forums) either randomly or after a group discussion. This way</t>
  </si>
  <si>
    <t xml:space="preserve"> we can not only build a larger-scale project than other nanodegree projects (minus capstone projects)</t>
  </si>
  <si>
    <t xml:space="preserve"> but we can learn to work using collaborative tools (such as git/github) and see how these large projects come together as a sum of its parts.</t>
  </si>
  <si>
    <t>,1.0</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</si>
  <si>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</si>
  <si>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</si>
  <si>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</si>
  <si>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</si>
  <si>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</si>
  <si>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</si>
  <si>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</si>
  <si>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</si>
  <si>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</si>
  <si>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</si>
  <si>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</si>
  <si>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</si>
  <si>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</si>
  <si>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</si>
  <si>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</si>
  <si>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</si>
  <si>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</si>
  <si>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</si>
  <si>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</si>
  <si>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</si>
  <si>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</si>
  <si>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</si>
  <si>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</si>
  <si>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</si>
  <si>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</si>
  <si>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</si>
  <si>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</si>
  <si>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</si>
  <si>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</si>
  <si>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</si>
  <si>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</si>
  <si>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</si>
  <si>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</si>
  <si>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</si>
  <si>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</si>
  <si>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</si>
  <si>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</si>
  <si>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</si>
  <si>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</si>
  <si>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</si>
  <si>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</si>
  <si>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</si>
  <si>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</si>
  <si>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</si>
  <si>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</si>
  <si>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</si>
  <si>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</si>
  <si>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</si>
  <si>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</si>
  <si>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</si>
  <si>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</si>
  <si>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</si>
  <si>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</si>
  <si>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</si>
  <si>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</si>
  <si>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</si>
  <si>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</si>
  <si>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</si>
  <si>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</si>
  <si>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</si>
  <si>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</si>
  <si>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</si>
  <si>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</si>
  <si>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</si>
  <si>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</si>
  <si>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</si>
  <si>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</si>
  <si>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</si>
  <si>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</si>
  <si>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</si>
  <si>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</si>
  <si>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</si>
  <si>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</si>
  <si>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</si>
  <si>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</si>
  <si>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</si>
  <si>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</si>
  <si>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</si>
  <si>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</si>
  <si>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</si>
  <si>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</si>
  <si>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</si>
  <si>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</si>
  <si>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</si>
  <si>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</si>
  <si>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</si>
  <si>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</si>
  <si>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</si>
  <si>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</si>
  <si>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</si>
  <si>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</si>
  <si>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</si>
  <si>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</si>
  <si>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</si>
  <si>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</si>
  <si>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</si>
  <si>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</si>
  <si>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</si>
  <si>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</si>
  <si>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</si>
  <si>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</si>
  <si>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</si>
  <si>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</si>
  <si>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</si>
  <si>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</si>
  <si>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</si>
  <si>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</si>
  <si>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</si>
  <si>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</si>
  <si>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</si>
  <si>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</si>
  <si>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</si>
  <si>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</si>
  <si>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</si>
  <si>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</si>
  <si>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</si>
  <si>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</si>
  <si>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</si>
  <si>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</si>
  <si>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</si>
  <si>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</si>
  <si>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</si>
  <si>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</si>
  <si>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</si>
  <si>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</si>
  <si>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</si>
  <si>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</si>
  <si>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</si>
  <si>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</si>
  <si>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</si>
  <si>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</si>
  <si>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</si>
  <si>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</si>
  <si>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</si>
  <si>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</si>
  <si>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</si>
  <si>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</si>
  <si>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</si>
  <si>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</si>
  <si>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</si>
  <si>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</si>
  <si>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</si>
  <si>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</si>
  <si>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</si>
  <si>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</si>
  <si>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</si>
  <si>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</si>
  <si>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</si>
  <si>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</si>
  <si>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</si>
  <si>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</si>
  <si>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</si>
  <si>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</si>
  <si>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</si>
  <si>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</si>
  <si>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</si>
  <si>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</si>
  <si>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</si>
  <si>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</si>
  <si>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</si>
  <si>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</si>
  <si>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</si>
  <si>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</si>
  <si>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</si>
  <si>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</si>
  <si>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</si>
  <si>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</si>
  <si>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</si>
  <si>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</si>
  <si>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</si>
  <si>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</si>
  <si>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</si>
  <si>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</si>
  <si>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</si>
  <si>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</si>
  <si>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</si>
  <si>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</si>
  <si>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</si>
  <si>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</si>
  <si>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</si>
  <si>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</si>
  <si>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</si>
  <si>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</si>
  <si>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</si>
  <si>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</si>
  <si>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t>
  </si>
  <si>
    <t>In general</t>
  </si>
  <si>
    <t xml:space="preserve">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</si>
  <si>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</si>
  <si>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</si>
  <si>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</si>
  <si>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</si>
  <si>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</si>
  <si>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</si>
  <si>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</si>
  <si>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</si>
  <si>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</si>
  <si>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</si>
  <si>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</si>
  <si>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</si>
  <si>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</si>
  <si>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</si>
  <si>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</si>
  <si>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</si>
  <si>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</si>
  <si>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</si>
  <si>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</si>
  <si>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</si>
  <si>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</si>
  <si>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</si>
  <si>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</si>
  <si>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</si>
  <si>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</si>
  <si>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</si>
  <si>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</si>
  <si>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</si>
  <si>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</si>
  <si>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</si>
  <si>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</si>
  <si>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</si>
  <si>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</si>
  <si>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</si>
  <si>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</si>
  <si>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</si>
  <si>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</si>
  <si>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</si>
  <si>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</si>
  <si>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</si>
  <si>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t>
  </si>
  <si>
    <t>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</si>
  <si>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</si>
  <si>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</si>
  <si>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</si>
  <si>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</si>
  <si>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</si>
  <si>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</si>
  <si>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</si>
  <si>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</si>
  <si>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</si>
  <si>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</si>
  <si>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</si>
  <si>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</si>
  <si>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</si>
  <si>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</si>
  <si>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</si>
  <si>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</si>
  <si>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Improve the review quality for the projects. Some reviewers give me constructive advice, but some don't even check the submitted project in detail.</t>
  </si>
  <si>
    <t>In addition</t>
  </si>
  <si>
    <t xml:space="preserve"> there are many readings in courses but there is no way to check how I understand them.</t>
  </si>
  <si>
    <t>Finally</t>
  </si>
  <si>
    <t xml:space="preserve"> Udacity is little-known in Japan</t>
  </si>
  <si>
    <t xml:space="preserve"> especially among engineers. It's not useful to appeal my skills to recruiters in Japan.   "</t>
  </si>
  <si>
    <t>business design for engineer</t>
  </si>
  <si>
    <t>natural language processing</t>
  </si>
  <si>
    <t>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</si>
  <si>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</si>
  <si>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</si>
  <si>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</si>
  <si>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</si>
  <si>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</si>
  <si>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</si>
  <si>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</si>
  <si>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t>
  </si>
  <si>
    <t>I feel that improving the fluidity of this process would mean less disruptions."</t>
  </si>
  <si>
    <t>Bioinformatics, perhaps?</t>
  </si>
  <si>
    <t>Azimo.com</t>
  </si>
  <si>
    <t>Just keep doing what you do now. Algorithms and solutions visualisations are the best. It makes even the hardest things understandable!</t>
  </si>
  <si>
    <t>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</si>
  <si>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</si>
  <si>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t>
  </si>
  <si>
    <t>And I can still focus on work I like</t>
  </si>
  <si>
    <t xml:space="preserv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</si>
  <si>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</si>
  <si>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</si>
  <si>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</si>
  <si>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</si>
  <si>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</si>
  <si>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</si>
  <si>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</si>
  <si>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</si>
  <si>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</si>
  <si>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</si>
  <si>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</si>
  <si>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</si>
  <si>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</si>
  <si>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</si>
  <si>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</si>
  <si>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</si>
  <si>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</si>
  <si>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</si>
  <si>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</si>
  <si>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</si>
  <si>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</si>
  <si>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</si>
  <si>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</si>
  <si>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</si>
  <si>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</si>
  <si>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</si>
  <si>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</si>
  <si>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</si>
  <si>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</si>
  <si>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</si>
  <si>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</si>
  <si>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</si>
  <si>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</si>
  <si>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</si>
  <si>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t>
  </si>
  <si>
    <t>Allow students to choose the terms from where they want to start</t>
  </si>
  <si>
    <t xml:space="preserve"> for example I am from computer science background and Term 1 of AIND was totally useless</t>
  </si>
  <si>
    <t xml:space="preserve"> people like me should be given a chance to join term 2 directly</t>
  </si>
  <si>
    <t xml:space="preserve"> rather than mandating term 1</t>
  </si>
  <si>
    <t xml:space="preserve"> it will be waste of time (3 months) as well as the hefty fee of 53000 rupees. I am also an MLND graduate and my level of interest was 9/10 towards the course</t>
  </si>
  <si>
    <t xml:space="preserve"> but AIND Term 1 was around 2/10.</t>
  </si>
  <si>
    <t>Role playing in course material does not help</t>
  </si>
  <si>
    <t xml:space="preserve"> it is too distracting (Most of AIND Term 1 course material between Thad and the other girl).</t>
  </si>
  <si>
    <t>While providing answers after quizzes</t>
  </si>
  <si>
    <t xml:space="preserve"> proper explanation should be provided</t>
  </si>
  <si>
    <t xml:space="preserve"> rather than just the answer."</t>
  </si>
  <si>
    <t>Please reduce the fee of AIND in India, 53000 for a term is too high.</t>
  </si>
  <si>
    <t>Forward 3D</t>
  </si>
  <si>
    <t>Work hard, it plays off.</t>
  </si>
  <si>
    <t>If you can work from work</t>
  </si>
  <si>
    <t xml:space="preserve">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</si>
  <si>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</si>
  <si>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</si>
  <si>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</si>
  <si>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</si>
  <si>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</si>
  <si>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</si>
  <si>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</si>
  <si>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</si>
  <si>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</si>
  <si>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</si>
  <si>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</si>
  <si>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</si>
  <si>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</si>
  <si>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</si>
  <si>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</si>
  <si>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</si>
  <si>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</si>
  <si>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</si>
  <si>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</si>
  <si>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</si>
  <si>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</si>
  <si>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</si>
  <si>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</si>
  <si>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</si>
  <si>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</si>
  <si>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</si>
  <si>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</si>
  <si>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</si>
  <si>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</si>
  <si>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</si>
  <si>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</si>
  <si>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</si>
  <si>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</si>
  <si>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</si>
  <si>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</si>
  <si>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</si>
  <si>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</si>
  <si>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t>
  </si>
  <si>
    <t>I'm not sure what the vision is for mentorship but I don't get very much value from it.</t>
  </si>
  <si>
    <t>Project reviews are incredibly fast. Although</t>
  </si>
  <si>
    <t xml:space="preserve"> all else being equal</t>
  </si>
  <si>
    <t xml:space="preserve"> I can't complain about speed</t>
  </si>
  <si>
    <t xml:space="preserve">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</si>
  <si>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t>
  </si>
  <si>
    <t>Health-related courses (e.g. biomedical engineering</t>
  </si>
  <si>
    <t xml:space="preserve"> medical devices</t>
  </si>
  <si>
    <t xml:space="preserve"> bioinformatics).</t>
  </si>
  <si>
    <t xml:space="preserve"> with a focus on the potential value of AI (personal finance</t>
  </si>
  <si>
    <t xml:space="preserve"> insurance</t>
  </si>
  <si>
    <t xml:space="preserve"> investing</t>
  </si>
  <si>
    <t xml:space="preserve">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</si>
  <si>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t>
  </si>
  <si>
    <t>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</si>
  <si>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</si>
  <si>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</si>
  <si>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</si>
  <si>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</si>
  <si>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</si>
  <si>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</si>
  <si>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</si>
  <si>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</si>
  <si>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</si>
  <si>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</si>
  <si>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</si>
  <si>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</si>
  <si>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</si>
  <si>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</si>
  <si>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</si>
  <si>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</si>
  <si>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</si>
  <si>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</si>
  <si>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</si>
  <si>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</si>
  <si>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</si>
  <si>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</si>
  <si>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</si>
  <si>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</si>
  <si>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</si>
  <si>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</si>
  <si>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</si>
  <si>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</si>
  <si>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</si>
  <si>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</si>
  <si>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</si>
  <si>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</si>
  <si>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</si>
  <si>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</si>
  <si>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</si>
  <si>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</si>
  <si>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</si>
  <si>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</si>
  <si>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</si>
  <si>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</si>
  <si>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</si>
  <si>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</si>
  <si>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</si>
  <si>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</si>
  <si>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</si>
  <si>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</si>
  <si>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</si>
  <si>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</si>
  <si>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</si>
  <si>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</si>
  <si>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</si>
  <si>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</si>
  <si>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</si>
  <si>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</si>
  <si>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</si>
  <si>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</si>
  <si>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</si>
  <si>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</si>
  <si>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</si>
  <si>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</si>
  <si>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</si>
  <si>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</si>
  <si>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</si>
  <si>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</si>
  <si>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</si>
  <si>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</si>
  <si>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</si>
  <si>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</si>
  <si>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</si>
  <si>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</si>
  <si>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</si>
  <si>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</si>
  <si>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</si>
  <si>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</si>
  <si>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</si>
  <si>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</si>
  <si>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</si>
  <si>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</si>
  <si>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</si>
  <si>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</si>
  <si>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</si>
  <si>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</si>
  <si>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Udacity is very focused around software, this is really cool as you can do alot with it. However what is really amazing about software is what you can apply it to. For instance having a module on the human nervous system could then be applied to making better prosthetics.</t>
  </si>
  <si>
    <t>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</si>
  <si>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</si>
  <si>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</si>
  <si>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</si>
  <si>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</si>
  <si>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</si>
  <si>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</si>
  <si>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</si>
  <si>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</si>
  <si>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</si>
  <si>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</si>
  <si>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</si>
  <si>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</si>
  <si>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</si>
  <si>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</si>
  <si>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</si>
  <si>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</si>
  <si>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</si>
  <si>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</si>
  <si>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</si>
  <si>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</si>
  <si>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</si>
  <si>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</si>
  <si>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</si>
  <si>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</si>
  <si>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</si>
  <si>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</si>
  <si>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</si>
  <si>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</si>
  <si>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</si>
  <si>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</si>
  <si>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</si>
  <si>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</si>
  <si>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</si>
  <si>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</si>
  <si>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</si>
  <si>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</si>
  <si>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</si>
  <si>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</si>
  <si>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</si>
  <si>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</si>
  <si>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</si>
  <si>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</si>
  <si>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</si>
  <si>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</si>
  <si>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</si>
  <si>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</si>
  <si>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</si>
  <si>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</si>
  <si>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</si>
  <si>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</si>
  <si>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</si>
  <si>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</si>
  <si>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</si>
  <si>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</si>
  <si>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</si>
  <si>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</si>
  <si>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</si>
  <si>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</si>
  <si>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</si>
  <si>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</si>
  <si>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</si>
  <si>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</si>
  <si>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</si>
  <si>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</si>
  <si>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</si>
  <si>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</si>
  <si>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</si>
  <si>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</si>
  <si>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</si>
  <si>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</si>
  <si>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</si>
  <si>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</si>
  <si>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</si>
  <si>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</si>
  <si>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</si>
  <si>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</si>
  <si>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</si>
  <si>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</si>
  <si>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</si>
  <si>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</si>
  <si>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</si>
  <si>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</si>
  <si>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</si>
  <si>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</si>
  <si>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</si>
  <si>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</si>
  <si>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</si>
  <si>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</si>
  <si>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</si>
  <si>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</si>
  <si>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</si>
  <si>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New Angular framework</t>
  </si>
  <si>
    <t>Another deep learning course</t>
  </si>
  <si>
    <t>,The Udacity store is a great idea</t>
  </si>
  <si>
    <t xml:space="preserve"> I was a little bummed for not getting anything from the Deep learning foundations nanodegree. The community building + advertising value makes a lot of sense.</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</si>
  <si>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</si>
  <si>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</si>
  <si>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</si>
  <si>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</si>
  <si>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</si>
  <si>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</si>
  <si>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</si>
  <si>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</si>
  <si>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</si>
  <si>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</si>
  <si>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</si>
  <si>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</si>
  <si>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</si>
  <si>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</si>
  <si>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</si>
  <si>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</si>
  <si>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</si>
  <si>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</si>
  <si>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</si>
  <si>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</si>
  <si>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</si>
  <si>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</si>
  <si>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</si>
  <si>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</si>
  <si>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</si>
  <si>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</si>
  <si>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</si>
  <si>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</si>
  <si>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</si>
  <si>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</si>
  <si>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</si>
  <si>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</si>
  <si>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</si>
  <si>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</si>
  <si>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</si>
  <si>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</si>
  <si>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</si>
  <si>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</si>
  <si>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</si>
  <si>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</si>
  <si>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</si>
  <si>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</si>
  <si>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</si>
  <si>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</si>
  <si>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</si>
  <si>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</si>
  <si>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</si>
  <si>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</si>
  <si>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â€¢Don't hesitate to ask.</t>
  </si>
  <si>
    <t>â€¢Please look carefully at the lesson repeatedly. "</t>
  </si>
  <si>
    <t>â€¢debugging and parameters -tuning lesson</t>
  </si>
  <si>
    <t>â€¢Japanese support :-)"</t>
  </si>
  <si>
    <t>â€¢I'm enrolled in Artificial intelligence nanodegree.</t>
  </si>
  <si>
    <t>â€¢machine learning engineering</t>
  </si>
  <si>
    <t>â€¢git</t>
  </si>
  <si>
    <t>â€¢editor</t>
  </si>
  <si>
    <t xml:space="preserve"> IDE(vim</t>
  </si>
  <si>
    <t xml:space="preserve"> pycharm)</t>
  </si>
  <si>
    <t>â€¢debugging</t>
  </si>
  <si>
    <t>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</si>
  <si>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</si>
  <si>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</si>
  <si>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</si>
  <si>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</si>
  <si>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</si>
  <si>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</si>
  <si>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</si>
  <si>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</si>
  <si>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</si>
  <si>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t>
  </si>
  <si>
    <t>Provide different levels of material in nanodegree.</t>
  </si>
  <si>
    <t>Provide learning material made by the university. Sometimes the material Udacity makes isn't as good as those taught in university</t>
  </si>
  <si>
    <t xml:space="preserve">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</si>
  <si>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</si>
  <si>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</si>
  <si>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</si>
  <si>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</si>
  <si>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</si>
  <si>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</si>
  <si>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</si>
  <si>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</si>
  <si>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</si>
  <si>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</si>
  <si>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Like all online courses, it requires will, determination and perseverance to complete ND.</t>
  </si>
  <si>
    <t>It is important to regularly login even if for 30min. Weekly check in with mentor can keep you stay focused on your weekly goals.</t>
  </si>
  <si>
    <t>And lastly</t>
  </si>
  <si>
    <t xml:space="preserve"> if you have time participate in slack channels and discussion forums. "</t>
  </si>
  <si>
    <t>At present moment Udacity is doing a wonderful job with great courses, its mentor program, and active (also mentored) slack channels and discussion forums. Udacity also has a lot of free courses too, some of them quite good.</t>
  </si>
  <si>
    <t>My suggestion would be to have an advanced section in the courses like (AIND</t>
  </si>
  <si>
    <t xml:space="preserve"> MLND and SDCND) where the detailed maths is also covered for those few who may be interested. This way Udacity will not just give Engineers but also Scientists who will understand the stuff deeper.</t>
  </si>
  <si>
    <t>Alternatively</t>
  </si>
  <si>
    <t xml:space="preserve">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</si>
  <si>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</si>
  <si>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</si>
  <si>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t>
  </si>
  <si>
    <t>2) Start the projects early. They usually take more time than some may anticipate"</t>
  </si>
  <si>
    <t>Hacker News, when Sebastian announced it, several years ago.</t>
  </si>
  <si>
    <t>1) All Nanodegrees should have a fixed tuition cost (like AI ND), instead of the monthly fees (like ML ND)</t>
  </si>
  <si>
    <t>2) You should be able to change cohorts more easily (e.g.</t>
  </si>
  <si>
    <t xml:space="preserve"> AI ND doesn't let you change cohorts. You have a 30 days grace period</t>
  </si>
  <si>
    <t xml:space="preserve"> and then either you finish or you lose your progress). Some students have a day job</t>
  </si>
  <si>
    <t xml:space="preserve"> and sometimes not finishing on time doesn't mean lack of dedication</t>
  </si>
  <si>
    <t xml:space="preserve"> but different availability or priorities. Maybe the 1st change of cohorts is free</t>
  </si>
  <si>
    <t xml:space="preserve"> and starting with the 2nd there's a small nominal fee</t>
  </si>
  <si>
    <t xml:space="preserve"> as an incentive for people to not procrastinate.</t>
  </si>
  <si>
    <t>3) Please please</t>
  </si>
  <si>
    <t xml:space="preserve"> improve the app</t>
  </si>
  <si>
    <t xml:space="preserve"> both in terms of usability as well as stability. The Android version is terrible - buggy</t>
  </si>
  <si>
    <t xml:space="preserve"> offline videos don't always play</t>
  </si>
  <si>
    <t xml:space="preserve"> pages with two videos play both automatically (e.g.</t>
  </si>
  <si>
    <t xml:space="preserve"> during the Markov Decision section on AI ND)</t>
  </si>
  <si>
    <t xml:space="preserve"> etc. Disclaimer: last time I used was in April</t>
  </si>
  <si>
    <t xml:space="preserve"> so maybe it improved since then.</t>
  </si>
  <si>
    <t>4) The Planning Project in the AI ND is truly terrible. Planning is such an important topic for AI</t>
  </si>
  <si>
    <t xml:space="preserve"> but the project is so archaic and full of copy-and-paste from AIMA pseudocode. Needs to be thoroughly redesigned (and/or maybe making the optional Pacman  project mandatory).</t>
  </si>
  <si>
    <t>5) I appreciate the option of doing check ins with my mentor</t>
  </si>
  <si>
    <t xml:space="preserve"> but please *make this optional*. It's extremely annoying to have those pop-ups</t>
  </si>
  <si>
    <t xml:space="preserve"> plus the fact I can't close them (only minimize).</t>
  </si>
  <si>
    <t>6) thanks for making the career modules optional in your ND. This was a pain point when I did my first ND in 2014 (Front-End Engineer ND)</t>
  </si>
  <si>
    <t xml:space="preserve">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</si>
  <si>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</si>
  <si>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</si>
  <si>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</si>
  <si>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</si>
  <si>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</si>
  <si>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</si>
  <si>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</si>
  <si>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</si>
  <si>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</si>
  <si>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</si>
  <si>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</si>
  <si>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</si>
  <si>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</si>
  <si>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</si>
  <si>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</si>
  <si>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</si>
  <si>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</si>
  <si>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</si>
  <si>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t>
  </si>
  <si>
    <t>2. participate in the community</t>
  </si>
  <si>
    <t xml:space="preserve"> ask questions</t>
  </si>
  <si>
    <t xml:space="preserve"> see others questions &amp; answers</t>
  </si>
  <si>
    <t xml:space="preserve"> see how others approach questions and their knowledge and tricks.</t>
  </si>
  <si>
    <t>3. use slack/forum as information hub to stay on track of  current development of related field</t>
  </si>
  <si>
    <t xml:space="preserve"> as people discussing and posting related info.</t>
  </si>
  <si>
    <t>4. Don't stuck on one problem for too long</t>
  </si>
  <si>
    <t xml:space="preserve"> while independent work is very important</t>
  </si>
  <si>
    <t xml:space="preserve"> it's also critical to know when to ask for help</t>
  </si>
  <si>
    <t xml:space="preserve"> often times</t>
  </si>
  <si>
    <t xml:space="preserve">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</si>
  <si>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</si>
  <si>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</si>
  <si>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</si>
  <si>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</si>
  <si>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</si>
  <si>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</si>
  <si>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Give more intuitive explanations. I like to learn the big picture first and then dive deep. Also some how convince students about growth mindset and its importance.</t>
  </si>
  <si>
    <t>,Mathematics</t>
  </si>
  <si>
    <t xml:space="preserve"> Signal processing</t>
  </si>
  <si>
    <t xml:space="preserve"> Neuroscience</t>
  </si>
  <si>
    <t xml:space="preserv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</si>
  <si>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</si>
  <si>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</si>
  <si>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</si>
  <si>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</si>
  <si>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</si>
  <si>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</si>
  <si>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</si>
  <si>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</si>
  <si>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</si>
  <si>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</si>
  <si>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</si>
  <si>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</si>
  <si>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</si>
  <si>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</si>
  <si>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</si>
  <si>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</si>
  <si>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</si>
  <si>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</si>
  <si>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</si>
  <si>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</si>
  <si>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</si>
  <si>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</si>
  <si>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provide chinese support</t>
  </si>
  <si>
    <t>,Google,,10,the nice code,nothing,no,1.0</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</si>
  <si>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</si>
  <si>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</si>
  <si>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</si>
  <si>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</si>
  <si>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</si>
  <si>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</si>
  <si>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</si>
  <si>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</si>
  <si>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</si>
  <si>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</si>
  <si>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</si>
  <si>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</si>
  <si>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</si>
  <si>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</si>
  <si>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</si>
  <si>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</si>
  <si>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</si>
  <si>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</si>
  <si>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</si>
  <si>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</si>
  <si>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</si>
  <si>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</si>
  <si>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</si>
  <si>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</si>
  <si>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</si>
  <si>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</si>
  <si>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</si>
  <si>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</si>
  <si>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</si>
  <si>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</si>
  <si>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</si>
  <si>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</si>
  <si>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</si>
  <si>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</si>
  <si>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</si>
  <si>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</si>
  <si>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</si>
  <si>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</si>
  <si>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</si>
  <si>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</si>
  <si>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</si>
  <si>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</si>
  <si>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</si>
  <si>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</si>
  <si>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</si>
  <si>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</si>
  <si>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</si>
  <si>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</si>
  <si>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</si>
  <si>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</si>
  <si>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</si>
  <si>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</si>
  <si>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</si>
  <si>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</si>
  <si>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</si>
  <si>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</si>
  <si>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</si>
  <si>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</si>
  <si>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</si>
  <si>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</si>
  <si>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</si>
  <si>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</si>
  <si>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</si>
  <si>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</si>
  <si>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</si>
  <si>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</si>
  <si>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</si>
  <si>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</si>
  <si>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</si>
  <si>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</si>
  <si>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</si>
  <si>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</si>
  <si>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</si>
  <si>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</si>
  <si>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</si>
  <si>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</si>
  <si>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</si>
  <si>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</si>
  <si>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</si>
  <si>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</si>
  <si>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</si>
  <si>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</si>
  <si>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</si>
  <si>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</si>
  <si>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</si>
  <si>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</si>
  <si>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</si>
  <si>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</si>
  <si>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</si>
  <si>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</si>
  <si>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</si>
  <si>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</si>
  <si>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</si>
  <si>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t>
  </si>
  <si>
    <t>2. Be ready to go and learn beyond the coursework. There is no class that will teach you everything about something. Udacity is good but not enough.</t>
  </si>
  <si>
    <t>3. Failure is common. When you are learning something new</t>
  </si>
  <si>
    <t xml:space="preserve"> especially from a video online</t>
  </si>
  <si>
    <t xml:space="preserve"> it is common for you to get stuck. Be patient and not get discouraged. Use the tools like Slack</t>
  </si>
  <si>
    <t xml:space="preserve"> Forums</t>
  </si>
  <si>
    <t xml:space="preserve"> Live help from Mentor</t>
  </si>
  <si>
    <t xml:space="preserve"> and Google. Remember that you are going to solve it</t>
  </si>
  <si>
    <t xml:space="preserve"> it is just a matter of time.</t>
  </si>
  <si>
    <t>4. Learn the basics of Linux ( Ubuntu) and start using it in your daily life. You will have to use linux during some part of the course or during your career. Linux is powerful</t>
  </si>
  <si>
    <t xml:space="preserve"> useful</t>
  </si>
  <si>
    <t xml:space="preserve"> beautiful</t>
  </si>
  <si>
    <t xml:space="preserve"> and free. :)</t>
  </si>
  <si>
    <t>5. Everything will take more time that you have planned.  Always allocate more time. If you have a Full-time job</t>
  </si>
  <si>
    <t xml:space="preserve"> Spouse/Partner</t>
  </si>
  <si>
    <t xml:space="preserve"> Kids let them know you are on a mission and you need their support. Share your course schedule with them. Read a thing or two about time management and optimize your day.</t>
  </si>
  <si>
    <t>6. Don't get discouraged or overwhelmed by the work done by other students or people on the internet. Remember that your peers are from the entire world. There will be people who are much better and talented or have time than you. Never feel inferior</t>
  </si>
  <si>
    <t xml:space="preserve"> being consistent and persistent will get you closer to your goals. Remember the ""Tortoise and the Hare"" story.</t>
  </si>
  <si>
    <t>7. Stick to the deadline in the class. Yes</t>
  </si>
  <si>
    <t xml:space="preserve"> they are soft deadlines and you get a month extension at the end and all that. Completing projects will give you a sense of achievement which will propel you. Ask your family and friends to check on you and keep you on track.</t>
  </si>
  <si>
    <t>8. Allocate some time to implement the tips from your Project reviewer and to attempt the challenge portion of the project. But please do not get lost trying to solve the challenge and ignore deadlines. If you are short of time</t>
  </si>
  <si>
    <t xml:space="preserve">  get your project reviewed and then go back for the challenge.</t>
  </si>
  <si>
    <t>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t>
  </si>
  <si>
    <t>10. Read the Project lesson first. Yes</t>
  </si>
  <si>
    <t xml:space="preserve"> you won't understand it and it is out of order to do so. But it is useful when you learn a concept in the lesson</t>
  </si>
  <si>
    <t xml:space="preserve"> you will know where to use it. Or you will know which part of the lesson you can afford to skip or watch in 2x speed."</t>
  </si>
  <si>
    <t>Technology blogs</t>
  </si>
  <si>
    <t>1. More quizzes and explanation to the answers to the quizzes will be helpful.</t>
  </si>
  <si>
    <t>2. I was able to download udacity lessons on the smartphone app but wasn't able to view them when i had no network connectivity. App needed me to login or something?</t>
  </si>
  <si>
    <t>3. Can i please play the videos without stop like a playlist when my phone is locked?</t>
  </si>
  <si>
    <t>4. I am not sure this is possible</t>
  </si>
  <si>
    <t xml:space="preserve"> but a place in major cities to physically sit and work. Like an official Udacity Library or a Udacity Garage.</t>
  </si>
  <si>
    <t>This dream Udacity Garage will be open 24 hours</t>
  </si>
  <si>
    <t xml:space="preserve"> only Udacity students can enter</t>
  </si>
  <si>
    <t xml:space="preserve"> there will be good wifi.</t>
  </si>
  <si>
    <t>If i am a poor student or doesn't have a good living situation where i can concentrate or if i am just interested in meeting like minded people and build something new</t>
  </si>
  <si>
    <t xml:space="preserve"> this will be a good place.</t>
  </si>
  <si>
    <t>You can probably work with the local universities to provide access or allocate some part of the library would be fine in places where you can't rent out garages.</t>
  </si>
  <si>
    <t>Simply</t>
  </si>
  <si>
    <t xml:space="preserve"> this is just a hangout place. you can have cameras installed to prevent unwanted activities.</t>
  </si>
  <si>
    <t>,Looks good to me as of now. There is more content than i have time to study. But some courses can be more advanced like c++ or some other programming courses. May be they are already there and i don't know.</t>
  </si>
  <si>
    <t>Is there a technical writing class?"</t>
  </si>
  <si>
    <t>Some weekly/monthly challenges/projects designed based on real-world applications (may be inspired from some of the projects that Udacity Blitz built).</t>
  </si>
  <si>
    <t>Similar to Kaggle challenges or something for the already graduated students. No guidance or solutions required for these but it will be useful to keep our skills up to date."</t>
  </si>
  <si>
    <t>Credit Karma</t>
  </si>
  <si>
    <t>,Google,,10,</t>
  </si>
  <si>
    <t>,Spark and TensorFlow,</t>
  </si>
  <si>
    <t>,0.0</t>
  </si>
  <si>
    <t>Flexibility to learn</t>
  </si>
  <si>
    <t>The time per week is longer than the course claim, over 10 hours per week for me actually.</t>
  </si>
  <si>
    <t>for my case</t>
  </si>
  <si>
    <t xml:space="preserv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</si>
  <si>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</si>
  <si>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</si>
  <si>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</si>
  <si>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</si>
  <si>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</si>
  <si>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</si>
  <si>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</si>
  <si>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t>
  </si>
  <si>
    <t>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</si>
  <si>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</si>
  <si>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</si>
  <si>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</si>
  <si>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</si>
  <si>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</si>
  <si>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</si>
  <si>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</si>
  <si>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</si>
  <si>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</si>
  <si>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</si>
  <si>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</si>
  <si>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</si>
  <si>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</si>
  <si>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</si>
  <si>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</si>
  <si>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</si>
  <si>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</si>
  <si>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</si>
  <si>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</si>
  <si>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</si>
  <si>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</si>
  <si>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</si>
  <si>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a) set a schedule and expect it to change</t>
  </si>
  <si>
    <t>b) help solve others' problems to understand the material better</t>
  </si>
  <si>
    <t>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</si>
  <si>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</si>
  <si>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</si>
  <si>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</si>
  <si>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</si>
  <si>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</si>
  <si>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</si>
  <si>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</si>
  <si>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</si>
  <si>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</si>
  <si>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</si>
  <si>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</si>
  <si>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</si>
  <si>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</si>
  <si>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</si>
  <si>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</si>
  <si>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</si>
  <si>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</si>
  <si>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</si>
  <si>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</si>
  <si>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</si>
  <si>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</si>
  <si>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</si>
  <si>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</si>
  <si>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</si>
  <si>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</si>
  <si>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</si>
  <si>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</si>
  <si>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</si>
  <si>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</si>
  <si>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</si>
  <si>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</si>
  <si>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</si>
  <si>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</si>
  <si>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</si>
  <si>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</si>
  <si>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</si>
  <si>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</si>
  <si>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</si>
  <si>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</si>
  <si>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</si>
  <si>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</si>
  <si>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</si>
  <si>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</si>
  <si>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</si>
  <si>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</si>
  <si>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</si>
  <si>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</si>
  <si>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</si>
  <si>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</si>
  <si>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</si>
  <si>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</si>
  <si>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</si>
  <si>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</si>
  <si>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</si>
  <si>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</si>
  <si>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</si>
  <si>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</si>
  <si>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</si>
  <si>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</si>
  <si>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</si>
  <si>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</si>
  <si>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</si>
  <si>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</si>
  <si>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</si>
  <si>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</si>
  <si>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</si>
  <si>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</si>
  <si>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</si>
  <si>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</si>
  <si>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Study a little bit everyday instead of doing it all together</t>
  </si>
  <si>
    <t>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</si>
  <si>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</si>
  <si>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</si>
  <si>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</si>
  <si>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</si>
  <si>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</si>
  <si>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</si>
  <si>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</si>
  <si>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</si>
  <si>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</si>
  <si>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</si>
  <si>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</si>
  <si>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</si>
  <si>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</si>
  <si>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</si>
  <si>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</si>
  <si>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</si>
  <si>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</si>
  <si>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</si>
  <si>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</si>
  <si>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</si>
  <si>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</si>
  <si>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</si>
  <si>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</si>
  <si>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</si>
  <si>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</si>
  <si>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</si>
  <si>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</si>
  <si>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</si>
  <si>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</si>
  <si>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</si>
  <si>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</si>
  <si>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</si>
  <si>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</si>
  <si>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</si>
  <si>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</si>
  <si>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</si>
  <si>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</si>
  <si>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t>
  </si>
  <si>
    <t>explanation are important not the result.</t>
  </si>
  <si>
    <t>also starting with a quiz which you don't know the answer</t>
  </si>
  <si>
    <t xml:space="preserve">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</si>
  <si>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</si>
  <si>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</si>
  <si>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</si>
  <si>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</si>
  <si>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</si>
  <si>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</si>
  <si>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</si>
  <si>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</si>
  <si>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</si>
  <si>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</si>
  <si>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</si>
  <si>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</si>
  <si>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</si>
  <si>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</si>
  <si>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</si>
  <si>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</si>
  <si>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</si>
  <si>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</si>
  <si>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</si>
  <si>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</si>
  <si>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</si>
  <si>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</si>
  <si>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</si>
  <si>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</si>
  <si>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</si>
  <si>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</si>
  <si>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</si>
  <si>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</si>
  <si>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</si>
  <si>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</si>
  <si>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</si>
  <si>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</si>
  <si>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</si>
  <si>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</si>
  <si>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</si>
  <si>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</si>
  <si>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</si>
  <si>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</si>
  <si>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</si>
  <si>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</si>
  <si>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</si>
  <si>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</si>
  <si>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</si>
  <si>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</si>
  <si>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</si>
  <si>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</si>
  <si>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</si>
  <si>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</si>
  <si>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</si>
  <si>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</si>
  <si>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</si>
  <si>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</si>
  <si>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</si>
  <si>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</si>
  <si>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</si>
  <si>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</si>
  <si>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</si>
  <si>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</si>
  <si>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</si>
  <si>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</si>
  <si>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</si>
  <si>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</si>
  <si>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</si>
  <si>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</si>
  <si>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</si>
  <si>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</si>
  <si>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</si>
  <si>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</si>
  <si>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</si>
  <si>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</si>
  <si>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</si>
  <si>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</si>
  <si>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t>
  </si>
  <si>
    <t>My advice is to sign up for a Nanodegree program</t>
  </si>
  <si>
    <t xml:space="preserve"> use the forums</t>
  </si>
  <si>
    <t xml:space="preserve"> network with classmates</t>
  </si>
  <si>
    <t xml:space="preserve"> and</t>
  </si>
  <si>
    <t xml:space="preserve"> if possible</t>
  </si>
  <si>
    <t xml:space="preserve"> connect with your classmates in person. I am certain that your skills will improve at a great value.</t>
  </si>
  <si>
    <t>Even though I have received my offer from Google after completing the Machine Learning Engineer Nanodegree</t>
  </si>
  <si>
    <t xml:space="preserve"> I am still completing the Self-Driving Car Engineer Nanodegree and plan to complete the Artificial Intelligence Nanodegree afterward</t>
  </si>
  <si>
    <t xml:space="preserve"> just because I believe in the programs so much. I am sure you will feel the same way</t>
  </si>
  <si>
    <t xml:space="preserve">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</si>
  <si>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</si>
  <si>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</si>
  <si>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</si>
  <si>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</si>
  <si>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</si>
  <si>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</si>
  <si>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</si>
  <si>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</si>
  <si>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</si>
  <si>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</si>
  <si>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</si>
  <si>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</si>
  <si>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</si>
  <si>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</si>
  <si>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</si>
  <si>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</si>
  <si>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</si>
  <si>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</si>
  <si>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</si>
  <si>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</si>
  <si>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</si>
  <si>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</si>
  <si>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</si>
  <si>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</si>
  <si>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</si>
  <si>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</si>
  <si>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</si>
  <si>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</si>
  <si>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</si>
  <si>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</si>
  <si>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</si>
  <si>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</si>
  <si>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</si>
  <si>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</si>
  <si>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</si>
  <si>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</si>
  <si>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</si>
  <si>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</si>
  <si>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</si>
  <si>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</si>
  <si>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</si>
  <si>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</si>
  <si>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</si>
  <si>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</si>
  <si>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</si>
  <si>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</si>
  <si>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</si>
  <si>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</si>
  <si>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</si>
  <si>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</si>
  <si>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</si>
  <si>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</si>
  <si>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</si>
  <si>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</si>
  <si>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t>
  </si>
  <si>
    <t>(Louis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</si>
  <si>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</si>
  <si>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</si>
  <si>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</si>
  <si>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</si>
  <si>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</si>
  <si>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</si>
  <si>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</si>
  <si>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</si>
  <si>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</si>
  <si>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</si>
  <si>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</si>
  <si>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</si>
  <si>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</si>
  <si>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</si>
  <si>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</si>
  <si>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t>
  </si>
  <si>
    <t>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</si>
  <si>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</si>
  <si>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</si>
  <si>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</si>
  <si>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</si>
  <si>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</si>
  <si>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</si>
  <si>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</si>
  <si>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</si>
  <si>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</si>
  <si>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</si>
  <si>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</si>
  <si>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Hire mentors that have already completed or is just about to complete the program. Within a week I had already surpassed my mentor level. Granted It only took me a week to complete part 1 of AIND.</t>
  </si>
  <si>
    <t>,1.Electrical training - Ohms law</t>
  </si>
  <si>
    <t xml:space="preserve"> Kirschoffs law. Parallel/series Circuits.</t>
  </si>
  <si>
    <t>2. Networking like Cisco - CCNP</t>
  </si>
  <si>
    <t>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</si>
  <si>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t>
  </si>
  <si>
    <t>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t>
  </si>
  <si>
    <t xml:space="preserve">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</si>
  <si>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</si>
  <si>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</si>
  <si>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</si>
  <si>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</si>
  <si>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</si>
  <si>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</si>
  <si>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</si>
  <si>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</si>
  <si>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</si>
  <si>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</si>
  <si>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</si>
  <si>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</si>
  <si>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</si>
  <si>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</si>
  <si>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</si>
  <si>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</si>
  <si>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</si>
  <si>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</si>
  <si>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</si>
  <si>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</si>
  <si>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</si>
  <si>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</si>
  <si>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</si>
  <si>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</si>
  <si>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</si>
  <si>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</si>
  <si>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</si>
  <si>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</si>
  <si>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</si>
  <si>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</si>
  <si>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</si>
  <si>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</si>
  <si>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</si>
  <si>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</si>
  <si>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</si>
  <si>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t>
  </si>
  <si>
    <t>I also think that</t>
  </si>
  <si>
    <t xml:space="preserve"> since there are different approaches in the industry</t>
  </si>
  <si>
    <t xml:space="preserve"> and job descriptions usually specify particular frameworks</t>
  </si>
  <si>
    <t xml:space="preserve"> libraries</t>
  </si>
  <si>
    <t xml:space="preserve"> etc.</t>
  </si>
  <si>
    <t xml:space="preserve">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</si>
  <si>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</si>
  <si>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</si>
  <si>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</si>
  <si>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t>
  </si>
  <si>
    <t>More coding examples with ensembles"</t>
  </si>
  <si>
    <t>Deep learning or AI</t>
  </si>
  <si>
    <t>Hackbright Academy</t>
  </si>
  <si>
    <t>20-30</t>
  </si>
  <si>
    <t>Have Grit and Persistance</t>
  </si>
  <si>
    <t>Its perfect for me.. Maybe more meetups or study groups</t>
  </si>
  <si>
    <t>IDK?</t>
  </si>
  <si>
    <t>The 1 on 1 mentor is great. make use of it.</t>
  </si>
  <si>
    <t>Forum is really awesome</t>
  </si>
  <si>
    <t xml:space="preserve"> be active.</t>
  </si>
  <si>
    <t>Reach out to fellow students</t>
  </si>
  <si>
    <t>and finally</t>
  </si>
  <si>
    <t xml:space="preserve">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</si>
  <si>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</si>
  <si>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</si>
  <si>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</si>
  <si>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</si>
  <si>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</si>
  <si>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</si>
  <si>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</si>
  <si>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</si>
  <si>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</si>
  <si>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</si>
  <si>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</si>
  <si>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</si>
  <si>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</si>
  <si>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t>
  </si>
  <si>
    <t>You get out what you put in. There are a lot of valuable optional resources linked - take advantage of them.</t>
  </si>
  <si>
    <t>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</si>
  <si>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t>
  </si>
  <si>
    <t>I think a better way to utilize his talents would be to do a high-level ""get excited about the new topic"" video at the start of each section</t>
  </si>
  <si>
    <t xml:space="preserve"> then move into the more detailed lessons afterward. Placing his half-hype</t>
  </si>
  <si>
    <t xml:space="preserv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</si>
  <si>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</si>
  <si>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t>
  </si>
  <si>
    <t>1. Active instructor involvement and response to feedback on Slack</t>
  </si>
  <si>
    <t>2. Actively fostered slack and forum communities</t>
  </si>
  <si>
    <t>3. Human review of coding projects. The feedback I received was sometimes copy-pasted but also sometimes very valuable.</t>
  </si>
  <si>
    <t>Lean into these</t>
  </si>
  <si>
    <t xml:space="preserv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</si>
  <si>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</si>
  <si>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</si>
  <si>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</si>
  <si>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</si>
  <si>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</si>
  <si>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</si>
  <si>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</si>
  <si>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</si>
  <si>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</si>
  <si>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Changing floating hours to fixed hours</t>
  </si>
  <si>
    <t>2 - 4 hours to 3 hours</t>
  </si>
  <si>
    <t>4 - 6 hours to 5 hours</t>
  </si>
  <si>
    <t>Changing invalid hour input to valid hours</t>
  </si>
  <si>
    <t>12-Oct to 12 hours</t>
  </si>
  <si>
    <t>20-Oct to 20 hours</t>
  </si>
  <si>
    <t>30+ to 30 hours</t>
  </si>
  <si>
    <t>10+ to 10 hours</t>
  </si>
  <si>
    <t>&gt;10 to 10 hours (etc.,)</t>
  </si>
  <si>
    <t xml:space="preserve"> Interested Columns</t>
  </si>
  <si>
    <t>1)</t>
  </si>
  <si>
    <t>Row Labels</t>
  </si>
  <si>
    <t>Grand Total</t>
  </si>
  <si>
    <t>avg_commute_mins</t>
  </si>
  <si>
    <t>avg_sitting_hrs_per_day</t>
  </si>
  <si>
    <t>avg_sleep_hrs</t>
  </si>
  <si>
    <t>age_yrs</t>
  </si>
  <si>
    <t>avg_book_read_per_yr</t>
  </si>
  <si>
    <t>city_state</t>
  </si>
  <si>
    <t>do_you_buy_swag</t>
  </si>
  <si>
    <t>Average do_you_buy_swag</t>
  </si>
  <si>
    <t>favorite_swag</t>
  </si>
  <si>
    <t>employed</t>
  </si>
  <si>
    <t>edu_level</t>
  </si>
  <si>
    <t>last_program</t>
  </si>
  <si>
    <t/>
  </si>
  <si>
    <t xml:space="preserve">Machine Learning Engineer  Artificial Intelligence  </t>
  </si>
  <si>
    <t xml:space="preserve">Data Analyst  </t>
  </si>
  <si>
    <t xml:space="preserve">Data Analyst  Machine Learning Engineer  </t>
  </si>
  <si>
    <t xml:space="preserve">Machine Learning Engineer  </t>
  </si>
  <si>
    <t xml:space="preserve">Artificial Intelligence  </t>
  </si>
  <si>
    <t xml:space="preserve">Deep Learning Foundations  </t>
  </si>
  <si>
    <t xml:space="preserve">Business Analyst  </t>
  </si>
  <si>
    <t xml:space="preserve">Intro to Programming  Deep Learning Foundations  </t>
  </si>
  <si>
    <t xml:space="preserve">Data Analyst  Machine Learning Engineer  Deep Learning Foundations  </t>
  </si>
  <si>
    <t xml:space="preserve">Data Analyst  Robotics  </t>
  </si>
  <si>
    <t xml:space="preserve">Machine Learning Engineer  Deep Learning Foundations  </t>
  </si>
  <si>
    <t xml:space="preserve">Data Analyst  Artificial Intelligence  </t>
  </si>
  <si>
    <t xml:space="preserve">Intro to Programming  Machine Learning Engineer  </t>
  </si>
  <si>
    <t xml:space="preserve">Deep Learning Foundations  Self-Driving Car Engineer  </t>
  </si>
  <si>
    <t xml:space="preserve">Data Analyst  Deep Learning Foundations  </t>
  </si>
  <si>
    <t xml:space="preserve">Artificial Intelligence  Deep Learning Foundations  Self-Driving Car Engineer  Robotics  </t>
  </si>
  <si>
    <t xml:space="preserve">Machine Learning Engineer  Artificial Intelligence  Deep Learning Foundations  </t>
  </si>
  <si>
    <t xml:space="preserve">Artificial Intelligence  Deep Learning Foundations  Robotics  </t>
  </si>
  <si>
    <t xml:space="preserve">Artificial Intelligence  Deep Learning Foundations  </t>
  </si>
  <si>
    <t xml:space="preserve">Data Analyst  Artificial Intelligence  Deep Learning Foundations  </t>
  </si>
  <si>
    <t xml:space="preserve">Data Analyst  Self-Driving Car Engineer  </t>
  </si>
  <si>
    <t xml:space="preserve">Intro to Programming  Data Analyst  Deep Learning Foundations  </t>
  </si>
  <si>
    <t xml:space="preserve">Intro to Programming  Artificial Intelligence  </t>
  </si>
  <si>
    <t xml:space="preserve">Intro to Programming  Data Analyst  </t>
  </si>
  <si>
    <t xml:space="preserve">Intro to Programming  Business Analyst  </t>
  </si>
  <si>
    <t xml:space="preserve">Intro to Programming  Data Analyst  Machine Learning Engineer  Deep Learning Foundations  </t>
  </si>
  <si>
    <t xml:space="preserve">Machine Learning Engineer  Self-Driving Car Engineer  </t>
  </si>
  <si>
    <t xml:space="preserve">Intro to Programming  Machine Learning Engineer  Deep Learning Foundations  </t>
  </si>
  <si>
    <t xml:space="preserve">Intro to Programming  </t>
  </si>
  <si>
    <t xml:space="preserve">Intro to Programming  Data Analyst  Machine Learning Engineer  </t>
  </si>
  <si>
    <t xml:space="preserve">Data Analyst  Machine Learning Engineer  Artificial Intelligence  Deep Learning Foundations  Self-Driving Car Engineer  </t>
  </si>
  <si>
    <t xml:space="preserve">Machine Learning Engineer  Artificial Intelligence  Deep Learning Foundations  Self-Driving Car Engineer  </t>
  </si>
  <si>
    <t xml:space="preserve">Deep Learning Foundations  Robotics  </t>
  </si>
  <si>
    <t xml:space="preserve">Intro to Programming  Data Analyst  Machine Learning Engineer  Artificial Intelligence  Deep Learning Foundations  Robotics  </t>
  </si>
  <si>
    <t xml:space="preserve">Machine Learning Engineer  Deep Learning Foundations  Self-Driving Car Engineer  </t>
  </si>
  <si>
    <t xml:space="preserve">Intro to Programming  Data Analyst  Robotics  </t>
  </si>
  <si>
    <t xml:space="preserve">Machine Learning Engineer  Robotics  </t>
  </si>
  <si>
    <t xml:space="preserve">Machine Learning Engineer  Artificial Intelligence  Self-Driving Car Engineer  </t>
  </si>
  <si>
    <t xml:space="preserve">Artificial Intelligence  Self-Driving Car Engineer  </t>
  </si>
  <si>
    <t>preferred_help</t>
  </si>
  <si>
    <t>study_hrs_wk</t>
  </si>
  <si>
    <t>hrs_spent_on_prj_wk</t>
  </si>
  <si>
    <t>avg_prj_completion_hrs</t>
  </si>
  <si>
    <t>Total Americans</t>
  </si>
  <si>
    <t>Americans &amp; Swag</t>
  </si>
  <si>
    <t>United States</t>
  </si>
  <si>
    <t>Total Indians</t>
  </si>
  <si>
    <t>Indians &amp; Swag</t>
  </si>
  <si>
    <t>Median</t>
  </si>
  <si>
    <t>Standard Deviation</t>
  </si>
  <si>
    <t>Who is more likely to Buy Swags ? - Indians or Americans</t>
  </si>
  <si>
    <t>2)</t>
  </si>
  <si>
    <t>Interested Coloumns</t>
  </si>
  <si>
    <t>Program</t>
  </si>
  <si>
    <t>Country</t>
  </si>
  <si>
    <t>(Multiple Items)</t>
  </si>
  <si>
    <t>Count of Program</t>
  </si>
  <si>
    <t>AI Participant</t>
  </si>
  <si>
    <t>Average of AI Participant</t>
  </si>
  <si>
    <t>Derived Columns</t>
  </si>
  <si>
    <t>When we look into the Program, some particiapants enrolled AI nanodegree along with other nandegrees. Hence derived column is created to ensure the participants is enrolled in AI Nanodegree</t>
  </si>
  <si>
    <t>3)</t>
  </si>
  <si>
    <t>Do students read many books?</t>
  </si>
  <si>
    <t>Interested Columns</t>
  </si>
  <si>
    <t>Bin</t>
  </si>
  <si>
    <t xml:space="preserve">Count </t>
  </si>
  <si>
    <t>More</t>
  </si>
  <si>
    <t>Min</t>
  </si>
  <si>
    <t>Max</t>
  </si>
  <si>
    <t>STD</t>
  </si>
  <si>
    <t>Mode</t>
  </si>
  <si>
    <t>4)</t>
  </si>
  <si>
    <t>Which education-level group spends more amount of time on Projects/Quizzes?</t>
  </si>
  <si>
    <t>Average of hrs_spent_on_prj_wk</t>
  </si>
  <si>
    <t>Which country more number of participants in the Artificial Intelligence Nanodegree program?</t>
  </si>
  <si>
    <t xml:space="preserve">Median </t>
  </si>
  <si>
    <t>Mean</t>
  </si>
  <si>
    <t>Data Cleaning: Replaced Missing values with 0 and ignored outliers</t>
  </si>
  <si>
    <t>Q1</t>
  </si>
  <si>
    <t>Q2(Median)</t>
  </si>
  <si>
    <t>Q3</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</si>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</sst>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40">
    <xf numFmtId="0" fontId="0" fillId="0" borderId="0" xfId="0"/>
    <xf numFmtId="14" fontId="0" fillId="0" borderId="0" xfId="0" applyNumberFormat="1"/>
    <xf numFmtId="16" fontId="0" fillId="0" borderId="0" xfId="0" applyNumberFormat="1"/>
    <xf numFmtId="20" fontId="0" fillId="0" borderId="0" xfId="0" applyNumberFormat="1"/>
    <xf numFmtId="0" fontId="0" fillId="0" borderId="0" xfId="0" applyAlignment="1">
      <alignment wrapText="1"/>
    </xf>
    <xf numFmtId="0" fontId="0" fillId="0" borderId="0" xfId="0" applyAlignment="1"/>
    <xf numFmtId="14" fontId="0" fillId="0" borderId="0" xfId="0" applyNumberFormat="1" applyAlignment="1"/>
    <xf numFmtId="16" fontId="0" fillId="0" borderId="0" xfId="0" applyNumberFormat="1" applyAlignment="1"/>
    <xf numFmtId="0" fontId="1" fillId="0" borderId="0" xfId="0" applyFont="1" applyAlignment="1">
      <alignment wrapText="1"/>
    </xf>
    <xf numFmtId="0" fontId="1" fillId="0" borderId="0" xfId="0" applyNumberFormat="1" applyFont="1" applyAlignment="1">
      <alignment wrapText="1"/>
    </xf>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0" borderId="0" xfId="0" applyFont="1"/>
    <xf numFmtId="0" fontId="1" fillId="2" borderId="0" xfId="0" applyFont="1" applyFill="1" applyAlignment="1">
      <alignment wrapText="1"/>
    </xf>
    <xf numFmtId="0" fontId="0" fillId="2" borderId="0" xfId="0" applyFill="1" applyAlignment="1"/>
    <xf numFmtId="0" fontId="0" fillId="0" borderId="0" xfId="0" applyAlignment="1">
      <alignment horizontal="right"/>
    </xf>
    <xf numFmtId="0" fontId="0" fillId="0" borderId="0" xfId="0" applyNumberFormat="1" applyAlignment="1">
      <alignment horizontal="right"/>
    </xf>
    <xf numFmtId="9" fontId="0" fillId="0" borderId="0" xfId="1" applyFont="1"/>
    <xf numFmtId="0" fontId="0" fillId="3" borderId="0" xfId="0" applyFill="1" applyAlignment="1">
      <alignment horizontal="left"/>
    </xf>
    <xf numFmtId="0" fontId="0" fillId="0" borderId="0" xfId="0" applyFill="1"/>
    <xf numFmtId="0" fontId="0" fillId="4" borderId="0" xfId="0" applyFill="1"/>
    <xf numFmtId="0" fontId="0" fillId="0" borderId="0" xfId="0" pivotButton="1" applyAlignment="1">
      <alignment horizontal="left"/>
    </xf>
    <xf numFmtId="0" fontId="0" fillId="4" borderId="0" xfId="0" applyFill="1" applyAlignment="1">
      <alignment vertical="center"/>
    </xf>
    <xf numFmtId="0" fontId="0" fillId="4" borderId="0" xfId="0" applyFill="1" applyAlignment="1"/>
    <xf numFmtId="0" fontId="1" fillId="5" borderId="0" xfId="0" applyFont="1" applyFill="1" applyAlignment="1">
      <alignment wrapText="1"/>
    </xf>
    <xf numFmtId="0" fontId="0" fillId="5" borderId="0" xfId="0" applyFill="1" applyAlignment="1"/>
    <xf numFmtId="0" fontId="0" fillId="5" borderId="0" xfId="0" applyFill="1"/>
    <xf numFmtId="0" fontId="1" fillId="6" borderId="0" xfId="0" applyFont="1" applyFill="1" applyAlignment="1">
      <alignment wrapText="1"/>
    </xf>
    <xf numFmtId="0" fontId="0" fillId="6" borderId="0" xfId="0" applyFill="1" applyAlignment="1"/>
    <xf numFmtId="0" fontId="0" fillId="6" borderId="0" xfId="0" applyFill="1"/>
    <xf numFmtId="0" fontId="1" fillId="6" borderId="0" xfId="0" applyFont="1" applyFill="1" applyAlignment="1">
      <alignment horizontal="left" wrapText="1"/>
    </xf>
    <xf numFmtId="0" fontId="0" fillId="0" borderId="0" xfId="0" applyAlignment="1">
      <alignment horizontal="left" wrapText="1"/>
    </xf>
    <xf numFmtId="0" fontId="1" fillId="0" borderId="0" xfId="0" applyFont="1" applyAlignment="1">
      <alignment vertical="top"/>
    </xf>
    <xf numFmtId="0" fontId="0" fillId="0" borderId="0" xfId="0" applyNumberFormat="1" applyAlignment="1">
      <alignment horizontal="left"/>
    </xf>
    <xf numFmtId="9" fontId="0" fillId="0" borderId="0" xfId="1" applyFont="1" applyAlignment="1">
      <alignment horizontal="right"/>
    </xf>
    <xf numFmtId="9" fontId="0" fillId="3" borderId="0" xfId="1" applyFont="1" applyFill="1" applyAlignment="1">
      <alignment horizontal="right"/>
    </xf>
    <xf numFmtId="9" fontId="0" fillId="0" borderId="0" xfId="0" applyNumberFormat="1"/>
  </cellXfs>
  <cellStyles count="2">
    <cellStyle name="Normal" xfId="0" builtinId="0"/>
    <cellStyle name="Percent" xfId="1" builtinId="5"/>
  </cellStyles>
  <dxfs count="13">
    <dxf>
      <numFmt numFmtId="0" formatCode="General"/>
    </dxf>
    <dxf>
      <numFmt numFmtId="0" formatCode="General"/>
    </dxf>
    <dxf>
      <alignment horizontal="left" vertical="bottom" textRotation="0" wrapText="0" indent="0" justifyLastLine="0" shrinkToFit="0" readingOrder="0"/>
    </dxf>
    <dxf>
      <numFmt numFmtId="0" formatCode="General"/>
    </dxf>
    <dxf>
      <alignment horizontal="left"/>
    </dxf>
    <dxf>
      <alignment horizontal="left"/>
    </dxf>
    <dxf>
      <alignment horizontal="left"/>
    </dxf>
    <dxf>
      <alignment horizontal="right"/>
    </dxf>
    <dxf>
      <alignment horizontal="right"/>
    </dxf>
    <dxf>
      <fill>
        <patternFill patternType="solid">
          <bgColor rgb="FFFFFF00"/>
        </patternFill>
      </fill>
    </dxf>
    <dxf>
      <fill>
        <patternFill patternType="solid">
          <bgColor rgb="FFFFFF00"/>
        </patternFill>
      </fill>
    </dxf>
    <dxf>
      <alignment horizontal="right"/>
    </dxf>
    <dxf>
      <alignment horizontal="right"/>
    </dxf>
  </dxfs>
  <tableStyles count="0" defaultTableStyle="TableStyleMedium2" defaultPivotStyle="PivotStyleLight16"/>
  <colors>
    <mruColors>
      <color rgb="FFFF9900"/>
      <color rgb="FFFF6600"/>
      <color rgb="FFFF00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Swag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201443784887797"/>
          <c:y val="0.13387036389157916"/>
          <c:w val="0.72807110831045341"/>
          <c:h val="0.64876958866470691"/>
        </c:manualLayout>
      </c:layout>
      <c:barChart>
        <c:barDir val="bar"/>
        <c:grouping val="clustered"/>
        <c:varyColors val="0"/>
        <c:ser>
          <c:idx val="0"/>
          <c:order val="0"/>
          <c:spPr>
            <a:solidFill>
              <a:srgbClr val="FF6600"/>
            </a:solidFill>
            <a:ln>
              <a:solidFill>
                <a:srgbClr val="FF33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(Swag!$D$5,Swag!$D$9)</c:f>
              <c:strCache>
                <c:ptCount val="2"/>
                <c:pt idx="0">
                  <c:v>United States</c:v>
                </c:pt>
                <c:pt idx="1">
                  <c:v>India</c:v>
                </c:pt>
              </c:strCache>
            </c:strRef>
          </c:cat>
          <c:val>
            <c:numRef>
              <c:f>(Swag!$E$5,Swag!$E$9)</c:f>
              <c:numCache>
                <c:formatCode>0%</c:formatCode>
                <c:ptCount val="2"/>
                <c:pt idx="0">
                  <c:v>0.64179104477611937</c:v>
                </c:pt>
                <c:pt idx="1">
                  <c:v>0.57894736842105265</c:v>
                </c:pt>
              </c:numCache>
            </c:numRef>
          </c:val>
          <c:extLst>
            <c:ext xmlns:c16="http://schemas.microsoft.com/office/drawing/2014/chart" uri="{C3380CC4-5D6E-409C-BE32-E72D297353CC}">
              <c16:uniqueId val="{00000000-960B-4F78-A9AB-D8C4F71F386D}"/>
            </c:ext>
          </c:extLst>
        </c:ser>
        <c:dLbls>
          <c:showLegendKey val="0"/>
          <c:showVal val="1"/>
          <c:showCatName val="0"/>
          <c:showSerName val="0"/>
          <c:showPercent val="0"/>
          <c:showBubbleSize val="0"/>
        </c:dLbls>
        <c:gapWidth val="155"/>
        <c:overlap val="-6"/>
        <c:axId val="868099080"/>
        <c:axId val="868099408"/>
      </c:barChart>
      <c:catAx>
        <c:axId val="8680990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099408"/>
        <c:crosses val="autoZero"/>
        <c:auto val="1"/>
        <c:lblAlgn val="ctr"/>
        <c:lblOffset val="100"/>
        <c:noMultiLvlLbl val="0"/>
      </c:catAx>
      <c:valAx>
        <c:axId val="868099408"/>
        <c:scaling>
          <c:orientation val="minMax"/>
          <c:min val="0.2"/>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 of swag Purchase</a:t>
                </a:r>
                <a:r>
                  <a:rPr lang="en-US" baseline="0"/>
                  <a:t> </a:t>
                </a:r>
                <a:endParaRPr lang="en-US"/>
              </a:p>
            </c:rich>
          </c:tx>
          <c:layout>
            <c:manualLayout>
              <c:xMode val="edge"/>
              <c:yMode val="edge"/>
              <c:x val="0.37480630290832345"/>
              <c:y val="0.8849079284760414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0990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Analyse survey data.xlsx]AI Nanodegree!PivotTable8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AI Nanodegree Participants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'AI Nanodegree'!$I$7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 Nanodegree'!$H$8:$H$20</c:f>
              <c:strCache>
                <c:ptCount val="12"/>
                <c:pt idx="0">
                  <c:v>Argentina</c:v>
                </c:pt>
                <c:pt idx="1">
                  <c:v>Spain</c:v>
                </c:pt>
                <c:pt idx="2">
                  <c:v>Mexico</c:v>
                </c:pt>
                <c:pt idx="3">
                  <c:v>Japan</c:v>
                </c:pt>
                <c:pt idx="4">
                  <c:v>India</c:v>
                </c:pt>
                <c:pt idx="5">
                  <c:v>Russia</c:v>
                </c:pt>
                <c:pt idx="6">
                  <c:v>US</c:v>
                </c:pt>
                <c:pt idx="7">
                  <c:v>France</c:v>
                </c:pt>
                <c:pt idx="8">
                  <c:v>China</c:v>
                </c:pt>
                <c:pt idx="9">
                  <c:v>Singapore</c:v>
                </c:pt>
                <c:pt idx="10">
                  <c:v>Canada</c:v>
                </c:pt>
                <c:pt idx="11">
                  <c:v>UK</c:v>
                </c:pt>
              </c:strCache>
            </c:strRef>
          </c:cat>
          <c:val>
            <c:numRef>
              <c:f>'AI Nanodegree'!$I$8:$I$20</c:f>
              <c:numCache>
                <c:formatCode>0%</c:formatCode>
                <c:ptCount val="12"/>
                <c:pt idx="0">
                  <c:v>0.28767123287671231</c:v>
                </c:pt>
                <c:pt idx="1">
                  <c:v>0.20689655172413793</c:v>
                </c:pt>
                <c:pt idx="2">
                  <c:v>0.16176470588235295</c:v>
                </c:pt>
                <c:pt idx="3">
                  <c:v>0.16129032258064516</c:v>
                </c:pt>
                <c:pt idx="4">
                  <c:v>0.15789473684210525</c:v>
                </c:pt>
                <c:pt idx="5">
                  <c:v>0.14492753623188406</c:v>
                </c:pt>
                <c:pt idx="6">
                  <c:v>0.13432835820895522</c:v>
                </c:pt>
                <c:pt idx="7">
                  <c:v>0.11764705882352941</c:v>
                </c:pt>
                <c:pt idx="8">
                  <c:v>0.11764705882352941</c:v>
                </c:pt>
                <c:pt idx="9">
                  <c:v>0.11475409836065574</c:v>
                </c:pt>
                <c:pt idx="10">
                  <c:v>0.11363636363636363</c:v>
                </c:pt>
                <c:pt idx="11">
                  <c:v>1.7241379310344827E-2</c:v>
                </c:pt>
              </c:numCache>
            </c:numRef>
          </c:val>
          <c:extLst>
            <c:ext xmlns:c16="http://schemas.microsoft.com/office/drawing/2014/chart" uri="{C3380CC4-5D6E-409C-BE32-E72D297353CC}">
              <c16:uniqueId val="{00000000-E1C3-42C4-830E-3E135ED44A4D}"/>
            </c:ext>
          </c:extLst>
        </c:ser>
        <c:dLbls>
          <c:showLegendKey val="0"/>
          <c:showVal val="0"/>
          <c:showCatName val="0"/>
          <c:showSerName val="0"/>
          <c:showPercent val="0"/>
          <c:showBubbleSize val="0"/>
        </c:dLbls>
        <c:gapWidth val="100"/>
        <c:overlap val="-24"/>
        <c:axId val="766068136"/>
        <c:axId val="766069448"/>
      </c:barChart>
      <c:catAx>
        <c:axId val="766068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069448"/>
        <c:crosses val="autoZero"/>
        <c:auto val="1"/>
        <c:lblAlgn val="ctr"/>
        <c:lblOffset val="100"/>
        <c:noMultiLvlLbl val="0"/>
      </c:catAx>
      <c:valAx>
        <c:axId val="766069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0681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Analyse survey data.xlsx]Avg_Prj_hrs_by_edu!PivotTable7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Hours Spend on Project/Quizzes</a:t>
            </a:r>
            <a:r>
              <a:rPr lang="en-US" baseline="0"/>
              <a:t> by Education Level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5985475492962598"/>
          <c:y val="0.24933740866489609"/>
          <c:w val="0.73094203849518813"/>
          <c:h val="0.49557577135632791"/>
        </c:manualLayout>
      </c:layout>
      <c:barChart>
        <c:barDir val="col"/>
        <c:grouping val="clustered"/>
        <c:varyColors val="0"/>
        <c:ser>
          <c:idx val="0"/>
          <c:order val="0"/>
          <c:tx>
            <c:strRef>
              <c:f>Avg_Prj_hrs_by_edu!$E$2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Avg_Prj_hrs_by_edu!$D$3:$D$9</c:f>
              <c:strCache>
                <c:ptCount val="6"/>
                <c:pt idx="0">
                  <c:v>Associates</c:v>
                </c:pt>
                <c:pt idx="1">
                  <c:v>Bachelors</c:v>
                </c:pt>
                <c:pt idx="2">
                  <c:v>High school or below</c:v>
                </c:pt>
                <c:pt idx="3">
                  <c:v>Masters</c:v>
                </c:pt>
                <c:pt idx="4">
                  <c:v>Nanodegree Program</c:v>
                </c:pt>
                <c:pt idx="5">
                  <c:v>PhD</c:v>
                </c:pt>
              </c:strCache>
            </c:strRef>
          </c:cat>
          <c:val>
            <c:numRef>
              <c:f>Avg_Prj_hrs_by_edu!$E$3:$E$9</c:f>
              <c:numCache>
                <c:formatCode>General</c:formatCode>
                <c:ptCount val="6"/>
                <c:pt idx="0">
                  <c:v>5.083333333333333</c:v>
                </c:pt>
                <c:pt idx="1">
                  <c:v>6.137809187279152</c:v>
                </c:pt>
                <c:pt idx="2">
                  <c:v>3.875</c:v>
                </c:pt>
                <c:pt idx="3">
                  <c:v>5.9272151898734178</c:v>
                </c:pt>
                <c:pt idx="4">
                  <c:v>8.8222222222222229</c:v>
                </c:pt>
                <c:pt idx="5">
                  <c:v>5.1643835616438354</c:v>
                </c:pt>
              </c:numCache>
            </c:numRef>
          </c:val>
          <c:extLst>
            <c:ext xmlns:c16="http://schemas.microsoft.com/office/drawing/2014/chart" uri="{C3380CC4-5D6E-409C-BE32-E72D297353CC}">
              <c16:uniqueId val="{00000000-F440-4B82-BC8A-3A15A7726424}"/>
            </c:ext>
          </c:extLst>
        </c:ser>
        <c:dLbls>
          <c:showLegendKey val="0"/>
          <c:showVal val="0"/>
          <c:showCatName val="0"/>
          <c:showSerName val="0"/>
          <c:showPercent val="0"/>
          <c:showBubbleSize val="0"/>
        </c:dLbls>
        <c:gapWidth val="100"/>
        <c:overlap val="-24"/>
        <c:axId val="485528592"/>
        <c:axId val="490098656"/>
      </c:barChart>
      <c:catAx>
        <c:axId val="485528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Education</a:t>
                </a:r>
              </a:p>
            </c:rich>
          </c:tx>
          <c:layout>
            <c:manualLayout>
              <c:xMode val="edge"/>
              <c:yMode val="edge"/>
              <c:x val="0.40815308213475743"/>
              <c:y val="0.8850051429741282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098656"/>
        <c:crosses val="autoZero"/>
        <c:auto val="1"/>
        <c:lblAlgn val="ctr"/>
        <c:lblOffset val="100"/>
        <c:noMultiLvlLbl val="0"/>
      </c:catAx>
      <c:valAx>
        <c:axId val="490098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hrs Spent on Projects</a:t>
                </a:r>
                <a:endParaRPr lang="en-US"/>
              </a:p>
            </c:rich>
          </c:tx>
          <c:layout>
            <c:manualLayout>
              <c:xMode val="edge"/>
              <c:yMode val="edge"/>
              <c:x val="5.5275446691970813E-2"/>
              <c:y val="0.2703900344273975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5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9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Number of Books Read Per Year</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Number of Books Read Per Year</a:t>
          </a:r>
        </a:p>
      </cx:txPr>
    </cx:title>
    <cx:plotArea>
      <cx:plotAreaRegion>
        <cx:series layoutId="clusteredColumn" uniqueId="{45838ADF-47D8-44AF-9C3B-DE2BC0154B80}">
          <cx:tx>
            <cx:txData>
              <cx:f>_xlchart.v1.0</cx:f>
              <cx:v>avg_book_read_per_yr</cx:v>
            </cx:txData>
          </cx:tx>
          <cx:spPr>
            <a:solidFill>
              <a:srgbClr val="FF9900"/>
            </a:solidFill>
            <a:ln>
              <a:solidFill>
                <a:schemeClr val="tx1"/>
              </a:solidFill>
            </a:ln>
          </cx:spPr>
          <cx:dataLabels>
            <cx:visibility seriesName="0" categoryName="0" value="1"/>
          </cx:dataLabels>
          <cx:dataId val="0"/>
          <cx:layoutPr>
            <cx:binning intervalClosed="r" underflow="auto">
              <cx:binSize val="10"/>
            </cx:binning>
          </cx:layoutPr>
        </cx:series>
      </cx:plotAreaRegion>
      <cx:axis id="0">
        <cx:catScaling gapWidth="0"/>
        <cx:title>
          <cx:tx>
            <cx:txData>
              <cx:v>No. of Books read Per Yr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No. of Books read Per Yr</a:t>
              </a:r>
            </a:p>
          </cx:txPr>
        </cx:title>
        <cx:tickLabels/>
        <cx:numFmt formatCode="0" sourceLinked="0"/>
      </cx:axis>
      <cx:axis id="1">
        <cx:valScaling/>
        <cx:title>
          <cx:tx>
            <cx:txData>
              <cx:v>Student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Student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506184</xdr:colOff>
      <xdr:row>20</xdr:row>
      <xdr:rowOff>174172</xdr:rowOff>
    </xdr:from>
    <xdr:to>
      <xdr:col>7</xdr:col>
      <xdr:colOff>1349828</xdr:colOff>
      <xdr:row>41</xdr:row>
      <xdr:rowOff>38100</xdr:rowOff>
    </xdr:to>
    <xdr:graphicFrame macro="">
      <xdr:nvGraphicFramePr>
        <xdr:cNvPr id="4" name="Chart 3">
          <a:extLst>
            <a:ext uri="{FF2B5EF4-FFF2-40B4-BE49-F238E27FC236}">
              <a16:creationId xmlns:a16="http://schemas.microsoft.com/office/drawing/2014/main" id="{1F2DEC65-E447-447F-B28B-E83A4769C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1738993</xdr:colOff>
      <xdr:row>26</xdr:row>
      <xdr:rowOff>59870</xdr:rowOff>
    </xdr:from>
    <xdr:to>
      <xdr:col>9</xdr:col>
      <xdr:colOff>832757</xdr:colOff>
      <xdr:row>43</xdr:row>
      <xdr:rowOff>5443</xdr:rowOff>
    </xdr:to>
    <xdr:graphicFrame macro="">
      <xdr:nvGraphicFramePr>
        <xdr:cNvPr id="11" name="Chart 10">
          <a:extLst>
            <a:ext uri="{FF2B5EF4-FFF2-40B4-BE49-F238E27FC236}">
              <a16:creationId xmlns:a16="http://schemas.microsoft.com/office/drawing/2014/main" id="{B6D63F3A-3F5E-40E3-A64E-75AEAC700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500743</xdr:colOff>
      <xdr:row>1</xdr:row>
      <xdr:rowOff>48986</xdr:rowOff>
    </xdr:from>
    <xdr:to>
      <xdr:col>9</xdr:col>
      <xdr:colOff>473528</xdr:colOff>
      <xdr:row>19</xdr:row>
      <xdr:rowOff>32656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BE16A9A-D6A9-4B36-8319-370F55538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90257" y="604157"/>
              <a:ext cx="4572000" cy="33146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16325</xdr:colOff>
      <xdr:row>16</xdr:row>
      <xdr:rowOff>5442</xdr:rowOff>
    </xdr:from>
    <xdr:to>
      <xdr:col>8</xdr:col>
      <xdr:colOff>190498</xdr:colOff>
      <xdr:row>35</xdr:row>
      <xdr:rowOff>108857</xdr:rowOff>
    </xdr:to>
    <xdr:graphicFrame macro="">
      <xdr:nvGraphicFramePr>
        <xdr:cNvPr id="2" name="Chart 1">
          <a:extLst>
            <a:ext uri="{FF2B5EF4-FFF2-40B4-BE49-F238E27FC236}">
              <a16:creationId xmlns:a16="http://schemas.microsoft.com/office/drawing/2014/main" id="{30CD6242-1C22-4F8E-A85B-93F107F33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huri Prabhulingam" refreshedDate="43362.620157175923" createdVersion="6" refreshedVersion="6" minRefreshableVersion="3" recordCount="753" xr:uid="{ECCCC595-CABF-4389-907A-5065F37A7079}">
  <cacheSource type="worksheet">
    <worksheetSource ref="A1:B754" sheet="Swag"/>
  </cacheSource>
  <cacheFields count="2">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huri Prabhulingam" refreshedDate="43362.694092361111" createdVersion="6" refreshedVersion="6" minRefreshableVersion="3" recordCount="754" xr:uid="{91B829A7-770E-4A8E-A5AA-2AD029700483}">
  <cacheSource type="worksheet">
    <worksheetSource ref="A1:B1048576" sheet="AI Nanodegree"/>
  </cacheSource>
  <cacheFields count="2">
    <cacheField name="Country" numFmtId="0">
      <sharedItems containsBlank="1" count="13">
        <s v="China"/>
        <s v="Argentina"/>
        <s v="Canada"/>
        <s v="India"/>
        <s v="Japan"/>
        <s v="UK"/>
        <s v="Mexico"/>
        <s v="Spain"/>
        <s v="US"/>
        <s v="Russia"/>
        <s v="France"/>
        <s v="Singapore"/>
        <m/>
      </sharedItems>
    </cacheField>
    <cacheField name="Program" numFmtId="0">
      <sharedItems containsBlank="1" count="41">
        <s v="Business Analyst  "/>
        <s v="Machine Learning Engineer  Artificial Intelligence  "/>
        <s v="Data Analyst  "/>
        <s v="Data Analyst  Machine Learning Engineer  "/>
        <s v="Machine Learning Engineer  "/>
        <s v="Artificial Intelligence  "/>
        <s v="Deep Learning Foundations  "/>
        <s v=""/>
        <s v="Intro to Programming  Deep Learning Foundations  "/>
        <s v="Data Analyst  Machine Learning Engineer  Deep Learning Foundations  "/>
        <s v="Data Analyst  Robotics  "/>
        <s v="Machine Learning Engineer  Deep Learning Foundations  "/>
        <s v="Data Analyst  Artificial Intelligence  "/>
        <s v="Intro to Programming  Machine Learning Engineer  "/>
        <s v="Deep Learning Foundations  Self-Driving Car Engineer  "/>
        <s v="Data Analyst  Deep Learning Foundations  "/>
        <s v="Artificial Intelligence  Deep Learning Foundations  Self-Driving Car Engineer  Robotics  "/>
        <s v="Machine Learning Engineer  Artificial Intelligence  Deep Learning Foundations  "/>
        <s v="Artificial Intelligence  Deep Learning Foundations  Robotics  "/>
        <s v="Artificial Intelligence  Deep Learning Foundations  "/>
        <s v="Data Analyst  Artificial Intelligence  Deep Learning Foundations  "/>
        <s v="Data Analyst  Self-Driving Car Engineer  "/>
        <s v="Intro to Programming  Data Analyst  Deep Learning Foundations  "/>
        <s v="Intro to Programming  Artificial Intelligence  "/>
        <s v="Intro to Programming  Data Analyst  "/>
        <s v="Intro to Programming  Business Analyst  "/>
        <s v="Intro to Programming  Data Analyst  Machine Learning Engineer  Deep Learning Foundations  "/>
        <s v="Machine Learning Engineer  Self-Driving Car Engineer  "/>
        <s v="Intro to Programming  Machine Learning Engineer  Deep Learning Foundations  "/>
        <s v="Intro to Programming  "/>
        <s v="Intro to Programming  Data Analyst  Machine Learning Engineer  "/>
        <s v="Data Analyst  Machine Learning Engineer  Artificial Intelligence  Deep Learning Foundations  Self-Driving Car Engineer  "/>
        <s v="Machine Learning Engineer  Artificial Intelligence  Deep Learning Foundations  Self-Driving Car Engineer  "/>
        <s v="Deep Learning Foundations  Robotics  "/>
        <s v="Intro to Programming  Data Analyst  Machine Learning Engineer  Artificial Intelligence  Deep Learning Foundations  Robotics  "/>
        <s v="Machine Learning Engineer  Deep Learning Foundations  Self-Driving Car Engineer  "/>
        <s v="Intro to Programming  Data Analyst  Robotics  "/>
        <s v="Machine Learning Engineer  Robotics  "/>
        <s v="Machine Learning Engineer  Artificial Intelligence  Self-Driving Car Engineer  "/>
        <s v="Artificial Intelligence  Self-Driving Car Engineer  "/>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huri Prabhulingam" refreshedDate="43362.834805439816" createdVersion="6" refreshedVersion="6" minRefreshableVersion="3" recordCount="753" xr:uid="{C6EE03A5-13D4-4012-ACC6-D4C1729481D7}">
  <cacheSource type="worksheet">
    <worksheetSource ref="A1:B754" sheet="Avg_Prj_hrs_by_edu"/>
  </cacheSource>
  <cacheFields count="2">
    <cacheField name="edu_level" numFmtId="0">
      <sharedItems count="6">
        <s v="Bachelors"/>
        <s v="PhD"/>
        <s v="Masters"/>
        <s v="High school or below"/>
        <s v="Nanodegree Program"/>
        <s v="Associates"/>
      </sharedItems>
    </cacheField>
    <cacheField name="hrs_spent_on_prj_wk"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huri Prabhulingam" refreshedDate="43362.900510763888" createdVersion="6" refreshedVersion="6" minRefreshableVersion="3" recordCount="753" xr:uid="{E7120643-5DB4-4DF7-809A-17AC9B116190}">
  <cacheSource type="worksheet">
    <worksheetSource ref="A1:C754" sheet="AI Nanodegree"/>
  </cacheSource>
  <cacheFields count="3">
    <cacheField name="Country" numFmtId="0">
      <sharedItems count="12">
        <s v="China"/>
        <s v="Argentina"/>
        <s v="Canada"/>
        <s v="India"/>
        <s v="Japan"/>
        <s v="UK"/>
        <s v="Mexico"/>
        <s v="Spain"/>
        <s v="US"/>
        <s v="Russia"/>
        <s v="France"/>
        <s v="Singapore"/>
      </sharedItems>
    </cacheField>
    <cacheField name="Program" numFmtId="0">
      <sharedItems/>
    </cacheField>
    <cacheField name="AI Participan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n v="1"/>
  </r>
  <r>
    <x v="1"/>
    <n v="1"/>
  </r>
  <r>
    <x v="2"/>
    <n v="0"/>
  </r>
  <r>
    <x v="3"/>
    <n v="1"/>
  </r>
  <r>
    <x v="4"/>
    <n v="0"/>
  </r>
  <r>
    <x v="5"/>
    <n v="0"/>
  </r>
  <r>
    <x v="4"/>
    <n v="1"/>
  </r>
  <r>
    <x v="0"/>
    <n v="0"/>
  </r>
  <r>
    <x v="6"/>
    <n v="1"/>
  </r>
  <r>
    <x v="0"/>
    <n v="0"/>
  </r>
  <r>
    <x v="7"/>
    <n v="1"/>
  </r>
  <r>
    <x v="1"/>
    <n v="0"/>
  </r>
  <r>
    <x v="7"/>
    <n v="1"/>
  </r>
  <r>
    <x v="0"/>
    <n v="0"/>
  </r>
  <r>
    <x v="5"/>
    <n v="1"/>
  </r>
  <r>
    <x v="6"/>
    <n v="1"/>
  </r>
  <r>
    <x v="1"/>
    <n v="1"/>
  </r>
  <r>
    <x v="1"/>
    <n v="1"/>
  </r>
  <r>
    <x v="6"/>
    <n v="1"/>
  </r>
  <r>
    <x v="8"/>
    <n v="1"/>
  </r>
  <r>
    <x v="5"/>
    <n v="0"/>
  </r>
  <r>
    <x v="0"/>
    <n v="0"/>
  </r>
  <r>
    <x v="6"/>
    <n v="0"/>
  </r>
  <r>
    <x v="4"/>
    <n v="1"/>
  </r>
  <r>
    <x v="8"/>
    <n v="0"/>
  </r>
  <r>
    <x v="1"/>
    <n v="0"/>
  </r>
  <r>
    <x v="7"/>
    <n v="0"/>
  </r>
  <r>
    <x v="9"/>
    <n v="1"/>
  </r>
  <r>
    <x v="5"/>
    <n v="0"/>
  </r>
  <r>
    <x v="0"/>
    <n v="1"/>
  </r>
  <r>
    <x v="4"/>
    <n v="0"/>
  </r>
  <r>
    <x v="0"/>
    <n v="1"/>
  </r>
  <r>
    <x v="1"/>
    <n v="1"/>
  </r>
  <r>
    <x v="4"/>
    <n v="0"/>
  </r>
  <r>
    <x v="4"/>
    <n v="0"/>
  </r>
  <r>
    <x v="3"/>
    <n v="0"/>
  </r>
  <r>
    <x v="5"/>
    <n v="0"/>
  </r>
  <r>
    <x v="9"/>
    <n v="1"/>
  </r>
  <r>
    <x v="9"/>
    <n v="0"/>
  </r>
  <r>
    <x v="9"/>
    <n v="0"/>
  </r>
  <r>
    <x v="9"/>
    <n v="1"/>
  </r>
  <r>
    <x v="3"/>
    <n v="0"/>
  </r>
  <r>
    <x v="6"/>
    <n v="0"/>
  </r>
  <r>
    <x v="9"/>
    <n v="1"/>
  </r>
  <r>
    <x v="10"/>
    <n v="1"/>
  </r>
  <r>
    <x v="5"/>
    <n v="1"/>
  </r>
  <r>
    <x v="8"/>
    <n v="0"/>
  </r>
  <r>
    <x v="7"/>
    <n v="1"/>
  </r>
  <r>
    <x v="10"/>
    <n v="0"/>
  </r>
  <r>
    <x v="5"/>
    <n v="1"/>
  </r>
  <r>
    <x v="6"/>
    <n v="0"/>
  </r>
  <r>
    <x v="11"/>
    <n v="0"/>
  </r>
  <r>
    <x v="10"/>
    <n v="1"/>
  </r>
  <r>
    <x v="9"/>
    <n v="1"/>
  </r>
  <r>
    <x v="5"/>
    <n v="1"/>
  </r>
  <r>
    <x v="4"/>
    <n v="0"/>
  </r>
  <r>
    <x v="10"/>
    <n v="0"/>
  </r>
  <r>
    <x v="6"/>
    <n v="1"/>
  </r>
  <r>
    <x v="6"/>
    <n v="1"/>
  </r>
  <r>
    <x v="8"/>
    <n v="0"/>
  </r>
  <r>
    <x v="4"/>
    <n v="0"/>
  </r>
  <r>
    <x v="7"/>
    <n v="0"/>
  </r>
  <r>
    <x v="3"/>
    <n v="0"/>
  </r>
  <r>
    <x v="4"/>
    <n v="1"/>
  </r>
  <r>
    <x v="4"/>
    <n v="1"/>
  </r>
  <r>
    <x v="4"/>
    <n v="1"/>
  </r>
  <r>
    <x v="3"/>
    <n v="1"/>
  </r>
  <r>
    <x v="6"/>
    <n v="0"/>
  </r>
  <r>
    <x v="9"/>
    <n v="1"/>
  </r>
  <r>
    <x v="6"/>
    <n v="1"/>
  </r>
  <r>
    <x v="9"/>
    <n v="0"/>
  </r>
  <r>
    <x v="10"/>
    <n v="0"/>
  </r>
  <r>
    <x v="7"/>
    <n v="0"/>
  </r>
  <r>
    <x v="11"/>
    <n v="1"/>
  </r>
  <r>
    <x v="1"/>
    <n v="0"/>
  </r>
  <r>
    <x v="9"/>
    <n v="0"/>
  </r>
  <r>
    <x v="4"/>
    <n v="0"/>
  </r>
  <r>
    <x v="7"/>
    <n v="1"/>
  </r>
  <r>
    <x v="1"/>
    <n v="1"/>
  </r>
  <r>
    <x v="1"/>
    <n v="1"/>
  </r>
  <r>
    <x v="0"/>
    <n v="1"/>
  </r>
  <r>
    <x v="1"/>
    <n v="1"/>
  </r>
  <r>
    <x v="1"/>
    <n v="0"/>
  </r>
  <r>
    <x v="8"/>
    <n v="1"/>
  </r>
  <r>
    <x v="10"/>
    <n v="1"/>
  </r>
  <r>
    <x v="10"/>
    <n v="0"/>
  </r>
  <r>
    <x v="9"/>
    <n v="1"/>
  </r>
  <r>
    <x v="6"/>
    <n v="1"/>
  </r>
  <r>
    <x v="7"/>
    <n v="1"/>
  </r>
  <r>
    <x v="5"/>
    <n v="1"/>
  </r>
  <r>
    <x v="10"/>
    <n v="0"/>
  </r>
  <r>
    <x v="5"/>
    <n v="1"/>
  </r>
  <r>
    <x v="1"/>
    <n v="0"/>
  </r>
  <r>
    <x v="10"/>
    <n v="0"/>
  </r>
  <r>
    <x v="0"/>
    <n v="1"/>
  </r>
  <r>
    <x v="3"/>
    <n v="0"/>
  </r>
  <r>
    <x v="3"/>
    <n v="1"/>
  </r>
  <r>
    <x v="1"/>
    <n v="1"/>
  </r>
  <r>
    <x v="8"/>
    <n v="0"/>
  </r>
  <r>
    <x v="6"/>
    <n v="1"/>
  </r>
  <r>
    <x v="6"/>
    <n v="0"/>
  </r>
  <r>
    <x v="2"/>
    <n v="0"/>
  </r>
  <r>
    <x v="7"/>
    <n v="1"/>
  </r>
  <r>
    <x v="10"/>
    <n v="1"/>
  </r>
  <r>
    <x v="5"/>
    <n v="0"/>
  </r>
  <r>
    <x v="0"/>
    <n v="1"/>
  </r>
  <r>
    <x v="0"/>
    <n v="0"/>
  </r>
  <r>
    <x v="10"/>
    <n v="1"/>
  </r>
  <r>
    <x v="8"/>
    <n v="0"/>
  </r>
  <r>
    <x v="8"/>
    <n v="0"/>
  </r>
  <r>
    <x v="0"/>
    <n v="1"/>
  </r>
  <r>
    <x v="9"/>
    <n v="1"/>
  </r>
  <r>
    <x v="11"/>
    <n v="1"/>
  </r>
  <r>
    <x v="2"/>
    <n v="1"/>
  </r>
  <r>
    <x v="5"/>
    <n v="1"/>
  </r>
  <r>
    <x v="2"/>
    <n v="0"/>
  </r>
  <r>
    <x v="9"/>
    <n v="0"/>
  </r>
  <r>
    <x v="5"/>
    <n v="0"/>
  </r>
  <r>
    <x v="11"/>
    <n v="1"/>
  </r>
  <r>
    <x v="0"/>
    <n v="0"/>
  </r>
  <r>
    <x v="2"/>
    <n v="1"/>
  </r>
  <r>
    <x v="8"/>
    <n v="1"/>
  </r>
  <r>
    <x v="5"/>
    <n v="0"/>
  </r>
  <r>
    <x v="4"/>
    <n v="0"/>
  </r>
  <r>
    <x v="10"/>
    <n v="0"/>
  </r>
  <r>
    <x v="0"/>
    <n v="0"/>
  </r>
  <r>
    <x v="6"/>
    <n v="1"/>
  </r>
  <r>
    <x v="6"/>
    <n v="0"/>
  </r>
  <r>
    <x v="4"/>
    <n v="1"/>
  </r>
  <r>
    <x v="4"/>
    <n v="0"/>
  </r>
  <r>
    <x v="11"/>
    <n v="0"/>
  </r>
  <r>
    <x v="3"/>
    <n v="1"/>
  </r>
  <r>
    <x v="7"/>
    <n v="1"/>
  </r>
  <r>
    <x v="10"/>
    <n v="0"/>
  </r>
  <r>
    <x v="9"/>
    <n v="1"/>
  </r>
  <r>
    <x v="2"/>
    <n v="1"/>
  </r>
  <r>
    <x v="2"/>
    <n v="1"/>
  </r>
  <r>
    <x v="5"/>
    <n v="1"/>
  </r>
  <r>
    <x v="8"/>
    <n v="1"/>
  </r>
  <r>
    <x v="2"/>
    <n v="0"/>
  </r>
  <r>
    <x v="9"/>
    <n v="0"/>
  </r>
  <r>
    <x v="0"/>
    <n v="1"/>
  </r>
  <r>
    <x v="3"/>
    <n v="0"/>
  </r>
  <r>
    <x v="11"/>
    <n v="0"/>
  </r>
  <r>
    <x v="3"/>
    <n v="0"/>
  </r>
  <r>
    <x v="9"/>
    <n v="1"/>
  </r>
  <r>
    <x v="5"/>
    <n v="1"/>
  </r>
  <r>
    <x v="0"/>
    <n v="0"/>
  </r>
  <r>
    <x v="8"/>
    <n v="1"/>
  </r>
  <r>
    <x v="3"/>
    <n v="0"/>
  </r>
  <r>
    <x v="2"/>
    <n v="0"/>
  </r>
  <r>
    <x v="7"/>
    <n v="0"/>
  </r>
  <r>
    <x v="8"/>
    <n v="1"/>
  </r>
  <r>
    <x v="4"/>
    <n v="1"/>
  </r>
  <r>
    <x v="2"/>
    <n v="0"/>
  </r>
  <r>
    <x v="11"/>
    <n v="1"/>
  </r>
  <r>
    <x v="11"/>
    <n v="1"/>
  </r>
  <r>
    <x v="0"/>
    <n v="0"/>
  </r>
  <r>
    <x v="1"/>
    <n v="0"/>
  </r>
  <r>
    <x v="10"/>
    <n v="0"/>
  </r>
  <r>
    <x v="1"/>
    <n v="0"/>
  </r>
  <r>
    <x v="4"/>
    <n v="1"/>
  </r>
  <r>
    <x v="10"/>
    <n v="0"/>
  </r>
  <r>
    <x v="7"/>
    <n v="1"/>
  </r>
  <r>
    <x v="0"/>
    <n v="0"/>
  </r>
  <r>
    <x v="8"/>
    <n v="1"/>
  </r>
  <r>
    <x v="2"/>
    <n v="0"/>
  </r>
  <r>
    <x v="1"/>
    <n v="0"/>
  </r>
  <r>
    <x v="9"/>
    <n v="0"/>
  </r>
  <r>
    <x v="7"/>
    <n v="0"/>
  </r>
  <r>
    <x v="3"/>
    <n v="1"/>
  </r>
  <r>
    <x v="6"/>
    <n v="1"/>
  </r>
  <r>
    <x v="9"/>
    <n v="1"/>
  </r>
  <r>
    <x v="6"/>
    <n v="1"/>
  </r>
  <r>
    <x v="0"/>
    <n v="0"/>
  </r>
  <r>
    <x v="9"/>
    <n v="1"/>
  </r>
  <r>
    <x v="4"/>
    <n v="1"/>
  </r>
  <r>
    <x v="0"/>
    <n v="0"/>
  </r>
  <r>
    <x v="6"/>
    <n v="0"/>
  </r>
  <r>
    <x v="1"/>
    <n v="0"/>
  </r>
  <r>
    <x v="1"/>
    <n v="1"/>
  </r>
  <r>
    <x v="6"/>
    <n v="1"/>
  </r>
  <r>
    <x v="4"/>
    <n v="1"/>
  </r>
  <r>
    <x v="2"/>
    <n v="1"/>
  </r>
  <r>
    <x v="4"/>
    <n v="0"/>
  </r>
  <r>
    <x v="5"/>
    <n v="0"/>
  </r>
  <r>
    <x v="9"/>
    <n v="0"/>
  </r>
  <r>
    <x v="2"/>
    <n v="0"/>
  </r>
  <r>
    <x v="10"/>
    <n v="1"/>
  </r>
  <r>
    <x v="8"/>
    <n v="1"/>
  </r>
  <r>
    <x v="10"/>
    <n v="0"/>
  </r>
  <r>
    <x v="0"/>
    <n v="1"/>
  </r>
  <r>
    <x v="0"/>
    <n v="0"/>
  </r>
  <r>
    <x v="4"/>
    <n v="0"/>
  </r>
  <r>
    <x v="10"/>
    <n v="0"/>
  </r>
  <r>
    <x v="1"/>
    <n v="1"/>
  </r>
  <r>
    <x v="11"/>
    <n v="0"/>
  </r>
  <r>
    <x v="6"/>
    <n v="0"/>
  </r>
  <r>
    <x v="6"/>
    <n v="1"/>
  </r>
  <r>
    <x v="3"/>
    <n v="1"/>
  </r>
  <r>
    <x v="2"/>
    <n v="1"/>
  </r>
  <r>
    <x v="8"/>
    <n v="1"/>
  </r>
  <r>
    <x v="1"/>
    <n v="0"/>
  </r>
  <r>
    <x v="0"/>
    <n v="1"/>
  </r>
  <r>
    <x v="0"/>
    <n v="1"/>
  </r>
  <r>
    <x v="6"/>
    <n v="0"/>
  </r>
  <r>
    <x v="3"/>
    <n v="1"/>
  </r>
  <r>
    <x v="8"/>
    <n v="1"/>
  </r>
  <r>
    <x v="10"/>
    <n v="1"/>
  </r>
  <r>
    <x v="8"/>
    <n v="1"/>
  </r>
  <r>
    <x v="1"/>
    <n v="0"/>
  </r>
  <r>
    <x v="1"/>
    <n v="1"/>
  </r>
  <r>
    <x v="3"/>
    <n v="1"/>
  </r>
  <r>
    <x v="4"/>
    <n v="1"/>
  </r>
  <r>
    <x v="1"/>
    <n v="0"/>
  </r>
  <r>
    <x v="7"/>
    <n v="0"/>
  </r>
  <r>
    <x v="1"/>
    <n v="1"/>
  </r>
  <r>
    <x v="9"/>
    <n v="0"/>
  </r>
  <r>
    <x v="4"/>
    <n v="1"/>
  </r>
  <r>
    <x v="10"/>
    <n v="0"/>
  </r>
  <r>
    <x v="3"/>
    <n v="1"/>
  </r>
  <r>
    <x v="0"/>
    <n v="1"/>
  </r>
  <r>
    <x v="4"/>
    <n v="0"/>
  </r>
  <r>
    <x v="11"/>
    <n v="1"/>
  </r>
  <r>
    <x v="11"/>
    <n v="0"/>
  </r>
  <r>
    <x v="7"/>
    <n v="1"/>
  </r>
  <r>
    <x v="1"/>
    <n v="1"/>
  </r>
  <r>
    <x v="4"/>
    <n v="1"/>
  </r>
  <r>
    <x v="11"/>
    <n v="0"/>
  </r>
  <r>
    <x v="7"/>
    <n v="0"/>
  </r>
  <r>
    <x v="6"/>
    <n v="1"/>
  </r>
  <r>
    <x v="9"/>
    <n v="1"/>
  </r>
  <r>
    <x v="5"/>
    <n v="0"/>
  </r>
  <r>
    <x v="8"/>
    <n v="1"/>
  </r>
  <r>
    <x v="8"/>
    <n v="1"/>
  </r>
  <r>
    <x v="6"/>
    <n v="1"/>
  </r>
  <r>
    <x v="1"/>
    <n v="1"/>
  </r>
  <r>
    <x v="11"/>
    <n v="0"/>
  </r>
  <r>
    <x v="4"/>
    <n v="0"/>
  </r>
  <r>
    <x v="5"/>
    <n v="0"/>
  </r>
  <r>
    <x v="2"/>
    <n v="0"/>
  </r>
  <r>
    <x v="0"/>
    <n v="1"/>
  </r>
  <r>
    <x v="0"/>
    <n v="0"/>
  </r>
  <r>
    <x v="7"/>
    <n v="1"/>
  </r>
  <r>
    <x v="9"/>
    <n v="0"/>
  </r>
  <r>
    <x v="0"/>
    <n v="1"/>
  </r>
  <r>
    <x v="0"/>
    <n v="1"/>
  </r>
  <r>
    <x v="4"/>
    <n v="0"/>
  </r>
  <r>
    <x v="0"/>
    <n v="0"/>
  </r>
  <r>
    <x v="3"/>
    <n v="0"/>
  </r>
  <r>
    <x v="4"/>
    <n v="1"/>
  </r>
  <r>
    <x v="0"/>
    <n v="0"/>
  </r>
  <r>
    <x v="9"/>
    <n v="0"/>
  </r>
  <r>
    <x v="6"/>
    <n v="1"/>
  </r>
  <r>
    <x v="3"/>
    <n v="1"/>
  </r>
  <r>
    <x v="10"/>
    <n v="1"/>
  </r>
  <r>
    <x v="5"/>
    <n v="1"/>
  </r>
  <r>
    <x v="7"/>
    <n v="1"/>
  </r>
  <r>
    <x v="10"/>
    <n v="0"/>
  </r>
  <r>
    <x v="1"/>
    <n v="0"/>
  </r>
  <r>
    <x v="11"/>
    <n v="1"/>
  </r>
  <r>
    <x v="10"/>
    <n v="1"/>
  </r>
  <r>
    <x v="1"/>
    <n v="0"/>
  </r>
  <r>
    <x v="1"/>
    <n v="0"/>
  </r>
  <r>
    <x v="11"/>
    <n v="0"/>
  </r>
  <r>
    <x v="11"/>
    <n v="0"/>
  </r>
  <r>
    <x v="6"/>
    <n v="0"/>
  </r>
  <r>
    <x v="8"/>
    <n v="0"/>
  </r>
  <r>
    <x v="4"/>
    <n v="1"/>
  </r>
  <r>
    <x v="8"/>
    <n v="1"/>
  </r>
  <r>
    <x v="11"/>
    <n v="1"/>
  </r>
  <r>
    <x v="1"/>
    <n v="1"/>
  </r>
  <r>
    <x v="1"/>
    <n v="0"/>
  </r>
  <r>
    <x v="9"/>
    <n v="0"/>
  </r>
  <r>
    <x v="4"/>
    <n v="1"/>
  </r>
  <r>
    <x v="7"/>
    <n v="0"/>
  </r>
  <r>
    <x v="5"/>
    <n v="1"/>
  </r>
  <r>
    <x v="3"/>
    <n v="0"/>
  </r>
  <r>
    <x v="11"/>
    <n v="1"/>
  </r>
  <r>
    <x v="0"/>
    <n v="1"/>
  </r>
  <r>
    <x v="1"/>
    <n v="1"/>
  </r>
  <r>
    <x v="7"/>
    <n v="1"/>
  </r>
  <r>
    <x v="1"/>
    <n v="1"/>
  </r>
  <r>
    <x v="9"/>
    <n v="1"/>
  </r>
  <r>
    <x v="5"/>
    <n v="1"/>
  </r>
  <r>
    <x v="7"/>
    <n v="1"/>
  </r>
  <r>
    <x v="10"/>
    <n v="1"/>
  </r>
  <r>
    <x v="4"/>
    <n v="1"/>
  </r>
  <r>
    <x v="0"/>
    <n v="1"/>
  </r>
  <r>
    <x v="9"/>
    <n v="1"/>
  </r>
  <r>
    <x v="0"/>
    <n v="0"/>
  </r>
  <r>
    <x v="4"/>
    <n v="0"/>
  </r>
  <r>
    <x v="3"/>
    <n v="0"/>
  </r>
  <r>
    <x v="11"/>
    <n v="0"/>
  </r>
  <r>
    <x v="7"/>
    <n v="0"/>
  </r>
  <r>
    <x v="11"/>
    <n v="1"/>
  </r>
  <r>
    <x v="11"/>
    <n v="0"/>
  </r>
  <r>
    <x v="3"/>
    <n v="1"/>
  </r>
  <r>
    <x v="1"/>
    <n v="0"/>
  </r>
  <r>
    <x v="0"/>
    <n v="0"/>
  </r>
  <r>
    <x v="8"/>
    <n v="1"/>
  </r>
  <r>
    <x v="8"/>
    <n v="0"/>
  </r>
  <r>
    <x v="3"/>
    <n v="0"/>
  </r>
  <r>
    <x v="9"/>
    <n v="0"/>
  </r>
  <r>
    <x v="1"/>
    <n v="0"/>
  </r>
  <r>
    <x v="5"/>
    <n v="0"/>
  </r>
  <r>
    <x v="3"/>
    <n v="1"/>
  </r>
  <r>
    <x v="11"/>
    <n v="0"/>
  </r>
  <r>
    <x v="10"/>
    <n v="1"/>
  </r>
  <r>
    <x v="9"/>
    <n v="0"/>
  </r>
  <r>
    <x v="10"/>
    <n v="1"/>
  </r>
  <r>
    <x v="6"/>
    <n v="1"/>
  </r>
  <r>
    <x v="2"/>
    <n v="0"/>
  </r>
  <r>
    <x v="0"/>
    <n v="1"/>
  </r>
  <r>
    <x v="8"/>
    <n v="1"/>
  </r>
  <r>
    <x v="4"/>
    <n v="1"/>
  </r>
  <r>
    <x v="7"/>
    <n v="0"/>
  </r>
  <r>
    <x v="3"/>
    <n v="1"/>
  </r>
  <r>
    <x v="3"/>
    <n v="1"/>
  </r>
  <r>
    <x v="3"/>
    <n v="1"/>
  </r>
  <r>
    <x v="1"/>
    <n v="0"/>
  </r>
  <r>
    <x v="11"/>
    <n v="0"/>
  </r>
  <r>
    <x v="11"/>
    <n v="1"/>
  </r>
  <r>
    <x v="9"/>
    <n v="1"/>
  </r>
  <r>
    <x v="4"/>
    <n v="1"/>
  </r>
  <r>
    <x v="10"/>
    <n v="0"/>
  </r>
  <r>
    <x v="9"/>
    <n v="1"/>
  </r>
  <r>
    <x v="5"/>
    <n v="1"/>
  </r>
  <r>
    <x v="3"/>
    <n v="1"/>
  </r>
  <r>
    <x v="1"/>
    <n v="0"/>
  </r>
  <r>
    <x v="1"/>
    <n v="1"/>
  </r>
  <r>
    <x v="10"/>
    <n v="0"/>
  </r>
  <r>
    <x v="7"/>
    <n v="0"/>
  </r>
  <r>
    <x v="9"/>
    <n v="0"/>
  </r>
  <r>
    <x v="8"/>
    <n v="0"/>
  </r>
  <r>
    <x v="9"/>
    <n v="0"/>
  </r>
  <r>
    <x v="6"/>
    <n v="1"/>
  </r>
  <r>
    <x v="11"/>
    <n v="1"/>
  </r>
  <r>
    <x v="11"/>
    <n v="1"/>
  </r>
  <r>
    <x v="6"/>
    <n v="1"/>
  </r>
  <r>
    <x v="9"/>
    <n v="0"/>
  </r>
  <r>
    <x v="3"/>
    <n v="0"/>
  </r>
  <r>
    <x v="10"/>
    <n v="1"/>
  </r>
  <r>
    <x v="8"/>
    <n v="0"/>
  </r>
  <r>
    <x v="11"/>
    <n v="1"/>
  </r>
  <r>
    <x v="3"/>
    <n v="0"/>
  </r>
  <r>
    <x v="1"/>
    <n v="0"/>
  </r>
  <r>
    <x v="10"/>
    <n v="0"/>
  </r>
  <r>
    <x v="10"/>
    <n v="1"/>
  </r>
  <r>
    <x v="11"/>
    <n v="1"/>
  </r>
  <r>
    <x v="8"/>
    <n v="0"/>
  </r>
  <r>
    <x v="7"/>
    <n v="1"/>
  </r>
  <r>
    <x v="10"/>
    <n v="1"/>
  </r>
  <r>
    <x v="8"/>
    <n v="1"/>
  </r>
  <r>
    <x v="5"/>
    <n v="0"/>
  </r>
  <r>
    <x v="6"/>
    <n v="1"/>
  </r>
  <r>
    <x v="9"/>
    <n v="1"/>
  </r>
  <r>
    <x v="4"/>
    <n v="1"/>
  </r>
  <r>
    <x v="8"/>
    <n v="1"/>
  </r>
  <r>
    <x v="5"/>
    <n v="1"/>
  </r>
  <r>
    <x v="6"/>
    <n v="0"/>
  </r>
  <r>
    <x v="2"/>
    <n v="0"/>
  </r>
  <r>
    <x v="7"/>
    <n v="0"/>
  </r>
  <r>
    <x v="6"/>
    <n v="0"/>
  </r>
  <r>
    <x v="10"/>
    <n v="1"/>
  </r>
  <r>
    <x v="0"/>
    <n v="1"/>
  </r>
  <r>
    <x v="4"/>
    <n v="1"/>
  </r>
  <r>
    <x v="3"/>
    <n v="0"/>
  </r>
  <r>
    <x v="10"/>
    <n v="1"/>
  </r>
  <r>
    <x v="10"/>
    <n v="1"/>
  </r>
  <r>
    <x v="9"/>
    <n v="1"/>
  </r>
  <r>
    <x v="0"/>
    <n v="0"/>
  </r>
  <r>
    <x v="11"/>
    <n v="0"/>
  </r>
  <r>
    <x v="4"/>
    <n v="0"/>
  </r>
  <r>
    <x v="11"/>
    <n v="1"/>
  </r>
  <r>
    <x v="3"/>
    <n v="1"/>
  </r>
  <r>
    <x v="7"/>
    <n v="1"/>
  </r>
  <r>
    <x v="3"/>
    <n v="1"/>
  </r>
  <r>
    <x v="7"/>
    <n v="1"/>
  </r>
  <r>
    <x v="1"/>
    <n v="0"/>
  </r>
  <r>
    <x v="8"/>
    <n v="1"/>
  </r>
  <r>
    <x v="10"/>
    <n v="1"/>
  </r>
  <r>
    <x v="2"/>
    <n v="0"/>
  </r>
  <r>
    <x v="7"/>
    <n v="1"/>
  </r>
  <r>
    <x v="4"/>
    <n v="0"/>
  </r>
  <r>
    <x v="4"/>
    <n v="1"/>
  </r>
  <r>
    <x v="0"/>
    <n v="1"/>
  </r>
  <r>
    <x v="8"/>
    <n v="1"/>
  </r>
  <r>
    <x v="1"/>
    <n v="1"/>
  </r>
  <r>
    <x v="9"/>
    <n v="0"/>
  </r>
  <r>
    <x v="7"/>
    <n v="1"/>
  </r>
  <r>
    <x v="2"/>
    <n v="0"/>
  </r>
  <r>
    <x v="5"/>
    <n v="1"/>
  </r>
  <r>
    <x v="10"/>
    <n v="1"/>
  </r>
  <r>
    <x v="9"/>
    <n v="1"/>
  </r>
  <r>
    <x v="2"/>
    <n v="0"/>
  </r>
  <r>
    <x v="0"/>
    <n v="1"/>
  </r>
  <r>
    <x v="0"/>
    <n v="0"/>
  </r>
  <r>
    <x v="9"/>
    <n v="1"/>
  </r>
  <r>
    <x v="5"/>
    <n v="1"/>
  </r>
  <r>
    <x v="10"/>
    <n v="0"/>
  </r>
  <r>
    <x v="0"/>
    <n v="0"/>
  </r>
  <r>
    <x v="6"/>
    <n v="1"/>
  </r>
  <r>
    <x v="11"/>
    <n v="1"/>
  </r>
  <r>
    <x v="10"/>
    <n v="0"/>
  </r>
  <r>
    <x v="5"/>
    <n v="0"/>
  </r>
  <r>
    <x v="0"/>
    <n v="0"/>
  </r>
  <r>
    <x v="2"/>
    <n v="0"/>
  </r>
  <r>
    <x v="7"/>
    <n v="0"/>
  </r>
  <r>
    <x v="11"/>
    <n v="0"/>
  </r>
  <r>
    <x v="3"/>
    <n v="1"/>
  </r>
  <r>
    <x v="1"/>
    <n v="0"/>
  </r>
  <r>
    <x v="1"/>
    <n v="0"/>
  </r>
  <r>
    <x v="9"/>
    <n v="0"/>
  </r>
  <r>
    <x v="1"/>
    <n v="0"/>
  </r>
  <r>
    <x v="5"/>
    <n v="1"/>
  </r>
  <r>
    <x v="6"/>
    <n v="1"/>
  </r>
  <r>
    <x v="9"/>
    <n v="1"/>
  </r>
  <r>
    <x v="8"/>
    <n v="0"/>
  </r>
  <r>
    <x v="6"/>
    <n v="0"/>
  </r>
  <r>
    <x v="7"/>
    <n v="1"/>
  </r>
  <r>
    <x v="3"/>
    <n v="0"/>
  </r>
  <r>
    <x v="8"/>
    <n v="1"/>
  </r>
  <r>
    <x v="3"/>
    <n v="1"/>
  </r>
  <r>
    <x v="5"/>
    <n v="1"/>
  </r>
  <r>
    <x v="6"/>
    <n v="0"/>
  </r>
  <r>
    <x v="10"/>
    <n v="0"/>
  </r>
  <r>
    <x v="1"/>
    <n v="0"/>
  </r>
  <r>
    <x v="5"/>
    <n v="1"/>
  </r>
  <r>
    <x v="9"/>
    <n v="0"/>
  </r>
  <r>
    <x v="11"/>
    <n v="0"/>
  </r>
  <r>
    <x v="9"/>
    <n v="1"/>
  </r>
  <r>
    <x v="7"/>
    <n v="0"/>
  </r>
  <r>
    <x v="8"/>
    <n v="0"/>
  </r>
  <r>
    <x v="1"/>
    <n v="0"/>
  </r>
  <r>
    <x v="10"/>
    <n v="0"/>
  </r>
  <r>
    <x v="4"/>
    <n v="1"/>
  </r>
  <r>
    <x v="8"/>
    <n v="1"/>
  </r>
  <r>
    <x v="9"/>
    <n v="1"/>
  </r>
  <r>
    <x v="6"/>
    <n v="1"/>
  </r>
  <r>
    <x v="7"/>
    <n v="1"/>
  </r>
  <r>
    <x v="4"/>
    <n v="1"/>
  </r>
  <r>
    <x v="8"/>
    <n v="1"/>
  </r>
  <r>
    <x v="10"/>
    <n v="1"/>
  </r>
  <r>
    <x v="2"/>
    <n v="0"/>
  </r>
  <r>
    <x v="11"/>
    <n v="0"/>
  </r>
  <r>
    <x v="4"/>
    <n v="1"/>
  </r>
  <r>
    <x v="10"/>
    <n v="1"/>
  </r>
  <r>
    <x v="0"/>
    <n v="0"/>
  </r>
  <r>
    <x v="10"/>
    <n v="1"/>
  </r>
  <r>
    <x v="4"/>
    <n v="0"/>
  </r>
  <r>
    <x v="6"/>
    <n v="1"/>
  </r>
  <r>
    <x v="6"/>
    <n v="1"/>
  </r>
  <r>
    <x v="1"/>
    <n v="0"/>
  </r>
  <r>
    <x v="5"/>
    <n v="1"/>
  </r>
  <r>
    <x v="10"/>
    <n v="1"/>
  </r>
  <r>
    <x v="4"/>
    <n v="1"/>
  </r>
  <r>
    <x v="8"/>
    <n v="0"/>
  </r>
  <r>
    <x v="5"/>
    <n v="0"/>
  </r>
  <r>
    <x v="5"/>
    <n v="0"/>
  </r>
  <r>
    <x v="10"/>
    <n v="1"/>
  </r>
  <r>
    <x v="7"/>
    <n v="0"/>
  </r>
  <r>
    <x v="6"/>
    <n v="0"/>
  </r>
  <r>
    <x v="8"/>
    <n v="0"/>
  </r>
  <r>
    <x v="6"/>
    <n v="0"/>
  </r>
  <r>
    <x v="1"/>
    <n v="0"/>
  </r>
  <r>
    <x v="10"/>
    <n v="0"/>
  </r>
  <r>
    <x v="6"/>
    <n v="1"/>
  </r>
  <r>
    <x v="3"/>
    <n v="1"/>
  </r>
  <r>
    <x v="11"/>
    <n v="1"/>
  </r>
  <r>
    <x v="9"/>
    <n v="1"/>
  </r>
  <r>
    <x v="9"/>
    <n v="0"/>
  </r>
  <r>
    <x v="2"/>
    <n v="1"/>
  </r>
  <r>
    <x v="6"/>
    <n v="1"/>
  </r>
  <r>
    <x v="6"/>
    <n v="1"/>
  </r>
  <r>
    <x v="3"/>
    <n v="1"/>
  </r>
  <r>
    <x v="4"/>
    <n v="0"/>
  </r>
  <r>
    <x v="9"/>
    <n v="1"/>
  </r>
  <r>
    <x v="4"/>
    <n v="0"/>
  </r>
  <r>
    <x v="3"/>
    <n v="1"/>
  </r>
  <r>
    <x v="1"/>
    <n v="0"/>
  </r>
  <r>
    <x v="1"/>
    <n v="1"/>
  </r>
  <r>
    <x v="6"/>
    <n v="0"/>
  </r>
  <r>
    <x v="6"/>
    <n v="1"/>
  </r>
  <r>
    <x v="7"/>
    <n v="1"/>
  </r>
  <r>
    <x v="1"/>
    <n v="1"/>
  </r>
  <r>
    <x v="5"/>
    <n v="1"/>
  </r>
  <r>
    <x v="10"/>
    <n v="0"/>
  </r>
  <r>
    <x v="8"/>
    <n v="0"/>
  </r>
  <r>
    <x v="7"/>
    <n v="1"/>
  </r>
  <r>
    <x v="11"/>
    <n v="1"/>
  </r>
  <r>
    <x v="7"/>
    <n v="0"/>
  </r>
  <r>
    <x v="6"/>
    <n v="1"/>
  </r>
  <r>
    <x v="11"/>
    <n v="1"/>
  </r>
  <r>
    <x v="8"/>
    <n v="0"/>
  </r>
  <r>
    <x v="6"/>
    <n v="1"/>
  </r>
  <r>
    <x v="6"/>
    <n v="1"/>
  </r>
  <r>
    <x v="3"/>
    <n v="0"/>
  </r>
  <r>
    <x v="9"/>
    <n v="1"/>
  </r>
  <r>
    <x v="0"/>
    <n v="1"/>
  </r>
  <r>
    <x v="6"/>
    <n v="0"/>
  </r>
  <r>
    <x v="3"/>
    <n v="1"/>
  </r>
  <r>
    <x v="5"/>
    <n v="1"/>
  </r>
  <r>
    <x v="1"/>
    <n v="0"/>
  </r>
  <r>
    <x v="8"/>
    <n v="1"/>
  </r>
  <r>
    <x v="5"/>
    <n v="1"/>
  </r>
  <r>
    <x v="1"/>
    <n v="1"/>
  </r>
  <r>
    <x v="7"/>
    <n v="0"/>
  </r>
  <r>
    <x v="11"/>
    <n v="0"/>
  </r>
  <r>
    <x v="11"/>
    <n v="1"/>
  </r>
  <r>
    <x v="0"/>
    <n v="0"/>
  </r>
  <r>
    <x v="1"/>
    <n v="1"/>
  </r>
  <r>
    <x v="7"/>
    <n v="1"/>
  </r>
  <r>
    <x v="11"/>
    <n v="0"/>
  </r>
  <r>
    <x v="5"/>
    <n v="1"/>
  </r>
  <r>
    <x v="4"/>
    <n v="0"/>
  </r>
  <r>
    <x v="7"/>
    <n v="1"/>
  </r>
  <r>
    <x v="10"/>
    <n v="1"/>
  </r>
  <r>
    <x v="1"/>
    <n v="1"/>
  </r>
  <r>
    <x v="9"/>
    <n v="0"/>
  </r>
  <r>
    <x v="3"/>
    <n v="0"/>
  </r>
  <r>
    <x v="6"/>
    <n v="1"/>
  </r>
  <r>
    <x v="11"/>
    <n v="0"/>
  </r>
  <r>
    <x v="9"/>
    <n v="0"/>
  </r>
  <r>
    <x v="4"/>
    <n v="0"/>
  </r>
  <r>
    <x v="11"/>
    <n v="0"/>
  </r>
  <r>
    <x v="9"/>
    <n v="1"/>
  </r>
  <r>
    <x v="2"/>
    <n v="1"/>
  </r>
  <r>
    <x v="10"/>
    <n v="0"/>
  </r>
  <r>
    <x v="1"/>
    <n v="0"/>
  </r>
  <r>
    <x v="2"/>
    <n v="1"/>
  </r>
  <r>
    <x v="4"/>
    <n v="0"/>
  </r>
  <r>
    <x v="9"/>
    <n v="0"/>
  </r>
  <r>
    <x v="3"/>
    <n v="0"/>
  </r>
  <r>
    <x v="7"/>
    <n v="0"/>
  </r>
  <r>
    <x v="6"/>
    <n v="0"/>
  </r>
  <r>
    <x v="6"/>
    <n v="1"/>
  </r>
  <r>
    <x v="3"/>
    <n v="1"/>
  </r>
  <r>
    <x v="0"/>
    <n v="0"/>
  </r>
  <r>
    <x v="4"/>
    <n v="1"/>
  </r>
  <r>
    <x v="11"/>
    <n v="1"/>
  </r>
  <r>
    <x v="5"/>
    <n v="0"/>
  </r>
  <r>
    <x v="1"/>
    <n v="1"/>
  </r>
  <r>
    <x v="4"/>
    <n v="1"/>
  </r>
  <r>
    <x v="2"/>
    <n v="0"/>
  </r>
  <r>
    <x v="10"/>
    <n v="1"/>
  </r>
  <r>
    <x v="4"/>
    <n v="1"/>
  </r>
  <r>
    <x v="3"/>
    <n v="1"/>
  </r>
  <r>
    <x v="8"/>
    <n v="1"/>
  </r>
  <r>
    <x v="5"/>
    <n v="1"/>
  </r>
  <r>
    <x v="10"/>
    <n v="0"/>
  </r>
  <r>
    <x v="3"/>
    <n v="1"/>
  </r>
  <r>
    <x v="6"/>
    <n v="0"/>
  </r>
  <r>
    <x v="6"/>
    <n v="0"/>
  </r>
  <r>
    <x v="0"/>
    <n v="0"/>
  </r>
  <r>
    <x v="8"/>
    <n v="1"/>
  </r>
  <r>
    <x v="5"/>
    <n v="0"/>
  </r>
  <r>
    <x v="0"/>
    <n v="1"/>
  </r>
  <r>
    <x v="6"/>
    <n v="1"/>
  </r>
  <r>
    <x v="0"/>
    <n v="1"/>
  </r>
  <r>
    <x v="10"/>
    <n v="1"/>
  </r>
  <r>
    <x v="7"/>
    <n v="0"/>
  </r>
  <r>
    <x v="11"/>
    <n v="1"/>
  </r>
  <r>
    <x v="11"/>
    <n v="0"/>
  </r>
  <r>
    <x v="1"/>
    <n v="0"/>
  </r>
  <r>
    <x v="4"/>
    <n v="1"/>
  </r>
  <r>
    <x v="9"/>
    <n v="1"/>
  </r>
  <r>
    <x v="10"/>
    <n v="0"/>
  </r>
  <r>
    <x v="1"/>
    <n v="0"/>
  </r>
  <r>
    <x v="1"/>
    <n v="1"/>
  </r>
  <r>
    <x v="6"/>
    <n v="0"/>
  </r>
  <r>
    <x v="5"/>
    <n v="0"/>
  </r>
  <r>
    <x v="3"/>
    <n v="0"/>
  </r>
  <r>
    <x v="3"/>
    <n v="1"/>
  </r>
  <r>
    <x v="0"/>
    <n v="1"/>
  </r>
  <r>
    <x v="4"/>
    <n v="1"/>
  </r>
  <r>
    <x v="7"/>
    <n v="1"/>
  </r>
  <r>
    <x v="11"/>
    <n v="0"/>
  </r>
  <r>
    <x v="10"/>
    <n v="0"/>
  </r>
  <r>
    <x v="8"/>
    <n v="1"/>
  </r>
  <r>
    <x v="5"/>
    <n v="1"/>
  </r>
  <r>
    <x v="2"/>
    <n v="1"/>
  </r>
  <r>
    <x v="3"/>
    <n v="0"/>
  </r>
  <r>
    <x v="0"/>
    <n v="1"/>
  </r>
  <r>
    <x v="10"/>
    <n v="0"/>
  </r>
  <r>
    <x v="10"/>
    <n v="1"/>
  </r>
  <r>
    <x v="0"/>
    <n v="0"/>
  </r>
  <r>
    <x v="8"/>
    <n v="1"/>
  </r>
  <r>
    <x v="6"/>
    <n v="0"/>
  </r>
  <r>
    <x v="0"/>
    <n v="1"/>
  </r>
  <r>
    <x v="4"/>
    <n v="0"/>
  </r>
  <r>
    <x v="8"/>
    <n v="1"/>
  </r>
  <r>
    <x v="9"/>
    <n v="1"/>
  </r>
  <r>
    <x v="5"/>
    <n v="1"/>
  </r>
  <r>
    <x v="11"/>
    <n v="1"/>
  </r>
  <r>
    <x v="7"/>
    <n v="0"/>
  </r>
  <r>
    <x v="1"/>
    <n v="1"/>
  </r>
  <r>
    <x v="5"/>
    <n v="1"/>
  </r>
  <r>
    <x v="2"/>
    <n v="1"/>
  </r>
  <r>
    <x v="10"/>
    <n v="1"/>
  </r>
  <r>
    <x v="8"/>
    <n v="1"/>
  </r>
  <r>
    <x v="4"/>
    <n v="1"/>
  </r>
  <r>
    <x v="5"/>
    <n v="0"/>
  </r>
  <r>
    <x v="4"/>
    <n v="0"/>
  </r>
  <r>
    <x v="0"/>
    <n v="1"/>
  </r>
  <r>
    <x v="5"/>
    <n v="1"/>
  </r>
  <r>
    <x v="8"/>
    <n v="0"/>
  </r>
  <r>
    <x v="6"/>
    <n v="1"/>
  </r>
  <r>
    <x v="9"/>
    <n v="1"/>
  </r>
  <r>
    <x v="3"/>
    <n v="1"/>
  </r>
  <r>
    <x v="10"/>
    <n v="1"/>
  </r>
  <r>
    <x v="7"/>
    <n v="1"/>
  </r>
  <r>
    <x v="11"/>
    <n v="0"/>
  </r>
  <r>
    <x v="7"/>
    <n v="1"/>
  </r>
  <r>
    <x v="6"/>
    <n v="1"/>
  </r>
  <r>
    <x v="11"/>
    <n v="0"/>
  </r>
  <r>
    <x v="8"/>
    <n v="1"/>
  </r>
  <r>
    <x v="6"/>
    <n v="1"/>
  </r>
  <r>
    <x v="5"/>
    <n v="1"/>
  </r>
  <r>
    <x v="11"/>
    <n v="1"/>
  </r>
  <r>
    <x v="2"/>
    <n v="1"/>
  </r>
  <r>
    <x v="1"/>
    <n v="0"/>
  </r>
  <r>
    <x v="9"/>
    <n v="1"/>
  </r>
  <r>
    <x v="7"/>
    <n v="1"/>
  </r>
  <r>
    <x v="7"/>
    <n v="1"/>
  </r>
  <r>
    <x v="9"/>
    <n v="0"/>
  </r>
  <r>
    <x v="2"/>
    <n v="1"/>
  </r>
  <r>
    <x v="9"/>
    <n v="1"/>
  </r>
  <r>
    <x v="4"/>
    <n v="1"/>
  </r>
  <r>
    <x v="10"/>
    <n v="1"/>
  </r>
  <r>
    <x v="2"/>
    <n v="0"/>
  </r>
  <r>
    <x v="8"/>
    <n v="0"/>
  </r>
  <r>
    <x v="8"/>
    <n v="1"/>
  </r>
  <r>
    <x v="11"/>
    <n v="1"/>
  </r>
  <r>
    <x v="5"/>
    <n v="0"/>
  </r>
  <r>
    <x v="5"/>
    <n v="1"/>
  </r>
  <r>
    <x v="11"/>
    <n v="0"/>
  </r>
  <r>
    <x v="8"/>
    <n v="1"/>
  </r>
  <r>
    <x v="5"/>
    <n v="1"/>
  </r>
  <r>
    <x v="8"/>
    <n v="1"/>
  </r>
  <r>
    <x v="0"/>
    <n v="1"/>
  </r>
  <r>
    <x v="2"/>
    <n v="1"/>
  </r>
  <r>
    <x v="11"/>
    <n v="1"/>
  </r>
  <r>
    <x v="1"/>
    <n v="0"/>
  </r>
  <r>
    <x v="0"/>
    <n v="0"/>
  </r>
  <r>
    <x v="10"/>
    <n v="1"/>
  </r>
  <r>
    <x v="5"/>
    <n v="0"/>
  </r>
  <r>
    <x v="4"/>
    <n v="0"/>
  </r>
  <r>
    <x v="0"/>
    <n v="0"/>
  </r>
  <r>
    <x v="11"/>
    <n v="1"/>
  </r>
  <r>
    <x v="3"/>
    <n v="1"/>
  </r>
  <r>
    <x v="1"/>
    <n v="1"/>
  </r>
  <r>
    <x v="0"/>
    <n v="0"/>
  </r>
  <r>
    <x v="9"/>
    <n v="1"/>
  </r>
  <r>
    <x v="0"/>
    <n v="0"/>
  </r>
  <r>
    <x v="10"/>
    <n v="1"/>
  </r>
  <r>
    <x v="9"/>
    <n v="0"/>
  </r>
  <r>
    <x v="1"/>
    <n v="1"/>
  </r>
  <r>
    <x v="9"/>
    <n v="0"/>
  </r>
  <r>
    <x v="6"/>
    <n v="0"/>
  </r>
  <r>
    <x v="5"/>
    <n v="1"/>
  </r>
  <r>
    <x v="2"/>
    <n v="1"/>
  </r>
  <r>
    <x v="0"/>
    <n v="1"/>
  </r>
  <r>
    <x v="8"/>
    <n v="1"/>
  </r>
  <r>
    <x v="1"/>
    <n v="0"/>
  </r>
  <r>
    <x v="8"/>
    <n v="1"/>
  </r>
  <r>
    <x v="1"/>
    <n v="1"/>
  </r>
  <r>
    <x v="9"/>
    <n v="1"/>
  </r>
  <r>
    <x v="11"/>
    <n v="1"/>
  </r>
  <r>
    <x v="7"/>
    <n v="1"/>
  </r>
  <r>
    <x v="5"/>
    <n v="1"/>
  </r>
  <r>
    <x v="2"/>
    <n v="0"/>
  </r>
  <r>
    <x v="7"/>
    <n v="1"/>
  </r>
  <r>
    <x v="1"/>
    <n v="1"/>
  </r>
  <r>
    <x v="8"/>
    <n v="0"/>
  </r>
  <r>
    <x v="6"/>
    <n v="1"/>
  </r>
  <r>
    <x v="8"/>
    <n v="1"/>
  </r>
  <r>
    <x v="2"/>
    <n v="0"/>
  </r>
  <r>
    <x v="9"/>
    <n v="1"/>
  </r>
  <r>
    <x v="6"/>
    <n v="0"/>
  </r>
  <r>
    <x v="8"/>
    <n v="1"/>
  </r>
  <r>
    <x v="9"/>
    <n v="1"/>
  </r>
  <r>
    <x v="2"/>
    <n v="1"/>
  </r>
  <r>
    <x v="2"/>
    <n v="0"/>
  </r>
  <r>
    <x v="11"/>
    <n v="0"/>
  </r>
  <r>
    <x v="4"/>
    <n v="1"/>
  </r>
  <r>
    <x v="10"/>
    <n v="0"/>
  </r>
  <r>
    <x v="11"/>
    <n v="1"/>
  </r>
  <r>
    <x v="10"/>
    <n v="0"/>
  </r>
  <r>
    <x v="3"/>
    <n v="0"/>
  </r>
  <r>
    <x v="3"/>
    <n v="0"/>
  </r>
  <r>
    <x v="0"/>
    <n v="0"/>
  </r>
  <r>
    <x v="7"/>
    <n v="1"/>
  </r>
  <r>
    <x v="2"/>
    <n v="1"/>
  </r>
  <r>
    <x v="3"/>
    <n v="1"/>
  </r>
  <r>
    <x v="9"/>
    <n v="1"/>
  </r>
  <r>
    <x v="8"/>
    <n v="0"/>
  </r>
  <r>
    <x v="10"/>
    <n v="1"/>
  </r>
  <r>
    <x v="0"/>
    <n v="1"/>
  </r>
  <r>
    <x v="5"/>
    <n v="0"/>
  </r>
  <r>
    <x v="3"/>
    <n v="0"/>
  </r>
  <r>
    <x v="1"/>
    <n v="1"/>
  </r>
  <r>
    <x v="0"/>
    <n v="1"/>
  </r>
  <r>
    <x v="9"/>
    <n v="1"/>
  </r>
  <r>
    <x v="3"/>
    <n v="1"/>
  </r>
  <r>
    <x v="8"/>
    <n v="1"/>
  </r>
  <r>
    <x v="11"/>
    <n v="1"/>
  </r>
  <r>
    <x v="8"/>
    <n v="0"/>
  </r>
  <r>
    <x v="10"/>
    <n v="0"/>
  </r>
  <r>
    <x v="7"/>
    <n v="1"/>
  </r>
  <r>
    <x v="9"/>
    <n v="0"/>
  </r>
  <r>
    <x v="1"/>
    <n v="0"/>
  </r>
  <r>
    <x v="2"/>
    <n v="0"/>
  </r>
  <r>
    <x v="8"/>
    <n v="0"/>
  </r>
  <r>
    <x v="2"/>
    <n v="1"/>
  </r>
  <r>
    <x v="9"/>
    <n v="1"/>
  </r>
  <r>
    <x v="5"/>
    <n v="0"/>
  </r>
  <r>
    <x v="6"/>
    <n v="0"/>
  </r>
  <r>
    <x v="10"/>
    <n v="1"/>
  </r>
  <r>
    <x v="6"/>
    <n v="1"/>
  </r>
  <r>
    <x v="0"/>
    <n v="1"/>
  </r>
  <r>
    <x v="0"/>
    <n v="0"/>
  </r>
  <r>
    <x v="7"/>
    <n v="0"/>
  </r>
  <r>
    <x v="2"/>
    <n v="1"/>
  </r>
  <r>
    <x v="1"/>
    <n v="1"/>
  </r>
  <r>
    <x v="5"/>
    <n v="0"/>
  </r>
  <r>
    <x v="3"/>
    <n v="0"/>
  </r>
  <r>
    <x v="7"/>
    <n v="0"/>
  </r>
  <r>
    <x v="7"/>
    <n v="1"/>
  </r>
  <r>
    <x v="9"/>
    <n v="0"/>
  </r>
  <r>
    <x v="8"/>
    <n v="1"/>
  </r>
  <r>
    <x v="11"/>
    <n v="0"/>
  </r>
  <r>
    <x v="8"/>
    <n v="1"/>
  </r>
  <r>
    <x v="2"/>
    <n v="0"/>
  </r>
  <r>
    <x v="4"/>
    <n v="0"/>
  </r>
  <r>
    <x v="3"/>
    <n v="1"/>
  </r>
  <r>
    <x v="8"/>
    <n v="1"/>
  </r>
  <r>
    <x v="1"/>
    <n v="1"/>
  </r>
  <r>
    <x v="10"/>
    <n v="1"/>
  </r>
  <r>
    <x v="7"/>
    <n v="1"/>
  </r>
  <r>
    <x v="0"/>
    <n v="0"/>
  </r>
  <r>
    <x v="1"/>
    <n v="1"/>
  </r>
  <r>
    <x v="6"/>
    <n v="0"/>
  </r>
  <r>
    <x v="7"/>
    <n v="0"/>
  </r>
  <r>
    <x v="8"/>
    <n v="1"/>
  </r>
  <r>
    <x v="2"/>
    <n v="0"/>
  </r>
  <r>
    <x v="11"/>
    <n v="1"/>
  </r>
  <r>
    <x v="6"/>
    <n v="0"/>
  </r>
  <r>
    <x v="0"/>
    <n v="1"/>
  </r>
  <r>
    <x v="4"/>
    <n v="0"/>
  </r>
  <r>
    <x v="8"/>
    <n v="0"/>
  </r>
  <r>
    <x v="11"/>
    <n v="1"/>
  </r>
  <r>
    <x v="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r>
  <r>
    <x v="1"/>
    <x v="1"/>
  </r>
  <r>
    <x v="2"/>
    <x v="2"/>
  </r>
  <r>
    <x v="3"/>
    <x v="3"/>
  </r>
  <r>
    <x v="4"/>
    <x v="4"/>
  </r>
  <r>
    <x v="5"/>
    <x v="2"/>
  </r>
  <r>
    <x v="4"/>
    <x v="5"/>
  </r>
  <r>
    <x v="0"/>
    <x v="2"/>
  </r>
  <r>
    <x v="6"/>
    <x v="2"/>
  </r>
  <r>
    <x v="0"/>
    <x v="6"/>
  </r>
  <r>
    <x v="7"/>
    <x v="5"/>
  </r>
  <r>
    <x v="1"/>
    <x v="7"/>
  </r>
  <r>
    <x v="7"/>
    <x v="0"/>
  </r>
  <r>
    <x v="0"/>
    <x v="6"/>
  </r>
  <r>
    <x v="5"/>
    <x v="6"/>
  </r>
  <r>
    <x v="6"/>
    <x v="3"/>
  </r>
  <r>
    <x v="1"/>
    <x v="4"/>
  </r>
  <r>
    <x v="1"/>
    <x v="5"/>
  </r>
  <r>
    <x v="6"/>
    <x v="6"/>
  </r>
  <r>
    <x v="8"/>
    <x v="2"/>
  </r>
  <r>
    <x v="5"/>
    <x v="2"/>
  </r>
  <r>
    <x v="0"/>
    <x v="5"/>
  </r>
  <r>
    <x v="6"/>
    <x v="4"/>
  </r>
  <r>
    <x v="4"/>
    <x v="6"/>
  </r>
  <r>
    <x v="8"/>
    <x v="6"/>
  </r>
  <r>
    <x v="1"/>
    <x v="5"/>
  </r>
  <r>
    <x v="7"/>
    <x v="7"/>
  </r>
  <r>
    <x v="9"/>
    <x v="4"/>
  </r>
  <r>
    <x v="5"/>
    <x v="6"/>
  </r>
  <r>
    <x v="0"/>
    <x v="6"/>
  </r>
  <r>
    <x v="4"/>
    <x v="6"/>
  </r>
  <r>
    <x v="0"/>
    <x v="1"/>
  </r>
  <r>
    <x v="1"/>
    <x v="5"/>
  </r>
  <r>
    <x v="4"/>
    <x v="4"/>
  </r>
  <r>
    <x v="4"/>
    <x v="3"/>
  </r>
  <r>
    <x v="3"/>
    <x v="5"/>
  </r>
  <r>
    <x v="5"/>
    <x v="4"/>
  </r>
  <r>
    <x v="9"/>
    <x v="4"/>
  </r>
  <r>
    <x v="9"/>
    <x v="0"/>
  </r>
  <r>
    <x v="9"/>
    <x v="4"/>
  </r>
  <r>
    <x v="9"/>
    <x v="8"/>
  </r>
  <r>
    <x v="3"/>
    <x v="9"/>
  </r>
  <r>
    <x v="6"/>
    <x v="1"/>
  </r>
  <r>
    <x v="9"/>
    <x v="0"/>
  </r>
  <r>
    <x v="10"/>
    <x v="2"/>
  </r>
  <r>
    <x v="5"/>
    <x v="2"/>
  </r>
  <r>
    <x v="8"/>
    <x v="4"/>
  </r>
  <r>
    <x v="7"/>
    <x v="6"/>
  </r>
  <r>
    <x v="10"/>
    <x v="4"/>
  </r>
  <r>
    <x v="5"/>
    <x v="6"/>
  </r>
  <r>
    <x v="6"/>
    <x v="6"/>
  </r>
  <r>
    <x v="11"/>
    <x v="4"/>
  </r>
  <r>
    <x v="10"/>
    <x v="6"/>
  </r>
  <r>
    <x v="9"/>
    <x v="1"/>
  </r>
  <r>
    <x v="5"/>
    <x v="6"/>
  </r>
  <r>
    <x v="4"/>
    <x v="4"/>
  </r>
  <r>
    <x v="10"/>
    <x v="7"/>
  </r>
  <r>
    <x v="6"/>
    <x v="6"/>
  </r>
  <r>
    <x v="6"/>
    <x v="6"/>
  </r>
  <r>
    <x v="8"/>
    <x v="4"/>
  </r>
  <r>
    <x v="4"/>
    <x v="4"/>
  </r>
  <r>
    <x v="7"/>
    <x v="2"/>
  </r>
  <r>
    <x v="3"/>
    <x v="7"/>
  </r>
  <r>
    <x v="4"/>
    <x v="6"/>
  </r>
  <r>
    <x v="4"/>
    <x v="4"/>
  </r>
  <r>
    <x v="4"/>
    <x v="6"/>
  </r>
  <r>
    <x v="3"/>
    <x v="2"/>
  </r>
  <r>
    <x v="6"/>
    <x v="4"/>
  </r>
  <r>
    <x v="9"/>
    <x v="6"/>
  </r>
  <r>
    <x v="6"/>
    <x v="4"/>
  </r>
  <r>
    <x v="9"/>
    <x v="8"/>
  </r>
  <r>
    <x v="10"/>
    <x v="6"/>
  </r>
  <r>
    <x v="7"/>
    <x v="5"/>
  </r>
  <r>
    <x v="11"/>
    <x v="5"/>
  </r>
  <r>
    <x v="1"/>
    <x v="4"/>
  </r>
  <r>
    <x v="9"/>
    <x v="0"/>
  </r>
  <r>
    <x v="4"/>
    <x v="1"/>
  </r>
  <r>
    <x v="7"/>
    <x v="4"/>
  </r>
  <r>
    <x v="1"/>
    <x v="10"/>
  </r>
  <r>
    <x v="1"/>
    <x v="9"/>
  </r>
  <r>
    <x v="0"/>
    <x v="4"/>
  </r>
  <r>
    <x v="1"/>
    <x v="0"/>
  </r>
  <r>
    <x v="1"/>
    <x v="5"/>
  </r>
  <r>
    <x v="8"/>
    <x v="5"/>
  </r>
  <r>
    <x v="10"/>
    <x v="5"/>
  </r>
  <r>
    <x v="10"/>
    <x v="7"/>
  </r>
  <r>
    <x v="9"/>
    <x v="6"/>
  </r>
  <r>
    <x v="6"/>
    <x v="6"/>
  </r>
  <r>
    <x v="7"/>
    <x v="2"/>
  </r>
  <r>
    <x v="5"/>
    <x v="6"/>
  </r>
  <r>
    <x v="10"/>
    <x v="4"/>
  </r>
  <r>
    <x v="5"/>
    <x v="0"/>
  </r>
  <r>
    <x v="1"/>
    <x v="4"/>
  </r>
  <r>
    <x v="10"/>
    <x v="7"/>
  </r>
  <r>
    <x v="0"/>
    <x v="11"/>
  </r>
  <r>
    <x v="3"/>
    <x v="1"/>
  </r>
  <r>
    <x v="3"/>
    <x v="11"/>
  </r>
  <r>
    <x v="1"/>
    <x v="5"/>
  </r>
  <r>
    <x v="8"/>
    <x v="12"/>
  </r>
  <r>
    <x v="6"/>
    <x v="6"/>
  </r>
  <r>
    <x v="6"/>
    <x v="5"/>
  </r>
  <r>
    <x v="2"/>
    <x v="5"/>
  </r>
  <r>
    <x v="7"/>
    <x v="2"/>
  </r>
  <r>
    <x v="10"/>
    <x v="4"/>
  </r>
  <r>
    <x v="5"/>
    <x v="11"/>
  </r>
  <r>
    <x v="0"/>
    <x v="4"/>
  </r>
  <r>
    <x v="0"/>
    <x v="6"/>
  </r>
  <r>
    <x v="10"/>
    <x v="4"/>
  </r>
  <r>
    <x v="8"/>
    <x v="13"/>
  </r>
  <r>
    <x v="8"/>
    <x v="7"/>
  </r>
  <r>
    <x v="0"/>
    <x v="4"/>
  </r>
  <r>
    <x v="9"/>
    <x v="4"/>
  </r>
  <r>
    <x v="11"/>
    <x v="0"/>
  </r>
  <r>
    <x v="2"/>
    <x v="6"/>
  </r>
  <r>
    <x v="5"/>
    <x v="4"/>
  </r>
  <r>
    <x v="2"/>
    <x v="14"/>
  </r>
  <r>
    <x v="9"/>
    <x v="8"/>
  </r>
  <r>
    <x v="5"/>
    <x v="7"/>
  </r>
  <r>
    <x v="11"/>
    <x v="4"/>
  </r>
  <r>
    <x v="0"/>
    <x v="6"/>
  </r>
  <r>
    <x v="2"/>
    <x v="2"/>
  </r>
  <r>
    <x v="8"/>
    <x v="4"/>
  </r>
  <r>
    <x v="5"/>
    <x v="4"/>
  </r>
  <r>
    <x v="4"/>
    <x v="12"/>
  </r>
  <r>
    <x v="10"/>
    <x v="0"/>
  </r>
  <r>
    <x v="0"/>
    <x v="6"/>
  </r>
  <r>
    <x v="6"/>
    <x v="4"/>
  </r>
  <r>
    <x v="6"/>
    <x v="4"/>
  </r>
  <r>
    <x v="4"/>
    <x v="4"/>
  </r>
  <r>
    <x v="4"/>
    <x v="4"/>
  </r>
  <r>
    <x v="11"/>
    <x v="2"/>
  </r>
  <r>
    <x v="3"/>
    <x v="5"/>
  </r>
  <r>
    <x v="7"/>
    <x v="7"/>
  </r>
  <r>
    <x v="10"/>
    <x v="6"/>
  </r>
  <r>
    <x v="9"/>
    <x v="4"/>
  </r>
  <r>
    <x v="2"/>
    <x v="6"/>
  </r>
  <r>
    <x v="2"/>
    <x v="2"/>
  </r>
  <r>
    <x v="5"/>
    <x v="4"/>
  </r>
  <r>
    <x v="8"/>
    <x v="4"/>
  </r>
  <r>
    <x v="2"/>
    <x v="4"/>
  </r>
  <r>
    <x v="9"/>
    <x v="2"/>
  </r>
  <r>
    <x v="0"/>
    <x v="0"/>
  </r>
  <r>
    <x v="3"/>
    <x v="0"/>
  </r>
  <r>
    <x v="11"/>
    <x v="15"/>
  </r>
  <r>
    <x v="3"/>
    <x v="4"/>
  </r>
  <r>
    <x v="9"/>
    <x v="7"/>
  </r>
  <r>
    <x v="5"/>
    <x v="2"/>
  </r>
  <r>
    <x v="0"/>
    <x v="2"/>
  </r>
  <r>
    <x v="8"/>
    <x v="16"/>
  </r>
  <r>
    <x v="3"/>
    <x v="17"/>
  </r>
  <r>
    <x v="2"/>
    <x v="2"/>
  </r>
  <r>
    <x v="7"/>
    <x v="4"/>
  </r>
  <r>
    <x v="8"/>
    <x v="6"/>
  </r>
  <r>
    <x v="4"/>
    <x v="5"/>
  </r>
  <r>
    <x v="2"/>
    <x v="15"/>
  </r>
  <r>
    <x v="11"/>
    <x v="2"/>
  </r>
  <r>
    <x v="11"/>
    <x v="6"/>
  </r>
  <r>
    <x v="0"/>
    <x v="4"/>
  </r>
  <r>
    <x v="1"/>
    <x v="5"/>
  </r>
  <r>
    <x v="10"/>
    <x v="2"/>
  </r>
  <r>
    <x v="1"/>
    <x v="18"/>
  </r>
  <r>
    <x v="4"/>
    <x v="6"/>
  </r>
  <r>
    <x v="10"/>
    <x v="2"/>
  </r>
  <r>
    <x v="7"/>
    <x v="2"/>
  </r>
  <r>
    <x v="0"/>
    <x v="4"/>
  </r>
  <r>
    <x v="8"/>
    <x v="2"/>
  </r>
  <r>
    <x v="2"/>
    <x v="2"/>
  </r>
  <r>
    <x v="1"/>
    <x v="2"/>
  </r>
  <r>
    <x v="9"/>
    <x v="1"/>
  </r>
  <r>
    <x v="7"/>
    <x v="2"/>
  </r>
  <r>
    <x v="3"/>
    <x v="6"/>
  </r>
  <r>
    <x v="6"/>
    <x v="6"/>
  </r>
  <r>
    <x v="9"/>
    <x v="5"/>
  </r>
  <r>
    <x v="6"/>
    <x v="6"/>
  </r>
  <r>
    <x v="0"/>
    <x v="6"/>
  </r>
  <r>
    <x v="9"/>
    <x v="5"/>
  </r>
  <r>
    <x v="4"/>
    <x v="2"/>
  </r>
  <r>
    <x v="0"/>
    <x v="11"/>
  </r>
  <r>
    <x v="6"/>
    <x v="6"/>
  </r>
  <r>
    <x v="1"/>
    <x v="4"/>
  </r>
  <r>
    <x v="1"/>
    <x v="4"/>
  </r>
  <r>
    <x v="6"/>
    <x v="4"/>
  </r>
  <r>
    <x v="4"/>
    <x v="4"/>
  </r>
  <r>
    <x v="2"/>
    <x v="6"/>
  </r>
  <r>
    <x v="4"/>
    <x v="7"/>
  </r>
  <r>
    <x v="5"/>
    <x v="6"/>
  </r>
  <r>
    <x v="9"/>
    <x v="4"/>
  </r>
  <r>
    <x v="2"/>
    <x v="4"/>
  </r>
  <r>
    <x v="10"/>
    <x v="5"/>
  </r>
  <r>
    <x v="8"/>
    <x v="7"/>
  </r>
  <r>
    <x v="10"/>
    <x v="4"/>
  </r>
  <r>
    <x v="0"/>
    <x v="6"/>
  </r>
  <r>
    <x v="0"/>
    <x v="12"/>
  </r>
  <r>
    <x v="4"/>
    <x v="2"/>
  </r>
  <r>
    <x v="10"/>
    <x v="2"/>
  </r>
  <r>
    <x v="1"/>
    <x v="19"/>
  </r>
  <r>
    <x v="11"/>
    <x v="4"/>
  </r>
  <r>
    <x v="6"/>
    <x v="4"/>
  </r>
  <r>
    <x v="6"/>
    <x v="2"/>
  </r>
  <r>
    <x v="3"/>
    <x v="20"/>
  </r>
  <r>
    <x v="2"/>
    <x v="17"/>
  </r>
  <r>
    <x v="8"/>
    <x v="4"/>
  </r>
  <r>
    <x v="1"/>
    <x v="2"/>
  </r>
  <r>
    <x v="0"/>
    <x v="6"/>
  </r>
  <r>
    <x v="0"/>
    <x v="5"/>
  </r>
  <r>
    <x v="6"/>
    <x v="4"/>
  </r>
  <r>
    <x v="3"/>
    <x v="6"/>
  </r>
  <r>
    <x v="8"/>
    <x v="5"/>
  </r>
  <r>
    <x v="10"/>
    <x v="21"/>
  </r>
  <r>
    <x v="8"/>
    <x v="5"/>
  </r>
  <r>
    <x v="1"/>
    <x v="5"/>
  </r>
  <r>
    <x v="1"/>
    <x v="7"/>
  </r>
  <r>
    <x v="3"/>
    <x v="6"/>
  </r>
  <r>
    <x v="4"/>
    <x v="6"/>
  </r>
  <r>
    <x v="1"/>
    <x v="4"/>
  </r>
  <r>
    <x v="7"/>
    <x v="5"/>
  </r>
  <r>
    <x v="1"/>
    <x v="6"/>
  </r>
  <r>
    <x v="9"/>
    <x v="22"/>
  </r>
  <r>
    <x v="4"/>
    <x v="6"/>
  </r>
  <r>
    <x v="10"/>
    <x v="5"/>
  </r>
  <r>
    <x v="3"/>
    <x v="6"/>
  </r>
  <r>
    <x v="0"/>
    <x v="6"/>
  </r>
  <r>
    <x v="4"/>
    <x v="5"/>
  </r>
  <r>
    <x v="11"/>
    <x v="6"/>
  </r>
  <r>
    <x v="11"/>
    <x v="6"/>
  </r>
  <r>
    <x v="7"/>
    <x v="11"/>
  </r>
  <r>
    <x v="1"/>
    <x v="2"/>
  </r>
  <r>
    <x v="4"/>
    <x v="5"/>
  </r>
  <r>
    <x v="11"/>
    <x v="2"/>
  </r>
  <r>
    <x v="7"/>
    <x v="2"/>
  </r>
  <r>
    <x v="6"/>
    <x v="16"/>
  </r>
  <r>
    <x v="9"/>
    <x v="4"/>
  </r>
  <r>
    <x v="5"/>
    <x v="0"/>
  </r>
  <r>
    <x v="8"/>
    <x v="6"/>
  </r>
  <r>
    <x v="8"/>
    <x v="6"/>
  </r>
  <r>
    <x v="6"/>
    <x v="6"/>
  </r>
  <r>
    <x v="1"/>
    <x v="23"/>
  </r>
  <r>
    <x v="11"/>
    <x v="2"/>
  </r>
  <r>
    <x v="4"/>
    <x v="12"/>
  </r>
  <r>
    <x v="5"/>
    <x v="24"/>
  </r>
  <r>
    <x v="2"/>
    <x v="2"/>
  </r>
  <r>
    <x v="0"/>
    <x v="7"/>
  </r>
  <r>
    <x v="0"/>
    <x v="3"/>
  </r>
  <r>
    <x v="7"/>
    <x v="3"/>
  </r>
  <r>
    <x v="9"/>
    <x v="7"/>
  </r>
  <r>
    <x v="0"/>
    <x v="6"/>
  </r>
  <r>
    <x v="0"/>
    <x v="7"/>
  </r>
  <r>
    <x v="4"/>
    <x v="21"/>
  </r>
  <r>
    <x v="0"/>
    <x v="2"/>
  </r>
  <r>
    <x v="3"/>
    <x v="6"/>
  </r>
  <r>
    <x v="4"/>
    <x v="12"/>
  </r>
  <r>
    <x v="0"/>
    <x v="6"/>
  </r>
  <r>
    <x v="9"/>
    <x v="6"/>
  </r>
  <r>
    <x v="6"/>
    <x v="2"/>
  </r>
  <r>
    <x v="3"/>
    <x v="6"/>
  </r>
  <r>
    <x v="10"/>
    <x v="6"/>
  </r>
  <r>
    <x v="5"/>
    <x v="6"/>
  </r>
  <r>
    <x v="7"/>
    <x v="6"/>
  </r>
  <r>
    <x v="10"/>
    <x v="5"/>
  </r>
  <r>
    <x v="1"/>
    <x v="2"/>
  </r>
  <r>
    <x v="11"/>
    <x v="6"/>
  </r>
  <r>
    <x v="10"/>
    <x v="2"/>
  </r>
  <r>
    <x v="1"/>
    <x v="4"/>
  </r>
  <r>
    <x v="1"/>
    <x v="6"/>
  </r>
  <r>
    <x v="11"/>
    <x v="6"/>
  </r>
  <r>
    <x v="11"/>
    <x v="4"/>
  </r>
  <r>
    <x v="6"/>
    <x v="2"/>
  </r>
  <r>
    <x v="8"/>
    <x v="7"/>
  </r>
  <r>
    <x v="4"/>
    <x v="7"/>
  </r>
  <r>
    <x v="8"/>
    <x v="6"/>
  </r>
  <r>
    <x v="11"/>
    <x v="3"/>
  </r>
  <r>
    <x v="1"/>
    <x v="6"/>
  </r>
  <r>
    <x v="1"/>
    <x v="6"/>
  </r>
  <r>
    <x v="9"/>
    <x v="4"/>
  </r>
  <r>
    <x v="4"/>
    <x v="6"/>
  </r>
  <r>
    <x v="7"/>
    <x v="25"/>
  </r>
  <r>
    <x v="5"/>
    <x v="7"/>
  </r>
  <r>
    <x v="3"/>
    <x v="6"/>
  </r>
  <r>
    <x v="11"/>
    <x v="5"/>
  </r>
  <r>
    <x v="0"/>
    <x v="6"/>
  </r>
  <r>
    <x v="1"/>
    <x v="5"/>
  </r>
  <r>
    <x v="7"/>
    <x v="6"/>
  </r>
  <r>
    <x v="1"/>
    <x v="4"/>
  </r>
  <r>
    <x v="9"/>
    <x v="3"/>
  </r>
  <r>
    <x v="5"/>
    <x v="4"/>
  </r>
  <r>
    <x v="7"/>
    <x v="6"/>
  </r>
  <r>
    <x v="10"/>
    <x v="6"/>
  </r>
  <r>
    <x v="4"/>
    <x v="6"/>
  </r>
  <r>
    <x v="0"/>
    <x v="2"/>
  </r>
  <r>
    <x v="9"/>
    <x v="6"/>
  </r>
  <r>
    <x v="0"/>
    <x v="6"/>
  </r>
  <r>
    <x v="4"/>
    <x v="11"/>
  </r>
  <r>
    <x v="3"/>
    <x v="4"/>
  </r>
  <r>
    <x v="11"/>
    <x v="4"/>
  </r>
  <r>
    <x v="7"/>
    <x v="6"/>
  </r>
  <r>
    <x v="11"/>
    <x v="7"/>
  </r>
  <r>
    <x v="11"/>
    <x v="7"/>
  </r>
  <r>
    <x v="3"/>
    <x v="11"/>
  </r>
  <r>
    <x v="1"/>
    <x v="5"/>
  </r>
  <r>
    <x v="0"/>
    <x v="6"/>
  </r>
  <r>
    <x v="8"/>
    <x v="26"/>
  </r>
  <r>
    <x v="8"/>
    <x v="6"/>
  </r>
  <r>
    <x v="3"/>
    <x v="7"/>
  </r>
  <r>
    <x v="9"/>
    <x v="2"/>
  </r>
  <r>
    <x v="1"/>
    <x v="2"/>
  </r>
  <r>
    <x v="5"/>
    <x v="4"/>
  </r>
  <r>
    <x v="3"/>
    <x v="2"/>
  </r>
  <r>
    <x v="11"/>
    <x v="6"/>
  </r>
  <r>
    <x v="10"/>
    <x v="6"/>
  </r>
  <r>
    <x v="9"/>
    <x v="2"/>
  </r>
  <r>
    <x v="10"/>
    <x v="6"/>
  </r>
  <r>
    <x v="6"/>
    <x v="6"/>
  </r>
  <r>
    <x v="2"/>
    <x v="4"/>
  </r>
  <r>
    <x v="0"/>
    <x v="7"/>
  </r>
  <r>
    <x v="8"/>
    <x v="7"/>
  </r>
  <r>
    <x v="4"/>
    <x v="4"/>
  </r>
  <r>
    <x v="7"/>
    <x v="4"/>
  </r>
  <r>
    <x v="3"/>
    <x v="7"/>
  </r>
  <r>
    <x v="3"/>
    <x v="11"/>
  </r>
  <r>
    <x v="3"/>
    <x v="6"/>
  </r>
  <r>
    <x v="1"/>
    <x v="24"/>
  </r>
  <r>
    <x v="11"/>
    <x v="11"/>
  </r>
  <r>
    <x v="11"/>
    <x v="7"/>
  </r>
  <r>
    <x v="9"/>
    <x v="5"/>
  </r>
  <r>
    <x v="4"/>
    <x v="11"/>
  </r>
  <r>
    <x v="10"/>
    <x v="4"/>
  </r>
  <r>
    <x v="9"/>
    <x v="27"/>
  </r>
  <r>
    <x v="5"/>
    <x v="6"/>
  </r>
  <r>
    <x v="3"/>
    <x v="6"/>
  </r>
  <r>
    <x v="1"/>
    <x v="0"/>
  </r>
  <r>
    <x v="1"/>
    <x v="4"/>
  </r>
  <r>
    <x v="10"/>
    <x v="2"/>
  </r>
  <r>
    <x v="7"/>
    <x v="6"/>
  </r>
  <r>
    <x v="9"/>
    <x v="5"/>
  </r>
  <r>
    <x v="8"/>
    <x v="11"/>
  </r>
  <r>
    <x v="9"/>
    <x v="4"/>
  </r>
  <r>
    <x v="6"/>
    <x v="4"/>
  </r>
  <r>
    <x v="11"/>
    <x v="14"/>
  </r>
  <r>
    <x v="11"/>
    <x v="5"/>
  </r>
  <r>
    <x v="6"/>
    <x v="6"/>
  </r>
  <r>
    <x v="9"/>
    <x v="4"/>
  </r>
  <r>
    <x v="3"/>
    <x v="4"/>
  </r>
  <r>
    <x v="10"/>
    <x v="8"/>
  </r>
  <r>
    <x v="8"/>
    <x v="6"/>
  </r>
  <r>
    <x v="11"/>
    <x v="6"/>
  </r>
  <r>
    <x v="3"/>
    <x v="3"/>
  </r>
  <r>
    <x v="1"/>
    <x v="13"/>
  </r>
  <r>
    <x v="10"/>
    <x v="6"/>
  </r>
  <r>
    <x v="10"/>
    <x v="4"/>
  </r>
  <r>
    <x v="11"/>
    <x v="6"/>
  </r>
  <r>
    <x v="8"/>
    <x v="4"/>
  </r>
  <r>
    <x v="7"/>
    <x v="6"/>
  </r>
  <r>
    <x v="10"/>
    <x v="6"/>
  </r>
  <r>
    <x v="8"/>
    <x v="6"/>
  </r>
  <r>
    <x v="5"/>
    <x v="2"/>
  </r>
  <r>
    <x v="6"/>
    <x v="6"/>
  </r>
  <r>
    <x v="9"/>
    <x v="2"/>
  </r>
  <r>
    <x v="4"/>
    <x v="6"/>
  </r>
  <r>
    <x v="8"/>
    <x v="19"/>
  </r>
  <r>
    <x v="5"/>
    <x v="6"/>
  </r>
  <r>
    <x v="6"/>
    <x v="15"/>
  </r>
  <r>
    <x v="2"/>
    <x v="19"/>
  </r>
  <r>
    <x v="7"/>
    <x v="9"/>
  </r>
  <r>
    <x v="6"/>
    <x v="6"/>
  </r>
  <r>
    <x v="10"/>
    <x v="11"/>
  </r>
  <r>
    <x v="0"/>
    <x v="6"/>
  </r>
  <r>
    <x v="4"/>
    <x v="4"/>
  </r>
  <r>
    <x v="3"/>
    <x v="7"/>
  </r>
  <r>
    <x v="10"/>
    <x v="2"/>
  </r>
  <r>
    <x v="10"/>
    <x v="11"/>
  </r>
  <r>
    <x v="9"/>
    <x v="6"/>
  </r>
  <r>
    <x v="0"/>
    <x v="2"/>
  </r>
  <r>
    <x v="11"/>
    <x v="6"/>
  </r>
  <r>
    <x v="4"/>
    <x v="28"/>
  </r>
  <r>
    <x v="11"/>
    <x v="6"/>
  </r>
  <r>
    <x v="3"/>
    <x v="6"/>
  </r>
  <r>
    <x v="7"/>
    <x v="6"/>
  </r>
  <r>
    <x v="3"/>
    <x v="6"/>
  </r>
  <r>
    <x v="7"/>
    <x v="4"/>
  </r>
  <r>
    <x v="1"/>
    <x v="5"/>
  </r>
  <r>
    <x v="8"/>
    <x v="4"/>
  </r>
  <r>
    <x v="10"/>
    <x v="4"/>
  </r>
  <r>
    <x v="2"/>
    <x v="6"/>
  </r>
  <r>
    <x v="7"/>
    <x v="6"/>
  </r>
  <r>
    <x v="4"/>
    <x v="6"/>
  </r>
  <r>
    <x v="4"/>
    <x v="6"/>
  </r>
  <r>
    <x v="0"/>
    <x v="6"/>
  </r>
  <r>
    <x v="8"/>
    <x v="6"/>
  </r>
  <r>
    <x v="1"/>
    <x v="19"/>
  </r>
  <r>
    <x v="9"/>
    <x v="4"/>
  </r>
  <r>
    <x v="7"/>
    <x v="5"/>
  </r>
  <r>
    <x v="2"/>
    <x v="6"/>
  </r>
  <r>
    <x v="5"/>
    <x v="29"/>
  </r>
  <r>
    <x v="10"/>
    <x v="4"/>
  </r>
  <r>
    <x v="9"/>
    <x v="4"/>
  </r>
  <r>
    <x v="2"/>
    <x v="6"/>
  </r>
  <r>
    <x v="0"/>
    <x v="6"/>
  </r>
  <r>
    <x v="0"/>
    <x v="5"/>
  </r>
  <r>
    <x v="9"/>
    <x v="19"/>
  </r>
  <r>
    <x v="5"/>
    <x v="2"/>
  </r>
  <r>
    <x v="10"/>
    <x v="2"/>
  </r>
  <r>
    <x v="0"/>
    <x v="4"/>
  </r>
  <r>
    <x v="6"/>
    <x v="4"/>
  </r>
  <r>
    <x v="11"/>
    <x v="2"/>
  </r>
  <r>
    <x v="10"/>
    <x v="5"/>
  </r>
  <r>
    <x v="5"/>
    <x v="4"/>
  </r>
  <r>
    <x v="0"/>
    <x v="6"/>
  </r>
  <r>
    <x v="2"/>
    <x v="4"/>
  </r>
  <r>
    <x v="7"/>
    <x v="6"/>
  </r>
  <r>
    <x v="11"/>
    <x v="4"/>
  </r>
  <r>
    <x v="3"/>
    <x v="6"/>
  </r>
  <r>
    <x v="1"/>
    <x v="5"/>
  </r>
  <r>
    <x v="1"/>
    <x v="5"/>
  </r>
  <r>
    <x v="9"/>
    <x v="6"/>
  </r>
  <r>
    <x v="1"/>
    <x v="4"/>
  </r>
  <r>
    <x v="5"/>
    <x v="2"/>
  </r>
  <r>
    <x v="6"/>
    <x v="5"/>
  </r>
  <r>
    <x v="9"/>
    <x v="6"/>
  </r>
  <r>
    <x v="8"/>
    <x v="2"/>
  </r>
  <r>
    <x v="6"/>
    <x v="12"/>
  </r>
  <r>
    <x v="7"/>
    <x v="5"/>
  </r>
  <r>
    <x v="3"/>
    <x v="4"/>
  </r>
  <r>
    <x v="8"/>
    <x v="6"/>
  </r>
  <r>
    <x v="3"/>
    <x v="5"/>
  </r>
  <r>
    <x v="5"/>
    <x v="6"/>
  </r>
  <r>
    <x v="6"/>
    <x v="4"/>
  </r>
  <r>
    <x v="10"/>
    <x v="5"/>
  </r>
  <r>
    <x v="1"/>
    <x v="4"/>
  </r>
  <r>
    <x v="5"/>
    <x v="21"/>
  </r>
  <r>
    <x v="9"/>
    <x v="2"/>
  </r>
  <r>
    <x v="11"/>
    <x v="4"/>
  </r>
  <r>
    <x v="9"/>
    <x v="2"/>
  </r>
  <r>
    <x v="7"/>
    <x v="11"/>
  </r>
  <r>
    <x v="8"/>
    <x v="2"/>
  </r>
  <r>
    <x v="1"/>
    <x v="4"/>
  </r>
  <r>
    <x v="10"/>
    <x v="2"/>
  </r>
  <r>
    <x v="4"/>
    <x v="6"/>
  </r>
  <r>
    <x v="8"/>
    <x v="6"/>
  </r>
  <r>
    <x v="9"/>
    <x v="4"/>
  </r>
  <r>
    <x v="6"/>
    <x v="19"/>
  </r>
  <r>
    <x v="7"/>
    <x v="6"/>
  </r>
  <r>
    <x v="4"/>
    <x v="6"/>
  </r>
  <r>
    <x v="8"/>
    <x v="5"/>
  </r>
  <r>
    <x v="10"/>
    <x v="9"/>
  </r>
  <r>
    <x v="2"/>
    <x v="7"/>
  </r>
  <r>
    <x v="11"/>
    <x v="6"/>
  </r>
  <r>
    <x v="4"/>
    <x v="6"/>
  </r>
  <r>
    <x v="10"/>
    <x v="4"/>
  </r>
  <r>
    <x v="0"/>
    <x v="4"/>
  </r>
  <r>
    <x v="10"/>
    <x v="27"/>
  </r>
  <r>
    <x v="4"/>
    <x v="4"/>
  </r>
  <r>
    <x v="6"/>
    <x v="1"/>
  </r>
  <r>
    <x v="6"/>
    <x v="5"/>
  </r>
  <r>
    <x v="1"/>
    <x v="6"/>
  </r>
  <r>
    <x v="5"/>
    <x v="6"/>
  </r>
  <r>
    <x v="10"/>
    <x v="30"/>
  </r>
  <r>
    <x v="4"/>
    <x v="4"/>
  </r>
  <r>
    <x v="8"/>
    <x v="6"/>
  </r>
  <r>
    <x v="5"/>
    <x v="6"/>
  </r>
  <r>
    <x v="5"/>
    <x v="2"/>
  </r>
  <r>
    <x v="10"/>
    <x v="4"/>
  </r>
  <r>
    <x v="7"/>
    <x v="7"/>
  </r>
  <r>
    <x v="6"/>
    <x v="6"/>
  </r>
  <r>
    <x v="8"/>
    <x v="2"/>
  </r>
  <r>
    <x v="6"/>
    <x v="2"/>
  </r>
  <r>
    <x v="1"/>
    <x v="31"/>
  </r>
  <r>
    <x v="10"/>
    <x v="4"/>
  </r>
  <r>
    <x v="6"/>
    <x v="6"/>
  </r>
  <r>
    <x v="3"/>
    <x v="4"/>
  </r>
  <r>
    <x v="11"/>
    <x v="32"/>
  </r>
  <r>
    <x v="9"/>
    <x v="6"/>
  </r>
  <r>
    <x v="9"/>
    <x v="4"/>
  </r>
  <r>
    <x v="2"/>
    <x v="6"/>
  </r>
  <r>
    <x v="6"/>
    <x v="6"/>
  </r>
  <r>
    <x v="6"/>
    <x v="4"/>
  </r>
  <r>
    <x v="3"/>
    <x v="6"/>
  </r>
  <r>
    <x v="4"/>
    <x v="6"/>
  </r>
  <r>
    <x v="9"/>
    <x v="2"/>
  </r>
  <r>
    <x v="4"/>
    <x v="6"/>
  </r>
  <r>
    <x v="3"/>
    <x v="4"/>
  </r>
  <r>
    <x v="1"/>
    <x v="2"/>
  </r>
  <r>
    <x v="1"/>
    <x v="6"/>
  </r>
  <r>
    <x v="6"/>
    <x v="9"/>
  </r>
  <r>
    <x v="6"/>
    <x v="6"/>
  </r>
  <r>
    <x v="7"/>
    <x v="6"/>
  </r>
  <r>
    <x v="1"/>
    <x v="22"/>
  </r>
  <r>
    <x v="5"/>
    <x v="11"/>
  </r>
  <r>
    <x v="10"/>
    <x v="4"/>
  </r>
  <r>
    <x v="8"/>
    <x v="6"/>
  </r>
  <r>
    <x v="7"/>
    <x v="6"/>
  </r>
  <r>
    <x v="11"/>
    <x v="5"/>
  </r>
  <r>
    <x v="7"/>
    <x v="4"/>
  </r>
  <r>
    <x v="6"/>
    <x v="6"/>
  </r>
  <r>
    <x v="11"/>
    <x v="2"/>
  </r>
  <r>
    <x v="8"/>
    <x v="4"/>
  </r>
  <r>
    <x v="6"/>
    <x v="2"/>
  </r>
  <r>
    <x v="6"/>
    <x v="4"/>
  </r>
  <r>
    <x v="3"/>
    <x v="13"/>
  </r>
  <r>
    <x v="9"/>
    <x v="4"/>
  </r>
  <r>
    <x v="0"/>
    <x v="6"/>
  </r>
  <r>
    <x v="6"/>
    <x v="4"/>
  </r>
  <r>
    <x v="3"/>
    <x v="6"/>
  </r>
  <r>
    <x v="5"/>
    <x v="4"/>
  </r>
  <r>
    <x v="1"/>
    <x v="4"/>
  </r>
  <r>
    <x v="8"/>
    <x v="6"/>
  </r>
  <r>
    <x v="5"/>
    <x v="6"/>
  </r>
  <r>
    <x v="1"/>
    <x v="24"/>
  </r>
  <r>
    <x v="7"/>
    <x v="19"/>
  </r>
  <r>
    <x v="11"/>
    <x v="0"/>
  </r>
  <r>
    <x v="11"/>
    <x v="7"/>
  </r>
  <r>
    <x v="0"/>
    <x v="0"/>
  </r>
  <r>
    <x v="1"/>
    <x v="7"/>
  </r>
  <r>
    <x v="7"/>
    <x v="7"/>
  </r>
  <r>
    <x v="11"/>
    <x v="3"/>
  </r>
  <r>
    <x v="5"/>
    <x v="2"/>
  </r>
  <r>
    <x v="4"/>
    <x v="4"/>
  </r>
  <r>
    <x v="7"/>
    <x v="7"/>
  </r>
  <r>
    <x v="10"/>
    <x v="5"/>
  </r>
  <r>
    <x v="1"/>
    <x v="5"/>
  </r>
  <r>
    <x v="9"/>
    <x v="6"/>
  </r>
  <r>
    <x v="3"/>
    <x v="6"/>
  </r>
  <r>
    <x v="6"/>
    <x v="6"/>
  </r>
  <r>
    <x v="11"/>
    <x v="4"/>
  </r>
  <r>
    <x v="9"/>
    <x v="27"/>
  </r>
  <r>
    <x v="4"/>
    <x v="3"/>
  </r>
  <r>
    <x v="11"/>
    <x v="6"/>
  </r>
  <r>
    <x v="9"/>
    <x v="4"/>
  </r>
  <r>
    <x v="2"/>
    <x v="11"/>
  </r>
  <r>
    <x v="10"/>
    <x v="33"/>
  </r>
  <r>
    <x v="1"/>
    <x v="7"/>
  </r>
  <r>
    <x v="2"/>
    <x v="7"/>
  </r>
  <r>
    <x v="4"/>
    <x v="2"/>
  </r>
  <r>
    <x v="9"/>
    <x v="5"/>
  </r>
  <r>
    <x v="3"/>
    <x v="2"/>
  </r>
  <r>
    <x v="7"/>
    <x v="4"/>
  </r>
  <r>
    <x v="6"/>
    <x v="7"/>
  </r>
  <r>
    <x v="6"/>
    <x v="4"/>
  </r>
  <r>
    <x v="3"/>
    <x v="2"/>
  </r>
  <r>
    <x v="0"/>
    <x v="6"/>
  </r>
  <r>
    <x v="4"/>
    <x v="34"/>
  </r>
  <r>
    <x v="11"/>
    <x v="5"/>
  </r>
  <r>
    <x v="5"/>
    <x v="35"/>
  </r>
  <r>
    <x v="1"/>
    <x v="6"/>
  </r>
  <r>
    <x v="4"/>
    <x v="11"/>
  </r>
  <r>
    <x v="2"/>
    <x v="4"/>
  </r>
  <r>
    <x v="10"/>
    <x v="36"/>
  </r>
  <r>
    <x v="4"/>
    <x v="7"/>
  </r>
  <r>
    <x v="3"/>
    <x v="3"/>
  </r>
  <r>
    <x v="8"/>
    <x v="7"/>
  </r>
  <r>
    <x v="5"/>
    <x v="6"/>
  </r>
  <r>
    <x v="10"/>
    <x v="11"/>
  </r>
  <r>
    <x v="3"/>
    <x v="7"/>
  </r>
  <r>
    <x v="6"/>
    <x v="2"/>
  </r>
  <r>
    <x v="6"/>
    <x v="4"/>
  </r>
  <r>
    <x v="0"/>
    <x v="5"/>
  </r>
  <r>
    <x v="8"/>
    <x v="2"/>
  </r>
  <r>
    <x v="5"/>
    <x v="4"/>
  </r>
  <r>
    <x v="0"/>
    <x v="4"/>
  </r>
  <r>
    <x v="6"/>
    <x v="4"/>
  </r>
  <r>
    <x v="0"/>
    <x v="4"/>
  </r>
  <r>
    <x v="10"/>
    <x v="4"/>
  </r>
  <r>
    <x v="7"/>
    <x v="4"/>
  </r>
  <r>
    <x v="11"/>
    <x v="6"/>
  </r>
  <r>
    <x v="11"/>
    <x v="4"/>
  </r>
  <r>
    <x v="1"/>
    <x v="4"/>
  </r>
  <r>
    <x v="4"/>
    <x v="6"/>
  </r>
  <r>
    <x v="9"/>
    <x v="2"/>
  </r>
  <r>
    <x v="10"/>
    <x v="4"/>
  </r>
  <r>
    <x v="1"/>
    <x v="7"/>
  </r>
  <r>
    <x v="1"/>
    <x v="4"/>
  </r>
  <r>
    <x v="6"/>
    <x v="6"/>
  </r>
  <r>
    <x v="5"/>
    <x v="2"/>
  </r>
  <r>
    <x v="3"/>
    <x v="4"/>
  </r>
  <r>
    <x v="3"/>
    <x v="6"/>
  </r>
  <r>
    <x v="0"/>
    <x v="19"/>
  </r>
  <r>
    <x v="4"/>
    <x v="2"/>
  </r>
  <r>
    <x v="7"/>
    <x v="6"/>
  </r>
  <r>
    <x v="11"/>
    <x v="6"/>
  </r>
  <r>
    <x v="10"/>
    <x v="4"/>
  </r>
  <r>
    <x v="8"/>
    <x v="2"/>
  </r>
  <r>
    <x v="5"/>
    <x v="2"/>
  </r>
  <r>
    <x v="2"/>
    <x v="8"/>
  </r>
  <r>
    <x v="3"/>
    <x v="5"/>
  </r>
  <r>
    <x v="0"/>
    <x v="2"/>
  </r>
  <r>
    <x v="10"/>
    <x v="7"/>
  </r>
  <r>
    <x v="10"/>
    <x v="4"/>
  </r>
  <r>
    <x v="0"/>
    <x v="4"/>
  </r>
  <r>
    <x v="8"/>
    <x v="5"/>
  </r>
  <r>
    <x v="6"/>
    <x v="4"/>
  </r>
  <r>
    <x v="0"/>
    <x v="7"/>
  </r>
  <r>
    <x v="4"/>
    <x v="4"/>
  </r>
  <r>
    <x v="8"/>
    <x v="6"/>
  </r>
  <r>
    <x v="9"/>
    <x v="6"/>
  </r>
  <r>
    <x v="5"/>
    <x v="6"/>
  </r>
  <r>
    <x v="11"/>
    <x v="6"/>
  </r>
  <r>
    <x v="7"/>
    <x v="0"/>
  </r>
  <r>
    <x v="1"/>
    <x v="4"/>
  </r>
  <r>
    <x v="5"/>
    <x v="6"/>
  </r>
  <r>
    <x v="2"/>
    <x v="3"/>
  </r>
  <r>
    <x v="10"/>
    <x v="6"/>
  </r>
  <r>
    <x v="8"/>
    <x v="7"/>
  </r>
  <r>
    <x v="4"/>
    <x v="4"/>
  </r>
  <r>
    <x v="5"/>
    <x v="6"/>
  </r>
  <r>
    <x v="4"/>
    <x v="6"/>
  </r>
  <r>
    <x v="0"/>
    <x v="2"/>
  </r>
  <r>
    <x v="5"/>
    <x v="4"/>
  </r>
  <r>
    <x v="8"/>
    <x v="6"/>
  </r>
  <r>
    <x v="6"/>
    <x v="11"/>
  </r>
  <r>
    <x v="9"/>
    <x v="4"/>
  </r>
  <r>
    <x v="3"/>
    <x v="2"/>
  </r>
  <r>
    <x v="10"/>
    <x v="6"/>
  </r>
  <r>
    <x v="7"/>
    <x v="7"/>
  </r>
  <r>
    <x v="11"/>
    <x v="4"/>
  </r>
  <r>
    <x v="7"/>
    <x v="6"/>
  </r>
  <r>
    <x v="6"/>
    <x v="2"/>
  </r>
  <r>
    <x v="11"/>
    <x v="4"/>
  </r>
  <r>
    <x v="8"/>
    <x v="15"/>
  </r>
  <r>
    <x v="6"/>
    <x v="15"/>
  </r>
  <r>
    <x v="5"/>
    <x v="2"/>
  </r>
  <r>
    <x v="11"/>
    <x v="6"/>
  </r>
  <r>
    <x v="2"/>
    <x v="2"/>
  </r>
  <r>
    <x v="1"/>
    <x v="1"/>
  </r>
  <r>
    <x v="9"/>
    <x v="6"/>
  </r>
  <r>
    <x v="7"/>
    <x v="6"/>
  </r>
  <r>
    <x v="7"/>
    <x v="11"/>
  </r>
  <r>
    <x v="9"/>
    <x v="2"/>
  </r>
  <r>
    <x v="2"/>
    <x v="2"/>
  </r>
  <r>
    <x v="9"/>
    <x v="5"/>
  </r>
  <r>
    <x v="4"/>
    <x v="1"/>
  </r>
  <r>
    <x v="10"/>
    <x v="6"/>
  </r>
  <r>
    <x v="2"/>
    <x v="5"/>
  </r>
  <r>
    <x v="8"/>
    <x v="6"/>
  </r>
  <r>
    <x v="8"/>
    <x v="2"/>
  </r>
  <r>
    <x v="11"/>
    <x v="6"/>
  </r>
  <r>
    <x v="5"/>
    <x v="4"/>
  </r>
  <r>
    <x v="5"/>
    <x v="6"/>
  </r>
  <r>
    <x v="11"/>
    <x v="4"/>
  </r>
  <r>
    <x v="8"/>
    <x v="6"/>
  </r>
  <r>
    <x v="5"/>
    <x v="6"/>
  </r>
  <r>
    <x v="8"/>
    <x v="6"/>
  </r>
  <r>
    <x v="0"/>
    <x v="2"/>
  </r>
  <r>
    <x v="2"/>
    <x v="4"/>
  </r>
  <r>
    <x v="11"/>
    <x v="13"/>
  </r>
  <r>
    <x v="1"/>
    <x v="2"/>
  </r>
  <r>
    <x v="0"/>
    <x v="2"/>
  </r>
  <r>
    <x v="10"/>
    <x v="0"/>
  </r>
  <r>
    <x v="5"/>
    <x v="5"/>
  </r>
  <r>
    <x v="4"/>
    <x v="4"/>
  </r>
  <r>
    <x v="0"/>
    <x v="6"/>
  </r>
  <r>
    <x v="11"/>
    <x v="2"/>
  </r>
  <r>
    <x v="3"/>
    <x v="17"/>
  </r>
  <r>
    <x v="1"/>
    <x v="6"/>
  </r>
  <r>
    <x v="0"/>
    <x v="4"/>
  </r>
  <r>
    <x v="9"/>
    <x v="3"/>
  </r>
  <r>
    <x v="0"/>
    <x v="6"/>
  </r>
  <r>
    <x v="10"/>
    <x v="6"/>
  </r>
  <r>
    <x v="9"/>
    <x v="11"/>
  </r>
  <r>
    <x v="1"/>
    <x v="11"/>
  </r>
  <r>
    <x v="9"/>
    <x v="4"/>
  </r>
  <r>
    <x v="6"/>
    <x v="5"/>
  </r>
  <r>
    <x v="5"/>
    <x v="6"/>
  </r>
  <r>
    <x v="2"/>
    <x v="3"/>
  </r>
  <r>
    <x v="0"/>
    <x v="6"/>
  </r>
  <r>
    <x v="8"/>
    <x v="4"/>
  </r>
  <r>
    <x v="1"/>
    <x v="6"/>
  </r>
  <r>
    <x v="8"/>
    <x v="4"/>
  </r>
  <r>
    <x v="1"/>
    <x v="6"/>
  </r>
  <r>
    <x v="9"/>
    <x v="2"/>
  </r>
  <r>
    <x v="11"/>
    <x v="4"/>
  </r>
  <r>
    <x v="7"/>
    <x v="5"/>
  </r>
  <r>
    <x v="5"/>
    <x v="11"/>
  </r>
  <r>
    <x v="2"/>
    <x v="2"/>
  </r>
  <r>
    <x v="7"/>
    <x v="5"/>
  </r>
  <r>
    <x v="1"/>
    <x v="37"/>
  </r>
  <r>
    <x v="8"/>
    <x v="2"/>
  </r>
  <r>
    <x v="6"/>
    <x v="6"/>
  </r>
  <r>
    <x v="8"/>
    <x v="7"/>
  </r>
  <r>
    <x v="2"/>
    <x v="6"/>
  </r>
  <r>
    <x v="9"/>
    <x v="2"/>
  </r>
  <r>
    <x v="6"/>
    <x v="7"/>
  </r>
  <r>
    <x v="8"/>
    <x v="7"/>
  </r>
  <r>
    <x v="9"/>
    <x v="6"/>
  </r>
  <r>
    <x v="2"/>
    <x v="6"/>
  </r>
  <r>
    <x v="2"/>
    <x v="6"/>
  </r>
  <r>
    <x v="11"/>
    <x v="6"/>
  </r>
  <r>
    <x v="4"/>
    <x v="4"/>
  </r>
  <r>
    <x v="10"/>
    <x v="6"/>
  </r>
  <r>
    <x v="11"/>
    <x v="6"/>
  </r>
  <r>
    <x v="10"/>
    <x v="3"/>
  </r>
  <r>
    <x v="3"/>
    <x v="6"/>
  </r>
  <r>
    <x v="3"/>
    <x v="6"/>
  </r>
  <r>
    <x v="0"/>
    <x v="7"/>
  </r>
  <r>
    <x v="7"/>
    <x v="38"/>
  </r>
  <r>
    <x v="2"/>
    <x v="6"/>
  </r>
  <r>
    <x v="3"/>
    <x v="6"/>
  </r>
  <r>
    <x v="9"/>
    <x v="5"/>
  </r>
  <r>
    <x v="8"/>
    <x v="2"/>
  </r>
  <r>
    <x v="10"/>
    <x v="5"/>
  </r>
  <r>
    <x v="0"/>
    <x v="19"/>
  </r>
  <r>
    <x v="5"/>
    <x v="2"/>
  </r>
  <r>
    <x v="3"/>
    <x v="4"/>
  </r>
  <r>
    <x v="1"/>
    <x v="4"/>
  </r>
  <r>
    <x v="0"/>
    <x v="6"/>
  </r>
  <r>
    <x v="9"/>
    <x v="15"/>
  </r>
  <r>
    <x v="3"/>
    <x v="6"/>
  </r>
  <r>
    <x v="8"/>
    <x v="6"/>
  </r>
  <r>
    <x v="11"/>
    <x v="6"/>
  </r>
  <r>
    <x v="8"/>
    <x v="4"/>
  </r>
  <r>
    <x v="10"/>
    <x v="2"/>
  </r>
  <r>
    <x v="7"/>
    <x v="2"/>
  </r>
  <r>
    <x v="9"/>
    <x v="2"/>
  </r>
  <r>
    <x v="1"/>
    <x v="5"/>
  </r>
  <r>
    <x v="2"/>
    <x v="6"/>
  </r>
  <r>
    <x v="8"/>
    <x v="8"/>
  </r>
  <r>
    <x v="2"/>
    <x v="2"/>
  </r>
  <r>
    <x v="9"/>
    <x v="4"/>
  </r>
  <r>
    <x v="5"/>
    <x v="4"/>
  </r>
  <r>
    <x v="6"/>
    <x v="39"/>
  </r>
  <r>
    <x v="10"/>
    <x v="6"/>
  </r>
  <r>
    <x v="6"/>
    <x v="5"/>
  </r>
  <r>
    <x v="0"/>
    <x v="6"/>
  </r>
  <r>
    <x v="0"/>
    <x v="4"/>
  </r>
  <r>
    <x v="7"/>
    <x v="0"/>
  </r>
  <r>
    <x v="2"/>
    <x v="5"/>
  </r>
  <r>
    <x v="1"/>
    <x v="11"/>
  </r>
  <r>
    <x v="5"/>
    <x v="7"/>
  </r>
  <r>
    <x v="3"/>
    <x v="6"/>
  </r>
  <r>
    <x v="7"/>
    <x v="5"/>
  </r>
  <r>
    <x v="7"/>
    <x v="5"/>
  </r>
  <r>
    <x v="9"/>
    <x v="4"/>
  </r>
  <r>
    <x v="8"/>
    <x v="2"/>
  </r>
  <r>
    <x v="11"/>
    <x v="6"/>
  </r>
  <r>
    <x v="8"/>
    <x v="5"/>
  </r>
  <r>
    <x v="2"/>
    <x v="2"/>
  </r>
  <r>
    <x v="4"/>
    <x v="2"/>
  </r>
  <r>
    <x v="3"/>
    <x v="19"/>
  </r>
  <r>
    <x v="8"/>
    <x v="6"/>
  </r>
  <r>
    <x v="1"/>
    <x v="4"/>
  </r>
  <r>
    <x v="10"/>
    <x v="6"/>
  </r>
  <r>
    <x v="7"/>
    <x v="19"/>
  </r>
  <r>
    <x v="0"/>
    <x v="6"/>
  </r>
  <r>
    <x v="1"/>
    <x v="6"/>
  </r>
  <r>
    <x v="6"/>
    <x v="6"/>
  </r>
  <r>
    <x v="7"/>
    <x v="2"/>
  </r>
  <r>
    <x v="8"/>
    <x v="2"/>
  </r>
  <r>
    <x v="2"/>
    <x v="4"/>
  </r>
  <r>
    <x v="11"/>
    <x v="1"/>
  </r>
  <r>
    <x v="6"/>
    <x v="2"/>
  </r>
  <r>
    <x v="0"/>
    <x v="2"/>
  </r>
  <r>
    <x v="4"/>
    <x v="6"/>
  </r>
  <r>
    <x v="8"/>
    <x v="6"/>
  </r>
  <r>
    <x v="11"/>
    <x v="4"/>
  </r>
  <r>
    <x v="2"/>
    <x v="2"/>
  </r>
  <r>
    <x v="12"/>
    <x v="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n v="5"/>
  </r>
  <r>
    <x v="1"/>
    <n v="3"/>
  </r>
  <r>
    <x v="2"/>
    <n v="15"/>
  </r>
  <r>
    <x v="1"/>
    <n v="6"/>
  </r>
  <r>
    <x v="0"/>
    <n v="1"/>
  </r>
  <r>
    <x v="2"/>
    <n v="4"/>
  </r>
  <r>
    <x v="2"/>
    <n v="4"/>
  </r>
  <r>
    <x v="2"/>
    <n v="6"/>
  </r>
  <r>
    <x v="0"/>
    <n v="5"/>
  </r>
  <r>
    <x v="1"/>
    <n v="5"/>
  </r>
  <r>
    <x v="0"/>
    <n v="6"/>
  </r>
  <r>
    <x v="2"/>
    <n v="0"/>
  </r>
  <r>
    <x v="0"/>
    <n v="20"/>
  </r>
  <r>
    <x v="0"/>
    <n v="1"/>
  </r>
  <r>
    <x v="3"/>
    <n v="4"/>
  </r>
  <r>
    <x v="2"/>
    <n v="6"/>
  </r>
  <r>
    <x v="3"/>
    <n v="4"/>
  </r>
  <r>
    <x v="3"/>
    <n v="3"/>
  </r>
  <r>
    <x v="0"/>
    <n v="6"/>
  </r>
  <r>
    <x v="1"/>
    <n v="3"/>
  </r>
  <r>
    <x v="0"/>
    <n v="6"/>
  </r>
  <r>
    <x v="2"/>
    <n v="2"/>
  </r>
  <r>
    <x v="2"/>
    <n v="4"/>
  </r>
  <r>
    <x v="1"/>
    <n v="4"/>
  </r>
  <r>
    <x v="2"/>
    <n v="4"/>
  </r>
  <r>
    <x v="2"/>
    <n v="5"/>
  </r>
  <r>
    <x v="0"/>
    <n v="0"/>
  </r>
  <r>
    <x v="2"/>
    <n v="5"/>
  </r>
  <r>
    <x v="2"/>
    <n v="2"/>
  </r>
  <r>
    <x v="0"/>
    <n v="4"/>
  </r>
  <r>
    <x v="2"/>
    <n v="4"/>
  </r>
  <r>
    <x v="2"/>
    <n v="20"/>
  </r>
  <r>
    <x v="2"/>
    <n v="15"/>
  </r>
  <r>
    <x v="3"/>
    <n v="6"/>
  </r>
  <r>
    <x v="2"/>
    <n v="2"/>
  </r>
  <r>
    <x v="2"/>
    <n v="5"/>
  </r>
  <r>
    <x v="0"/>
    <n v="6"/>
  </r>
  <r>
    <x v="2"/>
    <n v="6"/>
  </r>
  <r>
    <x v="2"/>
    <n v="3"/>
  </r>
  <r>
    <x v="3"/>
    <n v="5"/>
  </r>
  <r>
    <x v="0"/>
    <n v="6"/>
  </r>
  <r>
    <x v="0"/>
    <n v="2"/>
  </r>
  <r>
    <x v="2"/>
    <n v="4"/>
  </r>
  <r>
    <x v="0"/>
    <n v="6"/>
  </r>
  <r>
    <x v="0"/>
    <n v="6"/>
  </r>
  <r>
    <x v="0"/>
    <n v="5"/>
  </r>
  <r>
    <x v="2"/>
    <n v="6"/>
  </r>
  <r>
    <x v="1"/>
    <n v="6"/>
  </r>
  <r>
    <x v="2"/>
    <n v="2"/>
  </r>
  <r>
    <x v="2"/>
    <n v="6"/>
  </r>
  <r>
    <x v="2"/>
    <n v="4"/>
  </r>
  <r>
    <x v="2"/>
    <n v="6"/>
  </r>
  <r>
    <x v="0"/>
    <n v="4"/>
  </r>
  <r>
    <x v="0"/>
    <n v="4"/>
  </r>
  <r>
    <x v="2"/>
    <n v="4"/>
  </r>
  <r>
    <x v="4"/>
    <n v="2"/>
  </r>
  <r>
    <x v="2"/>
    <n v="0"/>
  </r>
  <r>
    <x v="2"/>
    <n v="30"/>
  </r>
  <r>
    <x v="0"/>
    <n v="5"/>
  </r>
  <r>
    <x v="2"/>
    <n v="12"/>
  </r>
  <r>
    <x v="0"/>
    <n v="6"/>
  </r>
  <r>
    <x v="2"/>
    <n v="12"/>
  </r>
  <r>
    <x v="2"/>
    <n v="0"/>
  </r>
  <r>
    <x v="1"/>
    <n v="6"/>
  </r>
  <r>
    <x v="4"/>
    <n v="5"/>
  </r>
  <r>
    <x v="1"/>
    <n v="2"/>
  </r>
  <r>
    <x v="0"/>
    <n v="2"/>
  </r>
  <r>
    <x v="2"/>
    <n v="10"/>
  </r>
  <r>
    <x v="2"/>
    <n v="2"/>
  </r>
  <r>
    <x v="0"/>
    <n v="6"/>
  </r>
  <r>
    <x v="4"/>
    <n v="10"/>
  </r>
  <r>
    <x v="2"/>
    <n v="3"/>
  </r>
  <r>
    <x v="2"/>
    <n v="1"/>
  </r>
  <r>
    <x v="0"/>
    <n v="4"/>
  </r>
  <r>
    <x v="0"/>
    <n v="3"/>
  </r>
  <r>
    <x v="2"/>
    <n v="15"/>
  </r>
  <r>
    <x v="2"/>
    <n v="5"/>
  </r>
  <r>
    <x v="3"/>
    <n v="5"/>
  </r>
  <r>
    <x v="0"/>
    <n v="20"/>
  </r>
  <r>
    <x v="2"/>
    <n v="3"/>
  </r>
  <r>
    <x v="2"/>
    <n v="6"/>
  </r>
  <r>
    <x v="0"/>
    <n v="5"/>
  </r>
  <r>
    <x v="1"/>
    <n v="6"/>
  </r>
  <r>
    <x v="1"/>
    <n v="6"/>
  </r>
  <r>
    <x v="0"/>
    <n v="4"/>
  </r>
  <r>
    <x v="2"/>
    <n v="0"/>
  </r>
  <r>
    <x v="2"/>
    <n v="10"/>
  </r>
  <r>
    <x v="0"/>
    <n v="6"/>
  </r>
  <r>
    <x v="2"/>
    <n v="5"/>
  </r>
  <r>
    <x v="0"/>
    <n v="6"/>
  </r>
  <r>
    <x v="0"/>
    <n v="5"/>
  </r>
  <r>
    <x v="0"/>
    <n v="2"/>
  </r>
  <r>
    <x v="2"/>
    <n v="6"/>
  </r>
  <r>
    <x v="2"/>
    <n v="0"/>
  </r>
  <r>
    <x v="2"/>
    <n v="3"/>
  </r>
  <r>
    <x v="1"/>
    <n v="6"/>
  </r>
  <r>
    <x v="0"/>
    <n v="15"/>
  </r>
  <r>
    <x v="2"/>
    <n v="6"/>
  </r>
  <r>
    <x v="0"/>
    <n v="6"/>
  </r>
  <r>
    <x v="0"/>
    <n v="2"/>
  </r>
  <r>
    <x v="2"/>
    <n v="6"/>
  </r>
  <r>
    <x v="2"/>
    <n v="5"/>
  </r>
  <r>
    <x v="0"/>
    <n v="4"/>
  </r>
  <r>
    <x v="2"/>
    <n v="4"/>
  </r>
  <r>
    <x v="2"/>
    <n v="15"/>
  </r>
  <r>
    <x v="1"/>
    <n v="5"/>
  </r>
  <r>
    <x v="0"/>
    <n v="4"/>
  </r>
  <r>
    <x v="2"/>
    <n v="4"/>
  </r>
  <r>
    <x v="2"/>
    <n v="10"/>
  </r>
  <r>
    <x v="1"/>
    <n v="0"/>
  </r>
  <r>
    <x v="4"/>
    <n v="3"/>
  </r>
  <r>
    <x v="2"/>
    <n v="6"/>
  </r>
  <r>
    <x v="2"/>
    <n v="15"/>
  </r>
  <r>
    <x v="2"/>
    <n v="3"/>
  </r>
  <r>
    <x v="2"/>
    <n v="3"/>
  </r>
  <r>
    <x v="2"/>
    <n v="6"/>
  </r>
  <r>
    <x v="2"/>
    <n v="2"/>
  </r>
  <r>
    <x v="3"/>
    <n v="0"/>
  </r>
  <r>
    <x v="0"/>
    <n v="2"/>
  </r>
  <r>
    <x v="2"/>
    <n v="10"/>
  </r>
  <r>
    <x v="2"/>
    <n v="20"/>
  </r>
  <r>
    <x v="0"/>
    <n v="5"/>
  </r>
  <r>
    <x v="0"/>
    <n v="5"/>
  </r>
  <r>
    <x v="0"/>
    <n v="6"/>
  </r>
  <r>
    <x v="2"/>
    <n v="4"/>
  </r>
  <r>
    <x v="2"/>
    <n v="6"/>
  </r>
  <r>
    <x v="2"/>
    <n v="10"/>
  </r>
  <r>
    <x v="2"/>
    <n v="1"/>
  </r>
  <r>
    <x v="2"/>
    <n v="10"/>
  </r>
  <r>
    <x v="2"/>
    <n v="4"/>
  </r>
  <r>
    <x v="2"/>
    <n v="6"/>
  </r>
  <r>
    <x v="1"/>
    <n v="10"/>
  </r>
  <r>
    <x v="4"/>
    <n v="6"/>
  </r>
  <r>
    <x v="0"/>
    <n v="4"/>
  </r>
  <r>
    <x v="0"/>
    <n v="6"/>
  </r>
  <r>
    <x v="0"/>
    <n v="4"/>
  </r>
  <r>
    <x v="2"/>
    <n v="10"/>
  </r>
  <r>
    <x v="3"/>
    <n v="6"/>
  </r>
  <r>
    <x v="0"/>
    <n v="6"/>
  </r>
  <r>
    <x v="2"/>
    <n v="6"/>
  </r>
  <r>
    <x v="0"/>
    <n v="10"/>
  </r>
  <r>
    <x v="0"/>
    <n v="6"/>
  </r>
  <r>
    <x v="0"/>
    <n v="10"/>
  </r>
  <r>
    <x v="2"/>
    <n v="4"/>
  </r>
  <r>
    <x v="0"/>
    <n v="1"/>
  </r>
  <r>
    <x v="0"/>
    <n v="0"/>
  </r>
  <r>
    <x v="2"/>
    <n v="6"/>
  </r>
  <r>
    <x v="0"/>
    <n v="5"/>
  </r>
  <r>
    <x v="0"/>
    <n v="6"/>
  </r>
  <r>
    <x v="4"/>
    <n v="4"/>
  </r>
  <r>
    <x v="2"/>
    <n v="1"/>
  </r>
  <r>
    <x v="0"/>
    <n v="6"/>
  </r>
  <r>
    <x v="1"/>
    <n v="3"/>
  </r>
  <r>
    <x v="2"/>
    <n v="4"/>
  </r>
  <r>
    <x v="2"/>
    <n v="6"/>
  </r>
  <r>
    <x v="2"/>
    <n v="4"/>
  </r>
  <r>
    <x v="1"/>
    <n v="10"/>
  </r>
  <r>
    <x v="0"/>
    <n v="6"/>
  </r>
  <r>
    <x v="1"/>
    <n v="6"/>
  </r>
  <r>
    <x v="0"/>
    <n v="2"/>
  </r>
  <r>
    <x v="0"/>
    <n v="4"/>
  </r>
  <r>
    <x v="0"/>
    <n v="40"/>
  </r>
  <r>
    <x v="4"/>
    <n v="28"/>
  </r>
  <r>
    <x v="4"/>
    <n v="10"/>
  </r>
  <r>
    <x v="2"/>
    <n v="2"/>
  </r>
  <r>
    <x v="2"/>
    <n v="3"/>
  </r>
  <r>
    <x v="2"/>
    <n v="3"/>
  </r>
  <r>
    <x v="0"/>
    <n v="6"/>
  </r>
  <r>
    <x v="1"/>
    <n v="1"/>
  </r>
  <r>
    <x v="0"/>
    <n v="4"/>
  </r>
  <r>
    <x v="4"/>
    <n v="2"/>
  </r>
  <r>
    <x v="1"/>
    <n v="1"/>
  </r>
  <r>
    <x v="2"/>
    <n v="6"/>
  </r>
  <r>
    <x v="1"/>
    <n v="5"/>
  </r>
  <r>
    <x v="0"/>
    <n v="3"/>
  </r>
  <r>
    <x v="2"/>
    <n v="5"/>
  </r>
  <r>
    <x v="0"/>
    <n v="6"/>
  </r>
  <r>
    <x v="1"/>
    <n v="4"/>
  </r>
  <r>
    <x v="2"/>
    <n v="16"/>
  </r>
  <r>
    <x v="0"/>
    <n v="6"/>
  </r>
  <r>
    <x v="2"/>
    <n v="5"/>
  </r>
  <r>
    <x v="4"/>
    <n v="8"/>
  </r>
  <r>
    <x v="0"/>
    <n v="20"/>
  </r>
  <r>
    <x v="2"/>
    <n v="2"/>
  </r>
  <r>
    <x v="2"/>
    <n v="0"/>
  </r>
  <r>
    <x v="0"/>
    <n v="6"/>
  </r>
  <r>
    <x v="2"/>
    <n v="20"/>
  </r>
  <r>
    <x v="2"/>
    <n v="6"/>
  </r>
  <r>
    <x v="2"/>
    <n v="7"/>
  </r>
  <r>
    <x v="2"/>
    <n v="8"/>
  </r>
  <r>
    <x v="2"/>
    <n v="2"/>
  </r>
  <r>
    <x v="4"/>
    <n v="5"/>
  </r>
  <r>
    <x v="2"/>
    <n v="16"/>
  </r>
  <r>
    <x v="2"/>
    <n v="5"/>
  </r>
  <r>
    <x v="0"/>
    <n v="6"/>
  </r>
  <r>
    <x v="2"/>
    <n v="14"/>
  </r>
  <r>
    <x v="1"/>
    <n v="6"/>
  </r>
  <r>
    <x v="0"/>
    <n v="4"/>
  </r>
  <r>
    <x v="0"/>
    <n v="5"/>
  </r>
  <r>
    <x v="1"/>
    <n v="4"/>
  </r>
  <r>
    <x v="0"/>
    <n v="4"/>
  </r>
  <r>
    <x v="1"/>
    <n v="1"/>
  </r>
  <r>
    <x v="2"/>
    <n v="2"/>
  </r>
  <r>
    <x v="2"/>
    <n v="6"/>
  </r>
  <r>
    <x v="2"/>
    <n v="0"/>
  </r>
  <r>
    <x v="2"/>
    <n v="0"/>
  </r>
  <r>
    <x v="0"/>
    <n v="4"/>
  </r>
  <r>
    <x v="0"/>
    <n v="6"/>
  </r>
  <r>
    <x v="1"/>
    <n v="10"/>
  </r>
  <r>
    <x v="0"/>
    <n v="6"/>
  </r>
  <r>
    <x v="4"/>
    <n v="5"/>
  </r>
  <r>
    <x v="0"/>
    <n v="0"/>
  </r>
  <r>
    <x v="2"/>
    <n v="3"/>
  </r>
  <r>
    <x v="0"/>
    <n v="5"/>
  </r>
  <r>
    <x v="2"/>
    <n v="30"/>
  </r>
  <r>
    <x v="2"/>
    <n v="3"/>
  </r>
  <r>
    <x v="2"/>
    <n v="10"/>
  </r>
  <r>
    <x v="2"/>
    <n v="10"/>
  </r>
  <r>
    <x v="2"/>
    <n v="3"/>
  </r>
  <r>
    <x v="2"/>
    <n v="6"/>
  </r>
  <r>
    <x v="5"/>
    <n v="15"/>
  </r>
  <r>
    <x v="4"/>
    <n v="6"/>
  </r>
  <r>
    <x v="2"/>
    <n v="4"/>
  </r>
  <r>
    <x v="5"/>
    <n v="3"/>
  </r>
  <r>
    <x v="4"/>
    <n v="8"/>
  </r>
  <r>
    <x v="1"/>
    <n v="3"/>
  </r>
  <r>
    <x v="0"/>
    <n v="2"/>
  </r>
  <r>
    <x v="0"/>
    <n v="0"/>
  </r>
  <r>
    <x v="0"/>
    <n v="5"/>
  </r>
  <r>
    <x v="0"/>
    <n v="5"/>
  </r>
  <r>
    <x v="0"/>
    <n v="3"/>
  </r>
  <r>
    <x v="0"/>
    <n v="4"/>
  </r>
  <r>
    <x v="0"/>
    <n v="2"/>
  </r>
  <r>
    <x v="2"/>
    <n v="30"/>
  </r>
  <r>
    <x v="1"/>
    <n v="12"/>
  </r>
  <r>
    <x v="0"/>
    <n v="20"/>
  </r>
  <r>
    <x v="0"/>
    <n v="4"/>
  </r>
  <r>
    <x v="2"/>
    <n v="10"/>
  </r>
  <r>
    <x v="0"/>
    <n v="5"/>
  </r>
  <r>
    <x v="0"/>
    <n v="5"/>
  </r>
  <r>
    <x v="4"/>
    <n v="2"/>
  </r>
  <r>
    <x v="2"/>
    <n v="0"/>
  </r>
  <r>
    <x v="0"/>
    <n v="6"/>
  </r>
  <r>
    <x v="4"/>
    <n v="5"/>
  </r>
  <r>
    <x v="1"/>
    <n v="8"/>
  </r>
  <r>
    <x v="2"/>
    <n v="6"/>
  </r>
  <r>
    <x v="2"/>
    <n v="0"/>
  </r>
  <r>
    <x v="2"/>
    <n v="10"/>
  </r>
  <r>
    <x v="0"/>
    <n v="8"/>
  </r>
  <r>
    <x v="2"/>
    <n v="6"/>
  </r>
  <r>
    <x v="4"/>
    <n v="10"/>
  </r>
  <r>
    <x v="2"/>
    <n v="4"/>
  </r>
  <r>
    <x v="2"/>
    <n v="40"/>
  </r>
  <r>
    <x v="4"/>
    <n v="6"/>
  </r>
  <r>
    <x v="0"/>
    <n v="4"/>
  </r>
  <r>
    <x v="2"/>
    <n v="4"/>
  </r>
  <r>
    <x v="2"/>
    <n v="10"/>
  </r>
  <r>
    <x v="2"/>
    <n v="1"/>
  </r>
  <r>
    <x v="2"/>
    <n v="6"/>
  </r>
  <r>
    <x v="0"/>
    <n v="5"/>
  </r>
  <r>
    <x v="2"/>
    <n v="2"/>
  </r>
  <r>
    <x v="0"/>
    <n v="4"/>
  </r>
  <r>
    <x v="0"/>
    <n v="6"/>
  </r>
  <r>
    <x v="5"/>
    <n v="5"/>
  </r>
  <r>
    <x v="1"/>
    <n v="5"/>
  </r>
  <r>
    <x v="2"/>
    <n v="6"/>
  </r>
  <r>
    <x v="2"/>
    <n v="4"/>
  </r>
  <r>
    <x v="0"/>
    <n v="0"/>
  </r>
  <r>
    <x v="1"/>
    <n v="0"/>
  </r>
  <r>
    <x v="0"/>
    <n v="10"/>
  </r>
  <r>
    <x v="0"/>
    <n v="2"/>
  </r>
  <r>
    <x v="2"/>
    <n v="30"/>
  </r>
  <r>
    <x v="0"/>
    <n v="2"/>
  </r>
  <r>
    <x v="2"/>
    <n v="2"/>
  </r>
  <r>
    <x v="0"/>
    <n v="3"/>
  </r>
  <r>
    <x v="2"/>
    <n v="5"/>
  </r>
  <r>
    <x v="0"/>
    <n v="6"/>
  </r>
  <r>
    <x v="1"/>
    <n v="3"/>
  </r>
  <r>
    <x v="0"/>
    <n v="6"/>
  </r>
  <r>
    <x v="0"/>
    <n v="3"/>
  </r>
  <r>
    <x v="0"/>
    <n v="6"/>
  </r>
  <r>
    <x v="4"/>
    <n v="10"/>
  </r>
  <r>
    <x v="0"/>
    <n v="5"/>
  </r>
  <r>
    <x v="4"/>
    <n v="4"/>
  </r>
  <r>
    <x v="0"/>
    <n v="15"/>
  </r>
  <r>
    <x v="0"/>
    <n v="3"/>
  </r>
  <r>
    <x v="2"/>
    <n v="4"/>
  </r>
  <r>
    <x v="0"/>
    <n v="10"/>
  </r>
  <r>
    <x v="0"/>
    <n v="5"/>
  </r>
  <r>
    <x v="2"/>
    <n v="10"/>
  </r>
  <r>
    <x v="1"/>
    <n v="6"/>
  </r>
  <r>
    <x v="3"/>
    <n v="4"/>
  </r>
  <r>
    <x v="4"/>
    <n v="5"/>
  </r>
  <r>
    <x v="0"/>
    <n v="20"/>
  </r>
  <r>
    <x v="2"/>
    <n v="4"/>
  </r>
  <r>
    <x v="5"/>
    <n v="0"/>
  </r>
  <r>
    <x v="2"/>
    <n v="0"/>
  </r>
  <r>
    <x v="4"/>
    <n v="5"/>
  </r>
  <r>
    <x v="2"/>
    <n v="3"/>
  </r>
  <r>
    <x v="2"/>
    <n v="5"/>
  </r>
  <r>
    <x v="0"/>
    <n v="6"/>
  </r>
  <r>
    <x v="2"/>
    <n v="6"/>
  </r>
  <r>
    <x v="2"/>
    <n v="0"/>
  </r>
  <r>
    <x v="2"/>
    <n v="5"/>
  </r>
  <r>
    <x v="2"/>
    <n v="0"/>
  </r>
  <r>
    <x v="2"/>
    <n v="6"/>
  </r>
  <r>
    <x v="0"/>
    <n v="2"/>
  </r>
  <r>
    <x v="1"/>
    <n v="2"/>
  </r>
  <r>
    <x v="0"/>
    <n v="2"/>
  </r>
  <r>
    <x v="0"/>
    <n v="4"/>
  </r>
  <r>
    <x v="0"/>
    <n v="6"/>
  </r>
  <r>
    <x v="0"/>
    <n v="2"/>
  </r>
  <r>
    <x v="0"/>
    <n v="6"/>
  </r>
  <r>
    <x v="0"/>
    <n v="0"/>
  </r>
  <r>
    <x v="2"/>
    <n v="0"/>
  </r>
  <r>
    <x v="2"/>
    <n v="3"/>
  </r>
  <r>
    <x v="2"/>
    <n v="2"/>
  </r>
  <r>
    <x v="0"/>
    <n v="0"/>
  </r>
  <r>
    <x v="0"/>
    <n v="6"/>
  </r>
  <r>
    <x v="2"/>
    <n v="4"/>
  </r>
  <r>
    <x v="0"/>
    <n v="2"/>
  </r>
  <r>
    <x v="0"/>
    <n v="4"/>
  </r>
  <r>
    <x v="0"/>
    <n v="0"/>
  </r>
  <r>
    <x v="2"/>
    <n v="6"/>
  </r>
  <r>
    <x v="2"/>
    <n v="8"/>
  </r>
  <r>
    <x v="1"/>
    <n v="6"/>
  </r>
  <r>
    <x v="2"/>
    <n v="4"/>
  </r>
  <r>
    <x v="0"/>
    <n v="0"/>
  </r>
  <r>
    <x v="4"/>
    <n v="5"/>
  </r>
  <r>
    <x v="2"/>
    <n v="4"/>
  </r>
  <r>
    <x v="0"/>
    <n v="6"/>
  </r>
  <r>
    <x v="2"/>
    <n v="5"/>
  </r>
  <r>
    <x v="0"/>
    <n v="6"/>
  </r>
  <r>
    <x v="2"/>
    <n v="6"/>
  </r>
  <r>
    <x v="3"/>
    <n v="6"/>
  </r>
  <r>
    <x v="4"/>
    <n v="4"/>
  </r>
  <r>
    <x v="4"/>
    <n v="6"/>
  </r>
  <r>
    <x v="5"/>
    <n v="8"/>
  </r>
  <r>
    <x v="0"/>
    <n v="2"/>
  </r>
  <r>
    <x v="0"/>
    <n v="6"/>
  </r>
  <r>
    <x v="0"/>
    <n v="6"/>
  </r>
  <r>
    <x v="0"/>
    <n v="6"/>
  </r>
  <r>
    <x v="4"/>
    <n v="40"/>
  </r>
  <r>
    <x v="2"/>
    <n v="6"/>
  </r>
  <r>
    <x v="0"/>
    <n v="4"/>
  </r>
  <r>
    <x v="1"/>
    <n v="3"/>
  </r>
  <r>
    <x v="2"/>
    <n v="3"/>
  </r>
  <r>
    <x v="2"/>
    <n v="6"/>
  </r>
  <r>
    <x v="2"/>
    <n v="16"/>
  </r>
  <r>
    <x v="2"/>
    <n v="5"/>
  </r>
  <r>
    <x v="0"/>
    <n v="100"/>
  </r>
  <r>
    <x v="2"/>
    <n v="4"/>
  </r>
  <r>
    <x v="2"/>
    <n v="5"/>
  </r>
  <r>
    <x v="0"/>
    <n v="7"/>
  </r>
  <r>
    <x v="2"/>
    <n v="6"/>
  </r>
  <r>
    <x v="2"/>
    <n v="4"/>
  </r>
  <r>
    <x v="2"/>
    <n v="5"/>
  </r>
  <r>
    <x v="0"/>
    <n v="10"/>
  </r>
  <r>
    <x v="1"/>
    <n v="6"/>
  </r>
  <r>
    <x v="0"/>
    <n v="6"/>
  </r>
  <r>
    <x v="2"/>
    <n v="5"/>
  </r>
  <r>
    <x v="2"/>
    <n v="5"/>
  </r>
  <r>
    <x v="0"/>
    <n v="5"/>
  </r>
  <r>
    <x v="2"/>
    <n v="3"/>
  </r>
  <r>
    <x v="0"/>
    <n v="6"/>
  </r>
  <r>
    <x v="0"/>
    <n v="6"/>
  </r>
  <r>
    <x v="2"/>
    <n v="5"/>
  </r>
  <r>
    <x v="0"/>
    <n v="0"/>
  </r>
  <r>
    <x v="2"/>
    <n v="4"/>
  </r>
  <r>
    <x v="0"/>
    <n v="6"/>
  </r>
  <r>
    <x v="2"/>
    <n v="5"/>
  </r>
  <r>
    <x v="0"/>
    <n v="5"/>
  </r>
  <r>
    <x v="0"/>
    <n v="4"/>
  </r>
  <r>
    <x v="2"/>
    <n v="10"/>
  </r>
  <r>
    <x v="0"/>
    <n v="5"/>
  </r>
  <r>
    <x v="2"/>
    <n v="3"/>
  </r>
  <r>
    <x v="0"/>
    <n v="5"/>
  </r>
  <r>
    <x v="2"/>
    <n v="4"/>
  </r>
  <r>
    <x v="0"/>
    <n v="5"/>
  </r>
  <r>
    <x v="2"/>
    <n v="5"/>
  </r>
  <r>
    <x v="5"/>
    <n v="5"/>
  </r>
  <r>
    <x v="2"/>
    <n v="6"/>
  </r>
  <r>
    <x v="0"/>
    <n v="3"/>
  </r>
  <r>
    <x v="0"/>
    <n v="4"/>
  </r>
  <r>
    <x v="0"/>
    <n v="1"/>
  </r>
  <r>
    <x v="2"/>
    <n v="3"/>
  </r>
  <r>
    <x v="0"/>
    <n v="2"/>
  </r>
  <r>
    <x v="0"/>
    <n v="4"/>
  </r>
  <r>
    <x v="0"/>
    <n v="5"/>
  </r>
  <r>
    <x v="4"/>
    <n v="5"/>
  </r>
  <r>
    <x v="1"/>
    <n v="1"/>
  </r>
  <r>
    <x v="5"/>
    <n v="3"/>
  </r>
  <r>
    <x v="0"/>
    <n v="6"/>
  </r>
  <r>
    <x v="2"/>
    <n v="12"/>
  </r>
  <r>
    <x v="2"/>
    <n v="2"/>
  </r>
  <r>
    <x v="0"/>
    <n v="7"/>
  </r>
  <r>
    <x v="2"/>
    <n v="6"/>
  </r>
  <r>
    <x v="0"/>
    <n v="2"/>
  </r>
  <r>
    <x v="2"/>
    <n v="3"/>
  </r>
  <r>
    <x v="3"/>
    <n v="0"/>
  </r>
  <r>
    <x v="2"/>
    <n v="4"/>
  </r>
  <r>
    <x v="0"/>
    <n v="5"/>
  </r>
  <r>
    <x v="2"/>
    <n v="4"/>
  </r>
  <r>
    <x v="0"/>
    <n v="4"/>
  </r>
  <r>
    <x v="0"/>
    <n v="3"/>
  </r>
  <r>
    <x v="0"/>
    <n v="6"/>
  </r>
  <r>
    <x v="2"/>
    <n v="5"/>
  </r>
  <r>
    <x v="0"/>
    <n v="6"/>
  </r>
  <r>
    <x v="2"/>
    <n v="3"/>
  </r>
  <r>
    <x v="2"/>
    <n v="6"/>
  </r>
  <r>
    <x v="0"/>
    <n v="5"/>
  </r>
  <r>
    <x v="1"/>
    <n v="3"/>
  </r>
  <r>
    <x v="0"/>
    <n v="3"/>
  </r>
  <r>
    <x v="2"/>
    <n v="4"/>
  </r>
  <r>
    <x v="2"/>
    <n v="2"/>
  </r>
  <r>
    <x v="3"/>
    <n v="6"/>
  </r>
  <r>
    <x v="2"/>
    <n v="6"/>
  </r>
  <r>
    <x v="0"/>
    <n v="4"/>
  </r>
  <r>
    <x v="2"/>
    <n v="2"/>
  </r>
  <r>
    <x v="2"/>
    <n v="6"/>
  </r>
  <r>
    <x v="0"/>
    <n v="8"/>
  </r>
  <r>
    <x v="0"/>
    <n v="10"/>
  </r>
  <r>
    <x v="0"/>
    <n v="3"/>
  </r>
  <r>
    <x v="2"/>
    <n v="4"/>
  </r>
  <r>
    <x v="4"/>
    <n v="4"/>
  </r>
  <r>
    <x v="2"/>
    <n v="6"/>
  </r>
  <r>
    <x v="2"/>
    <n v="6"/>
  </r>
  <r>
    <x v="5"/>
    <n v="3"/>
  </r>
  <r>
    <x v="4"/>
    <n v="6"/>
  </r>
  <r>
    <x v="1"/>
    <n v="10"/>
  </r>
  <r>
    <x v="0"/>
    <n v="3"/>
  </r>
  <r>
    <x v="0"/>
    <n v="2"/>
  </r>
  <r>
    <x v="2"/>
    <n v="5"/>
  </r>
  <r>
    <x v="2"/>
    <n v="5"/>
  </r>
  <r>
    <x v="0"/>
    <n v="10"/>
  </r>
  <r>
    <x v="2"/>
    <n v="3"/>
  </r>
  <r>
    <x v="2"/>
    <n v="5"/>
  </r>
  <r>
    <x v="2"/>
    <n v="2"/>
  </r>
  <r>
    <x v="0"/>
    <n v="4"/>
  </r>
  <r>
    <x v="2"/>
    <n v="6"/>
  </r>
  <r>
    <x v="1"/>
    <n v="3"/>
  </r>
  <r>
    <x v="0"/>
    <n v="6"/>
  </r>
  <r>
    <x v="0"/>
    <n v="8"/>
  </r>
  <r>
    <x v="1"/>
    <n v="1"/>
  </r>
  <r>
    <x v="1"/>
    <n v="6"/>
  </r>
  <r>
    <x v="0"/>
    <n v="6"/>
  </r>
  <r>
    <x v="2"/>
    <n v="6"/>
  </r>
  <r>
    <x v="0"/>
    <n v="5"/>
  </r>
  <r>
    <x v="0"/>
    <n v="4"/>
  </r>
  <r>
    <x v="1"/>
    <n v="3"/>
  </r>
  <r>
    <x v="2"/>
    <n v="10"/>
  </r>
  <r>
    <x v="0"/>
    <n v="2"/>
  </r>
  <r>
    <x v="2"/>
    <n v="4"/>
  </r>
  <r>
    <x v="2"/>
    <n v="5"/>
  </r>
  <r>
    <x v="0"/>
    <n v="4"/>
  </r>
  <r>
    <x v="2"/>
    <n v="10"/>
  </r>
  <r>
    <x v="0"/>
    <n v="6"/>
  </r>
  <r>
    <x v="1"/>
    <n v="4"/>
  </r>
  <r>
    <x v="0"/>
    <n v="6"/>
  </r>
  <r>
    <x v="2"/>
    <n v="20"/>
  </r>
  <r>
    <x v="2"/>
    <n v="5"/>
  </r>
  <r>
    <x v="2"/>
    <n v="0"/>
  </r>
  <r>
    <x v="2"/>
    <n v="5"/>
  </r>
  <r>
    <x v="0"/>
    <n v="5"/>
  </r>
  <r>
    <x v="2"/>
    <n v="3"/>
  </r>
  <r>
    <x v="0"/>
    <n v="8"/>
  </r>
  <r>
    <x v="2"/>
    <n v="6"/>
  </r>
  <r>
    <x v="4"/>
    <n v="10"/>
  </r>
  <r>
    <x v="0"/>
    <n v="6"/>
  </r>
  <r>
    <x v="1"/>
    <n v="6"/>
  </r>
  <r>
    <x v="2"/>
    <n v="4"/>
  </r>
  <r>
    <x v="4"/>
    <n v="15"/>
  </r>
  <r>
    <x v="4"/>
    <n v="2"/>
  </r>
  <r>
    <x v="1"/>
    <n v="4"/>
  </r>
  <r>
    <x v="1"/>
    <n v="3"/>
  </r>
  <r>
    <x v="2"/>
    <n v="16"/>
  </r>
  <r>
    <x v="2"/>
    <n v="6"/>
  </r>
  <r>
    <x v="0"/>
    <n v="30"/>
  </r>
  <r>
    <x v="0"/>
    <n v="4"/>
  </r>
  <r>
    <x v="2"/>
    <n v="6"/>
  </r>
  <r>
    <x v="0"/>
    <n v="10"/>
  </r>
  <r>
    <x v="0"/>
    <n v="2"/>
  </r>
  <r>
    <x v="2"/>
    <n v="6"/>
  </r>
  <r>
    <x v="2"/>
    <n v="4"/>
  </r>
  <r>
    <x v="0"/>
    <n v="5"/>
  </r>
  <r>
    <x v="0"/>
    <n v="6"/>
  </r>
  <r>
    <x v="0"/>
    <n v="26"/>
  </r>
  <r>
    <x v="2"/>
    <n v="6"/>
  </r>
  <r>
    <x v="0"/>
    <n v="5"/>
  </r>
  <r>
    <x v="2"/>
    <n v="6"/>
  </r>
  <r>
    <x v="2"/>
    <n v="6"/>
  </r>
  <r>
    <x v="2"/>
    <n v="30"/>
  </r>
  <r>
    <x v="0"/>
    <n v="2"/>
  </r>
  <r>
    <x v="3"/>
    <n v="2"/>
  </r>
  <r>
    <x v="0"/>
    <n v="2"/>
  </r>
  <r>
    <x v="0"/>
    <n v="15"/>
  </r>
  <r>
    <x v="2"/>
    <n v="0"/>
  </r>
  <r>
    <x v="2"/>
    <n v="2"/>
  </r>
  <r>
    <x v="2"/>
    <n v="6"/>
  </r>
  <r>
    <x v="0"/>
    <n v="6"/>
  </r>
  <r>
    <x v="0"/>
    <n v="6"/>
  </r>
  <r>
    <x v="3"/>
    <n v="2"/>
  </r>
  <r>
    <x v="2"/>
    <n v="1"/>
  </r>
  <r>
    <x v="4"/>
    <n v="5"/>
  </r>
  <r>
    <x v="0"/>
    <n v="5"/>
  </r>
  <r>
    <x v="2"/>
    <n v="3"/>
  </r>
  <r>
    <x v="4"/>
    <n v="56"/>
  </r>
  <r>
    <x v="2"/>
    <n v="16"/>
  </r>
  <r>
    <x v="0"/>
    <n v="15"/>
  </r>
  <r>
    <x v="1"/>
    <n v="0"/>
  </r>
  <r>
    <x v="2"/>
    <n v="6"/>
  </r>
  <r>
    <x v="2"/>
    <n v="0"/>
  </r>
  <r>
    <x v="0"/>
    <n v="0"/>
  </r>
  <r>
    <x v="2"/>
    <n v="20"/>
  </r>
  <r>
    <x v="2"/>
    <n v="10"/>
  </r>
  <r>
    <x v="2"/>
    <n v="6"/>
  </r>
  <r>
    <x v="3"/>
    <n v="0"/>
  </r>
  <r>
    <x v="5"/>
    <n v="5"/>
  </r>
  <r>
    <x v="2"/>
    <n v="1"/>
  </r>
  <r>
    <x v="1"/>
    <n v="2"/>
  </r>
  <r>
    <x v="2"/>
    <n v="6"/>
  </r>
  <r>
    <x v="1"/>
    <n v="4"/>
  </r>
  <r>
    <x v="4"/>
    <n v="3"/>
  </r>
  <r>
    <x v="0"/>
    <n v="20"/>
  </r>
  <r>
    <x v="2"/>
    <n v="6"/>
  </r>
  <r>
    <x v="2"/>
    <n v="2"/>
  </r>
  <r>
    <x v="0"/>
    <n v="15"/>
  </r>
  <r>
    <x v="4"/>
    <n v="4"/>
  </r>
  <r>
    <x v="3"/>
    <n v="6"/>
  </r>
  <r>
    <x v="2"/>
    <n v="0"/>
  </r>
  <r>
    <x v="3"/>
    <n v="2"/>
  </r>
  <r>
    <x v="2"/>
    <n v="2"/>
  </r>
  <r>
    <x v="2"/>
    <n v="5"/>
  </r>
  <r>
    <x v="1"/>
    <n v="5"/>
  </r>
  <r>
    <x v="1"/>
    <n v="5"/>
  </r>
  <r>
    <x v="2"/>
    <n v="0"/>
  </r>
  <r>
    <x v="2"/>
    <n v="5"/>
  </r>
  <r>
    <x v="1"/>
    <n v="5"/>
  </r>
  <r>
    <x v="2"/>
    <n v="6"/>
  </r>
  <r>
    <x v="0"/>
    <n v="10"/>
  </r>
  <r>
    <x v="2"/>
    <n v="10"/>
  </r>
  <r>
    <x v="0"/>
    <n v="20"/>
  </r>
  <r>
    <x v="0"/>
    <n v="1"/>
  </r>
  <r>
    <x v="2"/>
    <n v="3"/>
  </r>
  <r>
    <x v="2"/>
    <n v="2"/>
  </r>
  <r>
    <x v="2"/>
    <n v="5"/>
  </r>
  <r>
    <x v="3"/>
    <n v="0"/>
  </r>
  <r>
    <x v="2"/>
    <n v="10"/>
  </r>
  <r>
    <x v="0"/>
    <n v="0"/>
  </r>
  <r>
    <x v="0"/>
    <n v="3"/>
  </r>
  <r>
    <x v="2"/>
    <n v="2"/>
  </r>
  <r>
    <x v="0"/>
    <n v="0"/>
  </r>
  <r>
    <x v="1"/>
    <n v="4"/>
  </r>
  <r>
    <x v="0"/>
    <n v="4"/>
  </r>
  <r>
    <x v="2"/>
    <n v="2"/>
  </r>
  <r>
    <x v="2"/>
    <n v="6"/>
  </r>
  <r>
    <x v="1"/>
    <n v="6"/>
  </r>
  <r>
    <x v="3"/>
    <n v="10"/>
  </r>
  <r>
    <x v="1"/>
    <n v="3"/>
  </r>
  <r>
    <x v="0"/>
    <n v="10"/>
  </r>
  <r>
    <x v="0"/>
    <n v="6"/>
  </r>
  <r>
    <x v="2"/>
    <n v="4"/>
  </r>
  <r>
    <x v="5"/>
    <n v="3"/>
  </r>
  <r>
    <x v="1"/>
    <n v="6"/>
  </r>
  <r>
    <x v="4"/>
    <n v="6"/>
  </r>
  <r>
    <x v="2"/>
    <n v="3"/>
  </r>
  <r>
    <x v="0"/>
    <n v="10"/>
  </r>
  <r>
    <x v="2"/>
    <n v="20"/>
  </r>
  <r>
    <x v="0"/>
    <n v="15"/>
  </r>
  <r>
    <x v="2"/>
    <n v="12"/>
  </r>
  <r>
    <x v="0"/>
    <n v="5"/>
  </r>
  <r>
    <x v="0"/>
    <n v="5"/>
  </r>
  <r>
    <x v="2"/>
    <n v="1"/>
  </r>
  <r>
    <x v="2"/>
    <n v="3"/>
  </r>
  <r>
    <x v="4"/>
    <n v="4"/>
  </r>
  <r>
    <x v="1"/>
    <n v="12"/>
  </r>
  <r>
    <x v="0"/>
    <n v="6"/>
  </r>
  <r>
    <x v="2"/>
    <n v="4"/>
  </r>
  <r>
    <x v="0"/>
    <n v="6"/>
  </r>
  <r>
    <x v="0"/>
    <n v="6"/>
  </r>
  <r>
    <x v="2"/>
    <n v="7"/>
  </r>
  <r>
    <x v="0"/>
    <n v="3"/>
  </r>
  <r>
    <x v="0"/>
    <n v="8"/>
  </r>
  <r>
    <x v="2"/>
    <n v="4"/>
  </r>
  <r>
    <x v="0"/>
    <n v="0"/>
  </r>
  <r>
    <x v="2"/>
    <n v="6"/>
  </r>
  <r>
    <x v="0"/>
    <n v="5"/>
  </r>
  <r>
    <x v="0"/>
    <n v="14"/>
  </r>
  <r>
    <x v="0"/>
    <n v="10"/>
  </r>
  <r>
    <x v="2"/>
    <n v="0"/>
  </r>
  <r>
    <x v="0"/>
    <n v="10"/>
  </r>
  <r>
    <x v="2"/>
    <n v="6"/>
  </r>
  <r>
    <x v="2"/>
    <n v="6"/>
  </r>
  <r>
    <x v="4"/>
    <n v="30"/>
  </r>
  <r>
    <x v="2"/>
    <n v="3"/>
  </r>
  <r>
    <x v="0"/>
    <n v="15"/>
  </r>
  <r>
    <x v="3"/>
    <n v="3"/>
  </r>
  <r>
    <x v="0"/>
    <n v="4"/>
  </r>
  <r>
    <x v="2"/>
    <n v="7"/>
  </r>
  <r>
    <x v="2"/>
    <n v="5"/>
  </r>
  <r>
    <x v="2"/>
    <n v="0"/>
  </r>
  <r>
    <x v="0"/>
    <n v="4"/>
  </r>
  <r>
    <x v="0"/>
    <n v="6"/>
  </r>
  <r>
    <x v="0"/>
    <n v="3"/>
  </r>
  <r>
    <x v="2"/>
    <n v="4"/>
  </r>
  <r>
    <x v="2"/>
    <n v="6"/>
  </r>
  <r>
    <x v="0"/>
    <n v="6"/>
  </r>
  <r>
    <x v="2"/>
    <n v="6"/>
  </r>
  <r>
    <x v="2"/>
    <n v="6"/>
  </r>
  <r>
    <x v="2"/>
    <n v="6"/>
  </r>
  <r>
    <x v="4"/>
    <n v="5"/>
  </r>
  <r>
    <x v="0"/>
    <n v="0"/>
  </r>
  <r>
    <x v="0"/>
    <n v="4"/>
  </r>
  <r>
    <x v="0"/>
    <n v="10"/>
  </r>
  <r>
    <x v="0"/>
    <n v="6"/>
  </r>
  <r>
    <x v="1"/>
    <n v="15"/>
  </r>
  <r>
    <x v="0"/>
    <n v="10"/>
  </r>
  <r>
    <x v="0"/>
    <n v="10"/>
  </r>
  <r>
    <x v="0"/>
    <n v="0"/>
  </r>
  <r>
    <x v="0"/>
    <n v="3"/>
  </r>
  <r>
    <x v="2"/>
    <n v="2"/>
  </r>
  <r>
    <x v="0"/>
    <n v="4"/>
  </r>
  <r>
    <x v="0"/>
    <n v="6"/>
  </r>
  <r>
    <x v="2"/>
    <n v="6"/>
  </r>
  <r>
    <x v="2"/>
    <n v="3"/>
  </r>
  <r>
    <x v="2"/>
    <n v="4"/>
  </r>
  <r>
    <x v="0"/>
    <n v="6"/>
  </r>
  <r>
    <x v="1"/>
    <n v="15"/>
  </r>
  <r>
    <x v="2"/>
    <n v="5"/>
  </r>
  <r>
    <x v="0"/>
    <n v="5"/>
  </r>
  <r>
    <x v="0"/>
    <n v="8"/>
  </r>
  <r>
    <x v="2"/>
    <n v="10"/>
  </r>
  <r>
    <x v="1"/>
    <n v="10"/>
  </r>
  <r>
    <x v="0"/>
    <n v="10"/>
  </r>
  <r>
    <x v="2"/>
    <n v="5"/>
  </r>
  <r>
    <x v="0"/>
    <n v="6"/>
  </r>
  <r>
    <x v="2"/>
    <n v="3"/>
  </r>
  <r>
    <x v="2"/>
    <n v="2"/>
  </r>
  <r>
    <x v="2"/>
    <n v="8"/>
  </r>
  <r>
    <x v="2"/>
    <n v="6"/>
  </r>
  <r>
    <x v="0"/>
    <n v="6"/>
  </r>
  <r>
    <x v="2"/>
    <n v="5"/>
  </r>
  <r>
    <x v="0"/>
    <n v="6"/>
  </r>
  <r>
    <x v="2"/>
    <n v="3"/>
  </r>
  <r>
    <x v="0"/>
    <n v="10"/>
  </r>
  <r>
    <x v="2"/>
    <n v="20"/>
  </r>
  <r>
    <x v="2"/>
    <n v="4"/>
  </r>
  <r>
    <x v="2"/>
    <n v="5"/>
  </r>
  <r>
    <x v="2"/>
    <n v="5"/>
  </r>
  <r>
    <x v="4"/>
    <n v="3"/>
  </r>
  <r>
    <x v="0"/>
    <n v="0"/>
  </r>
  <r>
    <x v="0"/>
    <n v="1"/>
  </r>
  <r>
    <x v="1"/>
    <n v="2"/>
  </r>
  <r>
    <x v="4"/>
    <n v="14"/>
  </r>
  <r>
    <x v="0"/>
    <n v="3"/>
  </r>
  <r>
    <x v="2"/>
    <n v="5"/>
  </r>
  <r>
    <x v="0"/>
    <n v="6"/>
  </r>
  <r>
    <x v="3"/>
    <n v="10"/>
  </r>
  <r>
    <x v="0"/>
    <n v="10"/>
  </r>
  <r>
    <x v="2"/>
    <n v="3"/>
  </r>
  <r>
    <x v="0"/>
    <n v="5"/>
  </r>
  <r>
    <x v="2"/>
    <n v="6"/>
  </r>
  <r>
    <x v="2"/>
    <n v="8"/>
  </r>
  <r>
    <x v="0"/>
    <n v="1"/>
  </r>
  <r>
    <x v="0"/>
    <n v="1"/>
  </r>
  <r>
    <x v="0"/>
    <n v="6"/>
  </r>
  <r>
    <x v="0"/>
    <n v="3"/>
  </r>
  <r>
    <x v="0"/>
    <n v="6"/>
  </r>
  <r>
    <x v="2"/>
    <n v="6"/>
  </r>
  <r>
    <x v="2"/>
    <n v="6"/>
  </r>
  <r>
    <x v="2"/>
    <n v="5"/>
  </r>
  <r>
    <x v="2"/>
    <n v="5"/>
  </r>
  <r>
    <x v="2"/>
    <n v="6"/>
  </r>
  <r>
    <x v="2"/>
    <n v="13"/>
  </r>
  <r>
    <x v="0"/>
    <n v="20"/>
  </r>
  <r>
    <x v="2"/>
    <n v="3"/>
  </r>
  <r>
    <x v="0"/>
    <n v="0"/>
  </r>
  <r>
    <x v="2"/>
    <n v="3"/>
  </r>
  <r>
    <x v="2"/>
    <n v="5"/>
  </r>
  <r>
    <x v="0"/>
    <n v="0"/>
  </r>
  <r>
    <x v="2"/>
    <n v="0"/>
  </r>
  <r>
    <x v="4"/>
    <n v="12"/>
  </r>
  <r>
    <x v="3"/>
    <n v="6"/>
  </r>
  <r>
    <x v="2"/>
    <n v="6"/>
  </r>
  <r>
    <x v="0"/>
    <n v="3"/>
  </r>
  <r>
    <x v="2"/>
    <n v="20"/>
  </r>
  <r>
    <x v="2"/>
    <n v="10"/>
  </r>
  <r>
    <x v="0"/>
    <n v="12"/>
  </r>
  <r>
    <x v="1"/>
    <n v="5"/>
  </r>
  <r>
    <x v="3"/>
    <n v="3"/>
  </r>
  <r>
    <x v="1"/>
    <n v="6"/>
  </r>
  <r>
    <x v="2"/>
    <n v="0"/>
  </r>
  <r>
    <x v="1"/>
    <n v="2"/>
  </r>
  <r>
    <x v="0"/>
    <n v="6"/>
  </r>
  <r>
    <x v="0"/>
    <n v="6"/>
  </r>
  <r>
    <x v="2"/>
    <n v="6"/>
  </r>
  <r>
    <x v="5"/>
    <n v="5"/>
  </r>
  <r>
    <x v="2"/>
    <n v="1"/>
  </r>
  <r>
    <x v="0"/>
    <n v="6"/>
  </r>
  <r>
    <x v="1"/>
    <n v="6"/>
  </r>
  <r>
    <x v="2"/>
    <n v="5"/>
  </r>
  <r>
    <x v="2"/>
    <n v="12"/>
  </r>
  <r>
    <x v="1"/>
    <n v="5"/>
  </r>
  <r>
    <x v="2"/>
    <n v="4"/>
  </r>
  <r>
    <x v="2"/>
    <n v="6"/>
  </r>
  <r>
    <x v="2"/>
    <n v="2"/>
  </r>
  <r>
    <x v="2"/>
    <n v="2"/>
  </r>
  <r>
    <x v="0"/>
    <n v="5"/>
  </r>
  <r>
    <x v="0"/>
    <n v="3"/>
  </r>
  <r>
    <x v="4"/>
    <n v="4"/>
  </r>
  <r>
    <x v="2"/>
    <n v="6"/>
  </r>
  <r>
    <x v="0"/>
    <n v="4"/>
  </r>
  <r>
    <x v="0"/>
    <n v="6"/>
  </r>
  <r>
    <x v="0"/>
    <n v="8"/>
  </r>
  <r>
    <x v="2"/>
    <n v="10"/>
  </r>
  <r>
    <x v="0"/>
    <n v="10"/>
  </r>
  <r>
    <x v="1"/>
    <n v="5"/>
  </r>
  <r>
    <x v="2"/>
    <n v="4"/>
  </r>
  <r>
    <x v="0"/>
    <n v="6"/>
  </r>
  <r>
    <x v="2"/>
    <n v="5"/>
  </r>
  <r>
    <x v="0"/>
    <n v="6"/>
  </r>
  <r>
    <x v="0"/>
    <n v="6"/>
  </r>
  <r>
    <x v="0"/>
    <n v="20"/>
  </r>
  <r>
    <x v="0"/>
    <n v="3"/>
  </r>
  <r>
    <x v="0"/>
    <n v="4"/>
  </r>
  <r>
    <x v="0"/>
    <n v="0"/>
  </r>
  <r>
    <x v="2"/>
    <n v="2"/>
  </r>
  <r>
    <x v="1"/>
    <n v="4"/>
  </r>
  <r>
    <x v="0"/>
    <n v="6"/>
  </r>
  <r>
    <x v="1"/>
    <n v="5"/>
  </r>
  <r>
    <x v="0"/>
    <n v="4"/>
  </r>
  <r>
    <x v="0"/>
    <n v="4"/>
  </r>
  <r>
    <x v="2"/>
    <n v="10"/>
  </r>
  <r>
    <x v="2"/>
    <n v="6"/>
  </r>
  <r>
    <x v="1"/>
    <n v="20"/>
  </r>
  <r>
    <x v="5"/>
    <n v="6"/>
  </r>
  <r>
    <x v="0"/>
    <n v="6"/>
  </r>
  <r>
    <x v="3"/>
    <n v="0"/>
  </r>
  <r>
    <x v="0"/>
    <n v="5"/>
  </r>
  <r>
    <x v="1"/>
    <n v="3"/>
  </r>
  <r>
    <x v="0"/>
    <n v="3"/>
  </r>
  <r>
    <x v="2"/>
    <n v="2"/>
  </r>
  <r>
    <x v="2"/>
    <n v="1"/>
  </r>
  <r>
    <x v="2"/>
    <n v="1"/>
  </r>
  <r>
    <x v="2"/>
    <n v="4"/>
  </r>
  <r>
    <x v="1"/>
    <n v="5"/>
  </r>
  <r>
    <x v="0"/>
    <n v="5"/>
  </r>
  <r>
    <x v="0"/>
    <n v="5"/>
  </r>
  <r>
    <x v="0"/>
    <n v="10"/>
  </r>
  <r>
    <x v="0"/>
    <n v="1"/>
  </r>
  <r>
    <x v="0"/>
    <n v="4"/>
  </r>
  <r>
    <x v="2"/>
    <n v="5"/>
  </r>
  <r>
    <x v="4"/>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s v="Business Analyst  "/>
    <n v="0"/>
  </r>
  <r>
    <x v="1"/>
    <s v="Machine Learning Engineer  Artificial Intelligence  "/>
    <n v="1"/>
  </r>
  <r>
    <x v="2"/>
    <s v="Data Analyst  "/>
    <n v="0"/>
  </r>
  <r>
    <x v="3"/>
    <s v="Data Analyst  Machine Learning Engineer  "/>
    <n v="0"/>
  </r>
  <r>
    <x v="4"/>
    <s v="Machine Learning Engineer  "/>
    <n v="0"/>
  </r>
  <r>
    <x v="5"/>
    <s v="Data Analyst  "/>
    <n v="0"/>
  </r>
  <r>
    <x v="4"/>
    <s v="Artificial Intelligence  "/>
    <n v="1"/>
  </r>
  <r>
    <x v="0"/>
    <s v="Data Analyst  "/>
    <n v="0"/>
  </r>
  <r>
    <x v="6"/>
    <s v="Data Analyst  "/>
    <n v="0"/>
  </r>
  <r>
    <x v="0"/>
    <s v="Deep Learning Foundations  "/>
    <n v="0"/>
  </r>
  <r>
    <x v="7"/>
    <s v="Artificial Intelligence  "/>
    <n v="1"/>
  </r>
  <r>
    <x v="1"/>
    <s v=""/>
    <n v="0"/>
  </r>
  <r>
    <x v="7"/>
    <s v="Business Analyst  "/>
    <n v="0"/>
  </r>
  <r>
    <x v="0"/>
    <s v="Deep Learning Foundations  "/>
    <n v="0"/>
  </r>
  <r>
    <x v="5"/>
    <s v="Deep Learning Foundations  "/>
    <n v="0"/>
  </r>
  <r>
    <x v="6"/>
    <s v="Data Analyst  Machine Learning Engineer  "/>
    <n v="0"/>
  </r>
  <r>
    <x v="1"/>
    <s v="Machine Learning Engineer  "/>
    <n v="0"/>
  </r>
  <r>
    <x v="1"/>
    <s v="Artificial Intelligence  "/>
    <n v="1"/>
  </r>
  <r>
    <x v="6"/>
    <s v="Deep Learning Foundations  "/>
    <n v="0"/>
  </r>
  <r>
    <x v="8"/>
    <s v="Data Analyst  "/>
    <n v="0"/>
  </r>
  <r>
    <x v="5"/>
    <s v="Data Analyst  "/>
    <n v="0"/>
  </r>
  <r>
    <x v="0"/>
    <s v="Artificial Intelligence  "/>
    <n v="1"/>
  </r>
  <r>
    <x v="6"/>
    <s v="Machine Learning Engineer  "/>
    <n v="0"/>
  </r>
  <r>
    <x v="4"/>
    <s v="Deep Learning Foundations  "/>
    <n v="0"/>
  </r>
  <r>
    <x v="8"/>
    <s v="Deep Learning Foundations  "/>
    <n v="0"/>
  </r>
  <r>
    <x v="1"/>
    <s v="Artificial Intelligence  "/>
    <n v="1"/>
  </r>
  <r>
    <x v="7"/>
    <s v=""/>
    <n v="0"/>
  </r>
  <r>
    <x v="9"/>
    <s v="Machine Learning Engineer  "/>
    <n v="0"/>
  </r>
  <r>
    <x v="5"/>
    <s v="Deep Learning Foundations  "/>
    <n v="0"/>
  </r>
  <r>
    <x v="0"/>
    <s v="Deep Learning Foundations  "/>
    <n v="0"/>
  </r>
  <r>
    <x v="4"/>
    <s v="Deep Learning Foundations  "/>
    <n v="0"/>
  </r>
  <r>
    <x v="0"/>
    <s v="Machine Learning Engineer  Artificial Intelligence  "/>
    <n v="1"/>
  </r>
  <r>
    <x v="1"/>
    <s v="Artificial Intelligence  "/>
    <n v="1"/>
  </r>
  <r>
    <x v="4"/>
    <s v="Machine Learning Engineer  "/>
    <n v="0"/>
  </r>
  <r>
    <x v="4"/>
    <s v="Data Analyst  Machine Learning Engineer  "/>
    <n v="0"/>
  </r>
  <r>
    <x v="3"/>
    <s v="Artificial Intelligence  "/>
    <n v="1"/>
  </r>
  <r>
    <x v="5"/>
    <s v="Machine Learning Engineer  "/>
    <n v="0"/>
  </r>
  <r>
    <x v="9"/>
    <s v="Machine Learning Engineer  "/>
    <n v="0"/>
  </r>
  <r>
    <x v="9"/>
    <s v="Business Analyst  "/>
    <n v="0"/>
  </r>
  <r>
    <x v="9"/>
    <s v="Machine Learning Engineer  "/>
    <n v="0"/>
  </r>
  <r>
    <x v="9"/>
    <s v="Intro to Programming  Deep Learning Foundations  "/>
    <n v="0"/>
  </r>
  <r>
    <x v="3"/>
    <s v="Data Analyst  Machine Learning Engineer  Deep Learning Foundations  "/>
    <n v="0"/>
  </r>
  <r>
    <x v="6"/>
    <s v="Machine Learning Engineer  Artificial Intelligence  "/>
    <n v="1"/>
  </r>
  <r>
    <x v="9"/>
    <s v="Business Analyst  "/>
    <n v="0"/>
  </r>
  <r>
    <x v="10"/>
    <s v="Data Analyst  "/>
    <n v="0"/>
  </r>
  <r>
    <x v="5"/>
    <s v="Data Analyst  "/>
    <n v="0"/>
  </r>
  <r>
    <x v="8"/>
    <s v="Machine Learning Engineer  "/>
    <n v="0"/>
  </r>
  <r>
    <x v="7"/>
    <s v="Deep Learning Foundations  "/>
    <n v="0"/>
  </r>
  <r>
    <x v="10"/>
    <s v="Machine Learning Engineer  "/>
    <n v="0"/>
  </r>
  <r>
    <x v="5"/>
    <s v="Deep Learning Foundations  "/>
    <n v="0"/>
  </r>
  <r>
    <x v="6"/>
    <s v="Deep Learning Foundations  "/>
    <n v="0"/>
  </r>
  <r>
    <x v="11"/>
    <s v="Machine Learning Engineer  "/>
    <n v="0"/>
  </r>
  <r>
    <x v="10"/>
    <s v="Deep Learning Foundations  "/>
    <n v="0"/>
  </r>
  <r>
    <x v="9"/>
    <s v="Machine Learning Engineer  Artificial Intelligence  "/>
    <n v="1"/>
  </r>
  <r>
    <x v="5"/>
    <s v="Deep Learning Foundations  "/>
    <n v="0"/>
  </r>
  <r>
    <x v="4"/>
    <s v="Machine Learning Engineer  "/>
    <n v="0"/>
  </r>
  <r>
    <x v="10"/>
    <s v=""/>
    <n v="0"/>
  </r>
  <r>
    <x v="6"/>
    <s v="Deep Learning Foundations  "/>
    <n v="0"/>
  </r>
  <r>
    <x v="6"/>
    <s v="Deep Learning Foundations  "/>
    <n v="0"/>
  </r>
  <r>
    <x v="8"/>
    <s v="Machine Learning Engineer  "/>
    <n v="0"/>
  </r>
  <r>
    <x v="4"/>
    <s v="Machine Learning Engineer  "/>
    <n v="0"/>
  </r>
  <r>
    <x v="7"/>
    <s v="Data Analyst  "/>
    <n v="0"/>
  </r>
  <r>
    <x v="3"/>
    <s v=""/>
    <n v="0"/>
  </r>
  <r>
    <x v="4"/>
    <s v="Deep Learning Foundations  "/>
    <n v="0"/>
  </r>
  <r>
    <x v="4"/>
    <s v="Machine Learning Engineer  "/>
    <n v="0"/>
  </r>
  <r>
    <x v="4"/>
    <s v="Deep Learning Foundations  "/>
    <n v="0"/>
  </r>
  <r>
    <x v="3"/>
    <s v="Data Analyst  "/>
    <n v="0"/>
  </r>
  <r>
    <x v="6"/>
    <s v="Machine Learning Engineer  "/>
    <n v="0"/>
  </r>
  <r>
    <x v="9"/>
    <s v="Deep Learning Foundations  "/>
    <n v="0"/>
  </r>
  <r>
    <x v="6"/>
    <s v="Machine Learning Engineer  "/>
    <n v="0"/>
  </r>
  <r>
    <x v="9"/>
    <s v="Intro to Programming  Deep Learning Foundations  "/>
    <n v="0"/>
  </r>
  <r>
    <x v="10"/>
    <s v="Deep Learning Foundations  "/>
    <n v="0"/>
  </r>
  <r>
    <x v="7"/>
    <s v="Artificial Intelligence  "/>
    <n v="1"/>
  </r>
  <r>
    <x v="11"/>
    <s v="Artificial Intelligence  "/>
    <n v="1"/>
  </r>
  <r>
    <x v="1"/>
    <s v="Machine Learning Engineer  "/>
    <n v="0"/>
  </r>
  <r>
    <x v="9"/>
    <s v="Business Analyst  "/>
    <n v="0"/>
  </r>
  <r>
    <x v="4"/>
    <s v="Machine Learning Engineer  Artificial Intelligence  "/>
    <n v="1"/>
  </r>
  <r>
    <x v="7"/>
    <s v="Machine Learning Engineer  "/>
    <n v="0"/>
  </r>
  <r>
    <x v="1"/>
    <s v="Data Analyst  Robotics  "/>
    <n v="0"/>
  </r>
  <r>
    <x v="1"/>
    <s v="Data Analyst  Machine Learning Engineer  Deep Learning Foundations  "/>
    <n v="0"/>
  </r>
  <r>
    <x v="0"/>
    <s v="Machine Learning Engineer  "/>
    <n v="0"/>
  </r>
  <r>
    <x v="1"/>
    <s v="Business Analyst  "/>
    <n v="0"/>
  </r>
  <r>
    <x v="1"/>
    <s v="Artificial Intelligence  "/>
    <n v="1"/>
  </r>
  <r>
    <x v="8"/>
    <s v="Artificial Intelligence  "/>
    <n v="1"/>
  </r>
  <r>
    <x v="10"/>
    <s v="Artificial Intelligence  "/>
    <n v="1"/>
  </r>
  <r>
    <x v="10"/>
    <s v=""/>
    <n v="0"/>
  </r>
  <r>
    <x v="9"/>
    <s v="Deep Learning Foundations  "/>
    <n v="0"/>
  </r>
  <r>
    <x v="6"/>
    <s v="Deep Learning Foundations  "/>
    <n v="0"/>
  </r>
  <r>
    <x v="7"/>
    <s v="Data Analyst  "/>
    <n v="0"/>
  </r>
  <r>
    <x v="5"/>
    <s v="Deep Learning Foundations  "/>
    <n v="0"/>
  </r>
  <r>
    <x v="10"/>
    <s v="Machine Learning Engineer  "/>
    <n v="0"/>
  </r>
  <r>
    <x v="5"/>
    <s v="Business Analyst  "/>
    <n v="0"/>
  </r>
  <r>
    <x v="1"/>
    <s v="Machine Learning Engineer  "/>
    <n v="0"/>
  </r>
  <r>
    <x v="10"/>
    <s v=""/>
    <n v="0"/>
  </r>
  <r>
    <x v="0"/>
    <s v="Machine Learning Engineer  Deep Learning Foundations  "/>
    <n v="0"/>
  </r>
  <r>
    <x v="3"/>
    <s v="Machine Learning Engineer  Artificial Intelligence  "/>
    <n v="1"/>
  </r>
  <r>
    <x v="3"/>
    <s v="Machine Learning Engineer  Deep Learning Foundations  "/>
    <n v="0"/>
  </r>
  <r>
    <x v="1"/>
    <s v="Artificial Intelligence  "/>
    <n v="1"/>
  </r>
  <r>
    <x v="8"/>
    <s v="Data Analyst  Artificial Intelligence  "/>
    <n v="1"/>
  </r>
  <r>
    <x v="6"/>
    <s v="Deep Learning Foundations  "/>
    <n v="0"/>
  </r>
  <r>
    <x v="6"/>
    <s v="Artificial Intelligence  "/>
    <n v="1"/>
  </r>
  <r>
    <x v="2"/>
    <s v="Artificial Intelligence  "/>
    <n v="1"/>
  </r>
  <r>
    <x v="7"/>
    <s v="Data Analyst  "/>
    <n v="0"/>
  </r>
  <r>
    <x v="10"/>
    <s v="Machine Learning Engineer  "/>
    <n v="0"/>
  </r>
  <r>
    <x v="5"/>
    <s v="Machine Learning Engineer  Deep Learning Foundations  "/>
    <n v="0"/>
  </r>
  <r>
    <x v="0"/>
    <s v="Machine Learning Engineer  "/>
    <n v="0"/>
  </r>
  <r>
    <x v="0"/>
    <s v="Deep Learning Foundations  "/>
    <n v="0"/>
  </r>
  <r>
    <x v="10"/>
    <s v="Machine Learning Engineer  "/>
    <n v="0"/>
  </r>
  <r>
    <x v="8"/>
    <s v="Intro to Programming  Machine Learning Engineer  "/>
    <n v="0"/>
  </r>
  <r>
    <x v="8"/>
    <s v=""/>
    <n v="0"/>
  </r>
  <r>
    <x v="0"/>
    <s v="Machine Learning Engineer  "/>
    <n v="0"/>
  </r>
  <r>
    <x v="9"/>
    <s v="Machine Learning Engineer  "/>
    <n v="0"/>
  </r>
  <r>
    <x v="11"/>
    <s v="Business Analyst  "/>
    <n v="0"/>
  </r>
  <r>
    <x v="2"/>
    <s v="Deep Learning Foundations  "/>
    <n v="0"/>
  </r>
  <r>
    <x v="5"/>
    <s v="Machine Learning Engineer  "/>
    <n v="0"/>
  </r>
  <r>
    <x v="2"/>
    <s v="Deep Learning Foundations  Self-Driving Car Engineer  "/>
    <n v="0"/>
  </r>
  <r>
    <x v="9"/>
    <s v="Intro to Programming  Deep Learning Foundations  "/>
    <n v="0"/>
  </r>
  <r>
    <x v="5"/>
    <s v=""/>
    <n v="0"/>
  </r>
  <r>
    <x v="11"/>
    <s v="Machine Learning Engineer  "/>
    <n v="0"/>
  </r>
  <r>
    <x v="0"/>
    <s v="Deep Learning Foundations  "/>
    <n v="0"/>
  </r>
  <r>
    <x v="2"/>
    <s v="Data Analyst  "/>
    <n v="0"/>
  </r>
  <r>
    <x v="8"/>
    <s v="Machine Learning Engineer  "/>
    <n v="0"/>
  </r>
  <r>
    <x v="5"/>
    <s v="Machine Learning Engineer  "/>
    <n v="0"/>
  </r>
  <r>
    <x v="4"/>
    <s v="Data Analyst  Artificial Intelligence  "/>
    <n v="1"/>
  </r>
  <r>
    <x v="10"/>
    <s v="Business Analyst  "/>
    <n v="0"/>
  </r>
  <r>
    <x v="0"/>
    <s v="Deep Learning Foundations  "/>
    <n v="0"/>
  </r>
  <r>
    <x v="6"/>
    <s v="Machine Learning Engineer  "/>
    <n v="0"/>
  </r>
  <r>
    <x v="6"/>
    <s v="Machine Learning Engineer  "/>
    <n v="0"/>
  </r>
  <r>
    <x v="4"/>
    <s v="Machine Learning Engineer  "/>
    <n v="0"/>
  </r>
  <r>
    <x v="4"/>
    <s v="Machine Learning Engineer  "/>
    <n v="0"/>
  </r>
  <r>
    <x v="11"/>
    <s v="Data Analyst  "/>
    <n v="0"/>
  </r>
  <r>
    <x v="3"/>
    <s v="Artificial Intelligence  "/>
    <n v="1"/>
  </r>
  <r>
    <x v="7"/>
    <s v=""/>
    <n v="0"/>
  </r>
  <r>
    <x v="10"/>
    <s v="Deep Learning Foundations  "/>
    <n v="0"/>
  </r>
  <r>
    <x v="9"/>
    <s v="Machine Learning Engineer  "/>
    <n v="0"/>
  </r>
  <r>
    <x v="2"/>
    <s v="Deep Learning Foundations  "/>
    <n v="0"/>
  </r>
  <r>
    <x v="2"/>
    <s v="Data Analyst  "/>
    <n v="0"/>
  </r>
  <r>
    <x v="5"/>
    <s v="Machine Learning Engineer  "/>
    <n v="0"/>
  </r>
  <r>
    <x v="8"/>
    <s v="Machine Learning Engineer  "/>
    <n v="0"/>
  </r>
  <r>
    <x v="2"/>
    <s v="Machine Learning Engineer  "/>
    <n v="0"/>
  </r>
  <r>
    <x v="9"/>
    <s v="Data Analyst  "/>
    <n v="0"/>
  </r>
  <r>
    <x v="0"/>
    <s v="Business Analyst  "/>
    <n v="0"/>
  </r>
  <r>
    <x v="3"/>
    <s v="Business Analyst  "/>
    <n v="0"/>
  </r>
  <r>
    <x v="11"/>
    <s v="Data Analyst  Deep Learning Foundations  "/>
    <n v="0"/>
  </r>
  <r>
    <x v="3"/>
    <s v="Machine Learning Engineer  "/>
    <n v="0"/>
  </r>
  <r>
    <x v="9"/>
    <s v=""/>
    <n v="0"/>
  </r>
  <r>
    <x v="5"/>
    <s v="Data Analyst  "/>
    <n v="0"/>
  </r>
  <r>
    <x v="0"/>
    <s v="Data Analyst  "/>
    <n v="0"/>
  </r>
  <r>
    <x v="8"/>
    <s v="Artificial Intelligence  Deep Learning Foundations  Self-Driving Car Engineer  Robotics  "/>
    <n v="1"/>
  </r>
  <r>
    <x v="3"/>
    <s v="Machine Learning Engineer  Artificial Intelligence  Deep Learning Foundations  "/>
    <n v="1"/>
  </r>
  <r>
    <x v="2"/>
    <s v="Data Analyst  "/>
    <n v="0"/>
  </r>
  <r>
    <x v="7"/>
    <s v="Machine Learning Engineer  "/>
    <n v="0"/>
  </r>
  <r>
    <x v="8"/>
    <s v="Deep Learning Foundations  "/>
    <n v="0"/>
  </r>
  <r>
    <x v="4"/>
    <s v="Artificial Intelligence  "/>
    <n v="1"/>
  </r>
  <r>
    <x v="2"/>
    <s v="Data Analyst  Deep Learning Foundations  "/>
    <n v="0"/>
  </r>
  <r>
    <x v="11"/>
    <s v="Data Analyst  "/>
    <n v="0"/>
  </r>
  <r>
    <x v="11"/>
    <s v="Deep Learning Foundations  "/>
    <n v="0"/>
  </r>
  <r>
    <x v="0"/>
    <s v="Machine Learning Engineer  "/>
    <n v="0"/>
  </r>
  <r>
    <x v="1"/>
    <s v="Artificial Intelligence  "/>
    <n v="1"/>
  </r>
  <r>
    <x v="10"/>
    <s v="Data Analyst  "/>
    <n v="0"/>
  </r>
  <r>
    <x v="1"/>
    <s v="Artificial Intelligence  Deep Learning Foundations  Robotics  "/>
    <n v="1"/>
  </r>
  <r>
    <x v="4"/>
    <s v="Deep Learning Foundations  "/>
    <n v="0"/>
  </r>
  <r>
    <x v="10"/>
    <s v="Data Analyst  "/>
    <n v="0"/>
  </r>
  <r>
    <x v="7"/>
    <s v="Data Analyst  "/>
    <n v="0"/>
  </r>
  <r>
    <x v="0"/>
    <s v="Machine Learning Engineer  "/>
    <n v="0"/>
  </r>
  <r>
    <x v="8"/>
    <s v="Data Analyst  "/>
    <n v="0"/>
  </r>
  <r>
    <x v="2"/>
    <s v="Data Analyst  "/>
    <n v="0"/>
  </r>
  <r>
    <x v="1"/>
    <s v="Data Analyst  "/>
    <n v="0"/>
  </r>
  <r>
    <x v="9"/>
    <s v="Machine Learning Engineer  Artificial Intelligence  "/>
    <n v="1"/>
  </r>
  <r>
    <x v="7"/>
    <s v="Data Analyst  "/>
    <n v="0"/>
  </r>
  <r>
    <x v="3"/>
    <s v="Deep Learning Foundations  "/>
    <n v="0"/>
  </r>
  <r>
    <x v="6"/>
    <s v="Deep Learning Foundations  "/>
    <n v="0"/>
  </r>
  <r>
    <x v="9"/>
    <s v="Artificial Intelligence  "/>
    <n v="1"/>
  </r>
  <r>
    <x v="6"/>
    <s v="Deep Learning Foundations  "/>
    <n v="0"/>
  </r>
  <r>
    <x v="0"/>
    <s v="Deep Learning Foundations  "/>
    <n v="0"/>
  </r>
  <r>
    <x v="9"/>
    <s v="Artificial Intelligence  "/>
    <n v="1"/>
  </r>
  <r>
    <x v="4"/>
    <s v="Data Analyst  "/>
    <n v="0"/>
  </r>
  <r>
    <x v="0"/>
    <s v="Machine Learning Engineer  Deep Learning Foundations  "/>
    <n v="0"/>
  </r>
  <r>
    <x v="6"/>
    <s v="Deep Learning Foundations  "/>
    <n v="0"/>
  </r>
  <r>
    <x v="1"/>
    <s v="Machine Learning Engineer  "/>
    <n v="0"/>
  </r>
  <r>
    <x v="1"/>
    <s v="Machine Learning Engineer  "/>
    <n v="0"/>
  </r>
  <r>
    <x v="6"/>
    <s v="Machine Learning Engineer  "/>
    <n v="0"/>
  </r>
  <r>
    <x v="4"/>
    <s v="Machine Learning Engineer  "/>
    <n v="0"/>
  </r>
  <r>
    <x v="2"/>
    <s v="Deep Learning Foundations  "/>
    <n v="0"/>
  </r>
  <r>
    <x v="4"/>
    <s v=""/>
    <n v="0"/>
  </r>
  <r>
    <x v="5"/>
    <s v="Deep Learning Foundations  "/>
    <n v="0"/>
  </r>
  <r>
    <x v="9"/>
    <s v="Machine Learning Engineer  "/>
    <n v="0"/>
  </r>
  <r>
    <x v="2"/>
    <s v="Machine Learning Engineer  "/>
    <n v="0"/>
  </r>
  <r>
    <x v="10"/>
    <s v="Artificial Intelligence  "/>
    <n v="1"/>
  </r>
  <r>
    <x v="8"/>
    <s v=""/>
    <n v="0"/>
  </r>
  <r>
    <x v="10"/>
    <s v="Machine Learning Engineer  "/>
    <n v="0"/>
  </r>
  <r>
    <x v="0"/>
    <s v="Deep Learning Foundations  "/>
    <n v="0"/>
  </r>
  <r>
    <x v="0"/>
    <s v="Data Analyst  Artificial Intelligence  "/>
    <n v="1"/>
  </r>
  <r>
    <x v="4"/>
    <s v="Data Analyst  "/>
    <n v="0"/>
  </r>
  <r>
    <x v="10"/>
    <s v="Data Analyst  "/>
    <n v="0"/>
  </r>
  <r>
    <x v="1"/>
    <s v="Artificial Intelligence  Deep Learning Foundations  "/>
    <n v="1"/>
  </r>
  <r>
    <x v="11"/>
    <s v="Machine Learning Engineer  "/>
    <n v="0"/>
  </r>
  <r>
    <x v="6"/>
    <s v="Machine Learning Engineer  "/>
    <n v="0"/>
  </r>
  <r>
    <x v="6"/>
    <s v="Data Analyst  "/>
    <n v="0"/>
  </r>
  <r>
    <x v="3"/>
    <s v="Data Analyst  Artificial Intelligence  Deep Learning Foundations  "/>
    <n v="1"/>
  </r>
  <r>
    <x v="2"/>
    <s v="Machine Learning Engineer  Artificial Intelligence  Deep Learning Foundations  "/>
    <n v="1"/>
  </r>
  <r>
    <x v="8"/>
    <s v="Machine Learning Engineer  "/>
    <n v="0"/>
  </r>
  <r>
    <x v="1"/>
    <s v="Data Analyst  "/>
    <n v="0"/>
  </r>
  <r>
    <x v="0"/>
    <s v="Deep Learning Foundations  "/>
    <n v="0"/>
  </r>
  <r>
    <x v="0"/>
    <s v="Artificial Intelligence  "/>
    <n v="1"/>
  </r>
  <r>
    <x v="6"/>
    <s v="Machine Learning Engineer  "/>
    <n v="0"/>
  </r>
  <r>
    <x v="3"/>
    <s v="Deep Learning Foundations  "/>
    <n v="0"/>
  </r>
  <r>
    <x v="8"/>
    <s v="Artificial Intelligence  "/>
    <n v="1"/>
  </r>
  <r>
    <x v="10"/>
    <s v="Data Analyst  Self-Driving Car Engineer  "/>
    <n v="0"/>
  </r>
  <r>
    <x v="8"/>
    <s v="Artificial Intelligence  "/>
    <n v="1"/>
  </r>
  <r>
    <x v="1"/>
    <s v="Artificial Intelligence  "/>
    <n v="1"/>
  </r>
  <r>
    <x v="1"/>
    <s v=""/>
    <n v="0"/>
  </r>
  <r>
    <x v="3"/>
    <s v="Deep Learning Foundations  "/>
    <n v="0"/>
  </r>
  <r>
    <x v="4"/>
    <s v="Deep Learning Foundations  "/>
    <n v="0"/>
  </r>
  <r>
    <x v="1"/>
    <s v="Machine Learning Engineer  "/>
    <n v="0"/>
  </r>
  <r>
    <x v="7"/>
    <s v="Artificial Intelligence  "/>
    <n v="1"/>
  </r>
  <r>
    <x v="1"/>
    <s v="Deep Learning Foundations  "/>
    <n v="0"/>
  </r>
  <r>
    <x v="9"/>
    <s v="Intro to Programming  Data Analyst  Deep Learning Foundations  "/>
    <n v="0"/>
  </r>
  <r>
    <x v="4"/>
    <s v="Deep Learning Foundations  "/>
    <n v="0"/>
  </r>
  <r>
    <x v="10"/>
    <s v="Artificial Intelligence  "/>
    <n v="1"/>
  </r>
  <r>
    <x v="3"/>
    <s v="Deep Learning Foundations  "/>
    <n v="0"/>
  </r>
  <r>
    <x v="0"/>
    <s v="Deep Learning Foundations  "/>
    <n v="0"/>
  </r>
  <r>
    <x v="4"/>
    <s v="Artificial Intelligence  "/>
    <n v="1"/>
  </r>
  <r>
    <x v="11"/>
    <s v="Deep Learning Foundations  "/>
    <n v="0"/>
  </r>
  <r>
    <x v="11"/>
    <s v="Deep Learning Foundations  "/>
    <n v="0"/>
  </r>
  <r>
    <x v="7"/>
    <s v="Machine Learning Engineer  Deep Learning Foundations  "/>
    <n v="0"/>
  </r>
  <r>
    <x v="1"/>
    <s v="Data Analyst  "/>
    <n v="0"/>
  </r>
  <r>
    <x v="4"/>
    <s v="Artificial Intelligence  "/>
    <n v="1"/>
  </r>
  <r>
    <x v="11"/>
    <s v="Data Analyst  "/>
    <n v="0"/>
  </r>
  <r>
    <x v="7"/>
    <s v="Data Analyst  "/>
    <n v="0"/>
  </r>
  <r>
    <x v="6"/>
    <s v="Artificial Intelligence  Deep Learning Foundations  Self-Driving Car Engineer  Robotics  "/>
    <n v="1"/>
  </r>
  <r>
    <x v="9"/>
    <s v="Machine Learning Engineer  "/>
    <n v="0"/>
  </r>
  <r>
    <x v="5"/>
    <s v="Business Analyst  "/>
    <n v="0"/>
  </r>
  <r>
    <x v="8"/>
    <s v="Deep Learning Foundations  "/>
    <n v="0"/>
  </r>
  <r>
    <x v="8"/>
    <s v="Deep Learning Foundations  "/>
    <n v="0"/>
  </r>
  <r>
    <x v="6"/>
    <s v="Deep Learning Foundations  "/>
    <n v="0"/>
  </r>
  <r>
    <x v="1"/>
    <s v="Intro to Programming  Artificial Intelligence  "/>
    <n v="1"/>
  </r>
  <r>
    <x v="11"/>
    <s v="Data Analyst  "/>
    <n v="0"/>
  </r>
  <r>
    <x v="4"/>
    <s v="Data Analyst  Artificial Intelligence  "/>
    <n v="1"/>
  </r>
  <r>
    <x v="5"/>
    <s v="Intro to Programming  Data Analyst  "/>
    <n v="0"/>
  </r>
  <r>
    <x v="2"/>
    <s v="Data Analyst  "/>
    <n v="0"/>
  </r>
  <r>
    <x v="0"/>
    <s v=""/>
    <n v="0"/>
  </r>
  <r>
    <x v="0"/>
    <s v="Data Analyst  Machine Learning Engineer  "/>
    <n v="0"/>
  </r>
  <r>
    <x v="7"/>
    <s v="Data Analyst  Machine Learning Engineer  "/>
    <n v="0"/>
  </r>
  <r>
    <x v="9"/>
    <s v=""/>
    <n v="0"/>
  </r>
  <r>
    <x v="0"/>
    <s v="Deep Learning Foundations  "/>
    <n v="0"/>
  </r>
  <r>
    <x v="0"/>
    <s v=""/>
    <n v="0"/>
  </r>
  <r>
    <x v="4"/>
    <s v="Data Analyst  Self-Driving Car Engineer  "/>
    <n v="0"/>
  </r>
  <r>
    <x v="0"/>
    <s v="Data Analyst  "/>
    <n v="0"/>
  </r>
  <r>
    <x v="3"/>
    <s v="Deep Learning Foundations  "/>
    <n v="0"/>
  </r>
  <r>
    <x v="4"/>
    <s v="Data Analyst  Artificial Intelligence  "/>
    <n v="1"/>
  </r>
  <r>
    <x v="0"/>
    <s v="Deep Learning Foundations  "/>
    <n v="0"/>
  </r>
  <r>
    <x v="9"/>
    <s v="Deep Learning Foundations  "/>
    <n v="0"/>
  </r>
  <r>
    <x v="6"/>
    <s v="Data Analyst  "/>
    <n v="0"/>
  </r>
  <r>
    <x v="3"/>
    <s v="Deep Learning Foundations  "/>
    <n v="0"/>
  </r>
  <r>
    <x v="10"/>
    <s v="Deep Learning Foundations  "/>
    <n v="0"/>
  </r>
  <r>
    <x v="5"/>
    <s v="Deep Learning Foundations  "/>
    <n v="0"/>
  </r>
  <r>
    <x v="7"/>
    <s v="Deep Learning Foundations  "/>
    <n v="0"/>
  </r>
  <r>
    <x v="10"/>
    <s v="Artificial Intelligence  "/>
    <n v="1"/>
  </r>
  <r>
    <x v="1"/>
    <s v="Data Analyst  "/>
    <n v="0"/>
  </r>
  <r>
    <x v="11"/>
    <s v="Deep Learning Foundations  "/>
    <n v="0"/>
  </r>
  <r>
    <x v="10"/>
    <s v="Data Analyst  "/>
    <n v="0"/>
  </r>
  <r>
    <x v="1"/>
    <s v="Machine Learning Engineer  "/>
    <n v="0"/>
  </r>
  <r>
    <x v="1"/>
    <s v="Deep Learning Foundations  "/>
    <n v="0"/>
  </r>
  <r>
    <x v="11"/>
    <s v="Deep Learning Foundations  "/>
    <n v="0"/>
  </r>
  <r>
    <x v="11"/>
    <s v="Machine Learning Engineer  "/>
    <n v="0"/>
  </r>
  <r>
    <x v="6"/>
    <s v="Data Analyst  "/>
    <n v="0"/>
  </r>
  <r>
    <x v="8"/>
    <s v=""/>
    <n v="0"/>
  </r>
  <r>
    <x v="4"/>
    <s v=""/>
    <n v="0"/>
  </r>
  <r>
    <x v="8"/>
    <s v="Deep Learning Foundations  "/>
    <n v="0"/>
  </r>
  <r>
    <x v="11"/>
    <s v="Data Analyst  Machine Learning Engineer  "/>
    <n v="0"/>
  </r>
  <r>
    <x v="1"/>
    <s v="Deep Learning Foundations  "/>
    <n v="0"/>
  </r>
  <r>
    <x v="1"/>
    <s v="Deep Learning Foundations  "/>
    <n v="0"/>
  </r>
  <r>
    <x v="9"/>
    <s v="Machine Learning Engineer  "/>
    <n v="0"/>
  </r>
  <r>
    <x v="4"/>
    <s v="Deep Learning Foundations  "/>
    <n v="0"/>
  </r>
  <r>
    <x v="7"/>
    <s v="Intro to Programming  Business Analyst  "/>
    <n v="0"/>
  </r>
  <r>
    <x v="5"/>
    <s v=""/>
    <n v="0"/>
  </r>
  <r>
    <x v="3"/>
    <s v="Deep Learning Foundations  "/>
    <n v="0"/>
  </r>
  <r>
    <x v="11"/>
    <s v="Artificial Intelligence  "/>
    <n v="1"/>
  </r>
  <r>
    <x v="0"/>
    <s v="Deep Learning Foundations  "/>
    <n v="0"/>
  </r>
  <r>
    <x v="1"/>
    <s v="Artificial Intelligence  "/>
    <n v="1"/>
  </r>
  <r>
    <x v="7"/>
    <s v="Deep Learning Foundations  "/>
    <n v="0"/>
  </r>
  <r>
    <x v="1"/>
    <s v="Machine Learning Engineer  "/>
    <n v="0"/>
  </r>
  <r>
    <x v="9"/>
    <s v="Data Analyst  Machine Learning Engineer  "/>
    <n v="0"/>
  </r>
  <r>
    <x v="5"/>
    <s v="Machine Learning Engineer  "/>
    <n v="0"/>
  </r>
  <r>
    <x v="7"/>
    <s v="Deep Learning Foundations  "/>
    <n v="0"/>
  </r>
  <r>
    <x v="10"/>
    <s v="Deep Learning Foundations  "/>
    <n v="0"/>
  </r>
  <r>
    <x v="4"/>
    <s v="Deep Learning Foundations  "/>
    <n v="0"/>
  </r>
  <r>
    <x v="0"/>
    <s v="Data Analyst  "/>
    <n v="0"/>
  </r>
  <r>
    <x v="9"/>
    <s v="Deep Learning Foundations  "/>
    <n v="0"/>
  </r>
  <r>
    <x v="0"/>
    <s v="Deep Learning Foundations  "/>
    <n v="0"/>
  </r>
  <r>
    <x v="4"/>
    <s v="Machine Learning Engineer  Deep Learning Foundations  "/>
    <n v="0"/>
  </r>
  <r>
    <x v="3"/>
    <s v="Machine Learning Engineer  "/>
    <n v="0"/>
  </r>
  <r>
    <x v="11"/>
    <s v="Machine Learning Engineer  "/>
    <n v="0"/>
  </r>
  <r>
    <x v="7"/>
    <s v="Deep Learning Foundations  "/>
    <n v="0"/>
  </r>
  <r>
    <x v="11"/>
    <s v=""/>
    <n v="0"/>
  </r>
  <r>
    <x v="11"/>
    <s v=""/>
    <n v="0"/>
  </r>
  <r>
    <x v="3"/>
    <s v="Machine Learning Engineer  Deep Learning Foundations  "/>
    <n v="0"/>
  </r>
  <r>
    <x v="1"/>
    <s v="Artificial Intelligence  "/>
    <n v="1"/>
  </r>
  <r>
    <x v="0"/>
    <s v="Deep Learning Foundations  "/>
    <n v="0"/>
  </r>
  <r>
    <x v="8"/>
    <s v="Intro to Programming  Data Analyst  Machine Learning Engineer  Deep Learning Foundations  "/>
    <n v="0"/>
  </r>
  <r>
    <x v="8"/>
    <s v="Deep Learning Foundations  "/>
    <n v="0"/>
  </r>
  <r>
    <x v="3"/>
    <s v=""/>
    <n v="0"/>
  </r>
  <r>
    <x v="9"/>
    <s v="Data Analyst  "/>
    <n v="0"/>
  </r>
  <r>
    <x v="1"/>
    <s v="Data Analyst  "/>
    <n v="0"/>
  </r>
  <r>
    <x v="5"/>
    <s v="Machine Learning Engineer  "/>
    <n v="0"/>
  </r>
  <r>
    <x v="3"/>
    <s v="Data Analyst  "/>
    <n v="0"/>
  </r>
  <r>
    <x v="11"/>
    <s v="Deep Learning Foundations  "/>
    <n v="0"/>
  </r>
  <r>
    <x v="10"/>
    <s v="Deep Learning Foundations  "/>
    <n v="0"/>
  </r>
  <r>
    <x v="9"/>
    <s v="Data Analyst  "/>
    <n v="0"/>
  </r>
  <r>
    <x v="10"/>
    <s v="Deep Learning Foundations  "/>
    <n v="0"/>
  </r>
  <r>
    <x v="6"/>
    <s v="Deep Learning Foundations  "/>
    <n v="0"/>
  </r>
  <r>
    <x v="2"/>
    <s v="Machine Learning Engineer  "/>
    <n v="0"/>
  </r>
  <r>
    <x v="0"/>
    <s v=""/>
    <n v="0"/>
  </r>
  <r>
    <x v="8"/>
    <s v=""/>
    <n v="0"/>
  </r>
  <r>
    <x v="4"/>
    <s v="Machine Learning Engineer  "/>
    <n v="0"/>
  </r>
  <r>
    <x v="7"/>
    <s v="Machine Learning Engineer  "/>
    <n v="0"/>
  </r>
  <r>
    <x v="3"/>
    <s v=""/>
    <n v="0"/>
  </r>
  <r>
    <x v="3"/>
    <s v="Machine Learning Engineer  Deep Learning Foundations  "/>
    <n v="0"/>
  </r>
  <r>
    <x v="3"/>
    <s v="Deep Learning Foundations  "/>
    <n v="0"/>
  </r>
  <r>
    <x v="1"/>
    <s v="Intro to Programming  Data Analyst  "/>
    <n v="0"/>
  </r>
  <r>
    <x v="11"/>
    <s v="Machine Learning Engineer  Deep Learning Foundations  "/>
    <n v="0"/>
  </r>
  <r>
    <x v="11"/>
    <s v=""/>
    <n v="0"/>
  </r>
  <r>
    <x v="9"/>
    <s v="Artificial Intelligence  "/>
    <n v="1"/>
  </r>
  <r>
    <x v="4"/>
    <s v="Machine Learning Engineer  Deep Learning Foundations  "/>
    <n v="0"/>
  </r>
  <r>
    <x v="10"/>
    <s v="Machine Learning Engineer  "/>
    <n v="0"/>
  </r>
  <r>
    <x v="9"/>
    <s v="Machine Learning Engineer  Self-Driving Car Engineer  "/>
    <n v="0"/>
  </r>
  <r>
    <x v="5"/>
    <s v="Deep Learning Foundations  "/>
    <n v="0"/>
  </r>
  <r>
    <x v="3"/>
    <s v="Deep Learning Foundations  "/>
    <n v="0"/>
  </r>
  <r>
    <x v="1"/>
    <s v="Business Analyst  "/>
    <n v="0"/>
  </r>
  <r>
    <x v="1"/>
    <s v="Machine Learning Engineer  "/>
    <n v="0"/>
  </r>
  <r>
    <x v="10"/>
    <s v="Data Analyst  "/>
    <n v="0"/>
  </r>
  <r>
    <x v="7"/>
    <s v="Deep Learning Foundations  "/>
    <n v="0"/>
  </r>
  <r>
    <x v="9"/>
    <s v="Artificial Intelligence  "/>
    <n v="1"/>
  </r>
  <r>
    <x v="8"/>
    <s v="Machine Learning Engineer  Deep Learning Foundations  "/>
    <n v="0"/>
  </r>
  <r>
    <x v="9"/>
    <s v="Machine Learning Engineer  "/>
    <n v="0"/>
  </r>
  <r>
    <x v="6"/>
    <s v="Machine Learning Engineer  "/>
    <n v="0"/>
  </r>
  <r>
    <x v="11"/>
    <s v="Deep Learning Foundations  Self-Driving Car Engineer  "/>
    <n v="0"/>
  </r>
  <r>
    <x v="11"/>
    <s v="Artificial Intelligence  "/>
    <n v="1"/>
  </r>
  <r>
    <x v="6"/>
    <s v="Deep Learning Foundations  "/>
    <n v="0"/>
  </r>
  <r>
    <x v="9"/>
    <s v="Machine Learning Engineer  "/>
    <n v="0"/>
  </r>
  <r>
    <x v="3"/>
    <s v="Machine Learning Engineer  "/>
    <n v="0"/>
  </r>
  <r>
    <x v="10"/>
    <s v="Intro to Programming  Deep Learning Foundations  "/>
    <n v="0"/>
  </r>
  <r>
    <x v="8"/>
    <s v="Deep Learning Foundations  "/>
    <n v="0"/>
  </r>
  <r>
    <x v="11"/>
    <s v="Deep Learning Foundations  "/>
    <n v="0"/>
  </r>
  <r>
    <x v="3"/>
    <s v="Data Analyst  Machine Learning Engineer  "/>
    <n v="0"/>
  </r>
  <r>
    <x v="1"/>
    <s v="Intro to Programming  Machine Learning Engineer  "/>
    <n v="0"/>
  </r>
  <r>
    <x v="10"/>
    <s v="Deep Learning Foundations  "/>
    <n v="0"/>
  </r>
  <r>
    <x v="10"/>
    <s v="Machine Learning Engineer  "/>
    <n v="0"/>
  </r>
  <r>
    <x v="11"/>
    <s v="Deep Learning Foundations  "/>
    <n v="0"/>
  </r>
  <r>
    <x v="8"/>
    <s v="Machine Learning Engineer  "/>
    <n v="0"/>
  </r>
  <r>
    <x v="7"/>
    <s v="Deep Learning Foundations  "/>
    <n v="0"/>
  </r>
  <r>
    <x v="10"/>
    <s v="Deep Learning Foundations  "/>
    <n v="0"/>
  </r>
  <r>
    <x v="8"/>
    <s v="Deep Learning Foundations  "/>
    <n v="0"/>
  </r>
  <r>
    <x v="5"/>
    <s v="Data Analyst  "/>
    <n v="0"/>
  </r>
  <r>
    <x v="6"/>
    <s v="Deep Learning Foundations  "/>
    <n v="0"/>
  </r>
  <r>
    <x v="9"/>
    <s v="Data Analyst  "/>
    <n v="0"/>
  </r>
  <r>
    <x v="4"/>
    <s v="Deep Learning Foundations  "/>
    <n v="0"/>
  </r>
  <r>
    <x v="8"/>
    <s v="Artificial Intelligence  Deep Learning Foundations  "/>
    <n v="1"/>
  </r>
  <r>
    <x v="5"/>
    <s v="Deep Learning Foundations  "/>
    <n v="0"/>
  </r>
  <r>
    <x v="6"/>
    <s v="Data Analyst  Deep Learning Foundations  "/>
    <n v="0"/>
  </r>
  <r>
    <x v="2"/>
    <s v="Artificial Intelligence  Deep Learning Foundations  "/>
    <n v="1"/>
  </r>
  <r>
    <x v="7"/>
    <s v="Data Analyst  Machine Learning Engineer  Deep Learning Foundations  "/>
    <n v="0"/>
  </r>
  <r>
    <x v="6"/>
    <s v="Deep Learning Foundations  "/>
    <n v="0"/>
  </r>
  <r>
    <x v="10"/>
    <s v="Machine Learning Engineer  Deep Learning Foundations  "/>
    <n v="0"/>
  </r>
  <r>
    <x v="0"/>
    <s v="Deep Learning Foundations  "/>
    <n v="0"/>
  </r>
  <r>
    <x v="4"/>
    <s v="Machine Learning Engineer  "/>
    <n v="0"/>
  </r>
  <r>
    <x v="3"/>
    <s v=""/>
    <n v="0"/>
  </r>
  <r>
    <x v="10"/>
    <s v="Data Analyst  "/>
    <n v="0"/>
  </r>
  <r>
    <x v="10"/>
    <s v="Machine Learning Engineer  Deep Learning Foundations  "/>
    <n v="0"/>
  </r>
  <r>
    <x v="9"/>
    <s v="Deep Learning Foundations  "/>
    <n v="0"/>
  </r>
  <r>
    <x v="0"/>
    <s v="Data Analyst  "/>
    <n v="0"/>
  </r>
  <r>
    <x v="11"/>
    <s v="Deep Learning Foundations  "/>
    <n v="0"/>
  </r>
  <r>
    <x v="4"/>
    <s v="Intro to Programming  Machine Learning Engineer  Deep Learning Foundations  "/>
    <n v="0"/>
  </r>
  <r>
    <x v="11"/>
    <s v="Deep Learning Foundations  "/>
    <n v="0"/>
  </r>
  <r>
    <x v="3"/>
    <s v="Deep Learning Foundations  "/>
    <n v="0"/>
  </r>
  <r>
    <x v="7"/>
    <s v="Deep Learning Foundations  "/>
    <n v="0"/>
  </r>
  <r>
    <x v="3"/>
    <s v="Deep Learning Foundations  "/>
    <n v="0"/>
  </r>
  <r>
    <x v="7"/>
    <s v="Machine Learning Engineer  "/>
    <n v="0"/>
  </r>
  <r>
    <x v="1"/>
    <s v="Artificial Intelligence  "/>
    <n v="1"/>
  </r>
  <r>
    <x v="8"/>
    <s v="Machine Learning Engineer  "/>
    <n v="0"/>
  </r>
  <r>
    <x v="10"/>
    <s v="Machine Learning Engineer  "/>
    <n v="0"/>
  </r>
  <r>
    <x v="2"/>
    <s v="Deep Learning Foundations  "/>
    <n v="0"/>
  </r>
  <r>
    <x v="7"/>
    <s v="Deep Learning Foundations  "/>
    <n v="0"/>
  </r>
  <r>
    <x v="4"/>
    <s v="Deep Learning Foundations  "/>
    <n v="0"/>
  </r>
  <r>
    <x v="4"/>
    <s v="Deep Learning Foundations  "/>
    <n v="0"/>
  </r>
  <r>
    <x v="0"/>
    <s v="Deep Learning Foundations  "/>
    <n v="0"/>
  </r>
  <r>
    <x v="8"/>
    <s v="Deep Learning Foundations  "/>
    <n v="0"/>
  </r>
  <r>
    <x v="1"/>
    <s v="Artificial Intelligence  Deep Learning Foundations  "/>
    <n v="1"/>
  </r>
  <r>
    <x v="9"/>
    <s v="Machine Learning Engineer  "/>
    <n v="0"/>
  </r>
  <r>
    <x v="7"/>
    <s v="Artificial Intelligence  "/>
    <n v="1"/>
  </r>
  <r>
    <x v="2"/>
    <s v="Deep Learning Foundations  "/>
    <n v="0"/>
  </r>
  <r>
    <x v="5"/>
    <s v="Intro to Programming  "/>
    <n v="0"/>
  </r>
  <r>
    <x v="10"/>
    <s v="Machine Learning Engineer  "/>
    <n v="0"/>
  </r>
  <r>
    <x v="9"/>
    <s v="Machine Learning Engineer  "/>
    <n v="0"/>
  </r>
  <r>
    <x v="2"/>
    <s v="Deep Learning Foundations  "/>
    <n v="0"/>
  </r>
  <r>
    <x v="0"/>
    <s v="Deep Learning Foundations  "/>
    <n v="0"/>
  </r>
  <r>
    <x v="0"/>
    <s v="Artificial Intelligence  "/>
    <n v="1"/>
  </r>
  <r>
    <x v="9"/>
    <s v="Artificial Intelligence  Deep Learning Foundations  "/>
    <n v="1"/>
  </r>
  <r>
    <x v="5"/>
    <s v="Data Analyst  "/>
    <n v="0"/>
  </r>
  <r>
    <x v="10"/>
    <s v="Data Analyst  "/>
    <n v="0"/>
  </r>
  <r>
    <x v="0"/>
    <s v="Machine Learning Engineer  "/>
    <n v="0"/>
  </r>
  <r>
    <x v="6"/>
    <s v="Machine Learning Engineer  "/>
    <n v="0"/>
  </r>
  <r>
    <x v="11"/>
    <s v="Data Analyst  "/>
    <n v="0"/>
  </r>
  <r>
    <x v="10"/>
    <s v="Artificial Intelligence  "/>
    <n v="1"/>
  </r>
  <r>
    <x v="5"/>
    <s v="Machine Learning Engineer  "/>
    <n v="0"/>
  </r>
  <r>
    <x v="0"/>
    <s v="Deep Learning Foundations  "/>
    <n v="0"/>
  </r>
  <r>
    <x v="2"/>
    <s v="Machine Learning Engineer  "/>
    <n v="0"/>
  </r>
  <r>
    <x v="7"/>
    <s v="Deep Learning Foundations  "/>
    <n v="0"/>
  </r>
  <r>
    <x v="11"/>
    <s v="Machine Learning Engineer  "/>
    <n v="0"/>
  </r>
  <r>
    <x v="3"/>
    <s v="Deep Learning Foundations  "/>
    <n v="0"/>
  </r>
  <r>
    <x v="1"/>
    <s v="Artificial Intelligence  "/>
    <n v="1"/>
  </r>
  <r>
    <x v="1"/>
    <s v="Artificial Intelligence  "/>
    <n v="1"/>
  </r>
  <r>
    <x v="9"/>
    <s v="Deep Learning Foundations  "/>
    <n v="0"/>
  </r>
  <r>
    <x v="1"/>
    <s v="Machine Learning Engineer  "/>
    <n v="0"/>
  </r>
  <r>
    <x v="5"/>
    <s v="Data Analyst  "/>
    <n v="0"/>
  </r>
  <r>
    <x v="6"/>
    <s v="Artificial Intelligence  "/>
    <n v="1"/>
  </r>
  <r>
    <x v="9"/>
    <s v="Deep Learning Foundations  "/>
    <n v="0"/>
  </r>
  <r>
    <x v="8"/>
    <s v="Data Analyst  "/>
    <n v="0"/>
  </r>
  <r>
    <x v="6"/>
    <s v="Data Analyst  Artificial Intelligence  "/>
    <n v="1"/>
  </r>
  <r>
    <x v="7"/>
    <s v="Artificial Intelligence  "/>
    <n v="1"/>
  </r>
  <r>
    <x v="3"/>
    <s v="Machine Learning Engineer  "/>
    <n v="0"/>
  </r>
  <r>
    <x v="8"/>
    <s v="Deep Learning Foundations  "/>
    <n v="0"/>
  </r>
  <r>
    <x v="3"/>
    <s v="Artificial Intelligence  "/>
    <n v="1"/>
  </r>
  <r>
    <x v="5"/>
    <s v="Deep Learning Foundations  "/>
    <n v="0"/>
  </r>
  <r>
    <x v="6"/>
    <s v="Machine Learning Engineer  "/>
    <n v="0"/>
  </r>
  <r>
    <x v="10"/>
    <s v="Artificial Intelligence  "/>
    <n v="1"/>
  </r>
  <r>
    <x v="1"/>
    <s v="Machine Learning Engineer  "/>
    <n v="0"/>
  </r>
  <r>
    <x v="5"/>
    <s v="Data Analyst  Self-Driving Car Engineer  "/>
    <n v="0"/>
  </r>
  <r>
    <x v="9"/>
    <s v="Data Analyst  "/>
    <n v="0"/>
  </r>
  <r>
    <x v="11"/>
    <s v="Machine Learning Engineer  "/>
    <n v="0"/>
  </r>
  <r>
    <x v="9"/>
    <s v="Data Analyst  "/>
    <n v="0"/>
  </r>
  <r>
    <x v="7"/>
    <s v="Machine Learning Engineer  Deep Learning Foundations  "/>
    <n v="0"/>
  </r>
  <r>
    <x v="8"/>
    <s v="Data Analyst  "/>
    <n v="0"/>
  </r>
  <r>
    <x v="1"/>
    <s v="Machine Learning Engineer  "/>
    <n v="0"/>
  </r>
  <r>
    <x v="10"/>
    <s v="Data Analyst  "/>
    <n v="0"/>
  </r>
  <r>
    <x v="4"/>
    <s v="Deep Learning Foundations  "/>
    <n v="0"/>
  </r>
  <r>
    <x v="8"/>
    <s v="Deep Learning Foundations  "/>
    <n v="0"/>
  </r>
  <r>
    <x v="9"/>
    <s v="Machine Learning Engineer  "/>
    <n v="0"/>
  </r>
  <r>
    <x v="6"/>
    <s v="Artificial Intelligence  Deep Learning Foundations  "/>
    <n v="1"/>
  </r>
  <r>
    <x v="7"/>
    <s v="Deep Learning Foundations  "/>
    <n v="0"/>
  </r>
  <r>
    <x v="4"/>
    <s v="Deep Learning Foundations  "/>
    <n v="0"/>
  </r>
  <r>
    <x v="8"/>
    <s v="Artificial Intelligence  "/>
    <n v="1"/>
  </r>
  <r>
    <x v="10"/>
    <s v="Data Analyst  Machine Learning Engineer  Deep Learning Foundations  "/>
    <n v="0"/>
  </r>
  <r>
    <x v="2"/>
    <s v=""/>
    <n v="0"/>
  </r>
  <r>
    <x v="11"/>
    <s v="Deep Learning Foundations  "/>
    <n v="0"/>
  </r>
  <r>
    <x v="4"/>
    <s v="Deep Learning Foundations  "/>
    <n v="0"/>
  </r>
  <r>
    <x v="10"/>
    <s v="Machine Learning Engineer  "/>
    <n v="0"/>
  </r>
  <r>
    <x v="0"/>
    <s v="Machine Learning Engineer  "/>
    <n v="0"/>
  </r>
  <r>
    <x v="10"/>
    <s v="Machine Learning Engineer  Self-Driving Car Engineer  "/>
    <n v="0"/>
  </r>
  <r>
    <x v="4"/>
    <s v="Machine Learning Engineer  "/>
    <n v="0"/>
  </r>
  <r>
    <x v="6"/>
    <s v="Machine Learning Engineer  Artificial Intelligence  "/>
    <n v="1"/>
  </r>
  <r>
    <x v="6"/>
    <s v="Artificial Intelligence  "/>
    <n v="1"/>
  </r>
  <r>
    <x v="1"/>
    <s v="Deep Learning Foundations  "/>
    <n v="0"/>
  </r>
  <r>
    <x v="5"/>
    <s v="Deep Learning Foundations  "/>
    <n v="0"/>
  </r>
  <r>
    <x v="10"/>
    <s v="Intro to Programming  Data Analyst  Machine Learning Engineer  "/>
    <n v="0"/>
  </r>
  <r>
    <x v="4"/>
    <s v="Machine Learning Engineer  "/>
    <n v="0"/>
  </r>
  <r>
    <x v="8"/>
    <s v="Deep Learning Foundations  "/>
    <n v="0"/>
  </r>
  <r>
    <x v="5"/>
    <s v="Deep Learning Foundations  "/>
    <n v="0"/>
  </r>
  <r>
    <x v="5"/>
    <s v="Data Analyst  "/>
    <n v="0"/>
  </r>
  <r>
    <x v="10"/>
    <s v="Machine Learning Engineer  "/>
    <n v="0"/>
  </r>
  <r>
    <x v="7"/>
    <s v=""/>
    <n v="0"/>
  </r>
  <r>
    <x v="6"/>
    <s v="Deep Learning Foundations  "/>
    <n v="0"/>
  </r>
  <r>
    <x v="8"/>
    <s v="Data Analyst  "/>
    <n v="0"/>
  </r>
  <r>
    <x v="6"/>
    <s v="Data Analyst  "/>
    <n v="0"/>
  </r>
  <r>
    <x v="1"/>
    <s v="Data Analyst  Machine Learning Engineer  Artificial Intelligence  Deep Learning Foundations  Self-Driving Car Engineer  "/>
    <n v="1"/>
  </r>
  <r>
    <x v="10"/>
    <s v="Machine Learning Engineer  "/>
    <n v="0"/>
  </r>
  <r>
    <x v="6"/>
    <s v="Deep Learning Foundations  "/>
    <n v="0"/>
  </r>
  <r>
    <x v="3"/>
    <s v="Machine Learning Engineer  "/>
    <n v="0"/>
  </r>
  <r>
    <x v="11"/>
    <s v="Machine Learning Engineer  Artificial Intelligence  Deep Learning Foundations  Self-Driving Car Engineer  "/>
    <n v="1"/>
  </r>
  <r>
    <x v="9"/>
    <s v="Deep Learning Foundations  "/>
    <n v="0"/>
  </r>
  <r>
    <x v="9"/>
    <s v="Machine Learning Engineer  "/>
    <n v="0"/>
  </r>
  <r>
    <x v="2"/>
    <s v="Deep Learning Foundations  "/>
    <n v="0"/>
  </r>
  <r>
    <x v="6"/>
    <s v="Deep Learning Foundations  "/>
    <n v="0"/>
  </r>
  <r>
    <x v="6"/>
    <s v="Machine Learning Engineer  "/>
    <n v="0"/>
  </r>
  <r>
    <x v="3"/>
    <s v="Deep Learning Foundations  "/>
    <n v="0"/>
  </r>
  <r>
    <x v="4"/>
    <s v="Deep Learning Foundations  "/>
    <n v="0"/>
  </r>
  <r>
    <x v="9"/>
    <s v="Data Analyst  "/>
    <n v="0"/>
  </r>
  <r>
    <x v="4"/>
    <s v="Deep Learning Foundations  "/>
    <n v="0"/>
  </r>
  <r>
    <x v="3"/>
    <s v="Machine Learning Engineer  "/>
    <n v="0"/>
  </r>
  <r>
    <x v="1"/>
    <s v="Data Analyst  "/>
    <n v="0"/>
  </r>
  <r>
    <x v="1"/>
    <s v="Deep Learning Foundations  "/>
    <n v="0"/>
  </r>
  <r>
    <x v="6"/>
    <s v="Data Analyst  Machine Learning Engineer  Deep Learning Foundations  "/>
    <n v="0"/>
  </r>
  <r>
    <x v="6"/>
    <s v="Deep Learning Foundations  "/>
    <n v="0"/>
  </r>
  <r>
    <x v="7"/>
    <s v="Deep Learning Foundations  "/>
    <n v="0"/>
  </r>
  <r>
    <x v="1"/>
    <s v="Intro to Programming  Data Analyst  Deep Learning Foundations  "/>
    <n v="0"/>
  </r>
  <r>
    <x v="5"/>
    <s v="Machine Learning Engineer  Deep Learning Foundations  "/>
    <n v="0"/>
  </r>
  <r>
    <x v="10"/>
    <s v="Machine Learning Engineer  "/>
    <n v="0"/>
  </r>
  <r>
    <x v="8"/>
    <s v="Deep Learning Foundations  "/>
    <n v="0"/>
  </r>
  <r>
    <x v="7"/>
    <s v="Deep Learning Foundations  "/>
    <n v="0"/>
  </r>
  <r>
    <x v="11"/>
    <s v="Artificial Intelligence  "/>
    <n v="1"/>
  </r>
  <r>
    <x v="7"/>
    <s v="Machine Learning Engineer  "/>
    <n v="0"/>
  </r>
  <r>
    <x v="6"/>
    <s v="Deep Learning Foundations  "/>
    <n v="0"/>
  </r>
  <r>
    <x v="11"/>
    <s v="Data Analyst  "/>
    <n v="0"/>
  </r>
  <r>
    <x v="8"/>
    <s v="Machine Learning Engineer  "/>
    <n v="0"/>
  </r>
  <r>
    <x v="6"/>
    <s v="Data Analyst  "/>
    <n v="0"/>
  </r>
  <r>
    <x v="6"/>
    <s v="Machine Learning Engineer  "/>
    <n v="0"/>
  </r>
  <r>
    <x v="3"/>
    <s v="Intro to Programming  Machine Learning Engineer  "/>
    <n v="0"/>
  </r>
  <r>
    <x v="9"/>
    <s v="Machine Learning Engineer  "/>
    <n v="0"/>
  </r>
  <r>
    <x v="0"/>
    <s v="Deep Learning Foundations  "/>
    <n v="0"/>
  </r>
  <r>
    <x v="6"/>
    <s v="Machine Learning Engineer  "/>
    <n v="0"/>
  </r>
  <r>
    <x v="3"/>
    <s v="Deep Learning Foundations  "/>
    <n v="0"/>
  </r>
  <r>
    <x v="5"/>
    <s v="Machine Learning Engineer  "/>
    <n v="0"/>
  </r>
  <r>
    <x v="1"/>
    <s v="Machine Learning Engineer  "/>
    <n v="0"/>
  </r>
  <r>
    <x v="8"/>
    <s v="Deep Learning Foundations  "/>
    <n v="0"/>
  </r>
  <r>
    <x v="5"/>
    <s v="Deep Learning Foundations  "/>
    <n v="0"/>
  </r>
  <r>
    <x v="1"/>
    <s v="Intro to Programming  Data Analyst  "/>
    <n v="0"/>
  </r>
  <r>
    <x v="7"/>
    <s v="Artificial Intelligence  Deep Learning Foundations  "/>
    <n v="1"/>
  </r>
  <r>
    <x v="11"/>
    <s v="Business Analyst  "/>
    <n v="0"/>
  </r>
  <r>
    <x v="11"/>
    <s v=""/>
    <n v="0"/>
  </r>
  <r>
    <x v="0"/>
    <s v="Business Analyst  "/>
    <n v="0"/>
  </r>
  <r>
    <x v="1"/>
    <s v=""/>
    <n v="0"/>
  </r>
  <r>
    <x v="7"/>
    <s v=""/>
    <n v="0"/>
  </r>
  <r>
    <x v="11"/>
    <s v="Data Analyst  Machine Learning Engineer  "/>
    <n v="0"/>
  </r>
  <r>
    <x v="5"/>
    <s v="Data Analyst  "/>
    <n v="0"/>
  </r>
  <r>
    <x v="4"/>
    <s v="Machine Learning Engineer  "/>
    <n v="0"/>
  </r>
  <r>
    <x v="7"/>
    <s v=""/>
    <n v="0"/>
  </r>
  <r>
    <x v="10"/>
    <s v="Artificial Intelligence  "/>
    <n v="1"/>
  </r>
  <r>
    <x v="1"/>
    <s v="Artificial Intelligence  "/>
    <n v="1"/>
  </r>
  <r>
    <x v="9"/>
    <s v="Deep Learning Foundations  "/>
    <n v="0"/>
  </r>
  <r>
    <x v="3"/>
    <s v="Deep Learning Foundations  "/>
    <n v="0"/>
  </r>
  <r>
    <x v="6"/>
    <s v="Deep Learning Foundations  "/>
    <n v="0"/>
  </r>
  <r>
    <x v="11"/>
    <s v="Machine Learning Engineer  "/>
    <n v="0"/>
  </r>
  <r>
    <x v="9"/>
    <s v="Machine Learning Engineer  Self-Driving Car Engineer  "/>
    <n v="0"/>
  </r>
  <r>
    <x v="4"/>
    <s v="Data Analyst  Machine Learning Engineer  "/>
    <n v="0"/>
  </r>
  <r>
    <x v="11"/>
    <s v="Deep Learning Foundations  "/>
    <n v="0"/>
  </r>
  <r>
    <x v="9"/>
    <s v="Machine Learning Engineer  "/>
    <n v="0"/>
  </r>
  <r>
    <x v="2"/>
    <s v="Machine Learning Engineer  Deep Learning Foundations  "/>
    <n v="0"/>
  </r>
  <r>
    <x v="10"/>
    <s v="Deep Learning Foundations  Robotics  "/>
    <n v="0"/>
  </r>
  <r>
    <x v="1"/>
    <s v=""/>
    <n v="0"/>
  </r>
  <r>
    <x v="2"/>
    <s v=""/>
    <n v="0"/>
  </r>
  <r>
    <x v="4"/>
    <s v="Data Analyst  "/>
    <n v="0"/>
  </r>
  <r>
    <x v="9"/>
    <s v="Artificial Intelligence  "/>
    <n v="1"/>
  </r>
  <r>
    <x v="3"/>
    <s v="Data Analyst  "/>
    <n v="0"/>
  </r>
  <r>
    <x v="7"/>
    <s v="Machine Learning Engineer  "/>
    <n v="0"/>
  </r>
  <r>
    <x v="6"/>
    <s v=""/>
    <n v="0"/>
  </r>
  <r>
    <x v="6"/>
    <s v="Machine Learning Engineer  "/>
    <n v="0"/>
  </r>
  <r>
    <x v="3"/>
    <s v="Data Analyst  "/>
    <n v="0"/>
  </r>
  <r>
    <x v="0"/>
    <s v="Deep Learning Foundations  "/>
    <n v="0"/>
  </r>
  <r>
    <x v="4"/>
    <s v="Intro to Programming  Data Analyst  Machine Learning Engineer  Artificial Intelligence  Deep Learning Foundations  Robotics  "/>
    <n v="1"/>
  </r>
  <r>
    <x v="11"/>
    <s v="Artificial Intelligence  "/>
    <n v="1"/>
  </r>
  <r>
    <x v="5"/>
    <s v="Machine Learning Engineer  Deep Learning Foundations  Self-Driving Car Engineer  "/>
    <n v="0"/>
  </r>
  <r>
    <x v="1"/>
    <s v="Deep Learning Foundations  "/>
    <n v="0"/>
  </r>
  <r>
    <x v="4"/>
    <s v="Machine Learning Engineer  Deep Learning Foundations  "/>
    <n v="0"/>
  </r>
  <r>
    <x v="2"/>
    <s v="Machine Learning Engineer  "/>
    <n v="0"/>
  </r>
  <r>
    <x v="10"/>
    <s v="Intro to Programming  Data Analyst  Robotics  "/>
    <n v="0"/>
  </r>
  <r>
    <x v="4"/>
    <s v=""/>
    <n v="0"/>
  </r>
  <r>
    <x v="3"/>
    <s v="Data Analyst  Machine Learning Engineer  "/>
    <n v="0"/>
  </r>
  <r>
    <x v="8"/>
    <s v=""/>
    <n v="0"/>
  </r>
  <r>
    <x v="5"/>
    <s v="Deep Learning Foundations  "/>
    <n v="0"/>
  </r>
  <r>
    <x v="10"/>
    <s v="Machine Learning Engineer  Deep Learning Foundations  "/>
    <n v="0"/>
  </r>
  <r>
    <x v="3"/>
    <s v=""/>
    <n v="0"/>
  </r>
  <r>
    <x v="6"/>
    <s v="Data Analyst  "/>
    <n v="0"/>
  </r>
  <r>
    <x v="6"/>
    <s v="Machine Learning Engineer  "/>
    <n v="0"/>
  </r>
  <r>
    <x v="0"/>
    <s v="Artificial Intelligence  "/>
    <n v="1"/>
  </r>
  <r>
    <x v="8"/>
    <s v="Data Analyst  "/>
    <n v="0"/>
  </r>
  <r>
    <x v="5"/>
    <s v="Machine Learning Engineer  "/>
    <n v="0"/>
  </r>
  <r>
    <x v="0"/>
    <s v="Machine Learning Engineer  "/>
    <n v="0"/>
  </r>
  <r>
    <x v="6"/>
    <s v="Machine Learning Engineer  "/>
    <n v="0"/>
  </r>
  <r>
    <x v="0"/>
    <s v="Machine Learning Engineer  "/>
    <n v="0"/>
  </r>
  <r>
    <x v="10"/>
    <s v="Machine Learning Engineer  "/>
    <n v="0"/>
  </r>
  <r>
    <x v="7"/>
    <s v="Machine Learning Engineer  "/>
    <n v="0"/>
  </r>
  <r>
    <x v="11"/>
    <s v="Deep Learning Foundations  "/>
    <n v="0"/>
  </r>
  <r>
    <x v="11"/>
    <s v="Machine Learning Engineer  "/>
    <n v="0"/>
  </r>
  <r>
    <x v="1"/>
    <s v="Machine Learning Engineer  "/>
    <n v="0"/>
  </r>
  <r>
    <x v="4"/>
    <s v="Deep Learning Foundations  "/>
    <n v="0"/>
  </r>
  <r>
    <x v="9"/>
    <s v="Data Analyst  "/>
    <n v="0"/>
  </r>
  <r>
    <x v="10"/>
    <s v="Machine Learning Engineer  "/>
    <n v="0"/>
  </r>
  <r>
    <x v="1"/>
    <s v=""/>
    <n v="0"/>
  </r>
  <r>
    <x v="1"/>
    <s v="Machine Learning Engineer  "/>
    <n v="0"/>
  </r>
  <r>
    <x v="6"/>
    <s v="Deep Learning Foundations  "/>
    <n v="0"/>
  </r>
  <r>
    <x v="5"/>
    <s v="Data Analyst  "/>
    <n v="0"/>
  </r>
  <r>
    <x v="3"/>
    <s v="Machine Learning Engineer  "/>
    <n v="0"/>
  </r>
  <r>
    <x v="3"/>
    <s v="Deep Learning Foundations  "/>
    <n v="0"/>
  </r>
  <r>
    <x v="0"/>
    <s v="Artificial Intelligence  Deep Learning Foundations  "/>
    <n v="1"/>
  </r>
  <r>
    <x v="4"/>
    <s v="Data Analyst  "/>
    <n v="0"/>
  </r>
  <r>
    <x v="7"/>
    <s v="Deep Learning Foundations  "/>
    <n v="0"/>
  </r>
  <r>
    <x v="11"/>
    <s v="Deep Learning Foundations  "/>
    <n v="0"/>
  </r>
  <r>
    <x v="10"/>
    <s v="Machine Learning Engineer  "/>
    <n v="0"/>
  </r>
  <r>
    <x v="8"/>
    <s v="Data Analyst  "/>
    <n v="0"/>
  </r>
  <r>
    <x v="5"/>
    <s v="Data Analyst  "/>
    <n v="0"/>
  </r>
  <r>
    <x v="2"/>
    <s v="Intro to Programming  Deep Learning Foundations  "/>
    <n v="0"/>
  </r>
  <r>
    <x v="3"/>
    <s v="Artificial Intelligence  "/>
    <n v="1"/>
  </r>
  <r>
    <x v="0"/>
    <s v="Data Analyst  "/>
    <n v="0"/>
  </r>
  <r>
    <x v="10"/>
    <s v=""/>
    <n v="0"/>
  </r>
  <r>
    <x v="10"/>
    <s v="Machine Learning Engineer  "/>
    <n v="0"/>
  </r>
  <r>
    <x v="0"/>
    <s v="Machine Learning Engineer  "/>
    <n v="0"/>
  </r>
  <r>
    <x v="8"/>
    <s v="Artificial Intelligence  "/>
    <n v="1"/>
  </r>
  <r>
    <x v="6"/>
    <s v="Machine Learning Engineer  "/>
    <n v="0"/>
  </r>
  <r>
    <x v="0"/>
    <s v=""/>
    <n v="0"/>
  </r>
  <r>
    <x v="4"/>
    <s v="Machine Learning Engineer  "/>
    <n v="0"/>
  </r>
  <r>
    <x v="8"/>
    <s v="Deep Learning Foundations  "/>
    <n v="0"/>
  </r>
  <r>
    <x v="9"/>
    <s v="Deep Learning Foundations  "/>
    <n v="0"/>
  </r>
  <r>
    <x v="5"/>
    <s v="Deep Learning Foundations  "/>
    <n v="0"/>
  </r>
  <r>
    <x v="11"/>
    <s v="Deep Learning Foundations  "/>
    <n v="0"/>
  </r>
  <r>
    <x v="7"/>
    <s v="Business Analyst  "/>
    <n v="0"/>
  </r>
  <r>
    <x v="1"/>
    <s v="Machine Learning Engineer  "/>
    <n v="0"/>
  </r>
  <r>
    <x v="5"/>
    <s v="Deep Learning Foundations  "/>
    <n v="0"/>
  </r>
  <r>
    <x v="2"/>
    <s v="Data Analyst  Machine Learning Engineer  "/>
    <n v="0"/>
  </r>
  <r>
    <x v="10"/>
    <s v="Deep Learning Foundations  "/>
    <n v="0"/>
  </r>
  <r>
    <x v="8"/>
    <s v=""/>
    <n v="0"/>
  </r>
  <r>
    <x v="4"/>
    <s v="Machine Learning Engineer  "/>
    <n v="0"/>
  </r>
  <r>
    <x v="5"/>
    <s v="Deep Learning Foundations  "/>
    <n v="0"/>
  </r>
  <r>
    <x v="4"/>
    <s v="Deep Learning Foundations  "/>
    <n v="0"/>
  </r>
  <r>
    <x v="0"/>
    <s v="Data Analyst  "/>
    <n v="0"/>
  </r>
  <r>
    <x v="5"/>
    <s v="Machine Learning Engineer  "/>
    <n v="0"/>
  </r>
  <r>
    <x v="8"/>
    <s v="Deep Learning Foundations  "/>
    <n v="0"/>
  </r>
  <r>
    <x v="6"/>
    <s v="Machine Learning Engineer  Deep Learning Foundations  "/>
    <n v="0"/>
  </r>
  <r>
    <x v="9"/>
    <s v="Machine Learning Engineer  "/>
    <n v="0"/>
  </r>
  <r>
    <x v="3"/>
    <s v="Data Analyst  "/>
    <n v="0"/>
  </r>
  <r>
    <x v="10"/>
    <s v="Deep Learning Foundations  "/>
    <n v="0"/>
  </r>
  <r>
    <x v="7"/>
    <s v=""/>
    <n v="0"/>
  </r>
  <r>
    <x v="11"/>
    <s v="Machine Learning Engineer  "/>
    <n v="0"/>
  </r>
  <r>
    <x v="7"/>
    <s v="Deep Learning Foundations  "/>
    <n v="0"/>
  </r>
  <r>
    <x v="6"/>
    <s v="Data Analyst  "/>
    <n v="0"/>
  </r>
  <r>
    <x v="11"/>
    <s v="Machine Learning Engineer  "/>
    <n v="0"/>
  </r>
  <r>
    <x v="8"/>
    <s v="Data Analyst  Deep Learning Foundations  "/>
    <n v="0"/>
  </r>
  <r>
    <x v="6"/>
    <s v="Data Analyst  Deep Learning Foundations  "/>
    <n v="0"/>
  </r>
  <r>
    <x v="5"/>
    <s v="Data Analyst  "/>
    <n v="0"/>
  </r>
  <r>
    <x v="11"/>
    <s v="Deep Learning Foundations  "/>
    <n v="0"/>
  </r>
  <r>
    <x v="2"/>
    <s v="Data Analyst  "/>
    <n v="0"/>
  </r>
  <r>
    <x v="1"/>
    <s v="Machine Learning Engineer  Artificial Intelligence  "/>
    <n v="1"/>
  </r>
  <r>
    <x v="9"/>
    <s v="Deep Learning Foundations  "/>
    <n v="0"/>
  </r>
  <r>
    <x v="7"/>
    <s v="Deep Learning Foundations  "/>
    <n v="0"/>
  </r>
  <r>
    <x v="7"/>
    <s v="Machine Learning Engineer  Deep Learning Foundations  "/>
    <n v="0"/>
  </r>
  <r>
    <x v="9"/>
    <s v="Data Analyst  "/>
    <n v="0"/>
  </r>
  <r>
    <x v="2"/>
    <s v="Data Analyst  "/>
    <n v="0"/>
  </r>
  <r>
    <x v="9"/>
    <s v="Artificial Intelligence  "/>
    <n v="1"/>
  </r>
  <r>
    <x v="4"/>
    <s v="Machine Learning Engineer  Artificial Intelligence  "/>
    <n v="1"/>
  </r>
  <r>
    <x v="10"/>
    <s v="Deep Learning Foundations  "/>
    <n v="0"/>
  </r>
  <r>
    <x v="2"/>
    <s v="Artificial Intelligence  "/>
    <n v="1"/>
  </r>
  <r>
    <x v="8"/>
    <s v="Deep Learning Foundations  "/>
    <n v="0"/>
  </r>
  <r>
    <x v="8"/>
    <s v="Data Analyst  "/>
    <n v="0"/>
  </r>
  <r>
    <x v="11"/>
    <s v="Deep Learning Foundations  "/>
    <n v="0"/>
  </r>
  <r>
    <x v="5"/>
    <s v="Machine Learning Engineer  "/>
    <n v="0"/>
  </r>
  <r>
    <x v="5"/>
    <s v="Deep Learning Foundations  "/>
    <n v="0"/>
  </r>
  <r>
    <x v="11"/>
    <s v="Machine Learning Engineer  "/>
    <n v="0"/>
  </r>
  <r>
    <x v="8"/>
    <s v="Deep Learning Foundations  "/>
    <n v="0"/>
  </r>
  <r>
    <x v="5"/>
    <s v="Deep Learning Foundations  "/>
    <n v="0"/>
  </r>
  <r>
    <x v="8"/>
    <s v="Deep Learning Foundations  "/>
    <n v="0"/>
  </r>
  <r>
    <x v="0"/>
    <s v="Data Analyst  "/>
    <n v="0"/>
  </r>
  <r>
    <x v="2"/>
    <s v="Machine Learning Engineer  "/>
    <n v="0"/>
  </r>
  <r>
    <x v="11"/>
    <s v="Intro to Programming  Machine Learning Engineer  "/>
    <n v="0"/>
  </r>
  <r>
    <x v="1"/>
    <s v="Data Analyst  "/>
    <n v="0"/>
  </r>
  <r>
    <x v="0"/>
    <s v="Data Analyst  "/>
    <n v="0"/>
  </r>
  <r>
    <x v="10"/>
    <s v="Business Analyst  "/>
    <n v="0"/>
  </r>
  <r>
    <x v="5"/>
    <s v="Artificial Intelligence  "/>
    <n v="1"/>
  </r>
  <r>
    <x v="4"/>
    <s v="Machine Learning Engineer  "/>
    <n v="0"/>
  </r>
  <r>
    <x v="0"/>
    <s v="Deep Learning Foundations  "/>
    <n v="0"/>
  </r>
  <r>
    <x v="11"/>
    <s v="Data Analyst  "/>
    <n v="0"/>
  </r>
  <r>
    <x v="3"/>
    <s v="Machine Learning Engineer  Artificial Intelligence  Deep Learning Foundations  "/>
    <n v="1"/>
  </r>
  <r>
    <x v="1"/>
    <s v="Deep Learning Foundations  "/>
    <n v="0"/>
  </r>
  <r>
    <x v="0"/>
    <s v="Machine Learning Engineer  "/>
    <n v="0"/>
  </r>
  <r>
    <x v="9"/>
    <s v="Data Analyst  Machine Learning Engineer  "/>
    <n v="0"/>
  </r>
  <r>
    <x v="0"/>
    <s v="Deep Learning Foundations  "/>
    <n v="0"/>
  </r>
  <r>
    <x v="10"/>
    <s v="Deep Learning Foundations  "/>
    <n v="0"/>
  </r>
  <r>
    <x v="9"/>
    <s v="Machine Learning Engineer  Deep Learning Foundations  "/>
    <n v="0"/>
  </r>
  <r>
    <x v="1"/>
    <s v="Machine Learning Engineer  Deep Learning Foundations  "/>
    <n v="0"/>
  </r>
  <r>
    <x v="9"/>
    <s v="Machine Learning Engineer  "/>
    <n v="0"/>
  </r>
  <r>
    <x v="6"/>
    <s v="Artificial Intelligence  "/>
    <n v="1"/>
  </r>
  <r>
    <x v="5"/>
    <s v="Deep Learning Foundations  "/>
    <n v="0"/>
  </r>
  <r>
    <x v="2"/>
    <s v="Data Analyst  Machine Learning Engineer  "/>
    <n v="0"/>
  </r>
  <r>
    <x v="0"/>
    <s v="Deep Learning Foundations  "/>
    <n v="0"/>
  </r>
  <r>
    <x v="8"/>
    <s v="Machine Learning Engineer  "/>
    <n v="0"/>
  </r>
  <r>
    <x v="1"/>
    <s v="Deep Learning Foundations  "/>
    <n v="0"/>
  </r>
  <r>
    <x v="8"/>
    <s v="Machine Learning Engineer  "/>
    <n v="0"/>
  </r>
  <r>
    <x v="1"/>
    <s v="Deep Learning Foundations  "/>
    <n v="0"/>
  </r>
  <r>
    <x v="9"/>
    <s v="Data Analyst  "/>
    <n v="0"/>
  </r>
  <r>
    <x v="11"/>
    <s v="Machine Learning Engineer  "/>
    <n v="0"/>
  </r>
  <r>
    <x v="7"/>
    <s v="Artificial Intelligence  "/>
    <n v="1"/>
  </r>
  <r>
    <x v="5"/>
    <s v="Machine Learning Engineer  Deep Learning Foundations  "/>
    <n v="0"/>
  </r>
  <r>
    <x v="2"/>
    <s v="Data Analyst  "/>
    <n v="0"/>
  </r>
  <r>
    <x v="7"/>
    <s v="Artificial Intelligence  "/>
    <n v="1"/>
  </r>
  <r>
    <x v="1"/>
    <s v="Machine Learning Engineer  Robotics  "/>
    <n v="0"/>
  </r>
  <r>
    <x v="8"/>
    <s v="Data Analyst  "/>
    <n v="0"/>
  </r>
  <r>
    <x v="6"/>
    <s v="Deep Learning Foundations  "/>
    <n v="0"/>
  </r>
  <r>
    <x v="8"/>
    <s v=""/>
    <n v="0"/>
  </r>
  <r>
    <x v="2"/>
    <s v="Deep Learning Foundations  "/>
    <n v="0"/>
  </r>
  <r>
    <x v="9"/>
    <s v="Data Analyst  "/>
    <n v="0"/>
  </r>
  <r>
    <x v="6"/>
    <s v=""/>
    <n v="0"/>
  </r>
  <r>
    <x v="8"/>
    <s v=""/>
    <n v="0"/>
  </r>
  <r>
    <x v="9"/>
    <s v="Deep Learning Foundations  "/>
    <n v="0"/>
  </r>
  <r>
    <x v="2"/>
    <s v="Deep Learning Foundations  "/>
    <n v="0"/>
  </r>
  <r>
    <x v="2"/>
    <s v="Deep Learning Foundations  "/>
    <n v="0"/>
  </r>
  <r>
    <x v="11"/>
    <s v="Deep Learning Foundations  "/>
    <n v="0"/>
  </r>
  <r>
    <x v="4"/>
    <s v="Machine Learning Engineer  "/>
    <n v="0"/>
  </r>
  <r>
    <x v="10"/>
    <s v="Deep Learning Foundations  "/>
    <n v="0"/>
  </r>
  <r>
    <x v="11"/>
    <s v="Deep Learning Foundations  "/>
    <n v="0"/>
  </r>
  <r>
    <x v="10"/>
    <s v="Data Analyst  Machine Learning Engineer  "/>
    <n v="0"/>
  </r>
  <r>
    <x v="3"/>
    <s v="Deep Learning Foundations  "/>
    <n v="0"/>
  </r>
  <r>
    <x v="3"/>
    <s v="Deep Learning Foundations  "/>
    <n v="0"/>
  </r>
  <r>
    <x v="0"/>
    <s v=""/>
    <n v="0"/>
  </r>
  <r>
    <x v="7"/>
    <s v="Machine Learning Engineer  Artificial Intelligence  Self-Driving Car Engineer  "/>
    <n v="1"/>
  </r>
  <r>
    <x v="2"/>
    <s v="Deep Learning Foundations  "/>
    <n v="0"/>
  </r>
  <r>
    <x v="3"/>
    <s v="Deep Learning Foundations  "/>
    <n v="0"/>
  </r>
  <r>
    <x v="9"/>
    <s v="Artificial Intelligence  "/>
    <n v="1"/>
  </r>
  <r>
    <x v="8"/>
    <s v="Data Analyst  "/>
    <n v="0"/>
  </r>
  <r>
    <x v="10"/>
    <s v="Artificial Intelligence  "/>
    <n v="1"/>
  </r>
  <r>
    <x v="0"/>
    <s v="Artificial Intelligence  Deep Learning Foundations  "/>
    <n v="1"/>
  </r>
  <r>
    <x v="5"/>
    <s v="Data Analyst  "/>
    <n v="0"/>
  </r>
  <r>
    <x v="3"/>
    <s v="Machine Learning Engineer  "/>
    <n v="0"/>
  </r>
  <r>
    <x v="1"/>
    <s v="Machine Learning Engineer  "/>
    <n v="0"/>
  </r>
  <r>
    <x v="0"/>
    <s v="Deep Learning Foundations  "/>
    <n v="0"/>
  </r>
  <r>
    <x v="9"/>
    <s v="Data Analyst  Deep Learning Foundations  "/>
    <n v="0"/>
  </r>
  <r>
    <x v="3"/>
    <s v="Deep Learning Foundations  "/>
    <n v="0"/>
  </r>
  <r>
    <x v="8"/>
    <s v="Deep Learning Foundations  "/>
    <n v="0"/>
  </r>
  <r>
    <x v="11"/>
    <s v="Deep Learning Foundations  "/>
    <n v="0"/>
  </r>
  <r>
    <x v="8"/>
    <s v="Machine Learning Engineer  "/>
    <n v="0"/>
  </r>
  <r>
    <x v="10"/>
    <s v="Data Analyst  "/>
    <n v="0"/>
  </r>
  <r>
    <x v="7"/>
    <s v="Data Analyst  "/>
    <n v="0"/>
  </r>
  <r>
    <x v="9"/>
    <s v="Data Analyst  "/>
    <n v="0"/>
  </r>
  <r>
    <x v="1"/>
    <s v="Artificial Intelligence  "/>
    <n v="1"/>
  </r>
  <r>
    <x v="2"/>
    <s v="Deep Learning Foundations  "/>
    <n v="0"/>
  </r>
  <r>
    <x v="8"/>
    <s v="Intro to Programming  Deep Learning Foundations  "/>
    <n v="0"/>
  </r>
  <r>
    <x v="2"/>
    <s v="Data Analyst  "/>
    <n v="0"/>
  </r>
  <r>
    <x v="9"/>
    <s v="Machine Learning Engineer  "/>
    <n v="0"/>
  </r>
  <r>
    <x v="5"/>
    <s v="Machine Learning Engineer  "/>
    <n v="0"/>
  </r>
  <r>
    <x v="6"/>
    <s v="Artificial Intelligence  Self-Driving Car Engineer  "/>
    <n v="1"/>
  </r>
  <r>
    <x v="10"/>
    <s v="Deep Learning Foundations  "/>
    <n v="0"/>
  </r>
  <r>
    <x v="6"/>
    <s v="Artificial Intelligence  "/>
    <n v="1"/>
  </r>
  <r>
    <x v="0"/>
    <s v="Deep Learning Foundations  "/>
    <n v="0"/>
  </r>
  <r>
    <x v="0"/>
    <s v="Machine Learning Engineer  "/>
    <n v="0"/>
  </r>
  <r>
    <x v="7"/>
    <s v="Business Analyst  "/>
    <n v="0"/>
  </r>
  <r>
    <x v="2"/>
    <s v="Artificial Intelligence  "/>
    <n v="1"/>
  </r>
  <r>
    <x v="1"/>
    <s v="Machine Learning Engineer  Deep Learning Foundations  "/>
    <n v="0"/>
  </r>
  <r>
    <x v="5"/>
    <s v=""/>
    <n v="0"/>
  </r>
  <r>
    <x v="3"/>
    <s v="Deep Learning Foundations  "/>
    <n v="0"/>
  </r>
  <r>
    <x v="7"/>
    <s v="Artificial Intelligence  "/>
    <n v="1"/>
  </r>
  <r>
    <x v="7"/>
    <s v="Artificial Intelligence  "/>
    <n v="1"/>
  </r>
  <r>
    <x v="9"/>
    <s v="Machine Learning Engineer  "/>
    <n v="0"/>
  </r>
  <r>
    <x v="8"/>
    <s v="Data Analyst  "/>
    <n v="0"/>
  </r>
  <r>
    <x v="11"/>
    <s v="Deep Learning Foundations  "/>
    <n v="0"/>
  </r>
  <r>
    <x v="8"/>
    <s v="Artificial Intelligence  "/>
    <n v="1"/>
  </r>
  <r>
    <x v="2"/>
    <s v="Data Analyst  "/>
    <n v="0"/>
  </r>
  <r>
    <x v="4"/>
    <s v="Data Analyst  "/>
    <n v="0"/>
  </r>
  <r>
    <x v="3"/>
    <s v="Artificial Intelligence  Deep Learning Foundations  "/>
    <n v="1"/>
  </r>
  <r>
    <x v="8"/>
    <s v="Deep Learning Foundations  "/>
    <n v="0"/>
  </r>
  <r>
    <x v="1"/>
    <s v="Machine Learning Engineer  "/>
    <n v="0"/>
  </r>
  <r>
    <x v="10"/>
    <s v="Deep Learning Foundations  "/>
    <n v="0"/>
  </r>
  <r>
    <x v="7"/>
    <s v="Artificial Intelligence  Deep Learning Foundations  "/>
    <n v="1"/>
  </r>
  <r>
    <x v="0"/>
    <s v="Deep Learning Foundations  "/>
    <n v="0"/>
  </r>
  <r>
    <x v="1"/>
    <s v="Deep Learning Foundations  "/>
    <n v="0"/>
  </r>
  <r>
    <x v="6"/>
    <s v="Deep Learning Foundations  "/>
    <n v="0"/>
  </r>
  <r>
    <x v="7"/>
    <s v="Data Analyst  "/>
    <n v="0"/>
  </r>
  <r>
    <x v="8"/>
    <s v="Data Analyst  "/>
    <n v="0"/>
  </r>
  <r>
    <x v="2"/>
    <s v="Machine Learning Engineer  "/>
    <n v="0"/>
  </r>
  <r>
    <x v="11"/>
    <s v="Machine Learning Engineer  Artificial Intelligence  "/>
    <n v="1"/>
  </r>
  <r>
    <x v="6"/>
    <s v="Data Analyst  "/>
    <n v="0"/>
  </r>
  <r>
    <x v="0"/>
    <s v="Data Analyst  "/>
    <n v="0"/>
  </r>
  <r>
    <x v="4"/>
    <s v="Deep Learning Foundations  "/>
    <n v="0"/>
  </r>
  <r>
    <x v="8"/>
    <s v="Deep Learning Foundations  "/>
    <n v="0"/>
  </r>
  <r>
    <x v="11"/>
    <s v="Machine Learning Engineer  "/>
    <n v="0"/>
  </r>
  <r>
    <x v="2"/>
    <s v="Data Analyst  "/>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92CD6-4B89-467D-9C0D-9C087DD7BB8C}"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2:H15" firstHeaderRow="1" firstDataRow="1" firstDataCol="1"/>
  <pivotFields count="2">
    <pivotField axis="axisRow" showAll="0">
      <items count="13">
        <item x="1"/>
        <item x="2"/>
        <item x="0"/>
        <item x="10"/>
        <item x="3"/>
        <item x="4"/>
        <item x="6"/>
        <item x="9"/>
        <item x="11"/>
        <item x="7"/>
        <item x="5"/>
        <item x="8"/>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Average do_you_buy_swag" fld="1" subtotal="average" baseField="0" baseItem="0"/>
  </dataFields>
  <formats count="4">
    <format dxfId="12">
      <pivotArea collapsedLevelsAreSubtotals="1" fieldPosition="0">
        <references count="1">
          <reference field="0" count="0"/>
        </references>
      </pivotArea>
    </format>
    <format dxfId="11">
      <pivotArea dataOnly="0" labelOnly="1" outline="0" axis="axisValues" fieldPosition="0"/>
    </format>
    <format dxfId="10">
      <pivotArea dataOnly="0" fieldPosition="0">
        <references count="1">
          <reference field="0" count="1">
            <x v="4"/>
          </reference>
        </references>
      </pivotArea>
    </format>
    <format dxfId="9">
      <pivotArea dataOnly="0" fieldPosition="0">
        <references count="1">
          <reference field="0" count="1">
            <x v="11"/>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B338E-DC3A-4418-BA09-5744FE505704}"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7:I20" firstHeaderRow="1" firstDataRow="1" firstDataCol="1"/>
  <pivotFields count="3">
    <pivotField axis="axisRow" showAll="0" sortType="descending">
      <items count="13">
        <item x="1"/>
        <item x="2"/>
        <item x="0"/>
        <item x="10"/>
        <item x="3"/>
        <item x="4"/>
        <item x="6"/>
        <item x="9"/>
        <item x="11"/>
        <item x="7"/>
        <item x="5"/>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3">
    <i>
      <x/>
    </i>
    <i>
      <x v="9"/>
    </i>
    <i>
      <x v="6"/>
    </i>
    <i>
      <x v="5"/>
    </i>
    <i>
      <x v="4"/>
    </i>
    <i>
      <x v="7"/>
    </i>
    <i>
      <x v="11"/>
    </i>
    <i>
      <x v="3"/>
    </i>
    <i>
      <x v="2"/>
    </i>
    <i>
      <x v="8"/>
    </i>
    <i>
      <x v="1"/>
    </i>
    <i>
      <x v="10"/>
    </i>
    <i t="grand">
      <x/>
    </i>
  </rowItems>
  <colItems count="1">
    <i/>
  </colItems>
  <dataFields count="1">
    <dataField name="Average of AI Participant" fld="2" subtotal="average" baseField="0" baseItem="0"/>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07DBE8-F1EC-4E42-ADD8-308AF4EEC2F1}"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E7:F20" firstHeaderRow="1" firstDataRow="1" firstDataCol="1" rowPageCount="1" colPageCount="1"/>
  <pivotFields count="2">
    <pivotField axis="axisRow" showAll="0">
      <items count="14">
        <item x="1"/>
        <item x="2"/>
        <item x="0"/>
        <item x="10"/>
        <item x="3"/>
        <item x="4"/>
        <item x="6"/>
        <item x="9"/>
        <item x="11"/>
        <item x="7"/>
        <item x="5"/>
        <item x="8"/>
        <item x="12"/>
        <item t="default"/>
      </items>
    </pivotField>
    <pivotField axis="axisPage" dataField="1" multipleItemSelectionAllowed="1" showAll="0">
      <items count="42">
        <item h="1" x="7"/>
        <item x="5"/>
        <item x="19"/>
        <item x="18"/>
        <item x="16"/>
        <item x="39"/>
        <item h="1" x="0"/>
        <item h="1" x="2"/>
        <item x="12"/>
        <item x="20"/>
        <item h="1" x="15"/>
        <item h="1" x="3"/>
        <item x="31"/>
        <item h="1" x="9"/>
        <item h="1" x="10"/>
        <item h="1" x="21"/>
        <item h="1" x="6"/>
        <item h="1" x="33"/>
        <item h="1" x="14"/>
        <item h="1" x="29"/>
        <item x="23"/>
        <item h="1" x="25"/>
        <item h="1" x="24"/>
        <item h="1" x="22"/>
        <item h="1" x="30"/>
        <item x="34"/>
        <item h="1" x="26"/>
        <item h="1" x="36"/>
        <item h="1" x="8"/>
        <item h="1" x="13"/>
        <item h="1" x="28"/>
        <item h="1" x="4"/>
        <item x="1"/>
        <item x="17"/>
        <item x="32"/>
        <item x="38"/>
        <item h="1" x="11"/>
        <item h="1" x="35"/>
        <item h="1" x="37"/>
        <item h="1" x="27"/>
        <item h="1" x="40"/>
        <item t="default"/>
      </items>
    </pivotField>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Count of Program" fld="1" subtotal="count" baseField="0" baseItem="0"/>
  </dataFields>
  <formats count="5">
    <format dxfId="8">
      <pivotArea collapsedLevelsAreSubtotals="1" fieldPosition="0">
        <references count="1">
          <reference field="0" count="12">
            <x v="0"/>
            <x v="1"/>
            <x v="2"/>
            <x v="3"/>
            <x v="4"/>
            <x v="5"/>
            <x v="6"/>
            <x v="7"/>
            <x v="8"/>
            <x v="9"/>
            <x v="10"/>
            <x v="11"/>
          </reference>
        </references>
      </pivotArea>
    </format>
    <format dxfId="7">
      <pivotArea dataOnly="0" labelOnly="1" outline="0" axis="axisValues" fieldPosition="0"/>
    </format>
    <format dxfId="6">
      <pivotArea field="0" type="button" dataOnly="0" labelOnly="1" outline="0" axis="axisRow" fieldPosition="0"/>
    </format>
    <format dxfId="5">
      <pivotArea dataOnly="0" labelOnly="1" fieldPosition="0">
        <references count="1">
          <reference field="0" count="12">
            <x v="0"/>
            <x v="1"/>
            <x v="2"/>
            <x v="3"/>
            <x v="4"/>
            <x v="5"/>
            <x v="6"/>
            <x v="7"/>
            <x v="8"/>
            <x v="9"/>
            <x v="10"/>
            <x v="11"/>
          </reference>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A178AA-B9BB-4889-9701-229A80589D91}"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2:E9" firstHeaderRow="1" firstDataRow="1" firstDataCol="1"/>
  <pivotFields count="2">
    <pivotField axis="axisRow" showAll="0">
      <items count="7">
        <item x="5"/>
        <item x="0"/>
        <item x="3"/>
        <item x="2"/>
        <item x="4"/>
        <item x="1"/>
        <item t="default"/>
      </items>
    </pivotField>
    <pivotField dataField="1" showAll="0"/>
  </pivotFields>
  <rowFields count="1">
    <field x="0"/>
  </rowFields>
  <rowItems count="7">
    <i>
      <x/>
    </i>
    <i>
      <x v="1"/>
    </i>
    <i>
      <x v="2"/>
    </i>
    <i>
      <x v="3"/>
    </i>
    <i>
      <x v="4"/>
    </i>
    <i>
      <x v="5"/>
    </i>
    <i t="grand">
      <x/>
    </i>
  </rowItems>
  <colItems count="1">
    <i/>
  </colItems>
  <dataFields count="1">
    <dataField name="Average of hrs_spent_on_prj_wk" fld="1" subtotal="average" baseField="0" baseItem="0"/>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rveydata3" connectionId="2" xr16:uid="{B8F80D26-D268-4105-AA77-401E60F08781}"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urveydata3" connectionId="1" xr16:uid="{3FB36BD1-C77B-45D1-BFED-8D0B6EA1F79B}" autoFormatId="16" applyNumberFormats="0" applyBorderFormats="0" applyFontFormats="0" applyPatternFormats="0"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11C2ED-F298-45FE-BB5B-D7282949F809}" name="Table3" displayName="Table3" ref="C2:D9" totalsRowShown="0">
  <autoFilter ref="C2:D9" xr:uid="{3B5B695B-F137-4C1E-8A88-B8821399F72E}"/>
  <tableColumns count="2">
    <tableColumn id="1" xr3:uid="{C8906115-3238-42E8-86D6-1EB2A275A8E7}" name="Bin" dataDxfId="2"/>
    <tableColumn id="2" xr3:uid="{AAB86F1E-682C-4933-A255-1C0B5A2E826B}" name="C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9F318-EF43-4263-B17A-2AF2CBFF3CFA}">
  <sheetPr>
    <tabColor rgb="FFC00000"/>
  </sheetPr>
  <dimension ref="A1:P754"/>
  <sheetViews>
    <sheetView workbookViewId="0">
      <pane ySplit="1" topLeftCell="A742" activePane="bottomLeft" state="frozen"/>
      <selection pane="bottomLeft" activeCell="F1" sqref="F1:F754"/>
    </sheetView>
  </sheetViews>
  <sheetFormatPr defaultRowHeight="14.6" x14ac:dyDescent="0.4"/>
  <cols>
    <col min="1" max="1" width="7.84375" customWidth="1"/>
    <col min="2" max="2" width="5.3828125" style="11" customWidth="1"/>
    <col min="3" max="3" width="9.765625" customWidth="1"/>
    <col min="4" max="4" width="10.07421875" customWidth="1"/>
    <col min="5" max="5" width="13.69140625" customWidth="1"/>
    <col min="6" max="6" width="15.921875" customWidth="1"/>
    <col min="7" max="7" width="14.15234375" customWidth="1"/>
    <col min="8" max="8" width="16.69140625" customWidth="1"/>
    <col min="9" max="9" width="16.921875" customWidth="1"/>
    <col min="10" max="10" width="11.53515625" customWidth="1"/>
    <col min="11" max="11" width="11.07421875" customWidth="1"/>
    <col min="12" max="12" width="46" style="22" customWidth="1"/>
    <col min="13" max="13" width="27.765625" customWidth="1"/>
    <col min="14" max="14" width="16.15234375" customWidth="1"/>
    <col min="15" max="15" width="22.61328125" customWidth="1"/>
    <col min="16" max="16" width="20.765625" customWidth="1"/>
  </cols>
  <sheetData>
    <row r="1" spans="1:16" s="8" customFormat="1" ht="69.900000000000006" customHeight="1" x14ac:dyDescent="0.4">
      <c r="A1" s="8" t="s">
        <v>3765</v>
      </c>
      <c r="B1" s="9" t="s">
        <v>3782</v>
      </c>
      <c r="C1" s="8" t="s">
        <v>3781</v>
      </c>
      <c r="D1" s="8" t="s">
        <v>3779</v>
      </c>
      <c r="E1" s="8" t="s">
        <v>3780</v>
      </c>
      <c r="F1" s="27" t="s">
        <v>3783</v>
      </c>
      <c r="G1" s="16" t="s">
        <v>3784</v>
      </c>
      <c r="H1" s="16" t="s">
        <v>3785</v>
      </c>
      <c r="I1" s="8" t="s">
        <v>3787</v>
      </c>
      <c r="J1" s="8" t="s">
        <v>3788</v>
      </c>
      <c r="K1" s="30" t="s">
        <v>3789</v>
      </c>
      <c r="L1" s="16" t="s">
        <v>3790</v>
      </c>
      <c r="M1" s="8" t="s">
        <v>3831</v>
      </c>
      <c r="N1" s="8" t="s">
        <v>3832</v>
      </c>
      <c r="O1" s="30" t="s">
        <v>3833</v>
      </c>
      <c r="P1" s="8" t="s">
        <v>3834</v>
      </c>
    </row>
    <row r="2" spans="1:16" x14ac:dyDescent="0.4">
      <c r="A2" s="5">
        <v>0</v>
      </c>
      <c r="B2" s="10">
        <v>32</v>
      </c>
      <c r="C2" s="5"/>
      <c r="D2" s="5"/>
      <c r="E2" s="5"/>
      <c r="F2" s="28"/>
      <c r="G2" s="17" t="s">
        <v>54</v>
      </c>
      <c r="H2" s="17">
        <v>1</v>
      </c>
      <c r="I2" s="5" t="s">
        <v>55</v>
      </c>
      <c r="J2" s="5">
        <v>1</v>
      </c>
      <c r="K2" s="31" t="s">
        <v>61</v>
      </c>
      <c r="L2" s="17" t="s">
        <v>3798</v>
      </c>
      <c r="M2" s="5" t="s">
        <v>62</v>
      </c>
      <c r="N2" s="5">
        <v>3</v>
      </c>
      <c r="O2" s="31">
        <v>5</v>
      </c>
      <c r="P2" s="5"/>
    </row>
    <row r="3" spans="1:16" x14ac:dyDescent="0.4">
      <c r="A3" s="5">
        <v>1</v>
      </c>
      <c r="B3" s="10">
        <v>38</v>
      </c>
      <c r="C3" s="5"/>
      <c r="D3" s="5"/>
      <c r="E3" s="5"/>
      <c r="F3" s="28"/>
      <c r="G3" s="17" t="s">
        <v>69</v>
      </c>
      <c r="H3" s="17">
        <v>1</v>
      </c>
      <c r="I3" s="5" t="s">
        <v>70</v>
      </c>
      <c r="J3" s="5">
        <v>1</v>
      </c>
      <c r="K3" s="31" t="s">
        <v>74</v>
      </c>
      <c r="L3" s="17" t="s">
        <v>3792</v>
      </c>
      <c r="M3" s="5" t="s">
        <v>75</v>
      </c>
      <c r="N3" s="5">
        <v>3</v>
      </c>
      <c r="O3" s="31">
        <v>3</v>
      </c>
      <c r="P3" s="5"/>
    </row>
    <row r="4" spans="1:16" x14ac:dyDescent="0.4">
      <c r="A4" s="5">
        <v>2</v>
      </c>
      <c r="B4" s="10">
        <v>30</v>
      </c>
      <c r="C4" s="5">
        <v>7</v>
      </c>
      <c r="D4" s="5">
        <v>45</v>
      </c>
      <c r="E4" s="5">
        <v>8</v>
      </c>
      <c r="F4" s="28">
        <v>2</v>
      </c>
      <c r="G4" s="17" t="s">
        <v>80</v>
      </c>
      <c r="H4" s="17">
        <v>0</v>
      </c>
      <c r="I4" s="5" t="s">
        <v>81</v>
      </c>
      <c r="J4" s="5">
        <v>1</v>
      </c>
      <c r="K4" s="31" t="s">
        <v>86</v>
      </c>
      <c r="L4" s="17" t="s">
        <v>3793</v>
      </c>
      <c r="M4" s="5" t="s">
        <v>87</v>
      </c>
      <c r="N4" s="5">
        <v>20</v>
      </c>
      <c r="O4" s="31">
        <v>15</v>
      </c>
      <c r="P4" s="5">
        <v>15</v>
      </c>
    </row>
    <row r="5" spans="1:16" x14ac:dyDescent="0.4">
      <c r="A5" s="5">
        <v>3</v>
      </c>
      <c r="B5" s="10">
        <v>37</v>
      </c>
      <c r="C5" s="5">
        <v>7</v>
      </c>
      <c r="D5" s="5">
        <v>30</v>
      </c>
      <c r="E5" s="5">
        <v>5</v>
      </c>
      <c r="F5" s="28">
        <v>10</v>
      </c>
      <c r="G5" s="17" t="s">
        <v>91</v>
      </c>
      <c r="H5" s="17">
        <v>1</v>
      </c>
      <c r="I5" s="5" t="s">
        <v>70</v>
      </c>
      <c r="J5" s="5">
        <v>1</v>
      </c>
      <c r="K5" s="31" t="s">
        <v>74</v>
      </c>
      <c r="L5" s="17" t="s">
        <v>3794</v>
      </c>
      <c r="M5" s="5" t="s">
        <v>62</v>
      </c>
      <c r="N5" s="5">
        <v>5</v>
      </c>
      <c r="O5" s="31">
        <v>6</v>
      </c>
      <c r="P5" s="5">
        <v>7</v>
      </c>
    </row>
    <row r="6" spans="1:16" x14ac:dyDescent="0.4">
      <c r="A6" s="5">
        <v>4</v>
      </c>
      <c r="B6" s="10">
        <v>24</v>
      </c>
      <c r="C6" s="5">
        <v>8</v>
      </c>
      <c r="D6" s="5">
        <v>65</v>
      </c>
      <c r="E6" s="5">
        <v>610</v>
      </c>
      <c r="F6" s="28">
        <v>45</v>
      </c>
      <c r="G6" s="17" t="s">
        <v>99</v>
      </c>
      <c r="H6" s="17">
        <v>0</v>
      </c>
      <c r="I6" s="5" t="s">
        <v>100</v>
      </c>
      <c r="J6" s="5">
        <v>1</v>
      </c>
      <c r="K6" s="31" t="s">
        <v>61</v>
      </c>
      <c r="L6" s="17" t="s">
        <v>3795</v>
      </c>
      <c r="M6" s="5" t="s">
        <v>75</v>
      </c>
      <c r="N6" s="5">
        <v>2</v>
      </c>
      <c r="O6" s="31">
        <v>1</v>
      </c>
      <c r="P6" s="5">
        <v>1</v>
      </c>
    </row>
    <row r="7" spans="1:16" x14ac:dyDescent="0.4">
      <c r="A7" s="5">
        <v>5</v>
      </c>
      <c r="B7" s="10">
        <v>27</v>
      </c>
      <c r="C7" s="5">
        <v>6</v>
      </c>
      <c r="D7" s="5">
        <v>240</v>
      </c>
      <c r="E7" s="5">
        <v>6</v>
      </c>
      <c r="F7" s="28">
        <v>25</v>
      </c>
      <c r="G7" s="17" t="s">
        <v>105</v>
      </c>
      <c r="H7" s="17">
        <v>0</v>
      </c>
      <c r="I7" s="5" t="s">
        <v>55</v>
      </c>
      <c r="J7" s="5">
        <v>1</v>
      </c>
      <c r="K7" s="31" t="s">
        <v>86</v>
      </c>
      <c r="L7" s="17" t="s">
        <v>3793</v>
      </c>
      <c r="M7" s="5" t="s">
        <v>75</v>
      </c>
      <c r="N7" s="5">
        <v>3</v>
      </c>
      <c r="O7" s="31">
        <v>4</v>
      </c>
      <c r="P7" s="5">
        <v>5</v>
      </c>
    </row>
    <row r="8" spans="1:16" x14ac:dyDescent="0.4">
      <c r="A8" s="5">
        <v>6</v>
      </c>
      <c r="B8" s="10">
        <v>32</v>
      </c>
      <c r="C8" s="5">
        <v>8</v>
      </c>
      <c r="D8" s="5">
        <v>0</v>
      </c>
      <c r="E8" s="5">
        <v>10</v>
      </c>
      <c r="F8" s="28">
        <v>50</v>
      </c>
      <c r="G8" s="17" t="s">
        <v>99</v>
      </c>
      <c r="H8" s="17">
        <v>1</v>
      </c>
      <c r="I8" s="5" t="s">
        <v>81</v>
      </c>
      <c r="J8" s="5">
        <v>1</v>
      </c>
      <c r="K8" s="31" t="s">
        <v>86</v>
      </c>
      <c r="L8" s="17" t="s">
        <v>3796</v>
      </c>
      <c r="M8" s="5" t="s">
        <v>75</v>
      </c>
      <c r="N8" s="5">
        <v>6</v>
      </c>
      <c r="O8" s="31">
        <v>4</v>
      </c>
      <c r="P8" s="5">
        <v>5</v>
      </c>
    </row>
    <row r="9" spans="1:16" x14ac:dyDescent="0.4">
      <c r="A9" s="5">
        <v>7</v>
      </c>
      <c r="B9" s="10">
        <v>34</v>
      </c>
      <c r="C9" s="5">
        <v>6</v>
      </c>
      <c r="D9" s="5">
        <v>35</v>
      </c>
      <c r="E9" s="5">
        <v>8</v>
      </c>
      <c r="F9" s="28">
        <v>18</v>
      </c>
      <c r="G9" s="17" t="s">
        <v>54</v>
      </c>
      <c r="H9" s="17">
        <v>0</v>
      </c>
      <c r="I9" s="5" t="s">
        <v>70</v>
      </c>
      <c r="J9" s="5">
        <v>0</v>
      </c>
      <c r="K9" s="31" t="s">
        <v>86</v>
      </c>
      <c r="L9" s="17" t="s">
        <v>3793</v>
      </c>
      <c r="M9" s="5" t="s">
        <v>62</v>
      </c>
      <c r="N9" s="5">
        <v>12</v>
      </c>
      <c r="O9" s="31">
        <v>6</v>
      </c>
      <c r="P9" s="5">
        <v>50</v>
      </c>
    </row>
    <row r="10" spans="1:16" x14ac:dyDescent="0.4">
      <c r="A10" s="5">
        <v>8</v>
      </c>
      <c r="B10" s="10">
        <v>45</v>
      </c>
      <c r="C10" s="5">
        <v>8</v>
      </c>
      <c r="D10" s="5">
        <v>0</v>
      </c>
      <c r="E10" s="5">
        <v>8</v>
      </c>
      <c r="F10" s="28">
        <v>15</v>
      </c>
      <c r="G10" s="17" t="s">
        <v>123</v>
      </c>
      <c r="H10" s="17">
        <v>1</v>
      </c>
      <c r="I10" s="5" t="s">
        <v>124</v>
      </c>
      <c r="J10" s="5">
        <v>1</v>
      </c>
      <c r="K10" s="31" t="s">
        <v>61</v>
      </c>
      <c r="L10" s="17" t="s">
        <v>3793</v>
      </c>
      <c r="M10" s="5" t="s">
        <v>75</v>
      </c>
      <c r="N10" s="5">
        <v>6</v>
      </c>
      <c r="O10" s="31">
        <v>5</v>
      </c>
      <c r="P10" s="5">
        <v>80</v>
      </c>
    </row>
    <row r="11" spans="1:16" x14ac:dyDescent="0.4">
      <c r="A11" s="5">
        <v>9</v>
      </c>
      <c r="B11" s="10">
        <v>40</v>
      </c>
      <c r="C11" s="5">
        <v>7</v>
      </c>
      <c r="D11" s="5">
        <v>10</v>
      </c>
      <c r="E11" s="5">
        <v>6</v>
      </c>
      <c r="F11" s="28">
        <v>30</v>
      </c>
      <c r="G11" s="17" t="s">
        <v>54</v>
      </c>
      <c r="H11" s="17">
        <v>0</v>
      </c>
      <c r="I11" s="5" t="s">
        <v>55</v>
      </c>
      <c r="J11" s="5">
        <v>1</v>
      </c>
      <c r="K11" s="31" t="s">
        <v>74</v>
      </c>
      <c r="L11" s="17" t="s">
        <v>3797</v>
      </c>
      <c r="M11" s="5" t="s">
        <v>62</v>
      </c>
      <c r="N11" s="5">
        <v>5</v>
      </c>
      <c r="O11" s="31">
        <v>5</v>
      </c>
      <c r="P11" s="5">
        <v>5</v>
      </c>
    </row>
    <row r="12" spans="1:16" x14ac:dyDescent="0.4">
      <c r="A12" s="5">
        <v>10</v>
      </c>
      <c r="B12" s="10">
        <v>31</v>
      </c>
      <c r="C12" s="5">
        <v>8</v>
      </c>
      <c r="D12" s="5">
        <v>0</v>
      </c>
      <c r="E12" s="5">
        <v>8</v>
      </c>
      <c r="F12" s="28">
        <v>2</v>
      </c>
      <c r="G12" s="17" t="s">
        <v>135</v>
      </c>
      <c r="H12" s="17">
        <v>1</v>
      </c>
      <c r="I12" s="5" t="s">
        <v>136</v>
      </c>
      <c r="J12" s="5">
        <v>1</v>
      </c>
      <c r="K12" s="31" t="s">
        <v>61</v>
      </c>
      <c r="L12" s="17" t="s">
        <v>3796</v>
      </c>
      <c r="M12" s="5" t="s">
        <v>87</v>
      </c>
      <c r="N12" s="5">
        <v>6</v>
      </c>
      <c r="O12" s="31">
        <v>6</v>
      </c>
      <c r="P12" s="5">
        <v>8</v>
      </c>
    </row>
    <row r="13" spans="1:16" x14ac:dyDescent="0.4">
      <c r="A13" s="5">
        <v>11</v>
      </c>
      <c r="B13" s="10">
        <v>29</v>
      </c>
      <c r="C13" s="5">
        <v>7</v>
      </c>
      <c r="D13" s="5">
        <v>40</v>
      </c>
      <c r="E13" s="5">
        <v>12</v>
      </c>
      <c r="F13" s="28">
        <v>1</v>
      </c>
      <c r="G13" s="17" t="s">
        <v>69</v>
      </c>
      <c r="H13" s="17">
        <v>0</v>
      </c>
      <c r="I13" s="5" t="s">
        <v>142</v>
      </c>
      <c r="J13" s="5">
        <v>1</v>
      </c>
      <c r="K13" s="31" t="s">
        <v>86</v>
      </c>
      <c r="L13" s="17" t="s">
        <v>3791</v>
      </c>
      <c r="M13" s="5"/>
      <c r="N13" s="5">
        <v>0</v>
      </c>
      <c r="O13" s="31">
        <v>0</v>
      </c>
      <c r="P13" s="5"/>
    </row>
    <row r="14" spans="1:16" x14ac:dyDescent="0.4">
      <c r="A14" s="5">
        <v>12</v>
      </c>
      <c r="B14" s="10">
        <v>28</v>
      </c>
      <c r="C14" s="5">
        <v>8</v>
      </c>
      <c r="D14" s="5">
        <v>30</v>
      </c>
      <c r="E14" s="5">
        <v>9</v>
      </c>
      <c r="F14" s="28">
        <v>12</v>
      </c>
      <c r="G14" s="17" t="s">
        <v>135</v>
      </c>
      <c r="H14" s="17">
        <v>1</v>
      </c>
      <c r="I14" s="5" t="s">
        <v>70</v>
      </c>
      <c r="J14" s="5">
        <v>1</v>
      </c>
      <c r="K14" s="31" t="s">
        <v>61</v>
      </c>
      <c r="L14" s="17" t="s">
        <v>3798</v>
      </c>
      <c r="M14" s="5" t="s">
        <v>75</v>
      </c>
      <c r="N14" s="5">
        <v>0</v>
      </c>
      <c r="O14" s="31">
        <v>20</v>
      </c>
      <c r="P14" s="5">
        <v>2</v>
      </c>
    </row>
    <row r="15" spans="1:16" x14ac:dyDescent="0.4">
      <c r="A15" s="5">
        <v>13</v>
      </c>
      <c r="B15" s="10">
        <v>24</v>
      </c>
      <c r="C15" s="5">
        <v>6</v>
      </c>
      <c r="D15" s="5">
        <v>120</v>
      </c>
      <c r="E15" s="5">
        <v>9</v>
      </c>
      <c r="F15" s="28">
        <v>3</v>
      </c>
      <c r="G15" s="17" t="s">
        <v>54</v>
      </c>
      <c r="H15" s="17">
        <v>0</v>
      </c>
      <c r="I15" s="5" t="s">
        <v>100</v>
      </c>
      <c r="J15" s="5">
        <v>1</v>
      </c>
      <c r="K15" s="31" t="s">
        <v>61</v>
      </c>
      <c r="L15" s="17" t="s">
        <v>3797</v>
      </c>
      <c r="M15" s="5" t="s">
        <v>62</v>
      </c>
      <c r="N15" s="5">
        <v>4</v>
      </c>
      <c r="O15" s="31">
        <v>1</v>
      </c>
      <c r="P15" s="5">
        <v>90</v>
      </c>
    </row>
    <row r="16" spans="1:16" x14ac:dyDescent="0.4">
      <c r="A16" s="5">
        <v>14</v>
      </c>
      <c r="B16" s="10">
        <v>21</v>
      </c>
      <c r="C16" s="5">
        <v>8</v>
      </c>
      <c r="D16" s="5">
        <v>30</v>
      </c>
      <c r="E16" s="5">
        <v>14</v>
      </c>
      <c r="F16" s="28">
        <v>50</v>
      </c>
      <c r="G16" s="17" t="s">
        <v>105</v>
      </c>
      <c r="H16" s="17">
        <v>1</v>
      </c>
      <c r="I16" s="5" t="s">
        <v>70</v>
      </c>
      <c r="J16" s="5">
        <v>0</v>
      </c>
      <c r="K16" s="31" t="s">
        <v>163</v>
      </c>
      <c r="L16" s="17" t="s">
        <v>3797</v>
      </c>
      <c r="M16" s="5" t="s">
        <v>164</v>
      </c>
      <c r="N16" s="5">
        <v>2</v>
      </c>
      <c r="O16" s="31">
        <v>4</v>
      </c>
      <c r="P16" s="5">
        <v>10</v>
      </c>
    </row>
    <row r="17" spans="1:16" x14ac:dyDescent="0.4">
      <c r="A17" s="5">
        <v>15</v>
      </c>
      <c r="B17" s="10">
        <v>36</v>
      </c>
      <c r="C17" s="5">
        <v>8</v>
      </c>
      <c r="D17" s="5">
        <v>50</v>
      </c>
      <c r="E17" s="5">
        <v>9</v>
      </c>
      <c r="F17" s="28">
        <v>15</v>
      </c>
      <c r="G17" s="17" t="s">
        <v>123</v>
      </c>
      <c r="H17" s="17">
        <v>1</v>
      </c>
      <c r="I17" s="5" t="s">
        <v>55</v>
      </c>
      <c r="J17" s="5">
        <v>1</v>
      </c>
      <c r="K17" s="31" t="s">
        <v>86</v>
      </c>
      <c r="L17" s="17" t="s">
        <v>3794</v>
      </c>
      <c r="M17" s="5" t="s">
        <v>75</v>
      </c>
      <c r="N17" s="5">
        <v>6</v>
      </c>
      <c r="O17" s="31">
        <v>6</v>
      </c>
      <c r="P17" s="5">
        <v>16</v>
      </c>
    </row>
    <row r="18" spans="1:16" x14ac:dyDescent="0.4">
      <c r="A18" s="5">
        <v>16</v>
      </c>
      <c r="B18" s="10">
        <v>23</v>
      </c>
      <c r="C18" s="5">
        <v>8</v>
      </c>
      <c r="D18" s="5">
        <v>120</v>
      </c>
      <c r="E18" s="5">
        <v>12</v>
      </c>
      <c r="F18" s="28">
        <v>12</v>
      </c>
      <c r="G18" s="17" t="s">
        <v>69</v>
      </c>
      <c r="H18" s="17">
        <v>1</v>
      </c>
      <c r="I18" s="5" t="s">
        <v>55</v>
      </c>
      <c r="J18" s="5">
        <v>1</v>
      </c>
      <c r="K18" s="31" t="s">
        <v>163</v>
      </c>
      <c r="L18" s="17" t="s">
        <v>3795</v>
      </c>
      <c r="M18" s="5" t="s">
        <v>87</v>
      </c>
      <c r="N18" s="5">
        <v>6</v>
      </c>
      <c r="O18" s="31">
        <v>4</v>
      </c>
      <c r="P18" s="5">
        <v>120</v>
      </c>
    </row>
    <row r="19" spans="1:16" x14ac:dyDescent="0.4">
      <c r="A19" s="5">
        <v>17</v>
      </c>
      <c r="B19" s="10">
        <v>22</v>
      </c>
      <c r="C19" s="5">
        <v>8</v>
      </c>
      <c r="D19" s="5">
        <v>0</v>
      </c>
      <c r="E19" s="5">
        <v>10</v>
      </c>
      <c r="F19" s="28">
        <v>6</v>
      </c>
      <c r="G19" s="17" t="s">
        <v>69</v>
      </c>
      <c r="H19" s="17">
        <v>1</v>
      </c>
      <c r="I19" s="5" t="s">
        <v>55</v>
      </c>
      <c r="J19" s="5">
        <v>1</v>
      </c>
      <c r="K19" s="31" t="s">
        <v>163</v>
      </c>
      <c r="L19" s="17" t="s">
        <v>3796</v>
      </c>
      <c r="M19" s="5" t="s">
        <v>181</v>
      </c>
      <c r="N19" s="5">
        <v>8</v>
      </c>
      <c r="O19" s="31">
        <v>3</v>
      </c>
      <c r="P19" s="5">
        <v>10</v>
      </c>
    </row>
    <row r="20" spans="1:16" x14ac:dyDescent="0.4">
      <c r="A20" s="5">
        <v>18</v>
      </c>
      <c r="B20" s="10">
        <v>27</v>
      </c>
      <c r="C20" s="5">
        <v>6</v>
      </c>
      <c r="D20" s="5">
        <v>0</v>
      </c>
      <c r="E20" s="5">
        <v>10</v>
      </c>
      <c r="F20" s="28">
        <v>20</v>
      </c>
      <c r="G20" s="17" t="s">
        <v>123</v>
      </c>
      <c r="H20" s="17">
        <v>1</v>
      </c>
      <c r="I20" s="5" t="s">
        <v>55</v>
      </c>
      <c r="J20" s="5">
        <v>0</v>
      </c>
      <c r="K20" s="31" t="s">
        <v>61</v>
      </c>
      <c r="L20" s="17" t="s">
        <v>3797</v>
      </c>
      <c r="M20" s="5" t="s">
        <v>75</v>
      </c>
      <c r="N20" s="5">
        <v>12</v>
      </c>
      <c r="O20" s="31">
        <v>6</v>
      </c>
      <c r="P20" s="5">
        <v>12</v>
      </c>
    </row>
    <row r="21" spans="1:16" x14ac:dyDescent="0.4">
      <c r="A21" s="5">
        <v>19</v>
      </c>
      <c r="B21" s="10">
        <v>31</v>
      </c>
      <c r="C21" s="5">
        <v>6</v>
      </c>
      <c r="D21" s="5">
        <v>40</v>
      </c>
      <c r="E21" s="5">
        <v>12</v>
      </c>
      <c r="F21" s="28">
        <v>30</v>
      </c>
      <c r="G21" s="17" t="s">
        <v>191</v>
      </c>
      <c r="H21" s="17">
        <v>1</v>
      </c>
      <c r="I21" s="5" t="s">
        <v>81</v>
      </c>
      <c r="J21" s="5">
        <v>1</v>
      </c>
      <c r="K21" s="31" t="s">
        <v>74</v>
      </c>
      <c r="L21" s="17" t="s">
        <v>3793</v>
      </c>
      <c r="M21" s="5" t="s">
        <v>164</v>
      </c>
      <c r="N21" s="5">
        <v>6</v>
      </c>
      <c r="O21" s="31">
        <v>3</v>
      </c>
      <c r="P21" s="5">
        <v>15</v>
      </c>
    </row>
    <row r="22" spans="1:16" x14ac:dyDescent="0.4">
      <c r="A22" s="5">
        <v>20</v>
      </c>
      <c r="B22" s="10">
        <v>40</v>
      </c>
      <c r="C22" s="5">
        <v>8</v>
      </c>
      <c r="D22" s="5">
        <v>30</v>
      </c>
      <c r="E22" s="5">
        <v>8</v>
      </c>
      <c r="F22" s="28">
        <v>4</v>
      </c>
      <c r="G22" s="17" t="s">
        <v>105</v>
      </c>
      <c r="H22" s="17">
        <v>0</v>
      </c>
      <c r="I22" s="5" t="s">
        <v>142</v>
      </c>
      <c r="J22" s="5">
        <v>0</v>
      </c>
      <c r="K22" s="31" t="s">
        <v>61</v>
      </c>
      <c r="L22" s="17" t="s">
        <v>3793</v>
      </c>
      <c r="M22" s="5" t="s">
        <v>75</v>
      </c>
      <c r="N22" s="5">
        <v>6</v>
      </c>
      <c r="O22" s="31">
        <v>6</v>
      </c>
      <c r="P22" s="5">
        <v>20</v>
      </c>
    </row>
    <row r="23" spans="1:16" x14ac:dyDescent="0.4">
      <c r="A23" s="5">
        <v>21</v>
      </c>
      <c r="B23" s="10">
        <v>44</v>
      </c>
      <c r="C23" s="5">
        <v>7</v>
      </c>
      <c r="D23" s="5">
        <v>0</v>
      </c>
      <c r="E23" s="5">
        <v>3</v>
      </c>
      <c r="F23" s="28">
        <v>10</v>
      </c>
      <c r="G23" s="17" t="s">
        <v>54</v>
      </c>
      <c r="H23" s="17">
        <v>0</v>
      </c>
      <c r="I23" s="5" t="s">
        <v>81</v>
      </c>
      <c r="J23" s="5">
        <v>1</v>
      </c>
      <c r="K23" s="31" t="s">
        <v>86</v>
      </c>
      <c r="L23" s="17" t="s">
        <v>3796</v>
      </c>
      <c r="M23" s="5" t="s">
        <v>62</v>
      </c>
      <c r="N23" s="5">
        <v>2</v>
      </c>
      <c r="O23" s="31">
        <v>2</v>
      </c>
      <c r="P23" s="5">
        <v>6</v>
      </c>
    </row>
    <row r="24" spans="1:16" x14ac:dyDescent="0.4">
      <c r="A24" s="5">
        <v>22</v>
      </c>
      <c r="B24" s="10">
        <v>38</v>
      </c>
      <c r="C24" s="5">
        <v>7</v>
      </c>
      <c r="D24" s="5">
        <v>180</v>
      </c>
      <c r="E24" s="5">
        <v>12</v>
      </c>
      <c r="F24" s="28">
        <v>6</v>
      </c>
      <c r="G24" s="17" t="s">
        <v>123</v>
      </c>
      <c r="H24" s="17">
        <v>0</v>
      </c>
      <c r="I24" t="s">
        <v>37</v>
      </c>
      <c r="J24" s="5">
        <v>1</v>
      </c>
      <c r="K24" s="31" t="s">
        <v>86</v>
      </c>
      <c r="L24" s="17" t="s">
        <v>3795</v>
      </c>
      <c r="M24" s="5" t="s">
        <v>87</v>
      </c>
      <c r="N24" s="5">
        <v>2</v>
      </c>
      <c r="O24" s="31">
        <v>4</v>
      </c>
      <c r="P24" s="5">
        <v>4</v>
      </c>
    </row>
    <row r="25" spans="1:16" x14ac:dyDescent="0.4">
      <c r="A25" s="5">
        <v>23</v>
      </c>
      <c r="B25" s="10">
        <v>38</v>
      </c>
      <c r="C25" s="5">
        <v>7</v>
      </c>
      <c r="D25" s="5">
        <v>60</v>
      </c>
      <c r="E25" s="5">
        <v>5</v>
      </c>
      <c r="F25" s="28">
        <v>8</v>
      </c>
      <c r="G25" s="17" t="s">
        <v>99</v>
      </c>
      <c r="H25" s="17">
        <v>1</v>
      </c>
      <c r="I25" s="5" t="s">
        <v>306</v>
      </c>
      <c r="J25" s="5">
        <v>0</v>
      </c>
      <c r="K25" s="31" t="s">
        <v>74</v>
      </c>
      <c r="L25" s="17" t="s">
        <v>3797</v>
      </c>
      <c r="M25" s="5" t="s">
        <v>75</v>
      </c>
      <c r="N25" s="5">
        <v>4</v>
      </c>
      <c r="O25" s="31">
        <v>4</v>
      </c>
      <c r="P25" s="5">
        <v>10</v>
      </c>
    </row>
    <row r="26" spans="1:16" x14ac:dyDescent="0.4">
      <c r="A26" s="5">
        <v>24</v>
      </c>
      <c r="B26" s="10">
        <v>43</v>
      </c>
      <c r="C26" s="5">
        <v>7</v>
      </c>
      <c r="D26" s="5">
        <v>30</v>
      </c>
      <c r="E26" s="5">
        <v>6</v>
      </c>
      <c r="F26" s="28">
        <v>10</v>
      </c>
      <c r="G26" s="17" t="s">
        <v>191</v>
      </c>
      <c r="H26" s="17">
        <v>0</v>
      </c>
      <c r="I26" t="s">
        <v>482</v>
      </c>
      <c r="J26" s="5">
        <v>0</v>
      </c>
      <c r="K26" s="31" t="s">
        <v>86</v>
      </c>
      <c r="L26" s="17" t="s">
        <v>3797</v>
      </c>
      <c r="M26" s="5" t="s">
        <v>62</v>
      </c>
      <c r="N26" s="5">
        <v>3</v>
      </c>
      <c r="O26" s="31">
        <v>4</v>
      </c>
      <c r="P26" s="5">
        <v>7</v>
      </c>
    </row>
    <row r="27" spans="1:16" x14ac:dyDescent="0.4">
      <c r="A27" s="5">
        <v>25</v>
      </c>
      <c r="B27" s="10">
        <v>30</v>
      </c>
      <c r="C27" s="5">
        <v>85</v>
      </c>
      <c r="D27" s="5">
        <v>45</v>
      </c>
      <c r="E27" s="5">
        <v>10</v>
      </c>
      <c r="F27" s="28">
        <v>30</v>
      </c>
      <c r="G27" s="17" t="s">
        <v>69</v>
      </c>
      <c r="H27" s="17">
        <v>0</v>
      </c>
      <c r="I27" t="s">
        <v>530</v>
      </c>
      <c r="J27" s="5">
        <v>1</v>
      </c>
      <c r="K27" s="31" t="s">
        <v>86</v>
      </c>
      <c r="L27" s="17" t="s">
        <v>3796</v>
      </c>
      <c r="M27" s="5" t="s">
        <v>87</v>
      </c>
      <c r="N27" s="5">
        <v>12</v>
      </c>
      <c r="O27" s="31">
        <v>5</v>
      </c>
      <c r="P27" s="5">
        <v>8</v>
      </c>
    </row>
    <row r="28" spans="1:16" x14ac:dyDescent="0.4">
      <c r="A28" s="5">
        <v>26</v>
      </c>
      <c r="B28" s="10">
        <v>37</v>
      </c>
      <c r="C28" s="5">
        <v>8</v>
      </c>
      <c r="D28" s="5">
        <v>30</v>
      </c>
      <c r="E28" s="5">
        <v>14</v>
      </c>
      <c r="F28" s="28">
        <v>20</v>
      </c>
      <c r="G28" s="17" t="s">
        <v>135</v>
      </c>
      <c r="H28" s="17">
        <v>0</v>
      </c>
      <c r="I28" t="s">
        <v>920</v>
      </c>
      <c r="J28" s="5">
        <v>1</v>
      </c>
      <c r="K28" s="31" t="s">
        <v>61</v>
      </c>
      <c r="L28" s="17" t="s">
        <v>3791</v>
      </c>
      <c r="M28" s="5"/>
      <c r="N28" s="5">
        <v>0</v>
      </c>
      <c r="O28" s="31">
        <v>0</v>
      </c>
      <c r="P28" s="5"/>
    </row>
    <row r="29" spans="1:16" x14ac:dyDescent="0.4">
      <c r="A29" s="5">
        <v>27</v>
      </c>
      <c r="B29" s="10">
        <v>32</v>
      </c>
      <c r="C29" s="5">
        <v>7</v>
      </c>
      <c r="D29" s="5">
        <v>30</v>
      </c>
      <c r="E29" s="5">
        <v>10</v>
      </c>
      <c r="F29" s="28">
        <v>2</v>
      </c>
      <c r="G29" s="17" t="s">
        <v>226</v>
      </c>
      <c r="H29" s="17">
        <v>1</v>
      </c>
      <c r="I29" t="s">
        <v>1064</v>
      </c>
      <c r="J29" s="5">
        <v>1</v>
      </c>
      <c r="K29" s="31" t="s">
        <v>86</v>
      </c>
      <c r="L29" s="17" t="s">
        <v>3795</v>
      </c>
      <c r="M29" s="5" t="s">
        <v>75</v>
      </c>
      <c r="N29" s="5">
        <v>6</v>
      </c>
      <c r="O29" s="31">
        <v>5</v>
      </c>
      <c r="P29" s="5">
        <v>500</v>
      </c>
    </row>
    <row r="30" spans="1:16" x14ac:dyDescent="0.4">
      <c r="A30" s="5">
        <v>28</v>
      </c>
      <c r="B30" s="10">
        <v>39</v>
      </c>
      <c r="C30" s="5">
        <v>6</v>
      </c>
      <c r="D30" s="5">
        <v>40</v>
      </c>
      <c r="E30" s="5">
        <v>9</v>
      </c>
      <c r="F30" s="28">
        <v>6</v>
      </c>
      <c r="G30" s="17" t="s">
        <v>105</v>
      </c>
      <c r="H30" s="17">
        <v>0</v>
      </c>
      <c r="I30" t="s">
        <v>1308</v>
      </c>
      <c r="J30" s="5">
        <v>1</v>
      </c>
      <c r="K30" s="31" t="s">
        <v>86</v>
      </c>
      <c r="L30" s="17" t="s">
        <v>3797</v>
      </c>
      <c r="M30" s="5" t="s">
        <v>62</v>
      </c>
      <c r="N30" s="5">
        <v>4</v>
      </c>
      <c r="O30" s="31">
        <v>2</v>
      </c>
      <c r="P30" s="5">
        <v>2</v>
      </c>
    </row>
    <row r="31" spans="1:16" x14ac:dyDescent="0.4">
      <c r="A31" s="5">
        <v>29</v>
      </c>
      <c r="B31" s="10">
        <v>27</v>
      </c>
      <c r="C31" s="5">
        <v>6</v>
      </c>
      <c r="D31" s="5">
        <v>0</v>
      </c>
      <c r="E31" s="5">
        <v>9</v>
      </c>
      <c r="F31" s="28">
        <v>3</v>
      </c>
      <c r="G31" s="17" t="s">
        <v>54</v>
      </c>
      <c r="H31" s="17">
        <v>1</v>
      </c>
      <c r="I31" s="5" t="s">
        <v>124</v>
      </c>
      <c r="J31" s="5">
        <v>1</v>
      </c>
      <c r="K31" s="31" t="s">
        <v>61</v>
      </c>
      <c r="L31" s="17" t="s">
        <v>3797</v>
      </c>
      <c r="M31" s="5" t="s">
        <v>75</v>
      </c>
      <c r="N31" s="5">
        <v>4</v>
      </c>
      <c r="O31" s="31">
        <v>4</v>
      </c>
      <c r="P31" s="5">
        <v>6</v>
      </c>
    </row>
    <row r="32" spans="1:16" x14ac:dyDescent="0.4">
      <c r="A32" s="5">
        <v>30</v>
      </c>
      <c r="B32" s="10">
        <v>34</v>
      </c>
      <c r="C32" s="5">
        <v>7</v>
      </c>
      <c r="D32" s="5">
        <v>150</v>
      </c>
      <c r="E32" s="5">
        <v>6</v>
      </c>
      <c r="F32" s="28">
        <v>5</v>
      </c>
      <c r="G32" s="17" t="s">
        <v>99</v>
      </c>
      <c r="H32" s="17">
        <v>0</v>
      </c>
      <c r="I32" s="5" t="s">
        <v>70</v>
      </c>
      <c r="J32" s="5">
        <v>1</v>
      </c>
      <c r="K32" s="31" t="s">
        <v>86</v>
      </c>
      <c r="L32" s="17" t="s">
        <v>3797</v>
      </c>
      <c r="M32" s="5" t="s">
        <v>87</v>
      </c>
      <c r="N32" s="5">
        <v>6</v>
      </c>
      <c r="O32" s="31">
        <v>4</v>
      </c>
      <c r="P32" s="5">
        <v>8</v>
      </c>
    </row>
    <row r="33" spans="1:16" x14ac:dyDescent="0.4">
      <c r="A33" s="5">
        <v>31</v>
      </c>
      <c r="B33" s="10">
        <v>38</v>
      </c>
      <c r="C33" s="5">
        <v>8</v>
      </c>
      <c r="D33" s="5">
        <v>0</v>
      </c>
      <c r="E33" s="5">
        <v>10</v>
      </c>
      <c r="F33" s="28">
        <v>20</v>
      </c>
      <c r="G33" s="17" t="s">
        <v>54</v>
      </c>
      <c r="H33" s="17">
        <v>1</v>
      </c>
      <c r="I33" s="5" t="s">
        <v>55</v>
      </c>
      <c r="J33" s="5">
        <v>1</v>
      </c>
      <c r="K33" s="31" t="s">
        <v>86</v>
      </c>
      <c r="L33" s="17" t="s">
        <v>3792</v>
      </c>
      <c r="M33" s="5" t="s">
        <v>62</v>
      </c>
      <c r="N33" s="5">
        <v>20</v>
      </c>
      <c r="O33" s="31">
        <v>20</v>
      </c>
      <c r="P33" s="5">
        <v>20</v>
      </c>
    </row>
    <row r="34" spans="1:16" x14ac:dyDescent="0.4">
      <c r="A34" s="5">
        <v>32</v>
      </c>
      <c r="B34" s="10">
        <v>34</v>
      </c>
      <c r="C34" s="5">
        <v>7</v>
      </c>
      <c r="D34" s="5">
        <v>100</v>
      </c>
      <c r="E34" s="5">
        <v>10</v>
      </c>
      <c r="F34" s="28">
        <v>1</v>
      </c>
      <c r="G34" s="17" t="s">
        <v>69</v>
      </c>
      <c r="H34" s="17">
        <v>1</v>
      </c>
      <c r="I34" s="5" t="s">
        <v>55</v>
      </c>
      <c r="J34" s="5">
        <v>1</v>
      </c>
      <c r="K34" s="31" t="s">
        <v>86</v>
      </c>
      <c r="L34" s="17" t="s">
        <v>3796</v>
      </c>
      <c r="M34" s="5" t="s">
        <v>75</v>
      </c>
      <c r="N34" s="5">
        <v>4</v>
      </c>
      <c r="O34" s="31">
        <v>15</v>
      </c>
      <c r="P34" s="5">
        <v>20</v>
      </c>
    </row>
    <row r="35" spans="1:16" x14ac:dyDescent="0.4">
      <c r="A35" s="5">
        <v>33</v>
      </c>
      <c r="B35" s="10">
        <v>22</v>
      </c>
      <c r="C35" s="5">
        <v>6</v>
      </c>
      <c r="D35" s="5">
        <v>120</v>
      </c>
      <c r="E35" s="5">
        <v>16</v>
      </c>
      <c r="F35" s="28">
        <v>2</v>
      </c>
      <c r="G35" s="17" t="s">
        <v>99</v>
      </c>
      <c r="H35" s="17">
        <v>0</v>
      </c>
      <c r="I35" s="5" t="s">
        <v>55</v>
      </c>
      <c r="J35" s="5">
        <v>0</v>
      </c>
      <c r="K35" s="31" t="s">
        <v>163</v>
      </c>
      <c r="L35" s="17" t="s">
        <v>3795</v>
      </c>
      <c r="M35" s="5" t="s">
        <v>75</v>
      </c>
      <c r="N35" s="5">
        <v>6</v>
      </c>
      <c r="O35" s="31">
        <v>6</v>
      </c>
      <c r="P35" s="5">
        <v>60</v>
      </c>
    </row>
    <row r="36" spans="1:16" x14ac:dyDescent="0.4">
      <c r="A36" s="5">
        <v>34</v>
      </c>
      <c r="B36" s="10">
        <v>28</v>
      </c>
      <c r="C36" s="5">
        <v>7</v>
      </c>
      <c r="D36" s="5">
        <v>70</v>
      </c>
      <c r="E36" s="5">
        <v>5</v>
      </c>
      <c r="F36" s="28">
        <v>5</v>
      </c>
      <c r="G36" s="17" t="s">
        <v>99</v>
      </c>
      <c r="H36" s="17">
        <v>0</v>
      </c>
      <c r="I36" s="5" t="s">
        <v>81</v>
      </c>
      <c r="J36" s="5">
        <v>1</v>
      </c>
      <c r="K36" s="31" t="s">
        <v>86</v>
      </c>
      <c r="L36" s="17" t="s">
        <v>3794</v>
      </c>
      <c r="M36" s="5" t="s">
        <v>75</v>
      </c>
      <c r="N36" s="5">
        <v>3</v>
      </c>
      <c r="O36" s="31">
        <v>2</v>
      </c>
      <c r="P36" s="5">
        <v>15</v>
      </c>
    </row>
    <row r="37" spans="1:16" x14ac:dyDescent="0.4">
      <c r="A37" s="5">
        <v>35</v>
      </c>
      <c r="B37" s="10">
        <v>40</v>
      </c>
      <c r="C37" s="5">
        <v>6</v>
      </c>
      <c r="D37" s="5">
        <v>90</v>
      </c>
      <c r="E37" s="5">
        <v>6</v>
      </c>
      <c r="F37" s="28">
        <v>2</v>
      </c>
      <c r="G37" s="17" t="s">
        <v>91</v>
      </c>
      <c r="H37" s="17">
        <v>0</v>
      </c>
      <c r="I37" s="5" t="s">
        <v>100</v>
      </c>
      <c r="J37" s="5">
        <v>1</v>
      </c>
      <c r="K37" s="31" t="s">
        <v>86</v>
      </c>
      <c r="L37" s="17" t="s">
        <v>3796</v>
      </c>
      <c r="M37" s="5" t="s">
        <v>75</v>
      </c>
      <c r="N37" s="5">
        <v>5</v>
      </c>
      <c r="O37" s="31">
        <v>5</v>
      </c>
      <c r="P37" s="5">
        <v>5</v>
      </c>
    </row>
    <row r="38" spans="1:16" x14ac:dyDescent="0.4">
      <c r="A38" s="5">
        <v>36</v>
      </c>
      <c r="B38" s="10">
        <v>42</v>
      </c>
      <c r="C38" s="5">
        <v>7</v>
      </c>
      <c r="D38" s="5">
        <v>50</v>
      </c>
      <c r="E38" s="5">
        <v>8</v>
      </c>
      <c r="F38" s="28">
        <v>1</v>
      </c>
      <c r="G38" s="17" t="s">
        <v>105</v>
      </c>
      <c r="H38" s="17">
        <v>0</v>
      </c>
      <c r="I38" s="5" t="s">
        <v>100</v>
      </c>
      <c r="J38" s="5">
        <v>1</v>
      </c>
      <c r="K38" s="31" t="s">
        <v>61</v>
      </c>
      <c r="L38" s="17" t="s">
        <v>3795</v>
      </c>
      <c r="M38" s="5" t="s">
        <v>87</v>
      </c>
      <c r="N38" s="5">
        <v>4</v>
      </c>
      <c r="O38" s="31">
        <v>6</v>
      </c>
      <c r="P38" s="5">
        <v>12</v>
      </c>
    </row>
    <row r="39" spans="1:16" x14ac:dyDescent="0.4">
      <c r="A39" s="5">
        <v>37</v>
      </c>
      <c r="B39" s="10">
        <v>27</v>
      </c>
      <c r="C39" s="5">
        <v>6</v>
      </c>
      <c r="D39" s="5">
        <v>60</v>
      </c>
      <c r="E39" s="5">
        <v>8</v>
      </c>
      <c r="F39" s="28">
        <v>5</v>
      </c>
      <c r="G39" s="17" t="s">
        <v>226</v>
      </c>
      <c r="H39" s="17">
        <v>1</v>
      </c>
      <c r="I39" s="5" t="s">
        <v>142</v>
      </c>
      <c r="J39" s="5">
        <v>1</v>
      </c>
      <c r="K39" s="31" t="s">
        <v>86</v>
      </c>
      <c r="L39" s="17" t="s">
        <v>3795</v>
      </c>
      <c r="M39" s="5" t="s">
        <v>62</v>
      </c>
      <c r="N39" s="5">
        <v>6</v>
      </c>
      <c r="O39" s="31">
        <v>6</v>
      </c>
      <c r="P39" s="5">
        <v>6</v>
      </c>
    </row>
    <row r="40" spans="1:16" x14ac:dyDescent="0.4">
      <c r="A40" s="5">
        <v>38</v>
      </c>
      <c r="B40" s="10">
        <v>38</v>
      </c>
      <c r="C40" s="5">
        <v>6</v>
      </c>
      <c r="D40" s="5">
        <v>50</v>
      </c>
      <c r="E40" s="5">
        <v>7</v>
      </c>
      <c r="F40" s="28">
        <v>2</v>
      </c>
      <c r="G40" s="17" t="s">
        <v>226</v>
      </c>
      <c r="H40" s="17">
        <v>0</v>
      </c>
      <c r="I40" s="5" t="s">
        <v>100</v>
      </c>
      <c r="J40" s="5">
        <v>1</v>
      </c>
      <c r="K40" s="31" t="s">
        <v>86</v>
      </c>
      <c r="L40" s="17" t="s">
        <v>3798</v>
      </c>
      <c r="M40" s="5" t="s">
        <v>62</v>
      </c>
      <c r="N40" s="5">
        <v>6</v>
      </c>
      <c r="O40" s="31">
        <v>3</v>
      </c>
      <c r="P40" s="5">
        <v>5</v>
      </c>
    </row>
    <row r="41" spans="1:16" x14ac:dyDescent="0.4">
      <c r="A41" s="5">
        <v>39</v>
      </c>
      <c r="B41" s="10">
        <v>22</v>
      </c>
      <c r="C41" s="5">
        <v>8</v>
      </c>
      <c r="D41" s="5">
        <v>60</v>
      </c>
      <c r="E41" s="5">
        <v>9</v>
      </c>
      <c r="F41" s="28">
        <v>6</v>
      </c>
      <c r="G41" s="17" t="s">
        <v>226</v>
      </c>
      <c r="H41" s="17">
        <v>0</v>
      </c>
      <c r="I41" s="5" t="s">
        <v>100</v>
      </c>
      <c r="J41" s="5">
        <v>0</v>
      </c>
      <c r="K41" s="31" t="s">
        <v>163</v>
      </c>
      <c r="L41" s="17" t="s">
        <v>3795</v>
      </c>
      <c r="M41" s="5" t="s">
        <v>75</v>
      </c>
      <c r="N41" s="5">
        <v>5</v>
      </c>
      <c r="O41" s="31">
        <v>5</v>
      </c>
      <c r="P41" s="5">
        <v>24</v>
      </c>
    </row>
    <row r="42" spans="1:16" x14ac:dyDescent="0.4">
      <c r="A42" s="5">
        <v>40</v>
      </c>
      <c r="B42" s="10">
        <v>31</v>
      </c>
      <c r="C42" s="5">
        <v>8</v>
      </c>
      <c r="D42" s="5">
        <v>150</v>
      </c>
      <c r="E42" s="5">
        <v>8</v>
      </c>
      <c r="F42" s="28">
        <v>6</v>
      </c>
      <c r="G42" s="17" t="s">
        <v>226</v>
      </c>
      <c r="H42" s="17">
        <v>1</v>
      </c>
      <c r="I42" s="5" t="s">
        <v>55</v>
      </c>
      <c r="J42" s="5">
        <v>1</v>
      </c>
      <c r="K42" s="31" t="s">
        <v>61</v>
      </c>
      <c r="L42" s="17" t="s">
        <v>3799</v>
      </c>
      <c r="M42" s="5" t="s">
        <v>75</v>
      </c>
      <c r="N42" s="5">
        <v>6</v>
      </c>
      <c r="O42" s="31">
        <v>6</v>
      </c>
      <c r="P42" s="5">
        <v>12</v>
      </c>
    </row>
    <row r="43" spans="1:16" x14ac:dyDescent="0.4">
      <c r="A43" s="5">
        <v>41</v>
      </c>
      <c r="B43" s="10">
        <v>37</v>
      </c>
      <c r="C43" s="5">
        <v>6</v>
      </c>
      <c r="D43" s="5">
        <v>50</v>
      </c>
      <c r="E43" s="5">
        <v>18</v>
      </c>
      <c r="F43" s="28">
        <v>10</v>
      </c>
      <c r="G43" s="17" t="s">
        <v>91</v>
      </c>
      <c r="H43" s="17">
        <v>0</v>
      </c>
      <c r="I43" s="5" t="s">
        <v>55</v>
      </c>
      <c r="J43" s="5">
        <v>1</v>
      </c>
      <c r="K43" s="31" t="s">
        <v>61</v>
      </c>
      <c r="L43" s="17" t="s">
        <v>3800</v>
      </c>
      <c r="M43" s="5" t="s">
        <v>75</v>
      </c>
      <c r="N43" s="5">
        <v>5</v>
      </c>
      <c r="O43" s="31">
        <v>2</v>
      </c>
      <c r="P43" s="5">
        <v>4</v>
      </c>
    </row>
    <row r="44" spans="1:16" x14ac:dyDescent="0.4">
      <c r="A44" s="5">
        <v>42</v>
      </c>
      <c r="B44" s="10"/>
      <c r="C44" s="5">
        <v>6</v>
      </c>
      <c r="D44" s="5">
        <v>30</v>
      </c>
      <c r="E44" s="5">
        <v>10</v>
      </c>
      <c r="F44" s="28">
        <v>5</v>
      </c>
      <c r="G44" s="17" t="s">
        <v>123</v>
      </c>
      <c r="H44" s="17">
        <v>0</v>
      </c>
      <c r="I44" s="5" t="s">
        <v>100</v>
      </c>
      <c r="J44" s="5">
        <v>1</v>
      </c>
      <c r="K44" s="31" t="s">
        <v>86</v>
      </c>
      <c r="L44" s="17" t="s">
        <v>3792</v>
      </c>
      <c r="M44" s="5" t="s">
        <v>62</v>
      </c>
      <c r="N44" s="5">
        <v>4</v>
      </c>
      <c r="O44" s="31">
        <v>4</v>
      </c>
      <c r="P44" s="5">
        <v>8</v>
      </c>
    </row>
    <row r="45" spans="1:16" x14ac:dyDescent="0.4">
      <c r="A45" s="5">
        <v>43</v>
      </c>
      <c r="B45" s="10">
        <v>35</v>
      </c>
      <c r="C45" s="5">
        <v>7</v>
      </c>
      <c r="D45" s="5">
        <v>50</v>
      </c>
      <c r="E45" s="5">
        <v>8</v>
      </c>
      <c r="F45" s="28">
        <v>4</v>
      </c>
      <c r="G45" s="17" t="s">
        <v>226</v>
      </c>
      <c r="H45" s="17">
        <v>1</v>
      </c>
      <c r="I45" s="5" t="s">
        <v>55</v>
      </c>
      <c r="J45" s="5">
        <v>1</v>
      </c>
      <c r="K45" s="31" t="s">
        <v>61</v>
      </c>
      <c r="L45" s="17" t="s">
        <v>3798</v>
      </c>
      <c r="M45" s="5" t="s">
        <v>75</v>
      </c>
      <c r="N45" s="5">
        <v>5</v>
      </c>
      <c r="O45" s="31">
        <v>6</v>
      </c>
      <c r="P45" s="5">
        <v>40</v>
      </c>
    </row>
    <row r="46" spans="1:16" x14ac:dyDescent="0.4">
      <c r="A46" s="5">
        <v>44</v>
      </c>
      <c r="B46" s="10">
        <v>26</v>
      </c>
      <c r="C46" s="5">
        <v>8</v>
      </c>
      <c r="D46" s="5">
        <v>120</v>
      </c>
      <c r="E46" s="5">
        <v>12</v>
      </c>
      <c r="F46" s="28">
        <v>10</v>
      </c>
      <c r="G46" s="17" t="s">
        <v>305</v>
      </c>
      <c r="H46" s="17">
        <v>1</v>
      </c>
      <c r="I46" s="5" t="s">
        <v>306</v>
      </c>
      <c r="J46" s="5">
        <v>1</v>
      </c>
      <c r="K46" s="31" t="s">
        <v>61</v>
      </c>
      <c r="L46" s="17" t="s">
        <v>3793</v>
      </c>
      <c r="M46" s="5" t="s">
        <v>75</v>
      </c>
      <c r="N46" s="5">
        <v>6</v>
      </c>
      <c r="O46" s="31">
        <v>6</v>
      </c>
      <c r="P46" s="5">
        <v>20</v>
      </c>
    </row>
    <row r="47" spans="1:16" x14ac:dyDescent="0.4">
      <c r="A47" s="5">
        <v>45</v>
      </c>
      <c r="B47" s="10">
        <v>37</v>
      </c>
      <c r="C47" s="5">
        <v>8</v>
      </c>
      <c r="D47" s="5">
        <v>0</v>
      </c>
      <c r="E47" s="5">
        <v>12</v>
      </c>
      <c r="F47" s="28">
        <v>30</v>
      </c>
      <c r="G47" s="17" t="s">
        <v>105</v>
      </c>
      <c r="H47" s="17">
        <v>1</v>
      </c>
      <c r="I47" s="5" t="s">
        <v>55</v>
      </c>
      <c r="J47" s="5">
        <v>1</v>
      </c>
      <c r="K47" s="31" t="s">
        <v>61</v>
      </c>
      <c r="L47" s="17" t="s">
        <v>3793</v>
      </c>
      <c r="M47" s="5" t="s">
        <v>75</v>
      </c>
      <c r="N47" s="5">
        <v>10</v>
      </c>
      <c r="O47" s="31">
        <v>5</v>
      </c>
      <c r="P47" s="5">
        <v>20</v>
      </c>
    </row>
    <row r="48" spans="1:16" x14ac:dyDescent="0.4">
      <c r="A48" s="5">
        <v>46</v>
      </c>
      <c r="B48" s="10"/>
      <c r="C48" s="5">
        <v>9</v>
      </c>
      <c r="D48" s="5">
        <v>20</v>
      </c>
      <c r="E48" s="5">
        <v>13</v>
      </c>
      <c r="F48" s="28">
        <v>26</v>
      </c>
      <c r="G48" s="17" t="s">
        <v>191</v>
      </c>
      <c r="H48" s="17">
        <v>0</v>
      </c>
      <c r="I48" s="5" t="s">
        <v>70</v>
      </c>
      <c r="J48" s="5">
        <v>0</v>
      </c>
      <c r="K48" s="31" t="s">
        <v>86</v>
      </c>
      <c r="L48" s="17" t="s">
        <v>3795</v>
      </c>
      <c r="M48" s="5" t="s">
        <v>87</v>
      </c>
      <c r="N48" s="5">
        <v>6</v>
      </c>
      <c r="O48" s="31">
        <v>6</v>
      </c>
      <c r="P48" s="5">
        <v>80</v>
      </c>
    </row>
    <row r="49" spans="1:16" x14ac:dyDescent="0.4">
      <c r="A49" s="5">
        <v>47</v>
      </c>
      <c r="B49" s="10">
        <v>41</v>
      </c>
      <c r="C49" s="5">
        <v>6</v>
      </c>
      <c r="D49" s="5">
        <v>20</v>
      </c>
      <c r="E49" s="5">
        <v>16</v>
      </c>
      <c r="F49" s="28">
        <v>10</v>
      </c>
      <c r="G49" s="17" t="s">
        <v>135</v>
      </c>
      <c r="H49" s="17">
        <v>1</v>
      </c>
      <c r="I49" s="5" t="s">
        <v>70</v>
      </c>
      <c r="J49" s="5">
        <v>1</v>
      </c>
      <c r="K49" s="31" t="s">
        <v>74</v>
      </c>
      <c r="L49" s="17" t="s">
        <v>3797</v>
      </c>
      <c r="M49" s="5" t="s">
        <v>62</v>
      </c>
      <c r="N49" s="5">
        <v>12</v>
      </c>
      <c r="O49" s="31">
        <v>6</v>
      </c>
      <c r="P49" s="5">
        <v>140</v>
      </c>
    </row>
    <row r="50" spans="1:16" x14ac:dyDescent="0.4">
      <c r="A50">
        <v>48</v>
      </c>
      <c r="B50" s="10">
        <v>27</v>
      </c>
      <c r="C50">
        <v>7</v>
      </c>
      <c r="D50">
        <v>40</v>
      </c>
      <c r="E50">
        <v>15</v>
      </c>
      <c r="F50" s="29">
        <v>12</v>
      </c>
      <c r="G50" s="14" t="s">
        <v>305</v>
      </c>
      <c r="H50" s="14">
        <v>0</v>
      </c>
      <c r="I50" s="5" t="s">
        <v>70</v>
      </c>
      <c r="J50">
        <v>1</v>
      </c>
      <c r="K50" s="32" t="s">
        <v>86</v>
      </c>
      <c r="L50" s="17" t="s">
        <v>3795</v>
      </c>
      <c r="M50" s="5" t="s">
        <v>75</v>
      </c>
      <c r="N50" s="5">
        <v>4</v>
      </c>
      <c r="O50" s="31">
        <v>2</v>
      </c>
      <c r="P50">
        <v>10</v>
      </c>
    </row>
    <row r="51" spans="1:16" x14ac:dyDescent="0.4">
      <c r="A51">
        <v>49</v>
      </c>
      <c r="B51" s="10">
        <v>39</v>
      </c>
      <c r="C51">
        <v>8</v>
      </c>
      <c r="D51">
        <v>0</v>
      </c>
      <c r="E51">
        <v>14</v>
      </c>
      <c r="F51" s="29">
        <v>10</v>
      </c>
      <c r="G51" s="14" t="s">
        <v>105</v>
      </c>
      <c r="H51" s="14">
        <v>1</v>
      </c>
      <c r="I51" s="5" t="s">
        <v>100</v>
      </c>
      <c r="J51">
        <v>1</v>
      </c>
      <c r="K51" s="32" t="s">
        <v>86</v>
      </c>
      <c r="L51" s="17" t="s">
        <v>3797</v>
      </c>
      <c r="M51" s="5" t="s">
        <v>62</v>
      </c>
      <c r="N51" s="5">
        <v>6</v>
      </c>
      <c r="O51" s="31">
        <v>6</v>
      </c>
      <c r="P51">
        <v>15</v>
      </c>
    </row>
    <row r="52" spans="1:16" x14ac:dyDescent="0.4">
      <c r="A52">
        <v>50</v>
      </c>
      <c r="B52" s="10">
        <v>45</v>
      </c>
      <c r="C52">
        <v>7</v>
      </c>
      <c r="D52">
        <v>120</v>
      </c>
      <c r="E52">
        <v>60</v>
      </c>
      <c r="F52" s="29">
        <v>20</v>
      </c>
      <c r="G52" s="14" t="s">
        <v>123</v>
      </c>
      <c r="H52" s="14">
        <v>0</v>
      </c>
      <c r="I52" s="5" t="s">
        <v>100</v>
      </c>
      <c r="J52">
        <v>1</v>
      </c>
      <c r="K52" s="32" t="s">
        <v>86</v>
      </c>
      <c r="L52" s="17" t="s">
        <v>3797</v>
      </c>
      <c r="M52" s="5" t="s">
        <v>75</v>
      </c>
      <c r="N52" s="5">
        <v>4</v>
      </c>
      <c r="O52" s="31">
        <v>4</v>
      </c>
      <c r="P52">
        <v>10</v>
      </c>
    </row>
    <row r="53" spans="1:16" x14ac:dyDescent="0.4">
      <c r="A53">
        <v>51</v>
      </c>
      <c r="B53" s="10">
        <v>32</v>
      </c>
      <c r="C53">
        <v>7</v>
      </c>
      <c r="D53">
        <v>30</v>
      </c>
      <c r="E53">
        <v>12</v>
      </c>
      <c r="F53" s="29">
        <v>15</v>
      </c>
      <c r="G53" s="14" t="s">
        <v>350</v>
      </c>
      <c r="H53" s="14">
        <v>0</v>
      </c>
      <c r="I53" s="5" t="s">
        <v>55</v>
      </c>
      <c r="J53">
        <v>1</v>
      </c>
      <c r="K53" s="32" t="s">
        <v>86</v>
      </c>
      <c r="L53" s="17" t="s">
        <v>3795</v>
      </c>
      <c r="M53" t="s">
        <v>353</v>
      </c>
      <c r="N53" s="5">
        <v>4</v>
      </c>
      <c r="O53" s="31">
        <v>6</v>
      </c>
      <c r="P53">
        <v>4</v>
      </c>
    </row>
    <row r="54" spans="1:16" x14ac:dyDescent="0.4">
      <c r="A54">
        <v>52</v>
      </c>
      <c r="B54" s="10">
        <v>23</v>
      </c>
      <c r="C54">
        <v>6</v>
      </c>
      <c r="D54">
        <v>180</v>
      </c>
      <c r="E54">
        <v>9</v>
      </c>
      <c r="F54" s="29">
        <v>10</v>
      </c>
      <c r="G54" s="14" t="s">
        <v>305</v>
      </c>
      <c r="H54" s="14">
        <v>1</v>
      </c>
      <c r="I54" s="5" t="s">
        <v>70</v>
      </c>
      <c r="J54">
        <v>1</v>
      </c>
      <c r="K54" s="32" t="s">
        <v>61</v>
      </c>
      <c r="L54" s="17" t="s">
        <v>3797</v>
      </c>
      <c r="M54" s="5" t="s">
        <v>87</v>
      </c>
      <c r="N54" s="5">
        <v>5</v>
      </c>
      <c r="O54" s="31">
        <v>4</v>
      </c>
      <c r="P54">
        <v>10</v>
      </c>
    </row>
    <row r="55" spans="1:16" x14ac:dyDescent="0.4">
      <c r="A55">
        <v>53</v>
      </c>
      <c r="B55" s="10">
        <v>22</v>
      </c>
      <c r="C55">
        <v>7</v>
      </c>
      <c r="D55">
        <v>120</v>
      </c>
      <c r="E55">
        <v>8</v>
      </c>
      <c r="F55" s="29">
        <v>2</v>
      </c>
      <c r="G55" s="14" t="s">
        <v>226</v>
      </c>
      <c r="H55" s="14">
        <v>1</v>
      </c>
      <c r="I55" s="5" t="s">
        <v>81</v>
      </c>
      <c r="J55">
        <v>1</v>
      </c>
      <c r="K55" s="32" t="s">
        <v>61</v>
      </c>
      <c r="L55" s="17" t="s">
        <v>3792</v>
      </c>
      <c r="M55" s="5" t="s">
        <v>62</v>
      </c>
      <c r="N55" s="5">
        <v>4</v>
      </c>
      <c r="O55" s="31">
        <v>4</v>
      </c>
      <c r="P55">
        <v>17</v>
      </c>
    </row>
    <row r="56" spans="1:16" x14ac:dyDescent="0.4">
      <c r="A56">
        <v>54</v>
      </c>
      <c r="B56" s="10">
        <v>33</v>
      </c>
      <c r="C56">
        <v>6</v>
      </c>
      <c r="D56">
        <v>45</v>
      </c>
      <c r="E56">
        <v>10</v>
      </c>
      <c r="F56" s="29">
        <v>10</v>
      </c>
      <c r="G56" s="14" t="s">
        <v>105</v>
      </c>
      <c r="H56" s="14">
        <v>1</v>
      </c>
      <c r="I56" s="5" t="s">
        <v>100</v>
      </c>
      <c r="J56">
        <v>1</v>
      </c>
      <c r="K56" s="32" t="s">
        <v>86</v>
      </c>
      <c r="L56" s="17" t="s">
        <v>3797</v>
      </c>
      <c r="M56" s="5" t="s">
        <v>75</v>
      </c>
      <c r="N56" s="5">
        <v>3</v>
      </c>
      <c r="O56" s="31">
        <v>4</v>
      </c>
      <c r="P56">
        <v>10</v>
      </c>
    </row>
    <row r="57" spans="1:16" x14ac:dyDescent="0.4">
      <c r="A57">
        <v>55</v>
      </c>
      <c r="B57" s="10">
        <v>32</v>
      </c>
      <c r="C57">
        <v>7</v>
      </c>
      <c r="D57">
        <v>30</v>
      </c>
      <c r="E57">
        <v>7</v>
      </c>
      <c r="F57" s="29">
        <v>1</v>
      </c>
      <c r="G57" s="14" t="s">
        <v>99</v>
      </c>
      <c r="H57" s="14">
        <v>0</v>
      </c>
      <c r="I57" s="5" t="s">
        <v>55</v>
      </c>
      <c r="J57">
        <v>1</v>
      </c>
      <c r="K57" s="32" t="s">
        <v>378</v>
      </c>
      <c r="L57" s="17" t="s">
        <v>3795</v>
      </c>
      <c r="M57" s="5" t="s">
        <v>87</v>
      </c>
      <c r="N57" s="5">
        <v>4</v>
      </c>
      <c r="O57" s="31">
        <v>2</v>
      </c>
      <c r="P57">
        <v>3</v>
      </c>
    </row>
    <row r="58" spans="1:16" x14ac:dyDescent="0.4">
      <c r="A58">
        <v>56</v>
      </c>
      <c r="B58" s="10">
        <v>37</v>
      </c>
      <c r="C58">
        <v>7</v>
      </c>
      <c r="D58">
        <v>40</v>
      </c>
      <c r="E58">
        <v>9</v>
      </c>
      <c r="F58" s="29">
        <v>5</v>
      </c>
      <c r="G58" s="14" t="s">
        <v>305</v>
      </c>
      <c r="H58" s="14">
        <v>0</v>
      </c>
      <c r="I58" s="5" t="s">
        <v>70</v>
      </c>
      <c r="J58">
        <v>1</v>
      </c>
      <c r="K58" s="32" t="s">
        <v>86</v>
      </c>
      <c r="L58" s="17" t="s">
        <v>3791</v>
      </c>
      <c r="M58" s="5"/>
      <c r="N58" s="5">
        <v>0</v>
      </c>
      <c r="O58" s="31">
        <v>0</v>
      </c>
    </row>
    <row r="59" spans="1:16" x14ac:dyDescent="0.4">
      <c r="A59">
        <v>57</v>
      </c>
      <c r="B59" s="10">
        <v>33</v>
      </c>
      <c r="C59">
        <v>8</v>
      </c>
      <c r="D59">
        <v>0</v>
      </c>
      <c r="E59">
        <v>8</v>
      </c>
      <c r="F59" s="29">
        <v>15</v>
      </c>
      <c r="G59" s="14" t="s">
        <v>123</v>
      </c>
      <c r="H59" s="14">
        <v>1</v>
      </c>
      <c r="I59" s="5" t="s">
        <v>55</v>
      </c>
      <c r="J59">
        <v>1</v>
      </c>
      <c r="K59" s="32" t="s">
        <v>86</v>
      </c>
      <c r="L59" s="17" t="s">
        <v>3797</v>
      </c>
      <c r="M59" s="5" t="s">
        <v>62</v>
      </c>
      <c r="N59" s="5">
        <v>30</v>
      </c>
      <c r="O59" s="31">
        <v>30</v>
      </c>
      <c r="P59">
        <v>24</v>
      </c>
    </row>
    <row r="60" spans="1:16" x14ac:dyDescent="0.4">
      <c r="A60">
        <v>58</v>
      </c>
      <c r="B60" s="10">
        <v>28</v>
      </c>
      <c r="C60">
        <v>7</v>
      </c>
      <c r="D60">
        <v>90</v>
      </c>
      <c r="E60">
        <v>14</v>
      </c>
      <c r="F60" s="29">
        <v>5</v>
      </c>
      <c r="G60" s="14" t="s">
        <v>123</v>
      </c>
      <c r="H60" s="14">
        <v>1</v>
      </c>
      <c r="I60" s="5" t="s">
        <v>70</v>
      </c>
      <c r="J60">
        <v>1</v>
      </c>
      <c r="K60" s="32" t="s">
        <v>61</v>
      </c>
      <c r="L60" s="17" t="s">
        <v>3797</v>
      </c>
      <c r="M60" s="5" t="s">
        <v>75</v>
      </c>
      <c r="N60" s="5">
        <v>6</v>
      </c>
      <c r="O60" s="31">
        <v>5</v>
      </c>
      <c r="P60">
        <v>15</v>
      </c>
    </row>
    <row r="61" spans="1:16" x14ac:dyDescent="0.4">
      <c r="A61">
        <v>59</v>
      </c>
      <c r="B61" s="10">
        <v>41</v>
      </c>
      <c r="C61">
        <v>7</v>
      </c>
      <c r="D61">
        <v>45</v>
      </c>
      <c r="E61">
        <v>10</v>
      </c>
      <c r="F61" s="29">
        <v>2</v>
      </c>
      <c r="G61" s="14" t="s">
        <v>191</v>
      </c>
      <c r="H61" s="14">
        <v>0</v>
      </c>
      <c r="I61" s="5" t="s">
        <v>124</v>
      </c>
      <c r="J61">
        <v>1</v>
      </c>
      <c r="K61" s="32" t="s">
        <v>86</v>
      </c>
      <c r="L61" s="17" t="s">
        <v>3795</v>
      </c>
      <c r="M61" s="5" t="s">
        <v>87</v>
      </c>
      <c r="N61" s="5">
        <v>10</v>
      </c>
      <c r="O61" s="31">
        <v>12</v>
      </c>
      <c r="P61">
        <v>80</v>
      </c>
    </row>
    <row r="62" spans="1:16" x14ac:dyDescent="0.4">
      <c r="A62">
        <v>60</v>
      </c>
      <c r="B62" s="10">
        <v>51</v>
      </c>
      <c r="C62">
        <v>6</v>
      </c>
      <c r="D62">
        <v>30</v>
      </c>
      <c r="E62">
        <v>8</v>
      </c>
      <c r="F62" s="29">
        <v>104</v>
      </c>
      <c r="G62" s="14" t="s">
        <v>99</v>
      </c>
      <c r="H62" s="14">
        <v>0</v>
      </c>
      <c r="I62" s="5" t="s">
        <v>55</v>
      </c>
      <c r="J62">
        <v>1</v>
      </c>
      <c r="K62" s="32" t="s">
        <v>61</v>
      </c>
      <c r="L62" s="17" t="s">
        <v>3795</v>
      </c>
      <c r="M62" s="5" t="s">
        <v>75</v>
      </c>
      <c r="N62" s="5">
        <v>6</v>
      </c>
      <c r="O62" s="31">
        <v>6</v>
      </c>
      <c r="P62">
        <v>4</v>
      </c>
    </row>
    <row r="63" spans="1:16" x14ac:dyDescent="0.4">
      <c r="A63">
        <v>61</v>
      </c>
      <c r="B63" s="10">
        <v>32</v>
      </c>
      <c r="C63">
        <v>7</v>
      </c>
      <c r="D63">
        <v>30</v>
      </c>
      <c r="E63">
        <v>12</v>
      </c>
      <c r="F63" s="29">
        <v>12</v>
      </c>
      <c r="G63" s="14" t="s">
        <v>135</v>
      </c>
      <c r="H63" s="14">
        <v>0</v>
      </c>
      <c r="I63" s="5" t="s">
        <v>406</v>
      </c>
      <c r="J63">
        <v>1</v>
      </c>
      <c r="K63" s="32" t="s">
        <v>86</v>
      </c>
      <c r="L63" s="17" t="s">
        <v>3793</v>
      </c>
      <c r="M63" s="5" t="s">
        <v>87</v>
      </c>
      <c r="N63" s="5">
        <v>12</v>
      </c>
      <c r="O63" s="31">
        <v>12</v>
      </c>
      <c r="P63">
        <v>8</v>
      </c>
    </row>
    <row r="64" spans="1:16" x14ac:dyDescent="0.4">
      <c r="A64">
        <v>62</v>
      </c>
      <c r="B64" s="10">
        <v>44</v>
      </c>
      <c r="C64">
        <v>7</v>
      </c>
      <c r="D64">
        <v>40</v>
      </c>
      <c r="E64">
        <v>12</v>
      </c>
      <c r="F64" s="29">
        <v>10</v>
      </c>
      <c r="G64" s="14" t="s">
        <v>91</v>
      </c>
      <c r="H64" s="14">
        <v>0</v>
      </c>
      <c r="I64" s="5" t="s">
        <v>55</v>
      </c>
      <c r="J64">
        <v>1</v>
      </c>
      <c r="K64" s="32" t="s">
        <v>86</v>
      </c>
      <c r="L64" s="17" t="s">
        <v>3791</v>
      </c>
      <c r="M64" s="5"/>
      <c r="N64" s="5">
        <v>0</v>
      </c>
      <c r="O64" s="31">
        <v>0</v>
      </c>
    </row>
    <row r="65" spans="1:16" x14ac:dyDescent="0.4">
      <c r="A65">
        <v>63</v>
      </c>
      <c r="B65" s="10"/>
      <c r="C65">
        <v>8</v>
      </c>
      <c r="D65">
        <v>30</v>
      </c>
      <c r="E65">
        <v>5</v>
      </c>
      <c r="F65" s="29">
        <v>5</v>
      </c>
      <c r="G65" s="14" t="s">
        <v>99</v>
      </c>
      <c r="H65" s="14">
        <v>1</v>
      </c>
      <c r="I65" s="5" t="s">
        <v>70</v>
      </c>
      <c r="J65">
        <v>1</v>
      </c>
      <c r="K65" s="32" t="s">
        <v>74</v>
      </c>
      <c r="L65" s="17" t="s">
        <v>3797</v>
      </c>
      <c r="M65" s="5" t="s">
        <v>75</v>
      </c>
      <c r="N65" s="5">
        <v>10</v>
      </c>
      <c r="O65" s="31">
        <v>6</v>
      </c>
      <c r="P65">
        <v>20</v>
      </c>
    </row>
    <row r="66" spans="1:16" x14ac:dyDescent="0.4">
      <c r="A66">
        <v>64</v>
      </c>
      <c r="B66" s="10">
        <v>24</v>
      </c>
      <c r="C66">
        <v>8</v>
      </c>
      <c r="D66">
        <v>20</v>
      </c>
      <c r="E66">
        <v>11</v>
      </c>
      <c r="F66" s="29">
        <v>11</v>
      </c>
      <c r="G66" s="14" t="s">
        <v>99</v>
      </c>
      <c r="H66" s="14">
        <v>1</v>
      </c>
      <c r="I66" s="5" t="s">
        <v>55</v>
      </c>
      <c r="J66">
        <v>1</v>
      </c>
      <c r="K66" s="32" t="s">
        <v>378</v>
      </c>
      <c r="L66" s="17" t="s">
        <v>3795</v>
      </c>
      <c r="M66" s="5" t="s">
        <v>62</v>
      </c>
      <c r="N66" s="5">
        <v>5</v>
      </c>
      <c r="O66" s="31">
        <v>5</v>
      </c>
      <c r="P66">
        <v>100</v>
      </c>
    </row>
    <row r="67" spans="1:16" x14ac:dyDescent="0.4">
      <c r="A67">
        <v>65</v>
      </c>
      <c r="B67" s="10">
        <v>35</v>
      </c>
      <c r="C67">
        <v>7</v>
      </c>
      <c r="D67">
        <v>45</v>
      </c>
      <c r="E67">
        <v>12</v>
      </c>
      <c r="F67" s="29">
        <v>30</v>
      </c>
      <c r="G67" s="14" t="s">
        <v>99</v>
      </c>
      <c r="H67" s="14">
        <v>1</v>
      </c>
      <c r="I67" s="5" t="s">
        <v>70</v>
      </c>
      <c r="J67">
        <v>1</v>
      </c>
      <c r="K67" s="32" t="s">
        <v>74</v>
      </c>
      <c r="L67" s="17" t="s">
        <v>3797</v>
      </c>
      <c r="M67" s="5" t="s">
        <v>75</v>
      </c>
      <c r="N67" s="5">
        <v>6</v>
      </c>
      <c r="O67" s="31">
        <v>2</v>
      </c>
      <c r="P67">
        <v>2</v>
      </c>
    </row>
    <row r="68" spans="1:16" x14ac:dyDescent="0.4">
      <c r="A68">
        <v>66</v>
      </c>
      <c r="B68" s="10">
        <v>33</v>
      </c>
      <c r="C68">
        <v>8</v>
      </c>
      <c r="D68">
        <v>0</v>
      </c>
      <c r="E68">
        <v>9</v>
      </c>
      <c r="F68" s="29">
        <v>12</v>
      </c>
      <c r="G68" s="14" t="s">
        <v>91</v>
      </c>
      <c r="H68" s="14">
        <v>1</v>
      </c>
      <c r="I68" s="5" t="s">
        <v>100</v>
      </c>
      <c r="J68">
        <v>1</v>
      </c>
      <c r="K68" s="32" t="s">
        <v>61</v>
      </c>
      <c r="L68" s="17" t="s">
        <v>3793</v>
      </c>
      <c r="M68" s="5" t="s">
        <v>75</v>
      </c>
      <c r="N68" s="5">
        <v>20</v>
      </c>
      <c r="O68" s="31">
        <v>2</v>
      </c>
      <c r="P68">
        <v>48</v>
      </c>
    </row>
    <row r="69" spans="1:16" x14ac:dyDescent="0.4">
      <c r="A69">
        <v>67</v>
      </c>
      <c r="B69" s="10">
        <v>31</v>
      </c>
      <c r="C69">
        <v>8</v>
      </c>
      <c r="D69">
        <v>40</v>
      </c>
      <c r="E69">
        <v>12</v>
      </c>
      <c r="F69" s="29">
        <v>6</v>
      </c>
      <c r="G69" s="14" t="s">
        <v>123</v>
      </c>
      <c r="H69" s="14">
        <v>0</v>
      </c>
      <c r="I69" s="5" t="s">
        <v>70</v>
      </c>
      <c r="J69">
        <v>1</v>
      </c>
      <c r="K69" s="32" t="s">
        <v>86</v>
      </c>
      <c r="L69" s="17" t="s">
        <v>3795</v>
      </c>
      <c r="M69" s="5" t="s">
        <v>75</v>
      </c>
      <c r="N69" s="5">
        <v>6</v>
      </c>
      <c r="O69" s="31">
        <v>10</v>
      </c>
      <c r="P69">
        <v>240</v>
      </c>
    </row>
    <row r="70" spans="1:16" x14ac:dyDescent="0.4">
      <c r="A70">
        <v>68</v>
      </c>
      <c r="B70" s="10">
        <v>35</v>
      </c>
      <c r="C70">
        <v>8</v>
      </c>
      <c r="D70">
        <v>50</v>
      </c>
      <c r="E70">
        <v>2</v>
      </c>
      <c r="F70" s="29">
        <v>3</v>
      </c>
      <c r="G70" s="14" t="s">
        <v>226</v>
      </c>
      <c r="H70" s="14">
        <v>1</v>
      </c>
      <c r="I70" s="5" t="s">
        <v>100</v>
      </c>
      <c r="J70">
        <v>1</v>
      </c>
      <c r="K70" s="32" t="s">
        <v>86</v>
      </c>
      <c r="L70" s="17" t="s">
        <v>3797</v>
      </c>
      <c r="M70" s="5" t="s">
        <v>62</v>
      </c>
      <c r="N70" s="5">
        <v>8</v>
      </c>
      <c r="O70" s="31">
        <v>2</v>
      </c>
      <c r="P70">
        <v>2</v>
      </c>
    </row>
    <row r="71" spans="1:16" x14ac:dyDescent="0.4">
      <c r="A71">
        <v>69</v>
      </c>
      <c r="B71" s="10"/>
      <c r="C71">
        <v>7</v>
      </c>
      <c r="D71">
        <v>0</v>
      </c>
      <c r="E71">
        <v>5</v>
      </c>
      <c r="F71" s="29">
        <v>5</v>
      </c>
      <c r="G71" s="14" t="s">
        <v>123</v>
      </c>
      <c r="H71" s="14">
        <v>1</v>
      </c>
      <c r="I71" s="5" t="s">
        <v>70</v>
      </c>
      <c r="J71">
        <v>0</v>
      </c>
      <c r="K71" s="32" t="s">
        <v>61</v>
      </c>
      <c r="L71" s="17" t="s">
        <v>3795</v>
      </c>
      <c r="M71" s="5" t="s">
        <v>87</v>
      </c>
      <c r="N71" s="5">
        <v>6</v>
      </c>
      <c r="O71" s="31">
        <v>6</v>
      </c>
      <c r="P71">
        <v>5</v>
      </c>
    </row>
    <row r="72" spans="1:16" x14ac:dyDescent="0.4">
      <c r="A72">
        <v>70</v>
      </c>
      <c r="B72" s="10">
        <v>23</v>
      </c>
      <c r="C72">
        <v>7</v>
      </c>
      <c r="D72">
        <v>40</v>
      </c>
      <c r="E72">
        <v>56</v>
      </c>
      <c r="F72" s="29">
        <v>3</v>
      </c>
      <c r="G72" s="14" t="s">
        <v>226</v>
      </c>
      <c r="H72" s="14">
        <v>0</v>
      </c>
      <c r="I72" s="5" t="s">
        <v>81</v>
      </c>
      <c r="J72">
        <v>1</v>
      </c>
      <c r="K72" s="32" t="s">
        <v>378</v>
      </c>
      <c r="L72" s="17" t="s">
        <v>3799</v>
      </c>
      <c r="M72" s="5" t="s">
        <v>164</v>
      </c>
      <c r="N72" s="5">
        <v>6</v>
      </c>
      <c r="O72" s="31">
        <v>10</v>
      </c>
      <c r="P72">
        <v>40</v>
      </c>
    </row>
    <row r="73" spans="1:16" x14ac:dyDescent="0.4">
      <c r="A73">
        <v>71</v>
      </c>
      <c r="B73" s="10">
        <v>31</v>
      </c>
      <c r="C73">
        <v>8</v>
      </c>
      <c r="D73">
        <v>30</v>
      </c>
      <c r="E73">
        <v>8</v>
      </c>
      <c r="F73" s="29">
        <v>5</v>
      </c>
      <c r="G73" s="14" t="s">
        <v>305</v>
      </c>
      <c r="H73" s="14">
        <v>0</v>
      </c>
      <c r="I73" s="5" t="s">
        <v>55</v>
      </c>
      <c r="J73">
        <v>1</v>
      </c>
      <c r="K73" s="32" t="s">
        <v>86</v>
      </c>
      <c r="L73" s="17" t="s">
        <v>3797</v>
      </c>
      <c r="M73" s="5" t="s">
        <v>75</v>
      </c>
      <c r="N73" s="5">
        <v>6</v>
      </c>
      <c r="O73" s="31">
        <v>3</v>
      </c>
      <c r="P73">
        <v>10</v>
      </c>
    </row>
    <row r="74" spans="1:16" x14ac:dyDescent="0.4">
      <c r="A74">
        <v>72</v>
      </c>
      <c r="B74" s="10">
        <v>40</v>
      </c>
      <c r="C74">
        <v>7</v>
      </c>
      <c r="D74">
        <v>65</v>
      </c>
      <c r="E74">
        <v>12</v>
      </c>
      <c r="F74" s="29">
        <v>6</v>
      </c>
      <c r="G74" s="14" t="s">
        <v>135</v>
      </c>
      <c r="H74" s="14">
        <v>0</v>
      </c>
      <c r="I74" s="5" t="s">
        <v>70</v>
      </c>
      <c r="J74">
        <v>1</v>
      </c>
      <c r="K74" s="32" t="s">
        <v>86</v>
      </c>
      <c r="L74" s="17" t="s">
        <v>3796</v>
      </c>
      <c r="M74" s="5" t="s">
        <v>62</v>
      </c>
      <c r="N74" s="5">
        <v>4</v>
      </c>
      <c r="O74" s="31">
        <v>1</v>
      </c>
      <c r="P74">
        <v>4</v>
      </c>
    </row>
    <row r="75" spans="1:16" x14ac:dyDescent="0.4">
      <c r="A75">
        <v>73</v>
      </c>
      <c r="B75" s="10">
        <v>24</v>
      </c>
      <c r="C75">
        <v>7</v>
      </c>
      <c r="D75">
        <v>60</v>
      </c>
      <c r="E75">
        <v>10</v>
      </c>
      <c r="F75" s="29">
        <v>5</v>
      </c>
      <c r="G75" s="14" t="s">
        <v>350</v>
      </c>
      <c r="H75" s="14">
        <v>1</v>
      </c>
      <c r="I75" s="5" t="s">
        <v>70</v>
      </c>
      <c r="J75">
        <v>1</v>
      </c>
      <c r="K75" s="32" t="s">
        <v>61</v>
      </c>
      <c r="L75" s="17" t="s">
        <v>3796</v>
      </c>
      <c r="M75" s="5" t="s">
        <v>164</v>
      </c>
      <c r="N75" s="5">
        <v>2</v>
      </c>
      <c r="O75" s="31">
        <v>4</v>
      </c>
      <c r="P75">
        <v>72</v>
      </c>
    </row>
    <row r="76" spans="1:16" x14ac:dyDescent="0.4">
      <c r="A76">
        <v>74</v>
      </c>
      <c r="B76" s="10">
        <v>27</v>
      </c>
      <c r="C76">
        <v>6</v>
      </c>
      <c r="D76">
        <v>0</v>
      </c>
      <c r="E76">
        <v>6</v>
      </c>
      <c r="F76" s="29">
        <v>5</v>
      </c>
      <c r="G76" s="14" t="s">
        <v>69</v>
      </c>
      <c r="H76" s="14">
        <v>0</v>
      </c>
      <c r="I76" s="5" t="s">
        <v>55</v>
      </c>
      <c r="J76">
        <v>1</v>
      </c>
      <c r="K76" s="32" t="s">
        <v>61</v>
      </c>
      <c r="L76" s="17" t="s">
        <v>3795</v>
      </c>
      <c r="M76" s="5" t="s">
        <v>75</v>
      </c>
      <c r="N76" s="5">
        <v>3</v>
      </c>
      <c r="O76" s="31">
        <v>3</v>
      </c>
      <c r="P76">
        <v>30</v>
      </c>
    </row>
    <row r="77" spans="1:16" x14ac:dyDescent="0.4">
      <c r="A77">
        <v>75</v>
      </c>
      <c r="B77" s="10">
        <v>48</v>
      </c>
      <c r="C77">
        <v>6</v>
      </c>
      <c r="D77">
        <v>10</v>
      </c>
      <c r="E77">
        <v>8</v>
      </c>
      <c r="F77" s="29">
        <v>100</v>
      </c>
      <c r="G77" s="14" t="s">
        <v>226</v>
      </c>
      <c r="H77" s="14">
        <v>0</v>
      </c>
      <c r="I77" s="5" t="s">
        <v>81</v>
      </c>
      <c r="J77">
        <v>1</v>
      </c>
      <c r="K77" s="32" t="s">
        <v>86</v>
      </c>
      <c r="L77" s="17" t="s">
        <v>3798</v>
      </c>
      <c r="M77" s="5" t="s">
        <v>75</v>
      </c>
      <c r="N77" s="5">
        <v>15</v>
      </c>
      <c r="O77" s="31">
        <v>15</v>
      </c>
      <c r="P77">
        <v>15</v>
      </c>
    </row>
    <row r="78" spans="1:16" x14ac:dyDescent="0.4">
      <c r="A78">
        <v>76</v>
      </c>
      <c r="B78" s="10"/>
      <c r="C78">
        <v>7</v>
      </c>
      <c r="D78">
        <v>120</v>
      </c>
      <c r="E78">
        <v>8</v>
      </c>
      <c r="F78" s="29">
        <v>10</v>
      </c>
      <c r="G78" s="14" t="s">
        <v>99</v>
      </c>
      <c r="H78" s="14">
        <v>0</v>
      </c>
      <c r="I78" t="s">
        <v>482</v>
      </c>
      <c r="J78">
        <v>1</v>
      </c>
      <c r="K78" s="32" t="s">
        <v>86</v>
      </c>
      <c r="L78" s="17" t="s">
        <v>3792</v>
      </c>
      <c r="M78" s="5" t="s">
        <v>87</v>
      </c>
      <c r="N78" s="5">
        <v>10</v>
      </c>
      <c r="O78" s="31">
        <v>5</v>
      </c>
      <c r="P78">
        <v>10</v>
      </c>
    </row>
    <row r="79" spans="1:16" x14ac:dyDescent="0.4">
      <c r="A79">
        <v>77</v>
      </c>
      <c r="B79" s="10">
        <v>22</v>
      </c>
      <c r="C79">
        <v>7</v>
      </c>
      <c r="D79">
        <v>60</v>
      </c>
      <c r="E79">
        <v>12</v>
      </c>
      <c r="F79" s="29">
        <v>24</v>
      </c>
      <c r="G79" s="14" t="s">
        <v>135</v>
      </c>
      <c r="H79" s="14">
        <v>1</v>
      </c>
      <c r="I79" s="5" t="s">
        <v>55</v>
      </c>
      <c r="J79">
        <v>1</v>
      </c>
      <c r="K79" s="32" t="s">
        <v>163</v>
      </c>
      <c r="L79" s="17" t="s">
        <v>3795</v>
      </c>
      <c r="M79" s="5" t="s">
        <v>87</v>
      </c>
      <c r="N79" s="5">
        <v>3</v>
      </c>
      <c r="O79" s="31">
        <v>5</v>
      </c>
      <c r="P79">
        <v>25</v>
      </c>
    </row>
    <row r="80" spans="1:16" x14ac:dyDescent="0.4">
      <c r="A80">
        <v>78</v>
      </c>
      <c r="B80" s="10">
        <v>30</v>
      </c>
      <c r="C80">
        <v>9</v>
      </c>
      <c r="D80">
        <v>35</v>
      </c>
      <c r="E80">
        <v>16</v>
      </c>
      <c r="F80" s="29">
        <v>6</v>
      </c>
      <c r="G80" s="14" t="s">
        <v>69</v>
      </c>
      <c r="H80" s="14">
        <v>1</v>
      </c>
      <c r="I80" s="5" t="s">
        <v>100</v>
      </c>
      <c r="J80">
        <v>1</v>
      </c>
      <c r="K80" s="32" t="s">
        <v>61</v>
      </c>
      <c r="L80" s="17" t="s">
        <v>3801</v>
      </c>
      <c r="M80" s="5" t="s">
        <v>75</v>
      </c>
      <c r="N80" s="5">
        <v>20</v>
      </c>
      <c r="O80" s="31">
        <v>20</v>
      </c>
      <c r="P80">
        <v>20</v>
      </c>
    </row>
    <row r="81" spans="1:16" x14ac:dyDescent="0.4">
      <c r="A81">
        <v>79</v>
      </c>
      <c r="B81" s="10">
        <v>41</v>
      </c>
      <c r="C81">
        <v>8</v>
      </c>
      <c r="D81">
        <v>0</v>
      </c>
      <c r="E81">
        <v>8</v>
      </c>
      <c r="F81" s="29">
        <v>2</v>
      </c>
      <c r="G81" s="14" t="s">
        <v>69</v>
      </c>
      <c r="H81" s="14">
        <v>1</v>
      </c>
      <c r="I81" s="5" t="s">
        <v>100</v>
      </c>
      <c r="J81">
        <v>1</v>
      </c>
      <c r="K81" s="32" t="s">
        <v>86</v>
      </c>
      <c r="L81" s="17" t="s">
        <v>3800</v>
      </c>
      <c r="M81" s="5" t="s">
        <v>75</v>
      </c>
      <c r="N81" s="5">
        <v>3</v>
      </c>
      <c r="O81" s="31">
        <v>3</v>
      </c>
      <c r="P81">
        <v>10</v>
      </c>
    </row>
    <row r="82" spans="1:16" x14ac:dyDescent="0.4">
      <c r="A82">
        <v>80</v>
      </c>
      <c r="B82" s="10">
        <v>26</v>
      </c>
      <c r="C82">
        <v>7</v>
      </c>
      <c r="D82">
        <v>10</v>
      </c>
      <c r="E82">
        <v>8</v>
      </c>
      <c r="F82" s="29">
        <v>20</v>
      </c>
      <c r="G82" s="14" t="s">
        <v>54</v>
      </c>
      <c r="H82" s="14">
        <v>1</v>
      </c>
      <c r="I82" s="5" t="s">
        <v>100</v>
      </c>
      <c r="J82">
        <v>0</v>
      </c>
      <c r="K82" s="32" t="s">
        <v>86</v>
      </c>
      <c r="L82" s="17" t="s">
        <v>3795</v>
      </c>
      <c r="M82" s="5" t="s">
        <v>75</v>
      </c>
      <c r="N82" s="5">
        <v>4</v>
      </c>
      <c r="O82" s="31">
        <v>6</v>
      </c>
      <c r="P82">
        <v>4</v>
      </c>
    </row>
    <row r="83" spans="1:16" x14ac:dyDescent="0.4">
      <c r="A83">
        <v>81</v>
      </c>
      <c r="B83" s="10">
        <v>28</v>
      </c>
      <c r="C83">
        <v>8</v>
      </c>
      <c r="D83">
        <v>0</v>
      </c>
      <c r="E83">
        <v>10</v>
      </c>
      <c r="F83" s="29">
        <v>6</v>
      </c>
      <c r="G83" s="14" t="s">
        <v>69</v>
      </c>
      <c r="H83" s="14">
        <v>1</v>
      </c>
      <c r="I83" s="5" t="s">
        <v>55</v>
      </c>
      <c r="J83">
        <v>1</v>
      </c>
      <c r="K83" s="32" t="s">
        <v>61</v>
      </c>
      <c r="L83" s="17" t="s">
        <v>3798</v>
      </c>
      <c r="M83" s="5" t="s">
        <v>75</v>
      </c>
      <c r="N83" s="5">
        <v>20</v>
      </c>
      <c r="O83" s="31">
        <v>5</v>
      </c>
      <c r="P83">
        <v>48</v>
      </c>
    </row>
    <row r="84" spans="1:16" x14ac:dyDescent="0.4">
      <c r="A84">
        <v>82</v>
      </c>
      <c r="B84" s="10">
        <v>30</v>
      </c>
      <c r="C84">
        <v>7</v>
      </c>
      <c r="D84">
        <v>30</v>
      </c>
      <c r="E84">
        <v>10</v>
      </c>
      <c r="F84" s="29">
        <v>5</v>
      </c>
      <c r="G84" s="14" t="s">
        <v>69</v>
      </c>
      <c r="H84" s="14">
        <v>0</v>
      </c>
      <c r="I84" s="5" t="s">
        <v>70</v>
      </c>
      <c r="J84">
        <v>1</v>
      </c>
      <c r="K84" s="32" t="s">
        <v>74</v>
      </c>
      <c r="L84" s="17" t="s">
        <v>3796</v>
      </c>
      <c r="M84" s="5" t="s">
        <v>75</v>
      </c>
      <c r="N84" s="5">
        <v>10</v>
      </c>
      <c r="O84" s="31">
        <v>6</v>
      </c>
      <c r="P84">
        <v>10</v>
      </c>
    </row>
    <row r="85" spans="1:16" x14ac:dyDescent="0.4">
      <c r="A85">
        <v>83</v>
      </c>
      <c r="B85" s="10">
        <v>30</v>
      </c>
      <c r="C85">
        <v>7</v>
      </c>
      <c r="D85">
        <v>150</v>
      </c>
      <c r="E85">
        <v>12</v>
      </c>
      <c r="F85" s="29">
        <v>24</v>
      </c>
      <c r="G85" s="14" t="s">
        <v>191</v>
      </c>
      <c r="H85" s="14">
        <v>1</v>
      </c>
      <c r="I85" s="5" t="s">
        <v>406</v>
      </c>
      <c r="J85">
        <v>1</v>
      </c>
      <c r="K85" s="32" t="s">
        <v>74</v>
      </c>
      <c r="L85" s="17" t="s">
        <v>3796</v>
      </c>
      <c r="M85" s="5" t="s">
        <v>75</v>
      </c>
      <c r="N85" s="5">
        <v>6</v>
      </c>
      <c r="O85" s="31">
        <v>6</v>
      </c>
      <c r="P85">
        <v>12</v>
      </c>
    </row>
    <row r="86" spans="1:16" x14ac:dyDescent="0.4">
      <c r="A86">
        <v>84</v>
      </c>
      <c r="B86" s="10">
        <v>25</v>
      </c>
      <c r="C86">
        <v>7</v>
      </c>
      <c r="D86">
        <v>150</v>
      </c>
      <c r="E86">
        <v>3</v>
      </c>
      <c r="F86" s="29">
        <v>4</v>
      </c>
      <c r="G86" s="14" t="s">
        <v>305</v>
      </c>
      <c r="H86" s="14">
        <v>1</v>
      </c>
      <c r="I86" s="5" t="s">
        <v>55</v>
      </c>
      <c r="J86">
        <v>1</v>
      </c>
      <c r="K86" s="32" t="s">
        <v>61</v>
      </c>
      <c r="L86" s="17" t="s">
        <v>3796</v>
      </c>
      <c r="M86" s="5" t="s">
        <v>75</v>
      </c>
      <c r="N86" s="5">
        <v>3</v>
      </c>
      <c r="O86" s="31">
        <v>4</v>
      </c>
      <c r="P86">
        <v>15</v>
      </c>
    </row>
    <row r="87" spans="1:16" x14ac:dyDescent="0.4">
      <c r="A87">
        <v>85</v>
      </c>
      <c r="B87" s="10">
        <v>29</v>
      </c>
      <c r="C87">
        <v>7</v>
      </c>
      <c r="D87">
        <v>90</v>
      </c>
      <c r="E87">
        <v>8</v>
      </c>
      <c r="F87" s="29">
        <v>0</v>
      </c>
      <c r="G87" s="14" t="s">
        <v>305</v>
      </c>
      <c r="H87" s="14">
        <v>0</v>
      </c>
      <c r="I87" t="s">
        <v>530</v>
      </c>
      <c r="J87">
        <v>1</v>
      </c>
      <c r="K87" s="32" t="s">
        <v>86</v>
      </c>
      <c r="L87" s="17" t="s">
        <v>3791</v>
      </c>
      <c r="M87" s="5"/>
      <c r="N87" s="5">
        <v>0</v>
      </c>
      <c r="O87" s="31">
        <v>0</v>
      </c>
    </row>
    <row r="88" spans="1:16" x14ac:dyDescent="0.4">
      <c r="A88">
        <v>86</v>
      </c>
      <c r="B88" s="10">
        <v>44</v>
      </c>
      <c r="C88">
        <v>8</v>
      </c>
      <c r="D88">
        <v>45</v>
      </c>
      <c r="E88">
        <v>5</v>
      </c>
      <c r="F88" s="29">
        <v>5</v>
      </c>
      <c r="G88" s="14" t="s">
        <v>226</v>
      </c>
      <c r="H88" s="14">
        <v>1</v>
      </c>
      <c r="I88" s="5" t="s">
        <v>70</v>
      </c>
      <c r="J88">
        <v>1</v>
      </c>
      <c r="K88" s="32" t="s">
        <v>86</v>
      </c>
      <c r="L88" s="17" t="s">
        <v>3797</v>
      </c>
      <c r="M88" s="5" t="s">
        <v>62</v>
      </c>
      <c r="N88" s="5">
        <v>25</v>
      </c>
      <c r="O88" s="31">
        <v>10</v>
      </c>
      <c r="P88">
        <v>25</v>
      </c>
    </row>
    <row r="89" spans="1:16" x14ac:dyDescent="0.4">
      <c r="A89">
        <v>87</v>
      </c>
      <c r="B89" s="10">
        <v>36</v>
      </c>
      <c r="C89">
        <v>7</v>
      </c>
      <c r="D89">
        <v>120</v>
      </c>
      <c r="E89">
        <v>12</v>
      </c>
      <c r="F89" s="29">
        <v>15</v>
      </c>
      <c r="G89" s="14" t="s">
        <v>123</v>
      </c>
      <c r="H89" s="14">
        <v>1</v>
      </c>
      <c r="I89" s="5" t="s">
        <v>100</v>
      </c>
      <c r="J89">
        <v>1</v>
      </c>
      <c r="K89" s="32" t="s">
        <v>61</v>
      </c>
      <c r="L89" s="17" t="s">
        <v>3797</v>
      </c>
      <c r="M89" s="5" t="s">
        <v>62</v>
      </c>
      <c r="N89" s="5">
        <v>4</v>
      </c>
      <c r="O89" s="31">
        <v>6</v>
      </c>
      <c r="P89">
        <v>7</v>
      </c>
    </row>
    <row r="90" spans="1:16" x14ac:dyDescent="0.4">
      <c r="A90">
        <v>88</v>
      </c>
      <c r="B90" s="10">
        <v>36</v>
      </c>
      <c r="C90">
        <v>8</v>
      </c>
      <c r="D90">
        <v>120</v>
      </c>
      <c r="E90">
        <v>10</v>
      </c>
      <c r="F90" s="29">
        <v>6</v>
      </c>
      <c r="G90" s="14" t="s">
        <v>135</v>
      </c>
      <c r="H90" s="14">
        <v>1</v>
      </c>
      <c r="I90" s="5" t="s">
        <v>55</v>
      </c>
      <c r="J90">
        <v>0</v>
      </c>
      <c r="K90" s="32" t="s">
        <v>86</v>
      </c>
      <c r="L90" s="17" t="s">
        <v>3793</v>
      </c>
      <c r="M90" s="5" t="s">
        <v>75</v>
      </c>
      <c r="N90" s="5">
        <v>3</v>
      </c>
      <c r="O90" s="31">
        <v>5</v>
      </c>
      <c r="P90">
        <v>80</v>
      </c>
    </row>
    <row r="91" spans="1:16" x14ac:dyDescent="0.4">
      <c r="A91">
        <v>89</v>
      </c>
      <c r="B91" s="10">
        <v>25</v>
      </c>
      <c r="C91">
        <v>7</v>
      </c>
      <c r="D91">
        <v>150</v>
      </c>
      <c r="E91">
        <v>9</v>
      </c>
      <c r="F91" s="29">
        <v>15</v>
      </c>
      <c r="G91" s="14" t="s">
        <v>105</v>
      </c>
      <c r="H91" s="14">
        <v>1</v>
      </c>
      <c r="I91" s="5" t="s">
        <v>55</v>
      </c>
      <c r="J91">
        <v>1</v>
      </c>
      <c r="K91" s="32" t="s">
        <v>61</v>
      </c>
      <c r="L91" s="17" t="s">
        <v>3797</v>
      </c>
      <c r="M91" s="5" t="s">
        <v>75</v>
      </c>
      <c r="N91" s="5">
        <v>8</v>
      </c>
      <c r="O91" s="31">
        <v>6</v>
      </c>
      <c r="P91">
        <v>10</v>
      </c>
    </row>
    <row r="92" spans="1:16" x14ac:dyDescent="0.4">
      <c r="A92">
        <v>90</v>
      </c>
      <c r="B92" s="10">
        <v>22</v>
      </c>
      <c r="C92">
        <v>8</v>
      </c>
      <c r="D92">
        <v>60</v>
      </c>
      <c r="E92">
        <v>50</v>
      </c>
      <c r="F92" s="29">
        <v>13</v>
      </c>
      <c r="G92" s="14" t="s">
        <v>305</v>
      </c>
      <c r="H92" s="14">
        <v>0</v>
      </c>
      <c r="I92" s="5" t="s">
        <v>100</v>
      </c>
      <c r="J92">
        <v>0</v>
      </c>
      <c r="K92" s="32" t="s">
        <v>61</v>
      </c>
      <c r="L92" s="17" t="s">
        <v>3795</v>
      </c>
      <c r="M92" s="5" t="s">
        <v>75</v>
      </c>
      <c r="N92" s="5">
        <v>6</v>
      </c>
      <c r="O92" s="31">
        <v>5</v>
      </c>
      <c r="P92">
        <v>7</v>
      </c>
    </row>
    <row r="93" spans="1:16" x14ac:dyDescent="0.4">
      <c r="A93">
        <v>91</v>
      </c>
      <c r="B93" s="10">
        <v>28</v>
      </c>
      <c r="C93">
        <v>1</v>
      </c>
      <c r="D93">
        <v>20</v>
      </c>
      <c r="E93">
        <v>8</v>
      </c>
      <c r="F93" s="29">
        <v>6</v>
      </c>
      <c r="G93" s="14" t="s">
        <v>105</v>
      </c>
      <c r="H93" s="14">
        <v>1</v>
      </c>
      <c r="I93" s="5" t="s">
        <v>55</v>
      </c>
      <c r="J93">
        <v>0</v>
      </c>
      <c r="K93" s="32" t="s">
        <v>61</v>
      </c>
      <c r="L93" s="17" t="s">
        <v>3798</v>
      </c>
      <c r="M93" s="5" t="s">
        <v>75</v>
      </c>
      <c r="N93" s="5">
        <v>4</v>
      </c>
      <c r="O93" s="31">
        <v>2</v>
      </c>
      <c r="P93">
        <v>2</v>
      </c>
    </row>
    <row r="94" spans="1:16" x14ac:dyDescent="0.4">
      <c r="A94">
        <v>92</v>
      </c>
      <c r="B94" s="10">
        <v>32</v>
      </c>
      <c r="C94">
        <v>8</v>
      </c>
      <c r="D94">
        <v>30</v>
      </c>
      <c r="E94">
        <v>10</v>
      </c>
      <c r="F94" s="29">
        <v>2</v>
      </c>
      <c r="G94" s="14" t="s">
        <v>69</v>
      </c>
      <c r="H94" s="14">
        <v>0</v>
      </c>
      <c r="I94" s="5" t="s">
        <v>81</v>
      </c>
      <c r="J94">
        <v>1</v>
      </c>
      <c r="K94" s="32" t="s">
        <v>86</v>
      </c>
      <c r="L94" s="17" t="s">
        <v>3795</v>
      </c>
      <c r="M94" s="5" t="s">
        <v>164</v>
      </c>
      <c r="N94" s="5">
        <v>6</v>
      </c>
      <c r="O94" s="31">
        <v>6</v>
      </c>
      <c r="P94">
        <v>10</v>
      </c>
    </row>
    <row r="95" spans="1:16" x14ac:dyDescent="0.4">
      <c r="A95">
        <v>93</v>
      </c>
      <c r="B95" s="10">
        <v>28</v>
      </c>
      <c r="C95">
        <v>7</v>
      </c>
      <c r="D95">
        <v>60</v>
      </c>
      <c r="E95">
        <v>11</v>
      </c>
      <c r="F95" s="29">
        <v>3</v>
      </c>
      <c r="G95" s="14" t="s">
        <v>305</v>
      </c>
      <c r="H95" s="14">
        <v>0</v>
      </c>
      <c r="I95" s="5" t="s">
        <v>55</v>
      </c>
      <c r="J95">
        <v>1</v>
      </c>
      <c r="K95" s="32" t="s">
        <v>86</v>
      </c>
      <c r="L95" s="17" t="s">
        <v>3791</v>
      </c>
      <c r="M95" s="5"/>
      <c r="N95" s="5">
        <v>0</v>
      </c>
      <c r="O95" s="31">
        <v>0</v>
      </c>
    </row>
    <row r="96" spans="1:16" x14ac:dyDescent="0.4">
      <c r="A96">
        <v>94</v>
      </c>
      <c r="B96" s="10"/>
      <c r="C96">
        <v>6</v>
      </c>
      <c r="D96">
        <v>40</v>
      </c>
      <c r="E96">
        <v>10</v>
      </c>
      <c r="F96" s="29">
        <v>5</v>
      </c>
      <c r="G96" s="14" t="s">
        <v>54</v>
      </c>
      <c r="H96" s="14">
        <v>1</v>
      </c>
      <c r="I96" s="5" t="s">
        <v>55</v>
      </c>
      <c r="J96">
        <v>1</v>
      </c>
      <c r="K96" s="32" t="s">
        <v>86</v>
      </c>
      <c r="L96" s="17" t="s">
        <v>3802</v>
      </c>
      <c r="M96" s="5" t="s">
        <v>62</v>
      </c>
      <c r="N96" s="5">
        <v>4</v>
      </c>
      <c r="O96" s="31">
        <v>3</v>
      </c>
      <c r="P96">
        <v>3</v>
      </c>
    </row>
    <row r="97" spans="1:16" x14ac:dyDescent="0.4">
      <c r="A97">
        <v>95</v>
      </c>
      <c r="B97" s="10">
        <v>30</v>
      </c>
      <c r="C97">
        <v>8</v>
      </c>
      <c r="D97">
        <v>90</v>
      </c>
      <c r="E97">
        <v>7</v>
      </c>
      <c r="F97" s="29">
        <v>50</v>
      </c>
      <c r="G97" s="14" t="s">
        <v>91</v>
      </c>
      <c r="H97" s="14">
        <v>0</v>
      </c>
      <c r="I97" s="5" t="s">
        <v>406</v>
      </c>
      <c r="J97">
        <v>1</v>
      </c>
      <c r="K97" s="32" t="s">
        <v>74</v>
      </c>
      <c r="L97" s="17" t="s">
        <v>3792</v>
      </c>
      <c r="M97" s="5" t="s">
        <v>571</v>
      </c>
      <c r="N97" s="5">
        <v>15</v>
      </c>
      <c r="O97" s="31">
        <v>6</v>
      </c>
      <c r="P97">
        <v>40</v>
      </c>
    </row>
    <row r="98" spans="1:16" x14ac:dyDescent="0.4">
      <c r="A98">
        <v>96</v>
      </c>
      <c r="B98" s="10">
        <v>22</v>
      </c>
      <c r="C98">
        <v>6</v>
      </c>
      <c r="D98">
        <v>200</v>
      </c>
      <c r="E98">
        <v>4</v>
      </c>
      <c r="F98" s="29">
        <v>15</v>
      </c>
      <c r="G98" s="14" t="s">
        <v>91</v>
      </c>
      <c r="H98" s="14">
        <v>1</v>
      </c>
      <c r="I98" s="5" t="s">
        <v>100</v>
      </c>
      <c r="J98">
        <v>1</v>
      </c>
      <c r="K98" s="32" t="s">
        <v>61</v>
      </c>
      <c r="L98" s="17" t="s">
        <v>3802</v>
      </c>
      <c r="M98" s="5" t="s">
        <v>87</v>
      </c>
      <c r="N98" s="5">
        <v>80</v>
      </c>
      <c r="O98" s="31">
        <v>15</v>
      </c>
      <c r="P98">
        <v>4</v>
      </c>
    </row>
    <row r="99" spans="1:16" x14ac:dyDescent="0.4">
      <c r="A99">
        <v>97</v>
      </c>
      <c r="B99" s="10">
        <v>51</v>
      </c>
      <c r="C99">
        <v>7</v>
      </c>
      <c r="D99">
        <v>90</v>
      </c>
      <c r="E99">
        <v>10</v>
      </c>
      <c r="F99" s="29">
        <v>10</v>
      </c>
      <c r="G99" s="14" t="s">
        <v>69</v>
      </c>
      <c r="H99" s="14">
        <v>1</v>
      </c>
      <c r="I99" s="5" t="s">
        <v>81</v>
      </c>
      <c r="J99">
        <v>1</v>
      </c>
      <c r="K99" s="32" t="s">
        <v>86</v>
      </c>
      <c r="L99" s="17" t="s">
        <v>3796</v>
      </c>
      <c r="M99" s="5" t="s">
        <v>62</v>
      </c>
      <c r="N99" s="5">
        <v>4</v>
      </c>
      <c r="O99" s="31">
        <v>6</v>
      </c>
      <c r="P99">
        <v>30</v>
      </c>
    </row>
    <row r="100" spans="1:16" x14ac:dyDescent="0.4">
      <c r="A100">
        <v>98</v>
      </c>
      <c r="B100" s="10">
        <v>39</v>
      </c>
      <c r="C100">
        <v>8</v>
      </c>
      <c r="D100">
        <v>0</v>
      </c>
      <c r="E100">
        <v>8</v>
      </c>
      <c r="F100" s="29">
        <v>24</v>
      </c>
      <c r="G100" s="14" t="s">
        <v>191</v>
      </c>
      <c r="H100" s="14">
        <v>0</v>
      </c>
      <c r="I100" s="5" t="s">
        <v>124</v>
      </c>
      <c r="J100">
        <v>1</v>
      </c>
      <c r="K100" s="32" t="s">
        <v>61</v>
      </c>
      <c r="L100" s="17" t="s">
        <v>3803</v>
      </c>
      <c r="M100" s="5" t="s">
        <v>62</v>
      </c>
      <c r="N100" s="5">
        <v>6</v>
      </c>
      <c r="O100" s="31">
        <v>6</v>
      </c>
      <c r="P100">
        <v>12</v>
      </c>
    </row>
    <row r="101" spans="1:16" x14ac:dyDescent="0.4">
      <c r="A101">
        <v>99</v>
      </c>
      <c r="B101" s="10">
        <v>28</v>
      </c>
      <c r="C101">
        <v>8</v>
      </c>
      <c r="D101">
        <v>0</v>
      </c>
      <c r="E101">
        <v>12</v>
      </c>
      <c r="F101" s="29">
        <v>3</v>
      </c>
      <c r="G101" s="14" t="s">
        <v>123</v>
      </c>
      <c r="H101" s="14">
        <v>1</v>
      </c>
      <c r="I101" s="5" t="s">
        <v>55</v>
      </c>
      <c r="J101">
        <v>1</v>
      </c>
      <c r="K101" s="32" t="s">
        <v>61</v>
      </c>
      <c r="L101" s="17" t="s">
        <v>3797</v>
      </c>
      <c r="M101" s="5" t="s">
        <v>75</v>
      </c>
      <c r="N101" s="5">
        <v>6</v>
      </c>
      <c r="O101" s="31">
        <v>2</v>
      </c>
      <c r="P101">
        <v>5</v>
      </c>
    </row>
    <row r="102" spans="1:16" x14ac:dyDescent="0.4">
      <c r="A102">
        <v>100</v>
      </c>
      <c r="B102" s="10">
        <v>44</v>
      </c>
      <c r="C102">
        <v>7</v>
      </c>
      <c r="D102">
        <v>50</v>
      </c>
      <c r="E102">
        <v>10</v>
      </c>
      <c r="F102" s="29">
        <v>5</v>
      </c>
      <c r="G102" s="14" t="s">
        <v>123</v>
      </c>
      <c r="H102" s="14">
        <v>0</v>
      </c>
      <c r="I102" s="5" t="s">
        <v>124</v>
      </c>
      <c r="J102">
        <v>1</v>
      </c>
      <c r="K102" s="32" t="s">
        <v>86</v>
      </c>
      <c r="L102" s="17" t="s">
        <v>3796</v>
      </c>
      <c r="M102" s="5" t="s">
        <v>75</v>
      </c>
      <c r="N102" s="5">
        <v>6</v>
      </c>
      <c r="O102" s="31">
        <v>6</v>
      </c>
      <c r="P102">
        <v>60</v>
      </c>
    </row>
    <row r="103" spans="1:16" x14ac:dyDescent="0.4">
      <c r="A103">
        <v>101</v>
      </c>
      <c r="B103" s="10">
        <v>32</v>
      </c>
      <c r="C103">
        <v>6</v>
      </c>
      <c r="D103">
        <v>2</v>
      </c>
      <c r="E103">
        <v>12</v>
      </c>
      <c r="F103" s="29">
        <v>3</v>
      </c>
      <c r="G103" s="14" t="s">
        <v>80</v>
      </c>
      <c r="H103" s="14">
        <v>0</v>
      </c>
      <c r="I103" s="5" t="s">
        <v>70</v>
      </c>
      <c r="J103">
        <v>1</v>
      </c>
      <c r="K103" s="32" t="s">
        <v>86</v>
      </c>
      <c r="L103" s="17" t="s">
        <v>3796</v>
      </c>
      <c r="M103" s="5" t="s">
        <v>87</v>
      </c>
      <c r="N103" s="5">
        <v>10</v>
      </c>
      <c r="O103" s="31">
        <v>5</v>
      </c>
      <c r="P103">
        <v>20</v>
      </c>
    </row>
    <row r="104" spans="1:16" x14ac:dyDescent="0.4">
      <c r="A104">
        <v>102</v>
      </c>
      <c r="B104" s="10">
        <v>29</v>
      </c>
      <c r="C104">
        <v>6</v>
      </c>
      <c r="D104">
        <v>0</v>
      </c>
      <c r="E104">
        <v>14</v>
      </c>
      <c r="F104" s="29">
        <v>25</v>
      </c>
      <c r="G104" s="14" t="s">
        <v>135</v>
      </c>
      <c r="H104" s="14">
        <v>1</v>
      </c>
      <c r="I104" s="5" t="s">
        <v>81</v>
      </c>
      <c r="J104">
        <v>1</v>
      </c>
      <c r="K104" s="32" t="s">
        <v>61</v>
      </c>
      <c r="L104" s="17" t="s">
        <v>3793</v>
      </c>
      <c r="M104" s="5" t="s">
        <v>75</v>
      </c>
      <c r="N104" s="5">
        <v>20</v>
      </c>
      <c r="O104" s="31">
        <v>4</v>
      </c>
      <c r="P104">
        <v>80</v>
      </c>
    </row>
    <row r="105" spans="1:16" x14ac:dyDescent="0.4">
      <c r="A105">
        <v>103</v>
      </c>
      <c r="B105" s="10">
        <v>55</v>
      </c>
      <c r="C105">
        <v>7</v>
      </c>
      <c r="D105">
        <v>0</v>
      </c>
      <c r="E105">
        <v>10</v>
      </c>
      <c r="F105" s="29">
        <v>20</v>
      </c>
      <c r="G105" s="14" t="s">
        <v>305</v>
      </c>
      <c r="H105" s="14">
        <v>1</v>
      </c>
      <c r="I105" s="5" t="s">
        <v>70</v>
      </c>
      <c r="J105">
        <v>1</v>
      </c>
      <c r="K105" s="32" t="s">
        <v>86</v>
      </c>
      <c r="L105" s="17" t="s">
        <v>3795</v>
      </c>
      <c r="M105" t="s">
        <v>625</v>
      </c>
      <c r="N105" s="5">
        <v>10</v>
      </c>
      <c r="O105" s="31">
        <v>4</v>
      </c>
      <c r="P105">
        <v>10</v>
      </c>
    </row>
    <row r="106" spans="1:16" x14ac:dyDescent="0.4">
      <c r="A106">
        <v>104</v>
      </c>
      <c r="B106" s="10">
        <v>29</v>
      </c>
      <c r="C106">
        <v>8</v>
      </c>
      <c r="D106">
        <v>0</v>
      </c>
      <c r="E106">
        <v>10</v>
      </c>
      <c r="F106" s="29">
        <v>10</v>
      </c>
      <c r="G106" s="14" t="s">
        <v>105</v>
      </c>
      <c r="H106" s="14">
        <v>0</v>
      </c>
      <c r="I106" s="5" t="s">
        <v>70</v>
      </c>
      <c r="J106">
        <v>0</v>
      </c>
      <c r="K106" s="32" t="s">
        <v>86</v>
      </c>
      <c r="L106" s="17" t="s">
        <v>3802</v>
      </c>
      <c r="M106" s="5" t="s">
        <v>87</v>
      </c>
      <c r="N106" s="5">
        <v>15</v>
      </c>
      <c r="O106" s="31">
        <v>15</v>
      </c>
      <c r="P106">
        <v>16</v>
      </c>
    </row>
    <row r="107" spans="1:16" x14ac:dyDescent="0.4">
      <c r="A107">
        <v>105</v>
      </c>
      <c r="B107" s="10">
        <v>33</v>
      </c>
      <c r="C107">
        <v>6</v>
      </c>
      <c r="D107">
        <v>45</v>
      </c>
      <c r="E107">
        <v>9</v>
      </c>
      <c r="F107" s="29">
        <v>2</v>
      </c>
      <c r="G107" s="14" t="s">
        <v>54</v>
      </c>
      <c r="H107" s="14">
        <v>1</v>
      </c>
      <c r="I107" s="5" t="s">
        <v>55</v>
      </c>
      <c r="J107">
        <v>1</v>
      </c>
      <c r="K107" s="32" t="s">
        <v>74</v>
      </c>
      <c r="L107" s="17" t="s">
        <v>3795</v>
      </c>
      <c r="M107" s="5" t="s">
        <v>87</v>
      </c>
      <c r="N107" s="5">
        <v>4</v>
      </c>
      <c r="O107" s="31">
        <v>5</v>
      </c>
      <c r="P107">
        <v>30</v>
      </c>
    </row>
    <row r="108" spans="1:16" x14ac:dyDescent="0.4">
      <c r="A108">
        <v>106</v>
      </c>
      <c r="B108" s="10">
        <v>36</v>
      </c>
      <c r="C108">
        <v>7</v>
      </c>
      <c r="D108">
        <v>30</v>
      </c>
      <c r="E108">
        <v>9</v>
      </c>
      <c r="F108" s="29">
        <v>10</v>
      </c>
      <c r="G108" s="14" t="s">
        <v>54</v>
      </c>
      <c r="H108" s="14">
        <v>0</v>
      </c>
      <c r="I108" s="5" t="s">
        <v>70</v>
      </c>
      <c r="J108">
        <v>1</v>
      </c>
      <c r="K108" s="32" t="s">
        <v>61</v>
      </c>
      <c r="L108" s="17" t="s">
        <v>3797</v>
      </c>
      <c r="M108" s="5" t="s">
        <v>75</v>
      </c>
      <c r="N108" s="5">
        <v>6</v>
      </c>
      <c r="O108" s="31">
        <v>4</v>
      </c>
      <c r="P108">
        <v>3</v>
      </c>
    </row>
    <row r="109" spans="1:16" x14ac:dyDescent="0.4">
      <c r="A109">
        <v>107</v>
      </c>
      <c r="B109" s="10">
        <v>35</v>
      </c>
      <c r="C109">
        <v>7</v>
      </c>
      <c r="D109">
        <v>80</v>
      </c>
      <c r="E109">
        <v>5</v>
      </c>
      <c r="F109" s="29">
        <v>10</v>
      </c>
      <c r="G109" s="14" t="s">
        <v>305</v>
      </c>
      <c r="H109" s="14">
        <v>1</v>
      </c>
      <c r="I109" s="5" t="s">
        <v>70</v>
      </c>
      <c r="J109">
        <v>1</v>
      </c>
      <c r="K109" s="32" t="s">
        <v>86</v>
      </c>
      <c r="L109" s="17" t="s">
        <v>3795</v>
      </c>
      <c r="M109" s="5" t="s">
        <v>75</v>
      </c>
      <c r="N109" s="5">
        <v>6</v>
      </c>
      <c r="O109" s="31">
        <v>4</v>
      </c>
      <c r="P109">
        <v>12</v>
      </c>
    </row>
    <row r="110" spans="1:16" x14ac:dyDescent="0.4">
      <c r="A110">
        <v>108</v>
      </c>
      <c r="B110" s="10">
        <v>35</v>
      </c>
      <c r="C110">
        <v>7</v>
      </c>
      <c r="D110">
        <v>120</v>
      </c>
      <c r="E110">
        <v>15</v>
      </c>
      <c r="F110" s="29">
        <v>12</v>
      </c>
      <c r="G110" s="14" t="s">
        <v>191</v>
      </c>
      <c r="H110" s="14">
        <v>0</v>
      </c>
      <c r="I110" s="5" t="s">
        <v>70</v>
      </c>
      <c r="J110">
        <v>1</v>
      </c>
      <c r="K110" s="32" t="s">
        <v>86</v>
      </c>
      <c r="L110" s="17" t="s">
        <v>3804</v>
      </c>
      <c r="M110" s="5" t="s">
        <v>75</v>
      </c>
      <c r="N110" s="5">
        <v>10</v>
      </c>
      <c r="O110" s="31">
        <v>10</v>
      </c>
      <c r="P110">
        <v>8</v>
      </c>
    </row>
    <row r="111" spans="1:16" x14ac:dyDescent="0.4">
      <c r="A111">
        <v>109</v>
      </c>
      <c r="B111" s="10">
        <v>34</v>
      </c>
      <c r="C111">
        <v>6</v>
      </c>
      <c r="D111">
        <v>20</v>
      </c>
      <c r="E111">
        <v>16</v>
      </c>
      <c r="F111" s="29">
        <v>30</v>
      </c>
      <c r="G111" s="14" t="s">
        <v>191</v>
      </c>
      <c r="H111" s="14">
        <v>0</v>
      </c>
      <c r="I111" s="5" t="s">
        <v>70</v>
      </c>
      <c r="J111">
        <v>1</v>
      </c>
      <c r="K111" s="32" t="s">
        <v>74</v>
      </c>
      <c r="L111" s="17" t="s">
        <v>3791</v>
      </c>
      <c r="M111" s="5"/>
      <c r="N111" s="5">
        <v>0</v>
      </c>
      <c r="O111" s="31">
        <v>0</v>
      </c>
    </row>
    <row r="112" spans="1:16" x14ac:dyDescent="0.4">
      <c r="A112">
        <v>110</v>
      </c>
      <c r="B112" s="10">
        <v>22</v>
      </c>
      <c r="C112">
        <v>8</v>
      </c>
      <c r="D112">
        <v>60</v>
      </c>
      <c r="E112">
        <v>10</v>
      </c>
      <c r="F112" s="29">
        <v>6</v>
      </c>
      <c r="G112" s="14" t="s">
        <v>54</v>
      </c>
      <c r="H112" s="14">
        <v>1</v>
      </c>
      <c r="I112" s="5" t="s">
        <v>70</v>
      </c>
      <c r="J112">
        <v>1</v>
      </c>
      <c r="K112" s="32" t="s">
        <v>378</v>
      </c>
      <c r="L112" s="17" t="s">
        <v>3795</v>
      </c>
      <c r="M112" s="5" t="s">
        <v>87</v>
      </c>
      <c r="N112" s="5">
        <v>6</v>
      </c>
      <c r="O112" s="31">
        <v>3</v>
      </c>
      <c r="P112">
        <v>5</v>
      </c>
    </row>
    <row r="113" spans="1:16" x14ac:dyDescent="0.4">
      <c r="A113">
        <v>111</v>
      </c>
      <c r="B113" s="10">
        <v>33</v>
      </c>
      <c r="C113">
        <v>7</v>
      </c>
      <c r="D113">
        <v>20</v>
      </c>
      <c r="E113">
        <v>9</v>
      </c>
      <c r="F113" s="29">
        <v>2</v>
      </c>
      <c r="G113" s="14" t="s">
        <v>226</v>
      </c>
      <c r="H113" s="14">
        <v>1</v>
      </c>
      <c r="I113" s="5" t="s">
        <v>406</v>
      </c>
      <c r="J113">
        <v>1</v>
      </c>
      <c r="K113" s="32" t="s">
        <v>86</v>
      </c>
      <c r="L113" s="17" t="s">
        <v>3795</v>
      </c>
      <c r="M113" s="5" t="s">
        <v>87</v>
      </c>
      <c r="N113" s="5">
        <v>10</v>
      </c>
      <c r="O113" s="31">
        <v>6</v>
      </c>
      <c r="P113">
        <v>15</v>
      </c>
    </row>
    <row r="114" spans="1:16" x14ac:dyDescent="0.4">
      <c r="A114">
        <v>112</v>
      </c>
      <c r="B114" s="10"/>
      <c r="C114">
        <v>7</v>
      </c>
      <c r="D114">
        <v>1</v>
      </c>
      <c r="E114">
        <v>10</v>
      </c>
      <c r="F114" s="29">
        <v>5</v>
      </c>
      <c r="G114" s="14" t="s">
        <v>350</v>
      </c>
      <c r="H114" s="14">
        <v>1</v>
      </c>
      <c r="I114" s="5" t="s">
        <v>100</v>
      </c>
      <c r="J114">
        <v>0</v>
      </c>
      <c r="K114" s="32" t="s">
        <v>86</v>
      </c>
      <c r="L114" s="17" t="s">
        <v>3798</v>
      </c>
      <c r="M114" s="5" t="s">
        <v>87</v>
      </c>
      <c r="N114" s="5">
        <v>15</v>
      </c>
      <c r="O114" s="31">
        <v>15</v>
      </c>
      <c r="P114">
        <v>8</v>
      </c>
    </row>
    <row r="115" spans="1:16" x14ac:dyDescent="0.4">
      <c r="A115">
        <v>113</v>
      </c>
      <c r="B115" s="10">
        <v>26</v>
      </c>
      <c r="C115">
        <v>7</v>
      </c>
      <c r="D115">
        <v>150</v>
      </c>
      <c r="E115">
        <v>7</v>
      </c>
      <c r="F115" s="29">
        <v>8</v>
      </c>
      <c r="G115" s="14" t="s">
        <v>80</v>
      </c>
      <c r="H115" s="14">
        <v>1</v>
      </c>
      <c r="I115" s="5" t="s">
        <v>81</v>
      </c>
      <c r="J115">
        <v>1</v>
      </c>
      <c r="K115" s="32" t="s">
        <v>86</v>
      </c>
      <c r="L115" s="17" t="s">
        <v>3797</v>
      </c>
      <c r="M115" s="5" t="s">
        <v>62</v>
      </c>
      <c r="N115" s="5">
        <v>4</v>
      </c>
      <c r="O115" s="31">
        <v>3</v>
      </c>
      <c r="P115">
        <v>30</v>
      </c>
    </row>
    <row r="116" spans="1:16" x14ac:dyDescent="0.4">
      <c r="A116">
        <v>114</v>
      </c>
      <c r="B116" s="10">
        <v>25</v>
      </c>
      <c r="C116">
        <v>6</v>
      </c>
      <c r="D116">
        <v>50</v>
      </c>
      <c r="E116">
        <v>10</v>
      </c>
      <c r="F116" s="29">
        <v>20</v>
      </c>
      <c r="G116" s="14" t="s">
        <v>105</v>
      </c>
      <c r="H116" s="14">
        <v>1</v>
      </c>
      <c r="I116" s="5" t="s">
        <v>406</v>
      </c>
      <c r="J116">
        <v>1</v>
      </c>
      <c r="K116" s="32" t="s">
        <v>86</v>
      </c>
      <c r="L116" s="17" t="s">
        <v>3795</v>
      </c>
      <c r="M116" s="5" t="s">
        <v>75</v>
      </c>
      <c r="N116" s="5">
        <v>3</v>
      </c>
      <c r="O116" s="31">
        <v>3</v>
      </c>
      <c r="P116">
        <v>45</v>
      </c>
    </row>
    <row r="117" spans="1:16" x14ac:dyDescent="0.4">
      <c r="A117">
        <v>115</v>
      </c>
      <c r="B117" s="10">
        <v>36</v>
      </c>
      <c r="C117">
        <v>6</v>
      </c>
      <c r="D117">
        <v>120</v>
      </c>
      <c r="E117">
        <v>10</v>
      </c>
      <c r="F117" s="29">
        <v>0</v>
      </c>
      <c r="G117" s="14" t="s">
        <v>80</v>
      </c>
      <c r="H117" s="14">
        <v>0</v>
      </c>
      <c r="I117" s="5" t="s">
        <v>100</v>
      </c>
      <c r="J117">
        <v>1</v>
      </c>
      <c r="K117" s="32" t="s">
        <v>86</v>
      </c>
      <c r="L117" s="17" t="s">
        <v>3805</v>
      </c>
      <c r="M117" s="5" t="s">
        <v>87</v>
      </c>
      <c r="N117" s="5">
        <v>6</v>
      </c>
      <c r="O117" s="31">
        <v>6</v>
      </c>
      <c r="P117">
        <v>15</v>
      </c>
    </row>
    <row r="118" spans="1:16" x14ac:dyDescent="0.4">
      <c r="A118">
        <v>116</v>
      </c>
      <c r="B118" s="10"/>
      <c r="C118">
        <v>7</v>
      </c>
      <c r="D118">
        <v>20</v>
      </c>
      <c r="E118">
        <v>3</v>
      </c>
      <c r="F118" s="29">
        <v>12</v>
      </c>
      <c r="G118" s="14" t="s">
        <v>226</v>
      </c>
      <c r="H118" s="14">
        <v>0</v>
      </c>
      <c r="I118" s="5" t="s">
        <v>100</v>
      </c>
      <c r="J118">
        <v>1</v>
      </c>
      <c r="K118" s="32" t="s">
        <v>86</v>
      </c>
      <c r="L118" s="17" t="s">
        <v>3799</v>
      </c>
      <c r="M118" s="5" t="s">
        <v>164</v>
      </c>
      <c r="N118" s="5">
        <v>12</v>
      </c>
      <c r="O118" s="31">
        <v>2</v>
      </c>
      <c r="P118">
        <v>10</v>
      </c>
    </row>
    <row r="119" spans="1:16" x14ac:dyDescent="0.4">
      <c r="A119">
        <v>117</v>
      </c>
      <c r="B119" s="10">
        <v>21</v>
      </c>
      <c r="C119">
        <v>6</v>
      </c>
      <c r="D119">
        <v>0</v>
      </c>
      <c r="E119">
        <v>8</v>
      </c>
      <c r="F119" s="29">
        <v>60</v>
      </c>
      <c r="G119" s="14" t="s">
        <v>105</v>
      </c>
      <c r="H119" s="14">
        <v>0</v>
      </c>
      <c r="I119" s="5" t="s">
        <v>55</v>
      </c>
      <c r="J119">
        <v>1</v>
      </c>
      <c r="K119" s="32" t="s">
        <v>163</v>
      </c>
      <c r="L119" s="17" t="s">
        <v>3791</v>
      </c>
      <c r="M119" s="5"/>
      <c r="N119" s="5">
        <v>0</v>
      </c>
      <c r="O119" s="31">
        <v>0</v>
      </c>
    </row>
    <row r="120" spans="1:16" x14ac:dyDescent="0.4">
      <c r="A120">
        <v>118</v>
      </c>
      <c r="B120" s="10">
        <v>27</v>
      </c>
      <c r="C120">
        <v>7</v>
      </c>
      <c r="D120">
        <v>80</v>
      </c>
      <c r="E120">
        <v>12</v>
      </c>
      <c r="F120" s="29">
        <v>12</v>
      </c>
      <c r="G120" s="14" t="s">
        <v>350</v>
      </c>
      <c r="H120" s="14">
        <v>1</v>
      </c>
      <c r="I120" s="5" t="s">
        <v>406</v>
      </c>
      <c r="J120">
        <v>1</v>
      </c>
      <c r="K120" s="32" t="s">
        <v>61</v>
      </c>
      <c r="L120" s="17" t="s">
        <v>3795</v>
      </c>
      <c r="M120" s="5" t="s">
        <v>87</v>
      </c>
      <c r="N120" s="5">
        <v>6</v>
      </c>
      <c r="O120" s="31">
        <v>2</v>
      </c>
      <c r="P120">
        <v>12</v>
      </c>
    </row>
    <row r="121" spans="1:16" x14ac:dyDescent="0.4">
      <c r="A121">
        <v>119</v>
      </c>
      <c r="B121" s="10">
        <v>28</v>
      </c>
      <c r="C121">
        <v>7</v>
      </c>
      <c r="D121">
        <v>30</v>
      </c>
      <c r="E121">
        <v>1</v>
      </c>
      <c r="F121" s="29">
        <v>5</v>
      </c>
      <c r="G121" s="14" t="s">
        <v>54</v>
      </c>
      <c r="H121" s="14">
        <v>0</v>
      </c>
      <c r="I121" s="5" t="s">
        <v>55</v>
      </c>
      <c r="J121">
        <v>1</v>
      </c>
      <c r="K121" s="32" t="s">
        <v>86</v>
      </c>
      <c r="L121" s="17" t="s">
        <v>3797</v>
      </c>
      <c r="M121" s="5" t="s">
        <v>75</v>
      </c>
      <c r="N121" s="5">
        <v>6</v>
      </c>
      <c r="O121" s="31">
        <v>10</v>
      </c>
      <c r="P121">
        <v>20</v>
      </c>
    </row>
    <row r="122" spans="1:16" x14ac:dyDescent="0.4">
      <c r="A122">
        <v>120</v>
      </c>
      <c r="B122" s="10">
        <v>44</v>
      </c>
      <c r="C122">
        <v>7</v>
      </c>
      <c r="D122">
        <v>50</v>
      </c>
      <c r="E122">
        <v>3</v>
      </c>
      <c r="F122" s="29">
        <v>20</v>
      </c>
      <c r="G122" s="14" t="s">
        <v>80</v>
      </c>
      <c r="H122" s="14">
        <v>1</v>
      </c>
      <c r="I122" s="5" t="s">
        <v>55</v>
      </c>
      <c r="J122">
        <v>1</v>
      </c>
      <c r="K122" s="32" t="s">
        <v>86</v>
      </c>
      <c r="L122" s="17" t="s">
        <v>3793</v>
      </c>
      <c r="M122" s="5" t="s">
        <v>75</v>
      </c>
      <c r="N122" s="5">
        <v>15</v>
      </c>
      <c r="O122" s="31">
        <v>20</v>
      </c>
      <c r="P122">
        <v>35</v>
      </c>
    </row>
    <row r="123" spans="1:16" x14ac:dyDescent="0.4">
      <c r="A123">
        <v>121</v>
      </c>
      <c r="B123" s="10">
        <v>24</v>
      </c>
      <c r="C123">
        <v>7</v>
      </c>
      <c r="D123">
        <v>0</v>
      </c>
      <c r="E123">
        <v>12</v>
      </c>
      <c r="F123" s="29">
        <v>20</v>
      </c>
      <c r="G123" s="14" t="s">
        <v>191</v>
      </c>
      <c r="H123" s="14">
        <v>1</v>
      </c>
      <c r="I123" s="5" t="s">
        <v>55</v>
      </c>
      <c r="J123">
        <v>1</v>
      </c>
      <c r="K123" s="32" t="s">
        <v>61</v>
      </c>
      <c r="L123" s="17" t="s">
        <v>3795</v>
      </c>
      <c r="M123" s="5" t="s">
        <v>87</v>
      </c>
      <c r="N123" s="5">
        <v>5</v>
      </c>
      <c r="O123" s="31">
        <v>5</v>
      </c>
      <c r="P123">
        <v>10</v>
      </c>
    </row>
    <row r="124" spans="1:16" x14ac:dyDescent="0.4">
      <c r="A124">
        <v>122</v>
      </c>
      <c r="B124" s="10">
        <v>23</v>
      </c>
      <c r="C124">
        <v>9</v>
      </c>
      <c r="D124">
        <v>10</v>
      </c>
      <c r="E124">
        <v>9</v>
      </c>
      <c r="F124" s="29">
        <v>20</v>
      </c>
      <c r="G124" s="14" t="s">
        <v>105</v>
      </c>
      <c r="H124" s="14">
        <v>0</v>
      </c>
      <c r="I124" s="5" t="s">
        <v>100</v>
      </c>
      <c r="J124">
        <v>1</v>
      </c>
      <c r="K124" s="32" t="s">
        <v>61</v>
      </c>
      <c r="L124" s="17" t="s">
        <v>3795</v>
      </c>
      <c r="M124" s="5" t="s">
        <v>75</v>
      </c>
      <c r="N124" s="5">
        <v>30</v>
      </c>
      <c r="O124" s="31">
        <v>5</v>
      </c>
      <c r="P124">
        <v>200</v>
      </c>
    </row>
    <row r="125" spans="1:16" x14ac:dyDescent="0.4">
      <c r="A125">
        <v>123</v>
      </c>
      <c r="B125" s="10">
        <v>39</v>
      </c>
      <c r="C125">
        <v>8</v>
      </c>
      <c r="D125">
        <v>0</v>
      </c>
      <c r="E125">
        <v>8</v>
      </c>
      <c r="F125" s="29">
        <v>24</v>
      </c>
      <c r="G125" s="14" t="s">
        <v>99</v>
      </c>
      <c r="H125" s="14">
        <v>0</v>
      </c>
      <c r="I125" s="5" t="s">
        <v>142</v>
      </c>
      <c r="J125">
        <v>1</v>
      </c>
      <c r="K125" s="32" t="s">
        <v>61</v>
      </c>
      <c r="L125" s="17" t="s">
        <v>3803</v>
      </c>
      <c r="M125" s="5" t="s">
        <v>571</v>
      </c>
      <c r="N125" s="5">
        <v>6</v>
      </c>
      <c r="O125" s="31">
        <v>6</v>
      </c>
      <c r="P125">
        <v>15</v>
      </c>
    </row>
    <row r="126" spans="1:16" x14ac:dyDescent="0.4">
      <c r="A126">
        <v>124</v>
      </c>
      <c r="B126" s="10">
        <v>38</v>
      </c>
      <c r="C126">
        <v>8</v>
      </c>
      <c r="D126">
        <v>30</v>
      </c>
      <c r="E126">
        <v>10</v>
      </c>
      <c r="F126" s="29">
        <v>3</v>
      </c>
      <c r="G126" s="14" t="s">
        <v>305</v>
      </c>
      <c r="H126" s="14">
        <v>0</v>
      </c>
      <c r="I126" s="5" t="s">
        <v>100</v>
      </c>
      <c r="J126">
        <v>1</v>
      </c>
      <c r="K126" s="32" t="s">
        <v>86</v>
      </c>
      <c r="L126" s="17" t="s">
        <v>3798</v>
      </c>
      <c r="M126" s="5" t="s">
        <v>164</v>
      </c>
      <c r="N126" s="5">
        <v>6</v>
      </c>
      <c r="O126" s="31">
        <v>4</v>
      </c>
      <c r="P126">
        <v>150</v>
      </c>
    </row>
    <row r="127" spans="1:16" x14ac:dyDescent="0.4">
      <c r="A127">
        <v>125</v>
      </c>
      <c r="B127" s="10">
        <v>27</v>
      </c>
      <c r="C127">
        <v>8</v>
      </c>
      <c r="D127">
        <v>60</v>
      </c>
      <c r="E127">
        <v>10</v>
      </c>
      <c r="F127" s="29">
        <v>10</v>
      </c>
      <c r="G127" s="14" t="s">
        <v>54</v>
      </c>
      <c r="H127" s="14">
        <v>0</v>
      </c>
      <c r="I127" s="5" t="s">
        <v>136</v>
      </c>
      <c r="J127">
        <v>1</v>
      </c>
      <c r="K127" s="32" t="s">
        <v>86</v>
      </c>
      <c r="L127" s="17" t="s">
        <v>3797</v>
      </c>
      <c r="M127" s="5" t="s">
        <v>62</v>
      </c>
      <c r="N127" s="5">
        <v>10</v>
      </c>
      <c r="O127" s="31">
        <v>6</v>
      </c>
      <c r="P127">
        <v>8</v>
      </c>
    </row>
    <row r="128" spans="1:16" x14ac:dyDescent="0.4">
      <c r="A128">
        <v>126</v>
      </c>
      <c r="B128" s="10">
        <v>31</v>
      </c>
      <c r="C128">
        <v>7</v>
      </c>
      <c r="D128">
        <v>0</v>
      </c>
      <c r="E128">
        <v>12</v>
      </c>
      <c r="F128" s="29">
        <v>0</v>
      </c>
      <c r="G128" s="14" t="s">
        <v>123</v>
      </c>
      <c r="H128" s="14">
        <v>1</v>
      </c>
      <c r="I128" s="5" t="s">
        <v>136</v>
      </c>
      <c r="J128">
        <v>1</v>
      </c>
      <c r="K128" s="32" t="s">
        <v>86</v>
      </c>
      <c r="L128" s="17" t="s">
        <v>3795</v>
      </c>
      <c r="M128" s="5" t="s">
        <v>75</v>
      </c>
      <c r="N128" s="5">
        <v>15</v>
      </c>
      <c r="O128" s="31">
        <v>10</v>
      </c>
      <c r="P128">
        <v>20</v>
      </c>
    </row>
    <row r="129" spans="1:16" x14ac:dyDescent="0.4">
      <c r="A129">
        <v>127</v>
      </c>
      <c r="B129" s="10">
        <v>25</v>
      </c>
      <c r="C129">
        <v>7</v>
      </c>
      <c r="D129">
        <v>60</v>
      </c>
      <c r="E129">
        <v>11</v>
      </c>
      <c r="F129" s="29">
        <v>6</v>
      </c>
      <c r="G129" s="14" t="s">
        <v>123</v>
      </c>
      <c r="H129" s="14">
        <v>0</v>
      </c>
      <c r="I129" s="5" t="s">
        <v>55</v>
      </c>
      <c r="J129">
        <v>1</v>
      </c>
      <c r="K129" s="32" t="s">
        <v>86</v>
      </c>
      <c r="L129" s="17" t="s">
        <v>3795</v>
      </c>
      <c r="M129" s="5" t="s">
        <v>75</v>
      </c>
      <c r="N129" s="5">
        <v>5</v>
      </c>
      <c r="O129" s="31">
        <v>1</v>
      </c>
      <c r="P129">
        <v>10</v>
      </c>
    </row>
    <row r="130" spans="1:16" x14ac:dyDescent="0.4">
      <c r="A130">
        <v>128</v>
      </c>
      <c r="B130" s="10">
        <v>39</v>
      </c>
      <c r="C130">
        <v>5</v>
      </c>
      <c r="D130">
        <v>30</v>
      </c>
      <c r="E130">
        <v>16</v>
      </c>
      <c r="F130" s="29">
        <v>50</v>
      </c>
      <c r="G130" s="14" t="s">
        <v>99</v>
      </c>
      <c r="H130" s="14">
        <v>1</v>
      </c>
      <c r="I130" s="5" t="s">
        <v>70</v>
      </c>
      <c r="J130">
        <v>1</v>
      </c>
      <c r="K130" s="32" t="s">
        <v>86</v>
      </c>
      <c r="L130" s="17" t="s">
        <v>3795</v>
      </c>
      <c r="M130" s="5" t="s">
        <v>75</v>
      </c>
      <c r="N130" s="5">
        <v>6</v>
      </c>
      <c r="O130" s="31">
        <v>10</v>
      </c>
      <c r="P130">
        <v>20</v>
      </c>
    </row>
    <row r="131" spans="1:16" x14ac:dyDescent="0.4">
      <c r="A131">
        <v>129</v>
      </c>
      <c r="B131" s="10"/>
      <c r="C131">
        <v>8</v>
      </c>
      <c r="D131">
        <v>90</v>
      </c>
      <c r="E131">
        <v>6</v>
      </c>
      <c r="F131" s="29">
        <v>4</v>
      </c>
      <c r="G131" s="14" t="s">
        <v>99</v>
      </c>
      <c r="H131" s="14">
        <v>0</v>
      </c>
      <c r="I131" s="5" t="s">
        <v>81</v>
      </c>
      <c r="J131">
        <v>1</v>
      </c>
      <c r="K131" s="32" t="s">
        <v>86</v>
      </c>
      <c r="L131" s="17" t="s">
        <v>3795</v>
      </c>
      <c r="M131" s="5" t="s">
        <v>87</v>
      </c>
      <c r="N131" s="5">
        <v>6</v>
      </c>
      <c r="O131" s="31">
        <v>4</v>
      </c>
      <c r="P131">
        <v>30</v>
      </c>
    </row>
    <row r="132" spans="1:16" x14ac:dyDescent="0.4">
      <c r="A132">
        <v>130</v>
      </c>
      <c r="B132" s="10">
        <v>32</v>
      </c>
      <c r="C132">
        <v>7</v>
      </c>
      <c r="D132">
        <v>0</v>
      </c>
      <c r="E132">
        <v>14</v>
      </c>
      <c r="F132" s="29">
        <v>12</v>
      </c>
      <c r="G132" s="14" t="s">
        <v>350</v>
      </c>
      <c r="H132" s="14">
        <v>0</v>
      </c>
      <c r="I132" s="5" t="s">
        <v>81</v>
      </c>
      <c r="J132">
        <v>0</v>
      </c>
      <c r="K132" s="32" t="s">
        <v>86</v>
      </c>
      <c r="L132" s="17" t="s">
        <v>3793</v>
      </c>
      <c r="M132" s="5" t="s">
        <v>75</v>
      </c>
      <c r="N132" s="5">
        <v>6</v>
      </c>
      <c r="O132" s="31">
        <v>6</v>
      </c>
      <c r="P132">
        <v>12</v>
      </c>
    </row>
    <row r="133" spans="1:16" x14ac:dyDescent="0.4">
      <c r="A133">
        <v>131</v>
      </c>
      <c r="B133" s="10">
        <v>52</v>
      </c>
      <c r="C133">
        <v>8</v>
      </c>
      <c r="D133">
        <v>0</v>
      </c>
      <c r="E133">
        <v>7</v>
      </c>
      <c r="F133" s="29">
        <v>0</v>
      </c>
      <c r="G133" s="14" t="s">
        <v>91</v>
      </c>
      <c r="H133" s="14">
        <v>1</v>
      </c>
      <c r="I133" s="5" t="s">
        <v>70</v>
      </c>
      <c r="J133">
        <v>1</v>
      </c>
      <c r="K133" s="32" t="s">
        <v>74</v>
      </c>
      <c r="L133" s="17" t="s">
        <v>3796</v>
      </c>
      <c r="M133" s="5" t="s">
        <v>62</v>
      </c>
      <c r="N133" s="5">
        <v>6</v>
      </c>
      <c r="O133" s="31">
        <v>10</v>
      </c>
      <c r="P133">
        <v>12</v>
      </c>
    </row>
    <row r="134" spans="1:16" x14ac:dyDescent="0.4">
      <c r="A134">
        <v>132</v>
      </c>
      <c r="B134" s="10">
        <v>36</v>
      </c>
      <c r="C134">
        <v>6</v>
      </c>
      <c r="D134">
        <v>0</v>
      </c>
      <c r="E134">
        <v>10</v>
      </c>
      <c r="F134" s="29">
        <v>12</v>
      </c>
      <c r="G134" s="14" t="s">
        <v>135</v>
      </c>
      <c r="H134" s="14">
        <v>1</v>
      </c>
      <c r="I134" s="5" t="s">
        <v>124</v>
      </c>
      <c r="J134">
        <v>1</v>
      </c>
      <c r="K134" s="32" t="s">
        <v>378</v>
      </c>
      <c r="L134" s="17" t="s">
        <v>3791</v>
      </c>
      <c r="M134" s="5" t="s">
        <v>75</v>
      </c>
      <c r="N134" s="5">
        <v>6</v>
      </c>
      <c r="O134" s="31">
        <v>6</v>
      </c>
      <c r="P134">
        <v>25</v>
      </c>
    </row>
    <row r="135" spans="1:16" x14ac:dyDescent="0.4">
      <c r="A135">
        <v>133</v>
      </c>
      <c r="B135" s="10">
        <v>31</v>
      </c>
      <c r="C135">
        <v>8</v>
      </c>
      <c r="D135">
        <v>120</v>
      </c>
      <c r="E135">
        <v>14</v>
      </c>
      <c r="F135" s="29">
        <v>10</v>
      </c>
      <c r="G135" s="14" t="s">
        <v>305</v>
      </c>
      <c r="H135" s="14">
        <v>0</v>
      </c>
      <c r="I135" s="5" t="s">
        <v>406</v>
      </c>
      <c r="J135">
        <v>1</v>
      </c>
      <c r="K135" s="32" t="s">
        <v>61</v>
      </c>
      <c r="L135" s="17" t="s">
        <v>3797</v>
      </c>
      <c r="M135" s="5" t="s">
        <v>62</v>
      </c>
      <c r="N135" s="5">
        <v>5</v>
      </c>
      <c r="O135" s="31">
        <v>4</v>
      </c>
      <c r="P135">
        <v>10</v>
      </c>
    </row>
    <row r="136" spans="1:16" x14ac:dyDescent="0.4">
      <c r="A136">
        <v>134</v>
      </c>
      <c r="B136" s="10">
        <v>23</v>
      </c>
      <c r="C136">
        <v>6</v>
      </c>
      <c r="D136">
        <v>240</v>
      </c>
      <c r="E136">
        <v>10</v>
      </c>
      <c r="F136" s="29">
        <v>20</v>
      </c>
      <c r="G136" s="14" t="s">
        <v>226</v>
      </c>
      <c r="H136" s="14">
        <v>1</v>
      </c>
      <c r="I136" s="5" t="s">
        <v>81</v>
      </c>
      <c r="J136">
        <v>1</v>
      </c>
      <c r="K136" s="32" t="s">
        <v>61</v>
      </c>
      <c r="L136" s="17" t="s">
        <v>3795</v>
      </c>
      <c r="M136" s="5" t="s">
        <v>75</v>
      </c>
      <c r="N136" s="5">
        <v>5</v>
      </c>
      <c r="O136" s="31">
        <v>6</v>
      </c>
      <c r="P136">
        <v>300</v>
      </c>
    </row>
    <row r="137" spans="1:16" x14ac:dyDescent="0.4">
      <c r="A137">
        <v>135</v>
      </c>
      <c r="B137" s="10">
        <v>25</v>
      </c>
      <c r="C137">
        <v>6</v>
      </c>
      <c r="D137">
        <v>60</v>
      </c>
      <c r="E137">
        <v>8</v>
      </c>
      <c r="F137" s="29">
        <v>3</v>
      </c>
      <c r="G137" s="14" t="s">
        <v>80</v>
      </c>
      <c r="H137" s="14">
        <v>1</v>
      </c>
      <c r="I137" s="5" t="s">
        <v>100</v>
      </c>
      <c r="J137">
        <v>1</v>
      </c>
      <c r="K137" s="32" t="s">
        <v>61</v>
      </c>
      <c r="L137" s="17" t="s">
        <v>3797</v>
      </c>
      <c r="M137" s="5" t="s">
        <v>62</v>
      </c>
      <c r="N137" s="5">
        <v>3</v>
      </c>
      <c r="O137" s="31">
        <v>4</v>
      </c>
      <c r="P137">
        <v>3</v>
      </c>
    </row>
    <row r="138" spans="1:16" x14ac:dyDescent="0.4">
      <c r="A138">
        <v>136</v>
      </c>
      <c r="B138" s="10">
        <v>25</v>
      </c>
      <c r="C138">
        <v>10</v>
      </c>
      <c r="D138">
        <v>30</v>
      </c>
      <c r="E138">
        <v>20</v>
      </c>
      <c r="F138" s="29">
        <v>3</v>
      </c>
      <c r="G138" s="14" t="s">
        <v>80</v>
      </c>
      <c r="H138" s="14">
        <v>1</v>
      </c>
      <c r="I138" s="5" t="s">
        <v>55</v>
      </c>
      <c r="J138">
        <v>0</v>
      </c>
      <c r="K138" s="32" t="s">
        <v>86</v>
      </c>
      <c r="L138" s="17" t="s">
        <v>3793</v>
      </c>
      <c r="M138" s="5" t="s">
        <v>75</v>
      </c>
      <c r="N138" s="5">
        <v>10</v>
      </c>
      <c r="O138" s="31">
        <v>10</v>
      </c>
      <c r="P138">
        <v>10</v>
      </c>
    </row>
    <row r="139" spans="1:16" x14ac:dyDescent="0.4">
      <c r="A139">
        <v>137</v>
      </c>
      <c r="B139" s="10">
        <v>37</v>
      </c>
      <c r="C139">
        <v>8</v>
      </c>
      <c r="D139">
        <v>65</v>
      </c>
      <c r="E139">
        <v>14</v>
      </c>
      <c r="F139" s="29">
        <v>20</v>
      </c>
      <c r="G139" s="14" t="s">
        <v>105</v>
      </c>
      <c r="H139" s="14">
        <v>1</v>
      </c>
      <c r="I139" s="5" t="s">
        <v>55</v>
      </c>
      <c r="J139">
        <v>1</v>
      </c>
      <c r="K139" s="32" t="s">
        <v>163</v>
      </c>
      <c r="L139" s="17" t="s">
        <v>3795</v>
      </c>
      <c r="M139" s="5" t="s">
        <v>87</v>
      </c>
      <c r="N139" s="5">
        <v>4</v>
      </c>
      <c r="O139" s="31">
        <v>6</v>
      </c>
      <c r="P139">
        <v>16</v>
      </c>
    </row>
    <row r="140" spans="1:16" x14ac:dyDescent="0.4">
      <c r="A140">
        <v>138</v>
      </c>
      <c r="B140" s="10">
        <v>25</v>
      </c>
      <c r="C140">
        <v>8</v>
      </c>
      <c r="D140">
        <v>60</v>
      </c>
      <c r="E140">
        <v>8</v>
      </c>
      <c r="F140" s="29">
        <v>10</v>
      </c>
      <c r="G140" s="14" t="s">
        <v>191</v>
      </c>
      <c r="H140" s="14">
        <v>1</v>
      </c>
      <c r="I140" s="5" t="s">
        <v>70</v>
      </c>
      <c r="J140">
        <v>1</v>
      </c>
      <c r="K140" s="32" t="s">
        <v>61</v>
      </c>
      <c r="L140" s="17" t="s">
        <v>3795</v>
      </c>
      <c r="M140" s="5" t="s">
        <v>87</v>
      </c>
      <c r="N140" s="5">
        <v>6</v>
      </c>
      <c r="O140" s="31">
        <v>6</v>
      </c>
      <c r="P140">
        <v>10</v>
      </c>
    </row>
    <row r="141" spans="1:16" x14ac:dyDescent="0.4">
      <c r="A141">
        <v>139</v>
      </c>
      <c r="B141" s="10">
        <v>38</v>
      </c>
      <c r="C141">
        <v>6</v>
      </c>
      <c r="D141">
        <v>140</v>
      </c>
      <c r="E141">
        <v>12</v>
      </c>
      <c r="F141" s="29">
        <v>1</v>
      </c>
      <c r="G141" s="14" t="s">
        <v>80</v>
      </c>
      <c r="H141" s="14">
        <v>0</v>
      </c>
      <c r="I141" s="5" t="s">
        <v>55</v>
      </c>
      <c r="J141">
        <v>1</v>
      </c>
      <c r="K141" s="32" t="s">
        <v>86</v>
      </c>
      <c r="L141" s="17" t="s">
        <v>3795</v>
      </c>
      <c r="M141" s="5" t="s">
        <v>75</v>
      </c>
      <c r="N141" s="5">
        <v>10</v>
      </c>
      <c r="O141" s="31">
        <v>6</v>
      </c>
      <c r="P141">
        <v>20</v>
      </c>
    </row>
    <row r="142" spans="1:16" x14ac:dyDescent="0.4">
      <c r="A142">
        <v>140</v>
      </c>
      <c r="B142" s="10">
        <v>25</v>
      </c>
      <c r="C142">
        <v>6</v>
      </c>
      <c r="D142">
        <v>90</v>
      </c>
      <c r="E142">
        <v>10</v>
      </c>
      <c r="F142" s="29">
        <v>12</v>
      </c>
      <c r="G142" s="14" t="s">
        <v>226</v>
      </c>
      <c r="H142" s="14">
        <v>0</v>
      </c>
      <c r="I142" s="5" t="s">
        <v>70</v>
      </c>
      <c r="J142">
        <v>1</v>
      </c>
      <c r="K142" s="32" t="s">
        <v>61</v>
      </c>
      <c r="L142" s="17" t="s">
        <v>3793</v>
      </c>
      <c r="M142" s="5" t="s">
        <v>75</v>
      </c>
      <c r="N142" s="5">
        <v>6</v>
      </c>
      <c r="O142" s="31">
        <v>10</v>
      </c>
      <c r="P142">
        <v>50</v>
      </c>
    </row>
    <row r="143" spans="1:16" x14ac:dyDescent="0.4">
      <c r="A143">
        <v>141</v>
      </c>
      <c r="B143" s="10">
        <v>25</v>
      </c>
      <c r="C143">
        <v>4</v>
      </c>
      <c r="D143">
        <v>2</v>
      </c>
      <c r="E143">
        <v>10</v>
      </c>
      <c r="F143" s="29">
        <v>15</v>
      </c>
      <c r="G143" s="14" t="s">
        <v>54</v>
      </c>
      <c r="H143" s="14">
        <v>1</v>
      </c>
      <c r="I143" s="5" t="s">
        <v>55</v>
      </c>
      <c r="J143">
        <v>0</v>
      </c>
      <c r="K143" s="32" t="s">
        <v>61</v>
      </c>
      <c r="L143" s="17" t="s">
        <v>3798</v>
      </c>
      <c r="M143" s="5" t="s">
        <v>75</v>
      </c>
      <c r="N143" s="5">
        <v>6</v>
      </c>
      <c r="O143" s="31">
        <v>6</v>
      </c>
      <c r="P143">
        <v>3</v>
      </c>
    </row>
    <row r="144" spans="1:16" x14ac:dyDescent="0.4">
      <c r="A144">
        <v>142</v>
      </c>
      <c r="B144" s="10">
        <v>28</v>
      </c>
      <c r="C144">
        <v>7</v>
      </c>
      <c r="D144">
        <v>150</v>
      </c>
      <c r="E144">
        <v>9</v>
      </c>
      <c r="F144" s="29">
        <v>10</v>
      </c>
      <c r="G144" s="14" t="s">
        <v>91</v>
      </c>
      <c r="H144" s="14">
        <v>0</v>
      </c>
      <c r="I144" s="5" t="s">
        <v>70</v>
      </c>
      <c r="J144">
        <v>1</v>
      </c>
      <c r="K144" s="32" t="s">
        <v>61</v>
      </c>
      <c r="L144" s="17" t="s">
        <v>3798</v>
      </c>
      <c r="M144" s="5" t="s">
        <v>75</v>
      </c>
      <c r="N144" s="5">
        <v>10</v>
      </c>
      <c r="O144" s="31">
        <v>10</v>
      </c>
      <c r="P144">
        <v>20</v>
      </c>
    </row>
    <row r="145" spans="1:16" x14ac:dyDescent="0.4">
      <c r="A145">
        <v>143</v>
      </c>
      <c r="B145" s="10">
        <v>28</v>
      </c>
      <c r="C145">
        <v>7</v>
      </c>
      <c r="D145">
        <v>28</v>
      </c>
      <c r="E145">
        <v>12</v>
      </c>
      <c r="F145" s="29">
        <v>6</v>
      </c>
      <c r="G145" s="14" t="s">
        <v>350</v>
      </c>
      <c r="H145" s="14">
        <v>0</v>
      </c>
      <c r="I145" s="5" t="s">
        <v>136</v>
      </c>
      <c r="J145">
        <v>1</v>
      </c>
      <c r="K145" s="32" t="s">
        <v>86</v>
      </c>
      <c r="L145" s="17" t="s">
        <v>3806</v>
      </c>
      <c r="M145" s="5" t="s">
        <v>62</v>
      </c>
      <c r="N145" s="5">
        <v>4</v>
      </c>
      <c r="O145" s="31">
        <v>4</v>
      </c>
      <c r="P145">
        <v>100</v>
      </c>
    </row>
    <row r="146" spans="1:16" x14ac:dyDescent="0.4">
      <c r="A146">
        <v>144</v>
      </c>
      <c r="B146" s="10">
        <v>30</v>
      </c>
      <c r="C146">
        <v>8</v>
      </c>
      <c r="D146">
        <v>0</v>
      </c>
      <c r="E146">
        <v>12</v>
      </c>
      <c r="F146" s="29">
        <v>1</v>
      </c>
      <c r="G146" s="14" t="s">
        <v>91</v>
      </c>
      <c r="H146" s="14">
        <v>0</v>
      </c>
      <c r="I146" s="5" t="s">
        <v>55</v>
      </c>
      <c r="J146">
        <v>1</v>
      </c>
      <c r="K146" s="32" t="s">
        <v>61</v>
      </c>
      <c r="L146" s="17" t="s">
        <v>3795</v>
      </c>
      <c r="M146" s="5" t="s">
        <v>87</v>
      </c>
      <c r="N146" s="5">
        <v>3</v>
      </c>
      <c r="O146" s="31">
        <v>1</v>
      </c>
      <c r="P146">
        <v>160</v>
      </c>
    </row>
    <row r="147" spans="1:16" x14ac:dyDescent="0.4">
      <c r="A147">
        <v>145</v>
      </c>
      <c r="B147" s="10">
        <v>25</v>
      </c>
      <c r="C147">
        <v>6</v>
      </c>
      <c r="D147">
        <v>120</v>
      </c>
      <c r="E147">
        <v>13</v>
      </c>
      <c r="F147" s="29">
        <v>4</v>
      </c>
      <c r="G147" s="14" t="s">
        <v>226</v>
      </c>
      <c r="H147" s="14">
        <v>1</v>
      </c>
      <c r="I147" s="5" t="s">
        <v>81</v>
      </c>
      <c r="J147">
        <v>1</v>
      </c>
      <c r="K147" s="32" t="s">
        <v>61</v>
      </c>
      <c r="L147" s="17" t="s">
        <v>3791</v>
      </c>
      <c r="M147" s="5"/>
      <c r="N147" s="5">
        <v>0</v>
      </c>
      <c r="O147" s="31">
        <v>0</v>
      </c>
    </row>
    <row r="148" spans="1:16" x14ac:dyDescent="0.4">
      <c r="A148">
        <v>146</v>
      </c>
      <c r="B148" s="10">
        <v>29</v>
      </c>
      <c r="C148">
        <v>8</v>
      </c>
      <c r="D148">
        <v>7</v>
      </c>
      <c r="E148">
        <v>12</v>
      </c>
      <c r="F148" s="29">
        <v>0</v>
      </c>
      <c r="G148" s="14" t="s">
        <v>105</v>
      </c>
      <c r="H148" s="14">
        <v>1</v>
      </c>
      <c r="I148" s="5" t="s">
        <v>70</v>
      </c>
      <c r="J148">
        <v>1</v>
      </c>
      <c r="K148" s="32" t="s">
        <v>86</v>
      </c>
      <c r="L148" s="17" t="s">
        <v>3793</v>
      </c>
      <c r="M148" s="5" t="s">
        <v>75</v>
      </c>
      <c r="N148" s="5">
        <v>4</v>
      </c>
      <c r="O148" s="31">
        <v>6</v>
      </c>
      <c r="P148">
        <v>20</v>
      </c>
    </row>
    <row r="149" spans="1:16" x14ac:dyDescent="0.4">
      <c r="A149">
        <v>147</v>
      </c>
      <c r="B149" s="10">
        <v>28</v>
      </c>
      <c r="C149">
        <v>7</v>
      </c>
      <c r="D149">
        <v>60</v>
      </c>
      <c r="E149">
        <v>14</v>
      </c>
      <c r="F149" s="29">
        <v>5</v>
      </c>
      <c r="G149" s="14" t="s">
        <v>54</v>
      </c>
      <c r="H149" s="14">
        <v>0</v>
      </c>
      <c r="I149" s="5" t="s">
        <v>55</v>
      </c>
      <c r="J149">
        <v>1</v>
      </c>
      <c r="K149" s="32" t="s">
        <v>61</v>
      </c>
      <c r="L149" s="17" t="s">
        <v>3793</v>
      </c>
      <c r="M149" s="5" t="s">
        <v>87</v>
      </c>
      <c r="N149" s="5">
        <v>6</v>
      </c>
      <c r="O149" s="31">
        <v>5</v>
      </c>
      <c r="P149">
        <v>25</v>
      </c>
    </row>
    <row r="150" spans="1:16" x14ac:dyDescent="0.4">
      <c r="A150">
        <v>148</v>
      </c>
      <c r="B150" s="10">
        <v>23</v>
      </c>
      <c r="C150">
        <v>7</v>
      </c>
      <c r="D150">
        <v>0</v>
      </c>
      <c r="E150">
        <v>12</v>
      </c>
      <c r="F150" s="29">
        <v>15</v>
      </c>
      <c r="G150" s="14" t="s">
        <v>191</v>
      </c>
      <c r="H150" s="14">
        <v>1</v>
      </c>
      <c r="I150" s="5" t="s">
        <v>55</v>
      </c>
      <c r="J150">
        <v>1</v>
      </c>
      <c r="K150" s="32" t="s">
        <v>61</v>
      </c>
      <c r="L150" s="17" t="s">
        <v>3807</v>
      </c>
      <c r="M150" s="5" t="s">
        <v>62</v>
      </c>
      <c r="N150" s="5">
        <v>15</v>
      </c>
      <c r="O150" s="31">
        <v>6</v>
      </c>
      <c r="P150">
        <v>90</v>
      </c>
    </row>
    <row r="151" spans="1:16" x14ac:dyDescent="0.4">
      <c r="A151">
        <v>149</v>
      </c>
      <c r="B151" s="10">
        <v>35</v>
      </c>
      <c r="C151">
        <v>7</v>
      </c>
      <c r="D151">
        <v>55</v>
      </c>
      <c r="E151">
        <v>9</v>
      </c>
      <c r="F151" s="29">
        <v>2</v>
      </c>
      <c r="G151" s="14" t="s">
        <v>91</v>
      </c>
      <c r="H151" s="14">
        <v>0</v>
      </c>
      <c r="I151" s="5" t="s">
        <v>100</v>
      </c>
      <c r="J151">
        <v>1</v>
      </c>
      <c r="K151" s="32" t="s">
        <v>378</v>
      </c>
      <c r="L151" s="17" t="s">
        <v>3808</v>
      </c>
      <c r="M151" s="5" t="s">
        <v>75</v>
      </c>
      <c r="N151" s="5">
        <v>4</v>
      </c>
      <c r="O151" s="31">
        <v>4</v>
      </c>
      <c r="P151">
        <v>6</v>
      </c>
    </row>
    <row r="152" spans="1:16" x14ac:dyDescent="0.4">
      <c r="A152">
        <v>150</v>
      </c>
      <c r="B152" s="10">
        <v>26</v>
      </c>
      <c r="C152">
        <v>7</v>
      </c>
      <c r="D152">
        <v>25</v>
      </c>
      <c r="E152">
        <v>9</v>
      </c>
      <c r="F152" s="29">
        <v>5</v>
      </c>
      <c r="G152" s="14" t="s">
        <v>80</v>
      </c>
      <c r="H152" s="14">
        <v>0</v>
      </c>
      <c r="I152" s="5" t="s">
        <v>55</v>
      </c>
      <c r="J152">
        <v>1</v>
      </c>
      <c r="K152" s="32" t="s">
        <v>86</v>
      </c>
      <c r="L152" s="17" t="s">
        <v>3793</v>
      </c>
      <c r="M152" s="5" t="s">
        <v>75</v>
      </c>
      <c r="N152" s="5">
        <v>2</v>
      </c>
      <c r="O152" s="31">
        <v>1</v>
      </c>
      <c r="P152">
        <v>10</v>
      </c>
    </row>
    <row r="153" spans="1:16" x14ac:dyDescent="0.4">
      <c r="A153">
        <v>151</v>
      </c>
      <c r="B153" s="10">
        <v>33</v>
      </c>
      <c r="C153">
        <v>6</v>
      </c>
      <c r="D153">
        <v>0</v>
      </c>
      <c r="E153">
        <v>10</v>
      </c>
      <c r="F153" s="29">
        <v>6</v>
      </c>
      <c r="G153" s="14" t="s">
        <v>135</v>
      </c>
      <c r="H153" s="14">
        <v>0</v>
      </c>
      <c r="I153" s="5" t="s">
        <v>70</v>
      </c>
      <c r="J153">
        <v>1</v>
      </c>
      <c r="K153" s="32" t="s">
        <v>61</v>
      </c>
      <c r="L153" s="17" t="s">
        <v>3795</v>
      </c>
      <c r="M153" s="5" t="s">
        <v>75</v>
      </c>
      <c r="N153" s="5">
        <v>6</v>
      </c>
      <c r="O153" s="31">
        <v>6</v>
      </c>
      <c r="P153">
        <v>16</v>
      </c>
    </row>
    <row r="154" spans="1:16" x14ac:dyDescent="0.4">
      <c r="A154">
        <v>152</v>
      </c>
      <c r="B154" s="10">
        <v>37</v>
      </c>
      <c r="C154">
        <v>7</v>
      </c>
      <c r="D154">
        <v>60</v>
      </c>
      <c r="E154">
        <v>10</v>
      </c>
      <c r="F154" s="29">
        <v>12</v>
      </c>
      <c r="G154" s="14" t="s">
        <v>191</v>
      </c>
      <c r="H154" s="14">
        <v>1</v>
      </c>
      <c r="I154" s="5" t="s">
        <v>70</v>
      </c>
      <c r="J154">
        <v>1</v>
      </c>
      <c r="K154" s="32" t="s">
        <v>74</v>
      </c>
      <c r="L154" s="17" t="s">
        <v>3797</v>
      </c>
      <c r="M154" s="5" t="s">
        <v>87</v>
      </c>
      <c r="N154" s="5">
        <v>10</v>
      </c>
      <c r="O154" s="31">
        <v>3</v>
      </c>
      <c r="P154">
        <v>4</v>
      </c>
    </row>
    <row r="155" spans="1:16" x14ac:dyDescent="0.4">
      <c r="A155">
        <v>153</v>
      </c>
      <c r="B155" s="10">
        <v>52</v>
      </c>
      <c r="C155">
        <v>7</v>
      </c>
      <c r="D155">
        <v>0</v>
      </c>
      <c r="E155">
        <v>9</v>
      </c>
      <c r="F155" s="29">
        <v>30</v>
      </c>
      <c r="G155" s="14" t="s">
        <v>99</v>
      </c>
      <c r="H155" s="14">
        <v>1</v>
      </c>
      <c r="I155" s="5" t="s">
        <v>55</v>
      </c>
      <c r="J155">
        <v>1</v>
      </c>
      <c r="K155" s="32" t="s">
        <v>86</v>
      </c>
      <c r="L155" s="17" t="s">
        <v>3796</v>
      </c>
      <c r="M155" s="5" t="s">
        <v>75</v>
      </c>
      <c r="N155" s="5">
        <v>10</v>
      </c>
      <c r="O155" s="31">
        <v>4</v>
      </c>
      <c r="P155">
        <v>6</v>
      </c>
    </row>
    <row r="156" spans="1:16" x14ac:dyDescent="0.4">
      <c r="A156">
        <v>154</v>
      </c>
      <c r="B156" s="10">
        <v>31</v>
      </c>
      <c r="C156">
        <v>8</v>
      </c>
      <c r="D156">
        <v>60</v>
      </c>
      <c r="E156">
        <v>8</v>
      </c>
      <c r="F156" s="29">
        <v>2</v>
      </c>
      <c r="G156" s="14" t="s">
        <v>80</v>
      </c>
      <c r="H156" s="14">
        <v>0</v>
      </c>
      <c r="I156" s="5" t="s">
        <v>100</v>
      </c>
      <c r="J156">
        <v>1</v>
      </c>
      <c r="K156" s="32" t="s">
        <v>86</v>
      </c>
      <c r="L156" s="17" t="s">
        <v>3806</v>
      </c>
      <c r="M156" s="5" t="s">
        <v>75</v>
      </c>
      <c r="N156" s="5">
        <v>6</v>
      </c>
      <c r="O156" s="31">
        <v>6</v>
      </c>
      <c r="P156">
        <v>50</v>
      </c>
    </row>
    <row r="157" spans="1:16" x14ac:dyDescent="0.4">
      <c r="A157">
        <v>155</v>
      </c>
      <c r="B157" s="10"/>
      <c r="C157">
        <v>7</v>
      </c>
      <c r="D157">
        <v>60</v>
      </c>
      <c r="E157">
        <v>10</v>
      </c>
      <c r="F157" s="29">
        <v>1</v>
      </c>
      <c r="G157" s="14" t="s">
        <v>350</v>
      </c>
      <c r="H157" s="14">
        <v>1</v>
      </c>
      <c r="I157" s="5" t="s">
        <v>81</v>
      </c>
      <c r="J157">
        <v>1</v>
      </c>
      <c r="K157" s="32" t="s">
        <v>86</v>
      </c>
      <c r="L157" s="17" t="s">
        <v>3793</v>
      </c>
      <c r="M157" s="5" t="s">
        <v>75</v>
      </c>
      <c r="N157" s="5">
        <v>4</v>
      </c>
      <c r="O157" s="31">
        <v>4</v>
      </c>
      <c r="P157">
        <v>25</v>
      </c>
    </row>
    <row r="158" spans="1:16" x14ac:dyDescent="0.4">
      <c r="A158">
        <v>156</v>
      </c>
      <c r="B158" s="10">
        <v>36</v>
      </c>
      <c r="C158">
        <v>7</v>
      </c>
      <c r="D158">
        <v>45</v>
      </c>
      <c r="E158">
        <v>12</v>
      </c>
      <c r="F158" s="29">
        <v>40</v>
      </c>
      <c r="G158" s="14" t="s">
        <v>350</v>
      </c>
      <c r="H158" s="14">
        <v>1</v>
      </c>
      <c r="I158" s="5" t="s">
        <v>124</v>
      </c>
      <c r="J158">
        <v>1</v>
      </c>
      <c r="K158" s="32" t="s">
        <v>74</v>
      </c>
      <c r="L158" s="17" t="s">
        <v>3797</v>
      </c>
      <c r="M158" s="5" t="s">
        <v>75</v>
      </c>
      <c r="N158" s="5">
        <v>10</v>
      </c>
      <c r="O158" s="31">
        <v>10</v>
      </c>
      <c r="P158">
        <v>120</v>
      </c>
    </row>
    <row r="159" spans="1:16" x14ac:dyDescent="0.4">
      <c r="A159">
        <v>157</v>
      </c>
      <c r="B159" s="10">
        <v>19</v>
      </c>
      <c r="C159">
        <v>9</v>
      </c>
      <c r="D159">
        <v>120</v>
      </c>
      <c r="E159">
        <v>10</v>
      </c>
      <c r="F159" s="29">
        <v>10</v>
      </c>
      <c r="G159" s="14" t="s">
        <v>54</v>
      </c>
      <c r="H159" s="14">
        <v>0</v>
      </c>
      <c r="I159" s="5" t="s">
        <v>70</v>
      </c>
      <c r="J159">
        <v>0</v>
      </c>
      <c r="K159" s="32" t="s">
        <v>61</v>
      </c>
      <c r="L159" s="17" t="s">
        <v>3795</v>
      </c>
      <c r="M159" s="5" t="s">
        <v>62</v>
      </c>
      <c r="N159" s="5">
        <v>15</v>
      </c>
      <c r="O159" s="31">
        <v>6</v>
      </c>
      <c r="P159">
        <v>10</v>
      </c>
    </row>
    <row r="160" spans="1:16" x14ac:dyDescent="0.4">
      <c r="A160">
        <v>158</v>
      </c>
      <c r="B160" s="10">
        <v>31</v>
      </c>
      <c r="C160">
        <v>8</v>
      </c>
      <c r="D160">
        <v>15</v>
      </c>
      <c r="E160">
        <v>14</v>
      </c>
      <c r="F160" s="29">
        <v>12</v>
      </c>
      <c r="G160" s="14" t="s">
        <v>69</v>
      </c>
      <c r="H160" s="14">
        <v>0</v>
      </c>
      <c r="I160" s="5" t="s">
        <v>100</v>
      </c>
      <c r="J160">
        <v>1</v>
      </c>
      <c r="K160" s="32" t="s">
        <v>74</v>
      </c>
      <c r="L160" s="17" t="s">
        <v>3796</v>
      </c>
      <c r="M160" s="5" t="s">
        <v>62</v>
      </c>
      <c r="N160" s="5">
        <v>6</v>
      </c>
      <c r="O160" s="31">
        <v>6</v>
      </c>
      <c r="P160">
        <v>40</v>
      </c>
    </row>
    <row r="161" spans="1:16" x14ac:dyDescent="0.4">
      <c r="A161">
        <v>159</v>
      </c>
      <c r="B161" s="10">
        <v>48</v>
      </c>
      <c r="C161">
        <v>5</v>
      </c>
      <c r="D161">
        <v>120</v>
      </c>
      <c r="E161">
        <v>8</v>
      </c>
      <c r="F161" s="29">
        <v>3</v>
      </c>
      <c r="G161" s="14" t="s">
        <v>305</v>
      </c>
      <c r="H161" s="14">
        <v>0</v>
      </c>
      <c r="I161" s="5" t="s">
        <v>100</v>
      </c>
      <c r="J161">
        <v>1</v>
      </c>
      <c r="K161" s="32" t="s">
        <v>61</v>
      </c>
      <c r="L161" s="17" t="s">
        <v>3793</v>
      </c>
      <c r="M161" s="5" t="s">
        <v>87</v>
      </c>
      <c r="N161" s="5">
        <v>5</v>
      </c>
      <c r="O161" s="31">
        <v>2</v>
      </c>
      <c r="P161">
        <v>12</v>
      </c>
    </row>
    <row r="162" spans="1:16" x14ac:dyDescent="0.4">
      <c r="A162">
        <v>160</v>
      </c>
      <c r="B162" s="10">
        <v>24</v>
      </c>
      <c r="C162">
        <v>7</v>
      </c>
      <c r="D162">
        <v>160</v>
      </c>
      <c r="E162">
        <v>8</v>
      </c>
      <c r="F162" s="29">
        <v>5</v>
      </c>
      <c r="G162" s="14" t="s">
        <v>69</v>
      </c>
      <c r="H162" s="14">
        <v>0</v>
      </c>
      <c r="I162" s="5" t="s">
        <v>70</v>
      </c>
      <c r="J162">
        <v>0</v>
      </c>
      <c r="K162" s="32" t="s">
        <v>61</v>
      </c>
      <c r="L162" s="17" t="s">
        <v>3809</v>
      </c>
      <c r="M162" s="5" t="s">
        <v>87</v>
      </c>
      <c r="N162" s="5">
        <v>6</v>
      </c>
      <c r="O162" s="31">
        <v>4</v>
      </c>
      <c r="P162">
        <v>10</v>
      </c>
    </row>
    <row r="163" spans="1:16" x14ac:dyDescent="0.4">
      <c r="A163">
        <v>161</v>
      </c>
      <c r="B163" s="10">
        <v>22</v>
      </c>
      <c r="C163">
        <v>7</v>
      </c>
      <c r="D163">
        <v>5</v>
      </c>
      <c r="E163">
        <v>12</v>
      </c>
      <c r="F163" s="29">
        <v>8</v>
      </c>
      <c r="G163" s="14" t="s">
        <v>99</v>
      </c>
      <c r="H163" s="14">
        <v>1</v>
      </c>
      <c r="I163" s="5" t="s">
        <v>100</v>
      </c>
      <c r="J163">
        <v>0</v>
      </c>
      <c r="K163" s="32" t="s">
        <v>61</v>
      </c>
      <c r="L163" s="17" t="s">
        <v>3797</v>
      </c>
      <c r="M163" s="5" t="s">
        <v>87</v>
      </c>
      <c r="N163" s="5">
        <v>6</v>
      </c>
      <c r="O163" s="31">
        <v>40</v>
      </c>
      <c r="P163">
        <v>150</v>
      </c>
    </row>
    <row r="164" spans="1:16" x14ac:dyDescent="0.4">
      <c r="A164">
        <v>162</v>
      </c>
      <c r="B164" s="10">
        <v>23</v>
      </c>
      <c r="C164">
        <v>8</v>
      </c>
      <c r="D164">
        <v>120</v>
      </c>
      <c r="E164">
        <v>9</v>
      </c>
      <c r="F164" s="29">
        <v>5</v>
      </c>
      <c r="G164" s="14" t="s">
        <v>305</v>
      </c>
      <c r="H164" s="14">
        <v>0</v>
      </c>
      <c r="I164" s="5" t="s">
        <v>406</v>
      </c>
      <c r="J164">
        <v>0</v>
      </c>
      <c r="K164" s="32" t="s">
        <v>378</v>
      </c>
      <c r="L164" s="17" t="s">
        <v>3793</v>
      </c>
      <c r="M164" s="5" t="s">
        <v>75</v>
      </c>
      <c r="N164" s="5">
        <v>4</v>
      </c>
      <c r="O164" s="31">
        <v>28</v>
      </c>
      <c r="P164">
        <v>70</v>
      </c>
    </row>
    <row r="165" spans="1:16" x14ac:dyDescent="0.4">
      <c r="A165">
        <v>163</v>
      </c>
      <c r="B165" s="10">
        <v>22</v>
      </c>
      <c r="C165">
        <v>8</v>
      </c>
      <c r="D165">
        <v>0</v>
      </c>
      <c r="E165">
        <v>9</v>
      </c>
      <c r="F165" s="29">
        <v>0</v>
      </c>
      <c r="G165" s="14" t="s">
        <v>135</v>
      </c>
      <c r="H165" s="14">
        <v>1</v>
      </c>
      <c r="I165" s="5" t="s">
        <v>100</v>
      </c>
      <c r="J165">
        <v>0</v>
      </c>
      <c r="K165" s="32" t="s">
        <v>378</v>
      </c>
      <c r="L165" s="17" t="s">
        <v>3793</v>
      </c>
      <c r="M165" s="5" t="s">
        <v>75</v>
      </c>
      <c r="N165" s="5">
        <v>40</v>
      </c>
      <c r="O165" s="31">
        <v>10</v>
      </c>
      <c r="P165">
        <v>30</v>
      </c>
    </row>
    <row r="166" spans="1:16" x14ac:dyDescent="0.4">
      <c r="A166">
        <v>164</v>
      </c>
      <c r="B166" s="10">
        <v>30</v>
      </c>
      <c r="C166">
        <v>7</v>
      </c>
      <c r="D166">
        <v>0</v>
      </c>
      <c r="E166">
        <v>12</v>
      </c>
      <c r="F166" s="29">
        <v>5</v>
      </c>
      <c r="G166" s="14" t="s">
        <v>54</v>
      </c>
      <c r="H166" s="14">
        <v>0</v>
      </c>
      <c r="I166" s="5" t="s">
        <v>55</v>
      </c>
      <c r="J166">
        <v>1</v>
      </c>
      <c r="K166" s="32" t="s">
        <v>86</v>
      </c>
      <c r="L166" s="17" t="s">
        <v>3795</v>
      </c>
      <c r="M166" s="5" t="s">
        <v>75</v>
      </c>
      <c r="N166" s="5">
        <v>5</v>
      </c>
      <c r="O166" s="31">
        <v>2</v>
      </c>
      <c r="P166">
        <v>12</v>
      </c>
    </row>
    <row r="167" spans="1:16" x14ac:dyDescent="0.4">
      <c r="A167">
        <v>165</v>
      </c>
      <c r="B167" s="10">
        <v>45</v>
      </c>
      <c r="C167">
        <v>8</v>
      </c>
      <c r="D167">
        <v>180</v>
      </c>
      <c r="E167">
        <v>14</v>
      </c>
      <c r="F167" s="29">
        <v>15</v>
      </c>
      <c r="G167" s="14" t="s">
        <v>191</v>
      </c>
      <c r="H167" s="14">
        <v>1</v>
      </c>
      <c r="I167" s="5" t="s">
        <v>100</v>
      </c>
      <c r="J167">
        <v>1</v>
      </c>
      <c r="K167" s="32" t="s">
        <v>86</v>
      </c>
      <c r="L167" s="17" t="s">
        <v>3793</v>
      </c>
      <c r="M167" s="5" t="s">
        <v>75</v>
      </c>
      <c r="N167" s="5">
        <v>4</v>
      </c>
      <c r="O167" s="31">
        <v>3</v>
      </c>
      <c r="P167">
        <v>8</v>
      </c>
    </row>
    <row r="168" spans="1:16" x14ac:dyDescent="0.4">
      <c r="A168">
        <v>166</v>
      </c>
      <c r="B168" s="10">
        <v>29</v>
      </c>
      <c r="C168">
        <v>7</v>
      </c>
      <c r="D168">
        <v>55</v>
      </c>
      <c r="E168">
        <v>12</v>
      </c>
      <c r="F168" s="29">
        <v>6</v>
      </c>
      <c r="G168" s="14" t="s">
        <v>80</v>
      </c>
      <c r="H168" s="14">
        <v>0</v>
      </c>
      <c r="I168" s="5" t="s">
        <v>70</v>
      </c>
      <c r="J168">
        <v>1</v>
      </c>
      <c r="K168" s="32" t="s">
        <v>86</v>
      </c>
      <c r="L168" s="17" t="s">
        <v>3793</v>
      </c>
      <c r="M168" s="5" t="s">
        <v>75</v>
      </c>
      <c r="N168" s="5">
        <v>6</v>
      </c>
      <c r="O168" s="31">
        <v>3</v>
      </c>
      <c r="P168">
        <v>100</v>
      </c>
    </row>
    <row r="169" spans="1:16" x14ac:dyDescent="0.4">
      <c r="A169">
        <v>167</v>
      </c>
      <c r="B169" s="10">
        <v>30</v>
      </c>
      <c r="C169">
        <v>7</v>
      </c>
      <c r="D169">
        <v>40</v>
      </c>
      <c r="E169">
        <v>10</v>
      </c>
      <c r="F169" s="29">
        <v>2</v>
      </c>
      <c r="G169" s="14" t="s">
        <v>69</v>
      </c>
      <c r="H169" s="14">
        <v>0</v>
      </c>
      <c r="I169" s="5" t="s">
        <v>70</v>
      </c>
      <c r="J169">
        <v>1</v>
      </c>
      <c r="K169" s="32" t="s">
        <v>61</v>
      </c>
      <c r="L169" s="17" t="s">
        <v>3793</v>
      </c>
      <c r="M169" s="5" t="s">
        <v>75</v>
      </c>
      <c r="N169" s="5">
        <v>20</v>
      </c>
      <c r="O169" s="31">
        <v>6</v>
      </c>
      <c r="P169">
        <v>6</v>
      </c>
    </row>
    <row r="170" spans="1:16" x14ac:dyDescent="0.4">
      <c r="A170">
        <v>168</v>
      </c>
      <c r="B170" s="10">
        <v>37</v>
      </c>
      <c r="C170">
        <v>7</v>
      </c>
      <c r="D170">
        <v>20</v>
      </c>
      <c r="E170">
        <v>15</v>
      </c>
      <c r="F170" s="29">
        <v>2</v>
      </c>
      <c r="G170" s="14" t="s">
        <v>226</v>
      </c>
      <c r="H170" s="14">
        <v>0</v>
      </c>
      <c r="I170" t="s">
        <v>920</v>
      </c>
      <c r="J170">
        <v>1</v>
      </c>
      <c r="K170" s="32" t="s">
        <v>74</v>
      </c>
      <c r="L170" s="17" t="s">
        <v>3792</v>
      </c>
      <c r="M170" s="5" t="s">
        <v>75</v>
      </c>
      <c r="N170" s="5">
        <v>5</v>
      </c>
      <c r="O170" s="31">
        <v>1</v>
      </c>
      <c r="P170">
        <v>10</v>
      </c>
    </row>
    <row r="171" spans="1:16" x14ac:dyDescent="0.4">
      <c r="A171">
        <v>169</v>
      </c>
      <c r="B171" s="10">
        <v>33</v>
      </c>
      <c r="C171">
        <v>6</v>
      </c>
      <c r="D171">
        <v>180</v>
      </c>
      <c r="E171">
        <v>720</v>
      </c>
      <c r="F171" s="29">
        <v>2</v>
      </c>
      <c r="G171" s="14" t="s">
        <v>135</v>
      </c>
      <c r="H171" s="14">
        <v>0</v>
      </c>
      <c r="I171" s="5" t="s">
        <v>55</v>
      </c>
      <c r="J171">
        <v>1</v>
      </c>
      <c r="K171" s="32" t="s">
        <v>61</v>
      </c>
      <c r="L171" s="17" t="s">
        <v>3793</v>
      </c>
      <c r="M171" s="5" t="s">
        <v>75</v>
      </c>
      <c r="N171" s="5">
        <v>6</v>
      </c>
      <c r="O171" s="31">
        <v>4</v>
      </c>
      <c r="P171">
        <v>80</v>
      </c>
    </row>
    <row r="172" spans="1:16" x14ac:dyDescent="0.4">
      <c r="A172">
        <v>170</v>
      </c>
      <c r="B172" s="10">
        <v>24</v>
      </c>
      <c r="C172">
        <v>8</v>
      </c>
      <c r="D172">
        <v>15</v>
      </c>
      <c r="E172">
        <v>10</v>
      </c>
      <c r="F172" s="29">
        <v>2</v>
      </c>
      <c r="G172" s="14" t="s">
        <v>91</v>
      </c>
      <c r="H172" s="14">
        <v>1</v>
      </c>
      <c r="I172" s="5" t="s">
        <v>70</v>
      </c>
      <c r="J172">
        <v>1</v>
      </c>
      <c r="K172" s="32" t="s">
        <v>378</v>
      </c>
      <c r="L172" s="17" t="s">
        <v>3797</v>
      </c>
      <c r="M172" s="5" t="s">
        <v>87</v>
      </c>
      <c r="N172" s="5">
        <v>4</v>
      </c>
      <c r="O172" s="31">
        <v>2</v>
      </c>
      <c r="P172">
        <v>6</v>
      </c>
    </row>
    <row r="173" spans="1:16" x14ac:dyDescent="0.4">
      <c r="A173">
        <v>171</v>
      </c>
      <c r="B173" s="10">
        <v>35</v>
      </c>
      <c r="C173">
        <v>7</v>
      </c>
      <c r="D173">
        <v>8</v>
      </c>
      <c r="E173">
        <v>10</v>
      </c>
      <c r="F173" s="29">
        <v>10</v>
      </c>
      <c r="G173" s="14" t="s">
        <v>123</v>
      </c>
      <c r="H173" s="14">
        <v>1</v>
      </c>
      <c r="I173" s="5" t="s">
        <v>70</v>
      </c>
      <c r="J173">
        <v>1</v>
      </c>
      <c r="K173" s="32" t="s">
        <v>74</v>
      </c>
      <c r="L173" s="17" t="s">
        <v>3797</v>
      </c>
      <c r="M173" s="5" t="s">
        <v>62</v>
      </c>
      <c r="N173" s="5">
        <v>5</v>
      </c>
      <c r="O173" s="31">
        <v>1</v>
      </c>
      <c r="P173">
        <v>5</v>
      </c>
    </row>
    <row r="174" spans="1:16" x14ac:dyDescent="0.4">
      <c r="A174">
        <v>172</v>
      </c>
      <c r="B174" s="10">
        <v>42</v>
      </c>
      <c r="C174">
        <v>7</v>
      </c>
      <c r="D174">
        <v>120</v>
      </c>
      <c r="E174">
        <v>10</v>
      </c>
      <c r="F174" s="29">
        <v>10</v>
      </c>
      <c r="G174" s="14" t="s">
        <v>226</v>
      </c>
      <c r="H174" s="14">
        <v>1</v>
      </c>
      <c r="I174" s="5" t="s">
        <v>70</v>
      </c>
      <c r="J174">
        <v>1</v>
      </c>
      <c r="K174" s="32" t="s">
        <v>86</v>
      </c>
      <c r="L174" s="17" t="s">
        <v>3796</v>
      </c>
      <c r="M174" s="5" t="s">
        <v>75</v>
      </c>
      <c r="N174" s="5">
        <v>6</v>
      </c>
      <c r="O174" s="31">
        <v>6</v>
      </c>
      <c r="P174">
        <v>20</v>
      </c>
    </row>
    <row r="175" spans="1:16" x14ac:dyDescent="0.4">
      <c r="A175">
        <v>173</v>
      </c>
      <c r="B175" s="10">
        <v>58</v>
      </c>
      <c r="C175">
        <v>6</v>
      </c>
      <c r="D175">
        <v>0</v>
      </c>
      <c r="E175">
        <v>6</v>
      </c>
      <c r="F175" s="29">
        <v>50</v>
      </c>
      <c r="G175" s="14" t="s">
        <v>123</v>
      </c>
      <c r="H175" s="14">
        <v>1</v>
      </c>
      <c r="I175" s="5" t="s">
        <v>70</v>
      </c>
      <c r="J175">
        <v>1</v>
      </c>
      <c r="K175" s="32" t="s">
        <v>74</v>
      </c>
      <c r="L175" s="17" t="s">
        <v>3797</v>
      </c>
      <c r="M175" s="5" t="s">
        <v>62</v>
      </c>
      <c r="N175" s="5">
        <v>5</v>
      </c>
      <c r="O175" s="31">
        <v>5</v>
      </c>
      <c r="P175">
        <v>6</v>
      </c>
    </row>
    <row r="176" spans="1:16" x14ac:dyDescent="0.4">
      <c r="A176">
        <v>174</v>
      </c>
      <c r="B176" s="10">
        <v>32</v>
      </c>
      <c r="C176">
        <v>6</v>
      </c>
      <c r="D176">
        <v>30</v>
      </c>
      <c r="E176">
        <v>12</v>
      </c>
      <c r="F176" s="29">
        <v>120</v>
      </c>
      <c r="G176" s="14" t="s">
        <v>54</v>
      </c>
      <c r="H176" s="14">
        <v>0</v>
      </c>
      <c r="I176" s="5" t="s">
        <v>70</v>
      </c>
      <c r="J176">
        <v>1</v>
      </c>
      <c r="K176" s="32" t="s">
        <v>61</v>
      </c>
      <c r="L176" s="17" t="s">
        <v>3797</v>
      </c>
      <c r="M176" s="5" t="s">
        <v>75</v>
      </c>
      <c r="N176" s="5">
        <v>3</v>
      </c>
      <c r="O176" s="31">
        <v>3</v>
      </c>
      <c r="P176">
        <v>16</v>
      </c>
    </row>
    <row r="177" spans="1:16" x14ac:dyDescent="0.4">
      <c r="A177">
        <v>175</v>
      </c>
      <c r="B177" s="10">
        <v>23</v>
      </c>
      <c r="C177">
        <v>8</v>
      </c>
      <c r="D177">
        <v>10</v>
      </c>
      <c r="E177">
        <v>10</v>
      </c>
      <c r="F177" s="29">
        <v>8</v>
      </c>
      <c r="G177" s="14" t="s">
        <v>226</v>
      </c>
      <c r="H177" s="14">
        <v>1</v>
      </c>
      <c r="I177" s="5" t="s">
        <v>124</v>
      </c>
      <c r="J177">
        <v>1</v>
      </c>
      <c r="K177" s="32" t="s">
        <v>86</v>
      </c>
      <c r="L177" s="17" t="s">
        <v>3796</v>
      </c>
      <c r="M177" s="5" t="s">
        <v>62</v>
      </c>
      <c r="N177" s="5">
        <v>2</v>
      </c>
      <c r="O177" s="31">
        <v>5</v>
      </c>
      <c r="P177">
        <v>15</v>
      </c>
    </row>
    <row r="178" spans="1:16" x14ac:dyDescent="0.4">
      <c r="A178">
        <v>176</v>
      </c>
      <c r="B178" s="10"/>
      <c r="C178">
        <v>6</v>
      </c>
      <c r="D178">
        <v>75</v>
      </c>
      <c r="E178">
        <v>7</v>
      </c>
      <c r="F178" s="29">
        <v>4</v>
      </c>
      <c r="G178" s="14" t="s">
        <v>99</v>
      </c>
      <c r="H178" s="14">
        <v>1</v>
      </c>
      <c r="I178" s="5" t="s">
        <v>70</v>
      </c>
      <c r="J178">
        <v>1</v>
      </c>
      <c r="K178" s="32" t="s">
        <v>61</v>
      </c>
      <c r="L178" s="17" t="s">
        <v>3793</v>
      </c>
      <c r="M178" s="5" t="s">
        <v>75</v>
      </c>
      <c r="N178" s="5">
        <v>10</v>
      </c>
      <c r="O178" s="31">
        <v>6</v>
      </c>
      <c r="P178">
        <v>10</v>
      </c>
    </row>
    <row r="179" spans="1:16" x14ac:dyDescent="0.4">
      <c r="A179">
        <v>177</v>
      </c>
      <c r="B179" s="10">
        <v>37</v>
      </c>
      <c r="C179">
        <v>6</v>
      </c>
      <c r="D179">
        <v>60</v>
      </c>
      <c r="E179">
        <v>10</v>
      </c>
      <c r="F179" s="29">
        <v>12</v>
      </c>
      <c r="G179" s="14" t="s">
        <v>54</v>
      </c>
      <c r="H179" s="14">
        <v>0</v>
      </c>
      <c r="I179" s="5" t="s">
        <v>124</v>
      </c>
      <c r="J179">
        <v>1</v>
      </c>
      <c r="K179" s="32" t="s">
        <v>74</v>
      </c>
      <c r="L179" s="17" t="s">
        <v>3802</v>
      </c>
      <c r="M179" s="5" t="s">
        <v>62</v>
      </c>
      <c r="N179" s="5">
        <v>4</v>
      </c>
      <c r="O179" s="31">
        <v>4</v>
      </c>
      <c r="P179">
        <v>6</v>
      </c>
    </row>
    <row r="180" spans="1:16" x14ac:dyDescent="0.4">
      <c r="A180">
        <v>178</v>
      </c>
      <c r="B180" s="10">
        <v>32</v>
      </c>
      <c r="C180">
        <v>7</v>
      </c>
      <c r="D180">
        <v>60</v>
      </c>
      <c r="E180">
        <v>10</v>
      </c>
      <c r="F180" s="29">
        <v>1</v>
      </c>
      <c r="G180" s="14" t="s">
        <v>123</v>
      </c>
      <c r="H180" s="14">
        <v>0</v>
      </c>
      <c r="I180" s="5" t="s">
        <v>81</v>
      </c>
      <c r="J180">
        <v>1</v>
      </c>
      <c r="K180" s="32" t="s">
        <v>86</v>
      </c>
      <c r="L180" s="17" t="s">
        <v>3797</v>
      </c>
      <c r="M180" t="s">
        <v>973</v>
      </c>
      <c r="N180" s="5">
        <v>6</v>
      </c>
      <c r="O180" s="31">
        <v>16</v>
      </c>
      <c r="P180">
        <v>12</v>
      </c>
    </row>
    <row r="181" spans="1:16" x14ac:dyDescent="0.4">
      <c r="A181">
        <v>179</v>
      </c>
      <c r="B181" s="10">
        <v>22</v>
      </c>
      <c r="C181">
        <v>7</v>
      </c>
      <c r="D181">
        <v>90</v>
      </c>
      <c r="E181">
        <v>200</v>
      </c>
      <c r="F181" s="29">
        <v>15</v>
      </c>
      <c r="G181" s="14" t="s">
        <v>69</v>
      </c>
      <c r="H181" s="14">
        <v>0</v>
      </c>
      <c r="I181" s="5" t="s">
        <v>70</v>
      </c>
      <c r="J181">
        <v>0</v>
      </c>
      <c r="K181" s="32" t="s">
        <v>61</v>
      </c>
      <c r="L181" s="17" t="s">
        <v>3795</v>
      </c>
      <c r="M181" s="5" t="s">
        <v>75</v>
      </c>
      <c r="N181" s="5">
        <v>12</v>
      </c>
      <c r="O181" s="31">
        <v>6</v>
      </c>
      <c r="P181">
        <v>30</v>
      </c>
    </row>
    <row r="182" spans="1:16" x14ac:dyDescent="0.4">
      <c r="A182">
        <v>180</v>
      </c>
      <c r="B182" s="10">
        <v>29</v>
      </c>
      <c r="C182">
        <v>6</v>
      </c>
      <c r="D182">
        <v>300</v>
      </c>
      <c r="E182">
        <v>15</v>
      </c>
      <c r="F182" s="29">
        <v>20</v>
      </c>
      <c r="G182" s="14" t="s">
        <v>69</v>
      </c>
      <c r="H182" s="14">
        <v>1</v>
      </c>
      <c r="I182" s="5" t="s">
        <v>55</v>
      </c>
      <c r="J182">
        <v>1</v>
      </c>
      <c r="K182" s="32" t="s">
        <v>86</v>
      </c>
      <c r="L182" s="17" t="s">
        <v>3795</v>
      </c>
      <c r="M182" s="5" t="s">
        <v>87</v>
      </c>
      <c r="N182" s="5">
        <v>10</v>
      </c>
      <c r="O182" s="31">
        <v>5</v>
      </c>
      <c r="P182">
        <v>20</v>
      </c>
    </row>
    <row r="183" spans="1:16" x14ac:dyDescent="0.4">
      <c r="A183">
        <v>181</v>
      </c>
      <c r="B183" s="10">
        <v>21</v>
      </c>
      <c r="C183">
        <v>7</v>
      </c>
      <c r="D183">
        <v>0</v>
      </c>
      <c r="E183">
        <v>6</v>
      </c>
      <c r="F183" s="29">
        <v>5</v>
      </c>
      <c r="G183" s="14" t="s">
        <v>123</v>
      </c>
      <c r="H183" s="14">
        <v>1</v>
      </c>
      <c r="I183" s="5" t="s">
        <v>100</v>
      </c>
      <c r="J183">
        <v>0</v>
      </c>
      <c r="K183" s="32" t="s">
        <v>378</v>
      </c>
      <c r="L183" s="17" t="s">
        <v>3795</v>
      </c>
      <c r="M183" s="5" t="s">
        <v>75</v>
      </c>
      <c r="N183" s="5">
        <v>6</v>
      </c>
      <c r="O183" s="31">
        <v>8</v>
      </c>
      <c r="P183">
        <v>5</v>
      </c>
    </row>
    <row r="184" spans="1:16" x14ac:dyDescent="0.4">
      <c r="A184">
        <v>182</v>
      </c>
      <c r="B184" s="10">
        <v>24</v>
      </c>
      <c r="C184">
        <v>7</v>
      </c>
      <c r="D184">
        <v>30</v>
      </c>
      <c r="E184">
        <v>7</v>
      </c>
      <c r="F184" s="29">
        <v>12</v>
      </c>
      <c r="G184" s="14" t="s">
        <v>99</v>
      </c>
      <c r="H184" s="14">
        <v>1</v>
      </c>
      <c r="I184" s="5" t="s">
        <v>70</v>
      </c>
      <c r="J184">
        <v>0</v>
      </c>
      <c r="K184" s="32" t="s">
        <v>61</v>
      </c>
      <c r="L184" s="17" t="s">
        <v>3795</v>
      </c>
      <c r="M184" s="5" t="s">
        <v>75</v>
      </c>
      <c r="N184" s="5">
        <v>20</v>
      </c>
      <c r="O184" s="31">
        <v>20</v>
      </c>
      <c r="P184">
        <v>20</v>
      </c>
    </row>
    <row r="185" spans="1:16" x14ac:dyDescent="0.4">
      <c r="A185">
        <v>183</v>
      </c>
      <c r="B185" s="10">
        <v>37</v>
      </c>
      <c r="C185">
        <v>6</v>
      </c>
      <c r="D185">
        <v>120</v>
      </c>
      <c r="E185">
        <v>5</v>
      </c>
      <c r="F185" s="29">
        <v>3</v>
      </c>
      <c r="G185" s="14" t="s">
        <v>80</v>
      </c>
      <c r="H185" s="14">
        <v>1</v>
      </c>
      <c r="I185" s="5" t="s">
        <v>70</v>
      </c>
      <c r="J185">
        <v>1</v>
      </c>
      <c r="K185" s="32" t="s">
        <v>86</v>
      </c>
      <c r="L185" s="17" t="s">
        <v>3797</v>
      </c>
      <c r="M185" s="5" t="s">
        <v>75</v>
      </c>
      <c r="N185" s="5">
        <v>2</v>
      </c>
      <c r="O185" s="31">
        <v>2</v>
      </c>
      <c r="P185">
        <v>12</v>
      </c>
    </row>
    <row r="186" spans="1:16" x14ac:dyDescent="0.4">
      <c r="A186">
        <v>184</v>
      </c>
      <c r="B186" s="10"/>
      <c r="C186">
        <v>8</v>
      </c>
      <c r="D186">
        <v>120</v>
      </c>
      <c r="E186">
        <v>4</v>
      </c>
      <c r="F186" s="29">
        <v>10</v>
      </c>
      <c r="G186" s="14" t="s">
        <v>99</v>
      </c>
      <c r="H186" s="14">
        <v>0</v>
      </c>
      <c r="I186" s="5" t="s">
        <v>100</v>
      </c>
      <c r="J186">
        <v>1</v>
      </c>
      <c r="K186" s="32" t="s">
        <v>86</v>
      </c>
      <c r="L186" s="17" t="s">
        <v>3791</v>
      </c>
      <c r="M186" s="5"/>
      <c r="N186" s="5">
        <v>0</v>
      </c>
      <c r="O186" s="31">
        <v>0</v>
      </c>
    </row>
    <row r="187" spans="1:16" x14ac:dyDescent="0.4">
      <c r="A187">
        <v>185</v>
      </c>
      <c r="B187" s="10">
        <v>26</v>
      </c>
      <c r="C187">
        <v>6</v>
      </c>
      <c r="D187">
        <v>45</v>
      </c>
      <c r="E187">
        <v>12</v>
      </c>
      <c r="F187" s="29">
        <v>5</v>
      </c>
      <c r="G187" s="14" t="s">
        <v>105</v>
      </c>
      <c r="H187" s="14">
        <v>0</v>
      </c>
      <c r="I187" s="5" t="s">
        <v>81</v>
      </c>
      <c r="J187">
        <v>1</v>
      </c>
      <c r="K187" s="32" t="s">
        <v>61</v>
      </c>
      <c r="L187" s="17" t="s">
        <v>3797</v>
      </c>
      <c r="M187" s="5" t="s">
        <v>62</v>
      </c>
      <c r="N187" s="5">
        <v>4</v>
      </c>
      <c r="O187" s="31">
        <v>6</v>
      </c>
      <c r="P187">
        <v>8</v>
      </c>
    </row>
    <row r="188" spans="1:16" x14ac:dyDescent="0.4">
      <c r="A188">
        <v>186</v>
      </c>
      <c r="B188" s="10">
        <v>34</v>
      </c>
      <c r="C188">
        <v>8</v>
      </c>
      <c r="D188">
        <v>150</v>
      </c>
      <c r="E188">
        <v>4</v>
      </c>
      <c r="F188" s="29">
        <v>12</v>
      </c>
      <c r="G188" s="14" t="s">
        <v>226</v>
      </c>
      <c r="H188" s="14">
        <v>0</v>
      </c>
      <c r="I188" s="5" t="s">
        <v>70</v>
      </c>
      <c r="J188">
        <v>1</v>
      </c>
      <c r="K188" s="32" t="s">
        <v>86</v>
      </c>
      <c r="L188" s="17" t="s">
        <v>3795</v>
      </c>
      <c r="M188" s="5" t="s">
        <v>75</v>
      </c>
      <c r="N188" s="5">
        <v>20</v>
      </c>
      <c r="O188" s="31">
        <v>20</v>
      </c>
      <c r="P188">
        <v>20</v>
      </c>
    </row>
    <row r="189" spans="1:16" x14ac:dyDescent="0.4">
      <c r="A189">
        <v>187</v>
      </c>
      <c r="B189" s="10">
        <v>33</v>
      </c>
      <c r="C189">
        <v>8</v>
      </c>
      <c r="D189">
        <v>30</v>
      </c>
      <c r="E189">
        <v>10</v>
      </c>
      <c r="F189" s="29">
        <v>4</v>
      </c>
      <c r="G189" s="14" t="s">
        <v>80</v>
      </c>
      <c r="H189" s="14">
        <v>0</v>
      </c>
      <c r="I189" s="5" t="s">
        <v>55</v>
      </c>
      <c r="J189">
        <v>1</v>
      </c>
      <c r="K189" s="32" t="s">
        <v>86</v>
      </c>
      <c r="L189" s="17" t="s">
        <v>3795</v>
      </c>
      <c r="M189" s="5" t="s">
        <v>87</v>
      </c>
      <c r="N189" s="5">
        <v>6</v>
      </c>
      <c r="O189" s="31">
        <v>6</v>
      </c>
      <c r="P189">
        <v>8</v>
      </c>
    </row>
    <row r="190" spans="1:16" x14ac:dyDescent="0.4">
      <c r="A190">
        <v>188</v>
      </c>
      <c r="B190" s="10">
        <v>28</v>
      </c>
      <c r="C190">
        <v>7</v>
      </c>
      <c r="D190">
        <v>5</v>
      </c>
      <c r="E190">
        <v>10</v>
      </c>
      <c r="F190" s="29">
        <v>5</v>
      </c>
      <c r="G190" s="14" t="s">
        <v>305</v>
      </c>
      <c r="H190" s="14">
        <v>1</v>
      </c>
      <c r="I190" s="5" t="s">
        <v>70</v>
      </c>
      <c r="J190">
        <v>1</v>
      </c>
      <c r="K190" s="32" t="s">
        <v>86</v>
      </c>
      <c r="L190" s="17" t="s">
        <v>3796</v>
      </c>
      <c r="M190" s="5" t="s">
        <v>164</v>
      </c>
      <c r="N190" s="5">
        <v>7</v>
      </c>
      <c r="O190" s="31">
        <v>7</v>
      </c>
      <c r="P190">
        <v>15</v>
      </c>
    </row>
    <row r="191" spans="1:16" x14ac:dyDescent="0.4">
      <c r="A191">
        <v>189</v>
      </c>
      <c r="B191" s="10"/>
      <c r="C191">
        <v>7</v>
      </c>
      <c r="D191">
        <v>0</v>
      </c>
      <c r="E191">
        <v>14</v>
      </c>
      <c r="F191" s="29">
        <v>7</v>
      </c>
      <c r="G191" s="14" t="s">
        <v>191</v>
      </c>
      <c r="H191" s="14">
        <v>1</v>
      </c>
      <c r="I191" s="5" t="s">
        <v>70</v>
      </c>
      <c r="J191">
        <v>1</v>
      </c>
      <c r="K191" s="32" t="s">
        <v>86</v>
      </c>
      <c r="L191" s="17" t="s">
        <v>3791</v>
      </c>
      <c r="M191" s="5" t="s">
        <v>75</v>
      </c>
      <c r="N191" s="5">
        <v>15</v>
      </c>
      <c r="O191" s="31">
        <v>8</v>
      </c>
      <c r="P191">
        <v>16</v>
      </c>
    </row>
    <row r="192" spans="1:16" x14ac:dyDescent="0.4">
      <c r="A192">
        <v>190</v>
      </c>
      <c r="B192" s="10">
        <v>33</v>
      </c>
      <c r="C192">
        <v>7</v>
      </c>
      <c r="D192">
        <v>30</v>
      </c>
      <c r="E192">
        <v>10</v>
      </c>
      <c r="F192" s="29">
        <v>3</v>
      </c>
      <c r="G192" s="14" t="s">
        <v>305</v>
      </c>
      <c r="H192" s="14">
        <v>0</v>
      </c>
      <c r="I192" s="5" t="s">
        <v>100</v>
      </c>
      <c r="J192">
        <v>1</v>
      </c>
      <c r="K192" s="32" t="s">
        <v>86</v>
      </c>
      <c r="L192" s="17" t="s">
        <v>3795</v>
      </c>
      <c r="M192" s="5" t="s">
        <v>75</v>
      </c>
      <c r="N192" s="5">
        <v>4</v>
      </c>
      <c r="O192" s="31">
        <v>2</v>
      </c>
      <c r="P192">
        <v>8</v>
      </c>
    </row>
    <row r="193" spans="1:16" x14ac:dyDescent="0.4">
      <c r="A193">
        <v>191</v>
      </c>
      <c r="B193" s="10">
        <v>31</v>
      </c>
      <c r="C193">
        <v>4</v>
      </c>
      <c r="D193">
        <v>20</v>
      </c>
      <c r="E193">
        <v>15</v>
      </c>
      <c r="F193" s="29">
        <v>20</v>
      </c>
      <c r="G193" s="14" t="s">
        <v>54</v>
      </c>
      <c r="H193" s="14">
        <v>1</v>
      </c>
      <c r="I193" s="5" t="s">
        <v>55</v>
      </c>
      <c r="J193">
        <v>1</v>
      </c>
      <c r="K193" s="32" t="s">
        <v>378</v>
      </c>
      <c r="L193" s="17" t="s">
        <v>3797</v>
      </c>
      <c r="M193" s="5" t="s">
        <v>87</v>
      </c>
      <c r="N193" s="5">
        <v>6</v>
      </c>
      <c r="O193" s="31">
        <v>5</v>
      </c>
      <c r="P193">
        <v>10</v>
      </c>
    </row>
    <row r="194" spans="1:16" x14ac:dyDescent="0.4">
      <c r="A194">
        <v>192</v>
      </c>
      <c r="B194" s="10">
        <v>59</v>
      </c>
      <c r="C194">
        <v>7</v>
      </c>
      <c r="D194">
        <v>0</v>
      </c>
      <c r="E194">
        <v>14</v>
      </c>
      <c r="F194" s="29">
        <v>2</v>
      </c>
      <c r="G194" s="14" t="s">
        <v>54</v>
      </c>
      <c r="H194" s="14">
        <v>0</v>
      </c>
      <c r="I194" s="5" t="s">
        <v>55</v>
      </c>
      <c r="J194">
        <v>1</v>
      </c>
      <c r="K194" s="32" t="s">
        <v>86</v>
      </c>
      <c r="L194" s="17" t="s">
        <v>3803</v>
      </c>
      <c r="M194" s="5" t="s">
        <v>87</v>
      </c>
      <c r="N194" s="5">
        <v>3</v>
      </c>
      <c r="O194" s="31">
        <v>16</v>
      </c>
      <c r="P194">
        <v>10</v>
      </c>
    </row>
    <row r="195" spans="1:16" x14ac:dyDescent="0.4">
      <c r="A195">
        <v>193</v>
      </c>
      <c r="B195" s="10">
        <v>78</v>
      </c>
      <c r="C195">
        <v>7</v>
      </c>
      <c r="D195">
        <v>75</v>
      </c>
      <c r="E195">
        <v>9</v>
      </c>
      <c r="F195" s="29">
        <v>5</v>
      </c>
      <c r="G195" s="14" t="s">
        <v>99</v>
      </c>
      <c r="H195" s="14">
        <v>0</v>
      </c>
      <c r="I195" s="5" t="s">
        <v>100</v>
      </c>
      <c r="J195">
        <v>1</v>
      </c>
      <c r="K195" s="32" t="s">
        <v>86</v>
      </c>
      <c r="L195" s="17" t="s">
        <v>3793</v>
      </c>
      <c r="M195" s="5" t="s">
        <v>75</v>
      </c>
      <c r="N195" s="5">
        <v>25</v>
      </c>
      <c r="O195" s="31">
        <v>5</v>
      </c>
      <c r="P195">
        <v>40</v>
      </c>
    </row>
    <row r="196" spans="1:16" x14ac:dyDescent="0.4">
      <c r="A196">
        <v>194</v>
      </c>
      <c r="B196" s="10">
        <v>38</v>
      </c>
      <c r="C196">
        <v>6</v>
      </c>
      <c r="D196">
        <v>25</v>
      </c>
      <c r="E196">
        <v>10</v>
      </c>
      <c r="F196" s="29">
        <v>4</v>
      </c>
      <c r="G196" s="14" t="s">
        <v>305</v>
      </c>
      <c r="H196" s="14">
        <v>0</v>
      </c>
      <c r="I196" s="5" t="s">
        <v>70</v>
      </c>
      <c r="J196">
        <v>1</v>
      </c>
      <c r="K196" s="32" t="s">
        <v>61</v>
      </c>
      <c r="L196" s="17" t="s">
        <v>3793</v>
      </c>
      <c r="M196" s="5" t="s">
        <v>75</v>
      </c>
      <c r="N196" s="5">
        <v>6</v>
      </c>
      <c r="O196" s="31">
        <v>6</v>
      </c>
      <c r="P196">
        <v>120</v>
      </c>
    </row>
    <row r="197" spans="1:16" x14ac:dyDescent="0.4">
      <c r="A197">
        <v>195</v>
      </c>
      <c r="B197" s="10">
        <v>44</v>
      </c>
      <c r="C197">
        <v>6</v>
      </c>
      <c r="D197">
        <v>0</v>
      </c>
      <c r="E197">
        <v>14</v>
      </c>
      <c r="F197" s="29">
        <v>20</v>
      </c>
      <c r="G197" s="14" t="s">
        <v>69</v>
      </c>
      <c r="H197" s="14">
        <v>1</v>
      </c>
      <c r="I197" s="5" t="s">
        <v>55</v>
      </c>
      <c r="J197">
        <v>1</v>
      </c>
      <c r="K197" s="32" t="s">
        <v>86</v>
      </c>
      <c r="L197" s="17" t="s">
        <v>3810</v>
      </c>
      <c r="M197" s="5" t="s">
        <v>571</v>
      </c>
      <c r="N197" s="5">
        <v>6</v>
      </c>
      <c r="O197" s="31">
        <v>14</v>
      </c>
      <c r="P197">
        <v>8</v>
      </c>
    </row>
    <row r="198" spans="1:16" x14ac:dyDescent="0.4">
      <c r="A198">
        <v>196</v>
      </c>
      <c r="B198" s="10">
        <v>37</v>
      </c>
      <c r="C198">
        <v>8</v>
      </c>
      <c r="D198">
        <v>20</v>
      </c>
      <c r="E198">
        <v>5</v>
      </c>
      <c r="F198" s="29">
        <v>10</v>
      </c>
      <c r="G198" s="14" t="s">
        <v>350</v>
      </c>
      <c r="H198" s="14">
        <v>0</v>
      </c>
      <c r="I198" s="5" t="s">
        <v>70</v>
      </c>
      <c r="J198">
        <v>1</v>
      </c>
      <c r="K198" s="32" t="s">
        <v>74</v>
      </c>
      <c r="L198" s="17" t="s">
        <v>3795</v>
      </c>
      <c r="M198" s="5" t="s">
        <v>75</v>
      </c>
      <c r="N198" s="5">
        <v>6</v>
      </c>
      <c r="O198" s="31">
        <v>6</v>
      </c>
      <c r="P198">
        <v>5</v>
      </c>
    </row>
    <row r="199" spans="1:16" x14ac:dyDescent="0.4">
      <c r="A199">
        <v>197</v>
      </c>
      <c r="B199" s="10">
        <v>23</v>
      </c>
      <c r="C199">
        <v>8</v>
      </c>
      <c r="D199">
        <v>2</v>
      </c>
      <c r="E199">
        <v>8</v>
      </c>
      <c r="F199" s="29">
        <v>2</v>
      </c>
      <c r="G199" s="14" t="s">
        <v>123</v>
      </c>
      <c r="H199" s="14">
        <v>0</v>
      </c>
      <c r="I199" s="5" t="s">
        <v>81</v>
      </c>
      <c r="J199">
        <v>0</v>
      </c>
      <c r="K199" s="32" t="s">
        <v>61</v>
      </c>
      <c r="L199" s="17" t="s">
        <v>3795</v>
      </c>
      <c r="M199" s="5" t="s">
        <v>75</v>
      </c>
      <c r="N199" s="5">
        <v>6</v>
      </c>
      <c r="O199" s="31">
        <v>4</v>
      </c>
      <c r="P199">
        <v>4</v>
      </c>
    </row>
    <row r="200" spans="1:16" x14ac:dyDescent="0.4">
      <c r="A200">
        <v>198</v>
      </c>
      <c r="B200" s="10">
        <v>32</v>
      </c>
      <c r="C200">
        <v>7</v>
      </c>
      <c r="D200">
        <v>40</v>
      </c>
      <c r="E200">
        <v>10</v>
      </c>
      <c r="F200" s="29">
        <v>30</v>
      </c>
      <c r="G200" s="14" t="s">
        <v>123</v>
      </c>
      <c r="H200" s="14">
        <v>1</v>
      </c>
      <c r="I200" t="s">
        <v>1064</v>
      </c>
      <c r="J200">
        <v>1</v>
      </c>
      <c r="K200" s="32" t="s">
        <v>61</v>
      </c>
      <c r="L200" s="17" t="s">
        <v>3793</v>
      </c>
      <c r="M200" s="5" t="s">
        <v>164</v>
      </c>
      <c r="N200" s="5">
        <v>10</v>
      </c>
      <c r="O200" s="31">
        <v>5</v>
      </c>
      <c r="P200">
        <v>20</v>
      </c>
    </row>
    <row r="201" spans="1:16" x14ac:dyDescent="0.4">
      <c r="A201">
        <v>199</v>
      </c>
      <c r="B201" s="10">
        <v>39</v>
      </c>
      <c r="C201">
        <v>6</v>
      </c>
      <c r="D201">
        <v>120</v>
      </c>
      <c r="E201">
        <v>10</v>
      </c>
      <c r="F201" s="29">
        <v>12</v>
      </c>
      <c r="G201" s="14" t="s">
        <v>91</v>
      </c>
      <c r="H201" s="14">
        <v>1</v>
      </c>
      <c r="I201" s="5" t="s">
        <v>70</v>
      </c>
      <c r="J201">
        <v>1</v>
      </c>
      <c r="K201" s="32" t="s">
        <v>74</v>
      </c>
      <c r="L201" s="17" t="s">
        <v>3811</v>
      </c>
      <c r="M201" s="5" t="s">
        <v>62</v>
      </c>
      <c r="N201" s="5">
        <v>6</v>
      </c>
      <c r="O201" s="31">
        <v>4</v>
      </c>
      <c r="P201">
        <v>8</v>
      </c>
    </row>
    <row r="202" spans="1:16" x14ac:dyDescent="0.4">
      <c r="A202">
        <v>200</v>
      </c>
      <c r="B202" s="10">
        <v>31</v>
      </c>
      <c r="C202">
        <v>7</v>
      </c>
      <c r="D202">
        <v>1</v>
      </c>
      <c r="E202">
        <v>14</v>
      </c>
      <c r="F202" s="29">
        <v>20</v>
      </c>
      <c r="G202" s="14" t="s">
        <v>80</v>
      </c>
      <c r="H202" s="14">
        <v>1</v>
      </c>
      <c r="I202" s="5" t="s">
        <v>70</v>
      </c>
      <c r="J202">
        <v>1</v>
      </c>
      <c r="K202" s="32" t="s">
        <v>61</v>
      </c>
      <c r="L202" s="17" t="s">
        <v>3808</v>
      </c>
      <c r="M202" s="5" t="s">
        <v>87</v>
      </c>
      <c r="N202" s="5">
        <v>6</v>
      </c>
      <c r="O202" s="31">
        <v>4</v>
      </c>
      <c r="P202">
        <v>6</v>
      </c>
    </row>
    <row r="203" spans="1:16" x14ac:dyDescent="0.4">
      <c r="A203">
        <v>201</v>
      </c>
      <c r="B203" s="10">
        <v>27</v>
      </c>
      <c r="C203">
        <v>7</v>
      </c>
      <c r="D203">
        <v>40</v>
      </c>
      <c r="E203">
        <v>6</v>
      </c>
      <c r="F203" s="29">
        <v>12</v>
      </c>
      <c r="G203" s="14" t="s">
        <v>191</v>
      </c>
      <c r="H203" s="14">
        <v>1</v>
      </c>
      <c r="I203" s="5" t="s">
        <v>100</v>
      </c>
      <c r="J203">
        <v>1</v>
      </c>
      <c r="K203" s="32" t="s">
        <v>74</v>
      </c>
      <c r="L203" s="17" t="s">
        <v>3795</v>
      </c>
      <c r="M203" t="s">
        <v>1080</v>
      </c>
      <c r="N203" s="5">
        <v>3</v>
      </c>
      <c r="O203" s="31">
        <v>1</v>
      </c>
      <c r="P203">
        <v>2</v>
      </c>
    </row>
    <row r="204" spans="1:16" x14ac:dyDescent="0.4">
      <c r="A204">
        <v>202</v>
      </c>
      <c r="B204" s="10">
        <v>31</v>
      </c>
      <c r="C204">
        <v>7</v>
      </c>
      <c r="D204">
        <v>25</v>
      </c>
      <c r="E204">
        <v>12</v>
      </c>
      <c r="F204" s="29">
        <v>6</v>
      </c>
      <c r="G204" s="14" t="s">
        <v>69</v>
      </c>
      <c r="H204" s="14">
        <v>0</v>
      </c>
      <c r="I204" s="5" t="s">
        <v>70</v>
      </c>
      <c r="J204">
        <v>1</v>
      </c>
      <c r="K204" s="32" t="s">
        <v>86</v>
      </c>
      <c r="L204" s="17" t="s">
        <v>3793</v>
      </c>
      <c r="M204" s="5" t="s">
        <v>87</v>
      </c>
      <c r="N204" s="5">
        <v>4</v>
      </c>
      <c r="O204" s="31">
        <v>2</v>
      </c>
      <c r="P204">
        <v>20</v>
      </c>
    </row>
    <row r="205" spans="1:16" x14ac:dyDescent="0.4">
      <c r="A205">
        <v>203</v>
      </c>
      <c r="B205" s="10">
        <v>32</v>
      </c>
      <c r="C205">
        <v>8</v>
      </c>
      <c r="D205">
        <v>0</v>
      </c>
      <c r="E205">
        <v>5</v>
      </c>
      <c r="F205" s="29">
        <v>12</v>
      </c>
      <c r="G205" s="14" t="s">
        <v>54</v>
      </c>
      <c r="H205" s="14">
        <v>1</v>
      </c>
      <c r="I205" s="5" t="s">
        <v>100</v>
      </c>
      <c r="J205">
        <v>1</v>
      </c>
      <c r="K205" s="32" t="s">
        <v>86</v>
      </c>
      <c r="L205" s="17" t="s">
        <v>3797</v>
      </c>
      <c r="M205" s="5" t="s">
        <v>62</v>
      </c>
      <c r="N205" s="5">
        <v>5</v>
      </c>
      <c r="O205" s="31">
        <v>6</v>
      </c>
      <c r="P205">
        <v>12</v>
      </c>
    </row>
    <row r="206" spans="1:16" x14ac:dyDescent="0.4">
      <c r="A206">
        <v>204</v>
      </c>
      <c r="B206" s="10">
        <v>31</v>
      </c>
      <c r="C206">
        <v>8</v>
      </c>
      <c r="D206">
        <v>40</v>
      </c>
      <c r="E206">
        <v>10</v>
      </c>
      <c r="F206" s="29">
        <v>10</v>
      </c>
      <c r="G206" s="14" t="s">
        <v>54</v>
      </c>
      <c r="H206" s="14">
        <v>1</v>
      </c>
      <c r="I206" s="5" t="s">
        <v>55</v>
      </c>
      <c r="J206">
        <v>1</v>
      </c>
      <c r="K206" s="32" t="s">
        <v>86</v>
      </c>
      <c r="L206" s="17" t="s">
        <v>3796</v>
      </c>
      <c r="M206" s="5"/>
      <c r="N206" s="5">
        <v>0</v>
      </c>
      <c r="O206" s="31">
        <v>0</v>
      </c>
    </row>
    <row r="207" spans="1:16" x14ac:dyDescent="0.4">
      <c r="A207">
        <v>205</v>
      </c>
      <c r="B207" s="10">
        <v>40</v>
      </c>
      <c r="C207">
        <v>8</v>
      </c>
      <c r="D207">
        <v>30</v>
      </c>
      <c r="E207">
        <v>9</v>
      </c>
      <c r="F207" s="29">
        <v>10</v>
      </c>
      <c r="G207" s="14" t="s">
        <v>123</v>
      </c>
      <c r="H207" s="14">
        <v>0</v>
      </c>
      <c r="I207" s="5" t="s">
        <v>55</v>
      </c>
      <c r="J207">
        <v>1</v>
      </c>
      <c r="K207" s="32" t="s">
        <v>86</v>
      </c>
      <c r="L207" s="17" t="s">
        <v>3795</v>
      </c>
      <c r="M207" s="5" t="s">
        <v>75</v>
      </c>
      <c r="N207" s="5">
        <v>0</v>
      </c>
      <c r="O207" s="31">
        <v>0</v>
      </c>
      <c r="P207">
        <v>4</v>
      </c>
    </row>
    <row r="208" spans="1:16" x14ac:dyDescent="0.4">
      <c r="A208">
        <v>206</v>
      </c>
      <c r="B208" s="10">
        <v>42</v>
      </c>
      <c r="C208">
        <v>6</v>
      </c>
      <c r="D208">
        <v>60</v>
      </c>
      <c r="E208">
        <v>6</v>
      </c>
      <c r="F208" s="29">
        <v>10</v>
      </c>
      <c r="G208" s="14" t="s">
        <v>91</v>
      </c>
      <c r="H208" s="14">
        <v>1</v>
      </c>
      <c r="I208" s="5" t="s">
        <v>100</v>
      </c>
      <c r="J208">
        <v>0</v>
      </c>
      <c r="K208" s="32" t="s">
        <v>61</v>
      </c>
      <c r="L208" s="17" t="s">
        <v>3797</v>
      </c>
      <c r="M208" s="5" t="s">
        <v>75</v>
      </c>
      <c r="N208" s="5">
        <v>5</v>
      </c>
      <c r="O208" s="31">
        <v>4</v>
      </c>
      <c r="P208">
        <v>8</v>
      </c>
    </row>
    <row r="209" spans="1:16" x14ac:dyDescent="0.4">
      <c r="A209">
        <v>207</v>
      </c>
      <c r="B209" s="10">
        <v>38</v>
      </c>
      <c r="C209">
        <v>7</v>
      </c>
      <c r="D209">
        <v>30</v>
      </c>
      <c r="E209">
        <v>11</v>
      </c>
      <c r="F209" s="29">
        <v>4</v>
      </c>
      <c r="G209" s="14" t="s">
        <v>191</v>
      </c>
      <c r="H209" s="14">
        <v>1</v>
      </c>
      <c r="I209" s="5" t="s">
        <v>81</v>
      </c>
      <c r="J209">
        <v>1</v>
      </c>
      <c r="K209" s="32" t="s">
        <v>61</v>
      </c>
      <c r="L209" s="17" t="s">
        <v>3796</v>
      </c>
      <c r="M209" s="5" t="s">
        <v>75</v>
      </c>
      <c r="N209" s="5">
        <v>6</v>
      </c>
      <c r="O209" s="31">
        <v>6</v>
      </c>
      <c r="P209">
        <v>30</v>
      </c>
    </row>
    <row r="210" spans="1:16" x14ac:dyDescent="0.4">
      <c r="A210">
        <v>208</v>
      </c>
      <c r="B210" s="10">
        <v>37</v>
      </c>
      <c r="C210">
        <v>5</v>
      </c>
      <c r="D210">
        <v>20</v>
      </c>
      <c r="E210">
        <v>18</v>
      </c>
      <c r="F210" s="29">
        <v>0</v>
      </c>
      <c r="G210" s="14" t="s">
        <v>305</v>
      </c>
      <c r="H210" s="14">
        <v>1</v>
      </c>
      <c r="I210" s="5" t="s">
        <v>70</v>
      </c>
      <c r="J210">
        <v>1</v>
      </c>
      <c r="K210" s="32" t="s">
        <v>74</v>
      </c>
      <c r="L210" s="17" t="s">
        <v>3812</v>
      </c>
      <c r="M210" s="5" t="s">
        <v>62</v>
      </c>
      <c r="N210" s="5">
        <v>16</v>
      </c>
      <c r="O210" s="31">
        <v>10</v>
      </c>
      <c r="P210">
        <v>2</v>
      </c>
    </row>
    <row r="211" spans="1:16" x14ac:dyDescent="0.4">
      <c r="A211">
        <v>209</v>
      </c>
      <c r="B211" s="10"/>
      <c r="C211">
        <v>7</v>
      </c>
      <c r="D211">
        <v>120</v>
      </c>
      <c r="E211">
        <v>12</v>
      </c>
      <c r="F211" s="29">
        <v>15</v>
      </c>
      <c r="G211" s="14" t="s">
        <v>191</v>
      </c>
      <c r="H211" s="14">
        <v>1</v>
      </c>
      <c r="I211" s="5" t="s">
        <v>70</v>
      </c>
      <c r="J211">
        <v>1</v>
      </c>
      <c r="K211" s="32" t="s">
        <v>61</v>
      </c>
      <c r="L211" s="17" t="s">
        <v>3796</v>
      </c>
      <c r="M211" s="5" t="s">
        <v>75</v>
      </c>
      <c r="N211" s="5">
        <v>8</v>
      </c>
      <c r="O211" s="31">
        <v>6</v>
      </c>
      <c r="P211">
        <v>10</v>
      </c>
    </row>
    <row r="212" spans="1:16" x14ac:dyDescent="0.4">
      <c r="A212">
        <v>210</v>
      </c>
      <c r="B212" s="10">
        <v>29</v>
      </c>
      <c r="C212">
        <v>6</v>
      </c>
      <c r="D212">
        <v>120</v>
      </c>
      <c r="E212">
        <v>10</v>
      </c>
      <c r="F212" s="29">
        <v>5</v>
      </c>
      <c r="G212" s="14" t="s">
        <v>69</v>
      </c>
      <c r="H212" s="14">
        <v>0</v>
      </c>
      <c r="I212" s="5" t="s">
        <v>81</v>
      </c>
      <c r="J212">
        <v>1</v>
      </c>
      <c r="K212" s="32" t="s">
        <v>378</v>
      </c>
      <c r="L212" s="17" t="s">
        <v>3796</v>
      </c>
      <c r="M212" s="5" t="s">
        <v>87</v>
      </c>
      <c r="N212" s="5">
        <v>5</v>
      </c>
      <c r="O212" s="31">
        <v>5</v>
      </c>
      <c r="P212">
        <v>3</v>
      </c>
    </row>
    <row r="213" spans="1:16" x14ac:dyDescent="0.4">
      <c r="A213">
        <v>211</v>
      </c>
      <c r="B213" s="10">
        <v>32</v>
      </c>
      <c r="C213">
        <v>5</v>
      </c>
      <c r="D213">
        <v>360</v>
      </c>
      <c r="E213">
        <v>8</v>
      </c>
      <c r="F213" s="29">
        <v>1</v>
      </c>
      <c r="G213" s="14" t="s">
        <v>69</v>
      </c>
      <c r="H213" s="14">
        <v>1</v>
      </c>
      <c r="I213" s="5" t="s">
        <v>100</v>
      </c>
      <c r="J213">
        <v>0</v>
      </c>
      <c r="K213" s="32" t="s">
        <v>61</v>
      </c>
      <c r="L213" s="17" t="s">
        <v>3791</v>
      </c>
      <c r="M213" s="5"/>
      <c r="N213" s="5">
        <v>0</v>
      </c>
      <c r="O213" s="31">
        <v>0</v>
      </c>
    </row>
    <row r="214" spans="1:16" x14ac:dyDescent="0.4">
      <c r="A214">
        <v>212</v>
      </c>
      <c r="B214" s="10">
        <v>31</v>
      </c>
      <c r="C214">
        <v>5</v>
      </c>
      <c r="D214">
        <v>120</v>
      </c>
      <c r="E214">
        <v>8</v>
      </c>
      <c r="F214" s="29">
        <v>10</v>
      </c>
      <c r="G214" s="14" t="s">
        <v>91</v>
      </c>
      <c r="H214" s="14">
        <v>1</v>
      </c>
      <c r="I214" s="5" t="s">
        <v>406</v>
      </c>
      <c r="J214">
        <v>1</v>
      </c>
      <c r="K214" s="32" t="s">
        <v>86</v>
      </c>
      <c r="L214" s="17" t="s">
        <v>3797</v>
      </c>
      <c r="M214" s="5" t="s">
        <v>1130</v>
      </c>
      <c r="N214" s="5">
        <v>6</v>
      </c>
      <c r="O214" s="31">
        <v>3</v>
      </c>
      <c r="P214">
        <v>6</v>
      </c>
    </row>
    <row r="215" spans="1:16" x14ac:dyDescent="0.4">
      <c r="A215">
        <v>213</v>
      </c>
      <c r="B215" s="10">
        <v>25</v>
      </c>
      <c r="C215">
        <v>6</v>
      </c>
      <c r="D215">
        <v>40</v>
      </c>
      <c r="E215">
        <v>5</v>
      </c>
      <c r="F215" s="29">
        <v>20</v>
      </c>
      <c r="G215" s="14" t="s">
        <v>99</v>
      </c>
      <c r="H215" s="14">
        <v>1</v>
      </c>
      <c r="I215" s="5" t="s">
        <v>55</v>
      </c>
      <c r="J215">
        <v>1</v>
      </c>
      <c r="K215" s="32" t="s">
        <v>61</v>
      </c>
      <c r="L215" s="17" t="s">
        <v>3797</v>
      </c>
      <c r="M215" s="5" t="s">
        <v>62</v>
      </c>
      <c r="N215" s="5">
        <v>5</v>
      </c>
      <c r="O215" s="31">
        <v>5</v>
      </c>
      <c r="P215">
        <v>30</v>
      </c>
    </row>
    <row r="216" spans="1:16" x14ac:dyDescent="0.4">
      <c r="A216">
        <v>214</v>
      </c>
      <c r="B216" s="10"/>
      <c r="C216">
        <v>7</v>
      </c>
      <c r="D216">
        <v>40</v>
      </c>
      <c r="E216">
        <v>8</v>
      </c>
      <c r="F216" s="29">
        <v>3</v>
      </c>
      <c r="G216" s="14" t="s">
        <v>69</v>
      </c>
      <c r="H216" s="14">
        <v>0</v>
      </c>
      <c r="I216" s="5" t="s">
        <v>70</v>
      </c>
      <c r="J216">
        <v>0</v>
      </c>
      <c r="K216" s="32" t="s">
        <v>86</v>
      </c>
      <c r="L216" s="17" t="s">
        <v>3795</v>
      </c>
      <c r="M216" s="5" t="s">
        <v>87</v>
      </c>
      <c r="N216" s="5">
        <v>6</v>
      </c>
      <c r="O216" s="31">
        <v>30</v>
      </c>
      <c r="P216">
        <v>500</v>
      </c>
    </row>
    <row r="217" spans="1:16" x14ac:dyDescent="0.4">
      <c r="A217">
        <v>215</v>
      </c>
      <c r="B217" s="10">
        <v>28</v>
      </c>
      <c r="C217">
        <v>7</v>
      </c>
      <c r="D217">
        <v>15</v>
      </c>
      <c r="E217">
        <v>8</v>
      </c>
      <c r="F217" s="29">
        <v>1</v>
      </c>
      <c r="G217" s="14" t="s">
        <v>135</v>
      </c>
      <c r="H217" s="14">
        <v>0</v>
      </c>
      <c r="I217" s="5" t="s">
        <v>406</v>
      </c>
      <c r="J217">
        <v>1</v>
      </c>
      <c r="K217" s="32" t="s">
        <v>86</v>
      </c>
      <c r="L217" s="17" t="s">
        <v>3796</v>
      </c>
      <c r="M217" s="5" t="s">
        <v>87</v>
      </c>
      <c r="N217" s="5">
        <v>5</v>
      </c>
      <c r="O217" s="31">
        <v>3</v>
      </c>
      <c r="P217">
        <v>12</v>
      </c>
    </row>
    <row r="218" spans="1:16" x14ac:dyDescent="0.4">
      <c r="A218">
        <v>216</v>
      </c>
      <c r="B218" s="10">
        <v>36</v>
      </c>
      <c r="C218">
        <v>7</v>
      </c>
      <c r="D218">
        <v>60</v>
      </c>
      <c r="E218">
        <v>7</v>
      </c>
      <c r="F218" s="29">
        <v>0</v>
      </c>
      <c r="G218" s="14" t="s">
        <v>69</v>
      </c>
      <c r="H218" s="14">
        <v>1</v>
      </c>
      <c r="I218" s="5" t="s">
        <v>124</v>
      </c>
      <c r="J218">
        <v>1</v>
      </c>
      <c r="K218" s="32" t="s">
        <v>86</v>
      </c>
      <c r="L218" s="17" t="s">
        <v>3797</v>
      </c>
      <c r="M218" s="5" t="s">
        <v>75</v>
      </c>
      <c r="N218" s="5">
        <v>10</v>
      </c>
      <c r="O218" s="31">
        <v>10</v>
      </c>
      <c r="P218">
        <v>15</v>
      </c>
    </row>
    <row r="219" spans="1:16" x14ac:dyDescent="0.4">
      <c r="A219">
        <v>217</v>
      </c>
      <c r="B219" s="10"/>
      <c r="C219">
        <v>7</v>
      </c>
      <c r="D219">
        <v>180</v>
      </c>
      <c r="E219">
        <v>7</v>
      </c>
      <c r="F219" s="29">
        <v>2</v>
      </c>
      <c r="G219" s="14" t="s">
        <v>226</v>
      </c>
      <c r="H219" s="14">
        <v>0</v>
      </c>
      <c r="I219" s="5" t="s">
        <v>100</v>
      </c>
      <c r="J219">
        <v>0</v>
      </c>
      <c r="K219" s="32" t="s">
        <v>86</v>
      </c>
      <c r="L219" s="17" t="s">
        <v>3813</v>
      </c>
      <c r="M219" s="5" t="s">
        <v>75</v>
      </c>
      <c r="N219" s="5">
        <v>10</v>
      </c>
      <c r="O219" s="31">
        <v>10</v>
      </c>
      <c r="P219">
        <v>8</v>
      </c>
    </row>
    <row r="220" spans="1:16" x14ac:dyDescent="0.4">
      <c r="A220">
        <v>218</v>
      </c>
      <c r="B220" s="10">
        <v>52</v>
      </c>
      <c r="C220">
        <v>7</v>
      </c>
      <c r="D220">
        <v>30</v>
      </c>
      <c r="E220">
        <v>10</v>
      </c>
      <c r="F220" s="29">
        <v>16</v>
      </c>
      <c r="G220" s="14" t="s">
        <v>99</v>
      </c>
      <c r="H220" s="14">
        <v>1</v>
      </c>
      <c r="I220" s="5" t="s">
        <v>124</v>
      </c>
      <c r="J220">
        <v>1</v>
      </c>
      <c r="K220" s="32" t="s">
        <v>86</v>
      </c>
      <c r="L220" s="17" t="s">
        <v>3797</v>
      </c>
      <c r="M220" s="5" t="s">
        <v>62</v>
      </c>
      <c r="N220" s="5">
        <v>5</v>
      </c>
      <c r="O220" s="31">
        <v>3</v>
      </c>
      <c r="P220">
        <v>8</v>
      </c>
    </row>
    <row r="221" spans="1:16" x14ac:dyDescent="0.4">
      <c r="A221">
        <v>219</v>
      </c>
      <c r="B221" s="10">
        <v>27</v>
      </c>
      <c r="C221">
        <v>7</v>
      </c>
      <c r="D221">
        <v>60</v>
      </c>
      <c r="E221">
        <v>10</v>
      </c>
      <c r="F221" s="29">
        <v>3</v>
      </c>
      <c r="G221" s="14" t="s">
        <v>305</v>
      </c>
      <c r="H221" s="14">
        <v>0</v>
      </c>
      <c r="I221" s="5" t="s">
        <v>70</v>
      </c>
      <c r="J221">
        <v>1</v>
      </c>
      <c r="K221" s="32" t="s">
        <v>86</v>
      </c>
      <c r="L221" s="17" t="s">
        <v>3796</v>
      </c>
      <c r="M221" s="5" t="s">
        <v>87</v>
      </c>
      <c r="N221" s="5">
        <v>6</v>
      </c>
      <c r="O221" s="31">
        <v>6</v>
      </c>
      <c r="P221">
        <v>6</v>
      </c>
    </row>
    <row r="222" spans="1:16" x14ac:dyDescent="0.4">
      <c r="A222">
        <v>220</v>
      </c>
      <c r="B222" s="10">
        <v>41</v>
      </c>
      <c r="C222">
        <v>6</v>
      </c>
      <c r="D222">
        <v>90</v>
      </c>
      <c r="E222">
        <v>10</v>
      </c>
      <c r="F222" s="29">
        <v>12</v>
      </c>
      <c r="G222" s="14" t="s">
        <v>91</v>
      </c>
      <c r="H222" s="14">
        <v>1</v>
      </c>
      <c r="I222" s="5" t="s">
        <v>406</v>
      </c>
      <c r="J222">
        <v>1</v>
      </c>
      <c r="K222" s="32" t="s">
        <v>1170</v>
      </c>
      <c r="L222" s="17" t="s">
        <v>3797</v>
      </c>
      <c r="M222" s="5" t="s">
        <v>62</v>
      </c>
      <c r="N222" s="5">
        <v>5</v>
      </c>
      <c r="O222" s="31">
        <v>15</v>
      </c>
      <c r="P222">
        <v>50</v>
      </c>
    </row>
    <row r="223" spans="1:16" x14ac:dyDescent="0.4">
      <c r="A223">
        <v>221</v>
      </c>
      <c r="B223" s="10">
        <v>23</v>
      </c>
      <c r="C223">
        <v>8</v>
      </c>
      <c r="D223">
        <v>100</v>
      </c>
      <c r="E223">
        <v>6</v>
      </c>
      <c r="F223" s="29">
        <v>6</v>
      </c>
      <c r="G223" s="14" t="s">
        <v>54</v>
      </c>
      <c r="H223" s="14">
        <v>1</v>
      </c>
      <c r="I223" s="5" t="s">
        <v>70</v>
      </c>
      <c r="J223">
        <v>1</v>
      </c>
      <c r="K223" s="32" t="s">
        <v>378</v>
      </c>
      <c r="L223" s="17" t="s">
        <v>3797</v>
      </c>
      <c r="M223" s="5" t="s">
        <v>75</v>
      </c>
      <c r="N223" s="5">
        <v>4</v>
      </c>
      <c r="O223" s="31">
        <v>6</v>
      </c>
      <c r="P223">
        <v>30</v>
      </c>
    </row>
    <row r="224" spans="1:16" x14ac:dyDescent="0.4">
      <c r="A224">
        <v>222</v>
      </c>
      <c r="B224" s="10">
        <v>28</v>
      </c>
      <c r="C224">
        <v>7</v>
      </c>
      <c r="D224">
        <v>5</v>
      </c>
      <c r="E224">
        <v>5</v>
      </c>
      <c r="F224" s="29">
        <v>3</v>
      </c>
      <c r="G224" s="14" t="s">
        <v>99</v>
      </c>
      <c r="H224" s="14">
        <v>0</v>
      </c>
      <c r="I224" s="5" t="s">
        <v>55</v>
      </c>
      <c r="J224">
        <v>1</v>
      </c>
      <c r="K224" s="32" t="s">
        <v>86</v>
      </c>
      <c r="L224" s="17" t="s">
        <v>3796</v>
      </c>
      <c r="M224" s="5" t="s">
        <v>62</v>
      </c>
      <c r="N224" s="5">
        <v>5</v>
      </c>
      <c r="O224" s="31">
        <v>4</v>
      </c>
      <c r="P224">
        <v>8</v>
      </c>
    </row>
    <row r="225" spans="1:16" x14ac:dyDescent="0.4">
      <c r="A225">
        <v>223</v>
      </c>
      <c r="B225" s="10">
        <v>42</v>
      </c>
      <c r="C225">
        <v>7</v>
      </c>
      <c r="D225">
        <v>20</v>
      </c>
      <c r="E225">
        <v>10</v>
      </c>
      <c r="F225" s="29">
        <v>5</v>
      </c>
      <c r="G225" s="14" t="s">
        <v>350</v>
      </c>
      <c r="H225" s="14">
        <v>1</v>
      </c>
      <c r="I225" s="5" t="s">
        <v>70</v>
      </c>
      <c r="J225">
        <v>1</v>
      </c>
      <c r="K225" s="32" t="s">
        <v>1170</v>
      </c>
      <c r="L225" s="17" t="s">
        <v>3797</v>
      </c>
      <c r="M225" s="5" t="s">
        <v>62</v>
      </c>
      <c r="N225" s="5">
        <v>5</v>
      </c>
      <c r="O225" s="31">
        <v>3</v>
      </c>
      <c r="P225">
        <v>50</v>
      </c>
    </row>
    <row r="226" spans="1:16" x14ac:dyDescent="0.4">
      <c r="A226">
        <v>224</v>
      </c>
      <c r="B226" s="10">
        <v>27</v>
      </c>
      <c r="C226">
        <v>6</v>
      </c>
      <c r="D226">
        <v>2</v>
      </c>
      <c r="E226">
        <v>10</v>
      </c>
      <c r="F226" s="29">
        <v>3</v>
      </c>
      <c r="G226" s="14" t="s">
        <v>350</v>
      </c>
      <c r="H226" s="14">
        <v>0</v>
      </c>
      <c r="I226" s="5" t="s">
        <v>406</v>
      </c>
      <c r="J226">
        <v>1</v>
      </c>
      <c r="K226" s="32" t="s">
        <v>378</v>
      </c>
      <c r="L226" s="17" t="s">
        <v>3797</v>
      </c>
      <c r="M226" s="5" t="s">
        <v>62</v>
      </c>
      <c r="N226" s="5">
        <v>4</v>
      </c>
      <c r="O226" s="31">
        <v>8</v>
      </c>
      <c r="P226">
        <v>9</v>
      </c>
    </row>
    <row r="227" spans="1:16" x14ac:dyDescent="0.4">
      <c r="A227">
        <v>225</v>
      </c>
      <c r="B227" s="10">
        <v>25</v>
      </c>
      <c r="C227">
        <v>8</v>
      </c>
      <c r="D227">
        <v>2</v>
      </c>
      <c r="E227">
        <v>9</v>
      </c>
      <c r="F227" s="29">
        <v>30</v>
      </c>
      <c r="G227" s="14" t="s">
        <v>135</v>
      </c>
      <c r="H227" s="14">
        <v>1</v>
      </c>
      <c r="I227" s="5" t="s">
        <v>100</v>
      </c>
      <c r="J227">
        <v>0</v>
      </c>
      <c r="K227" s="32" t="s">
        <v>74</v>
      </c>
      <c r="L227" s="17" t="s">
        <v>3802</v>
      </c>
      <c r="M227" s="5" t="s">
        <v>75</v>
      </c>
      <c r="N227" s="5">
        <v>6</v>
      </c>
      <c r="O227" s="31">
        <v>3</v>
      </c>
      <c r="P227">
        <v>60</v>
      </c>
    </row>
    <row r="228" spans="1:16" x14ac:dyDescent="0.4">
      <c r="A228">
        <v>226</v>
      </c>
      <c r="B228" s="10">
        <v>29</v>
      </c>
      <c r="C228">
        <v>6</v>
      </c>
      <c r="D228">
        <v>10</v>
      </c>
      <c r="E228">
        <v>8</v>
      </c>
      <c r="F228" s="29">
        <v>12</v>
      </c>
      <c r="G228" s="14" t="s">
        <v>69</v>
      </c>
      <c r="H228" s="14">
        <v>1</v>
      </c>
      <c r="I228" s="5" t="s">
        <v>55</v>
      </c>
      <c r="J228">
        <v>1</v>
      </c>
      <c r="K228" s="32" t="s">
        <v>61</v>
      </c>
      <c r="L228" s="17" t="s">
        <v>3793</v>
      </c>
      <c r="M228" s="5" t="s">
        <v>1130</v>
      </c>
      <c r="N228" s="5">
        <v>5</v>
      </c>
      <c r="O228" s="31">
        <v>2</v>
      </c>
      <c r="P228">
        <v>6</v>
      </c>
    </row>
    <row r="229" spans="1:16" x14ac:dyDescent="0.4">
      <c r="A229">
        <v>227</v>
      </c>
      <c r="B229" s="10">
        <v>27</v>
      </c>
      <c r="C229">
        <v>6</v>
      </c>
      <c r="D229">
        <v>0</v>
      </c>
      <c r="E229">
        <v>8</v>
      </c>
      <c r="F229" s="29">
        <v>5</v>
      </c>
      <c r="G229" s="14" t="s">
        <v>99</v>
      </c>
      <c r="H229" s="14">
        <v>1</v>
      </c>
      <c r="I229" s="5" t="s">
        <v>55</v>
      </c>
      <c r="J229">
        <v>0</v>
      </c>
      <c r="K229" s="32" t="s">
        <v>61</v>
      </c>
      <c r="L229" s="17" t="s">
        <v>3796</v>
      </c>
      <c r="M229" s="5" t="s">
        <v>87</v>
      </c>
      <c r="N229" s="5">
        <v>4</v>
      </c>
      <c r="O229" s="31">
        <v>0</v>
      </c>
      <c r="P229">
        <v>3</v>
      </c>
    </row>
    <row r="230" spans="1:16" x14ac:dyDescent="0.4">
      <c r="A230">
        <v>228</v>
      </c>
      <c r="B230" s="10">
        <v>25</v>
      </c>
      <c r="C230">
        <v>8</v>
      </c>
      <c r="D230">
        <v>45</v>
      </c>
      <c r="E230">
        <v>8</v>
      </c>
      <c r="F230" s="29">
        <v>6</v>
      </c>
      <c r="G230" s="14" t="s">
        <v>350</v>
      </c>
      <c r="H230" s="14">
        <v>0</v>
      </c>
      <c r="I230" s="5" t="s">
        <v>70</v>
      </c>
      <c r="J230">
        <v>1</v>
      </c>
      <c r="K230" s="32" t="s">
        <v>61</v>
      </c>
      <c r="L230" s="17" t="s">
        <v>3793</v>
      </c>
      <c r="M230" s="5" t="s">
        <v>87</v>
      </c>
      <c r="N230" s="5">
        <v>6</v>
      </c>
      <c r="O230" s="31">
        <v>5</v>
      </c>
      <c r="P230">
        <v>25</v>
      </c>
    </row>
    <row r="231" spans="1:16" x14ac:dyDescent="0.4">
      <c r="A231">
        <v>229</v>
      </c>
      <c r="B231" s="10">
        <v>48</v>
      </c>
      <c r="C231">
        <v>7</v>
      </c>
      <c r="D231">
        <v>60</v>
      </c>
      <c r="E231">
        <v>8</v>
      </c>
      <c r="F231" s="29">
        <v>5</v>
      </c>
      <c r="G231" s="14" t="s">
        <v>135</v>
      </c>
      <c r="H231" s="14">
        <v>0</v>
      </c>
      <c r="I231" s="5" t="s">
        <v>100</v>
      </c>
      <c r="J231">
        <v>1</v>
      </c>
      <c r="K231" s="32" t="s">
        <v>61</v>
      </c>
      <c r="L231" s="17" t="s">
        <v>3793</v>
      </c>
      <c r="M231" s="5" t="s">
        <v>75</v>
      </c>
      <c r="N231" s="5">
        <v>15</v>
      </c>
      <c r="O231" s="31">
        <v>5</v>
      </c>
      <c r="P231">
        <v>40</v>
      </c>
    </row>
    <row r="232" spans="1:16" x14ac:dyDescent="0.4">
      <c r="A232">
        <v>230</v>
      </c>
      <c r="B232" s="10">
        <v>41</v>
      </c>
      <c r="C232">
        <v>7</v>
      </c>
      <c r="D232">
        <v>0</v>
      </c>
      <c r="E232">
        <v>14</v>
      </c>
      <c r="F232" s="29">
        <v>12</v>
      </c>
      <c r="G232" s="14" t="s">
        <v>123</v>
      </c>
      <c r="H232" s="14">
        <v>1</v>
      </c>
      <c r="I232" s="5" t="s">
        <v>70</v>
      </c>
      <c r="J232">
        <v>1</v>
      </c>
      <c r="K232" s="32" t="s">
        <v>61</v>
      </c>
      <c r="L232" s="17" t="s">
        <v>3807</v>
      </c>
      <c r="M232" s="5" t="s">
        <v>87</v>
      </c>
      <c r="N232" s="5">
        <v>2</v>
      </c>
      <c r="O232" s="31">
        <v>3</v>
      </c>
      <c r="P232">
        <v>4</v>
      </c>
    </row>
    <row r="233" spans="1:16" x14ac:dyDescent="0.4">
      <c r="A233">
        <v>231</v>
      </c>
      <c r="B233" s="10">
        <v>24</v>
      </c>
      <c r="C233">
        <v>8</v>
      </c>
      <c r="D233">
        <v>120</v>
      </c>
      <c r="E233">
        <v>15</v>
      </c>
      <c r="F233" s="29">
        <v>2</v>
      </c>
      <c r="G233" s="14" t="s">
        <v>226</v>
      </c>
      <c r="H233" s="14">
        <v>1</v>
      </c>
      <c r="I233" s="5" t="s">
        <v>81</v>
      </c>
      <c r="J233">
        <v>1</v>
      </c>
      <c r="K233" s="32" t="s">
        <v>61</v>
      </c>
      <c r="L233" s="17" t="s">
        <v>3795</v>
      </c>
      <c r="M233" s="5" t="s">
        <v>164</v>
      </c>
      <c r="N233" s="5">
        <v>6</v>
      </c>
      <c r="O233" s="31">
        <v>4</v>
      </c>
      <c r="P233">
        <v>100</v>
      </c>
    </row>
    <row r="234" spans="1:16" x14ac:dyDescent="0.4">
      <c r="A234">
        <v>232</v>
      </c>
      <c r="B234" s="10">
        <v>28</v>
      </c>
      <c r="C234">
        <v>7</v>
      </c>
      <c r="D234">
        <v>40</v>
      </c>
      <c r="E234">
        <v>14</v>
      </c>
      <c r="F234" s="29">
        <v>4</v>
      </c>
      <c r="G234" s="14" t="s">
        <v>105</v>
      </c>
      <c r="H234" s="14">
        <v>0</v>
      </c>
      <c r="I234" s="5" t="s">
        <v>81</v>
      </c>
      <c r="J234">
        <v>1</v>
      </c>
      <c r="K234" s="32" t="s">
        <v>61</v>
      </c>
      <c r="L234" s="17" t="s">
        <v>3798</v>
      </c>
      <c r="M234" s="5" t="s">
        <v>62</v>
      </c>
      <c r="N234" s="5">
        <v>6</v>
      </c>
      <c r="O234" s="31">
        <v>2</v>
      </c>
      <c r="P234">
        <v>100</v>
      </c>
    </row>
    <row r="235" spans="1:16" x14ac:dyDescent="0.4">
      <c r="A235">
        <v>233</v>
      </c>
      <c r="B235" s="10">
        <v>32</v>
      </c>
      <c r="C235">
        <v>6</v>
      </c>
      <c r="D235">
        <v>35</v>
      </c>
      <c r="E235">
        <v>9</v>
      </c>
      <c r="F235" s="29">
        <v>20</v>
      </c>
      <c r="G235" s="14" t="s">
        <v>191</v>
      </c>
      <c r="H235" s="14">
        <v>1</v>
      </c>
      <c r="I235" s="5" t="s">
        <v>55</v>
      </c>
      <c r="J235">
        <v>1</v>
      </c>
      <c r="K235" s="32" t="s">
        <v>86</v>
      </c>
      <c r="L235" s="17" t="s">
        <v>3797</v>
      </c>
      <c r="M235" s="5" t="s">
        <v>75</v>
      </c>
      <c r="N235" s="5">
        <v>25</v>
      </c>
      <c r="O235" s="31">
        <v>30</v>
      </c>
      <c r="P235">
        <v>10</v>
      </c>
    </row>
    <row r="236" spans="1:16" x14ac:dyDescent="0.4">
      <c r="A236">
        <v>234</v>
      </c>
      <c r="B236" s="10">
        <v>39</v>
      </c>
      <c r="C236">
        <v>6</v>
      </c>
      <c r="D236">
        <v>40</v>
      </c>
      <c r="E236">
        <v>10</v>
      </c>
      <c r="F236" s="29">
        <v>10</v>
      </c>
      <c r="G236" s="14" t="s">
        <v>191</v>
      </c>
      <c r="H236" s="14">
        <v>1</v>
      </c>
      <c r="I236" s="5" t="s">
        <v>70</v>
      </c>
      <c r="J236">
        <v>1</v>
      </c>
      <c r="K236" s="32" t="s">
        <v>74</v>
      </c>
      <c r="L236" s="17" t="s">
        <v>3797</v>
      </c>
      <c r="M236" s="5" t="s">
        <v>62</v>
      </c>
      <c r="N236" s="5">
        <v>12</v>
      </c>
      <c r="O236" s="31">
        <v>12</v>
      </c>
      <c r="P236">
        <v>4</v>
      </c>
    </row>
    <row r="237" spans="1:16" x14ac:dyDescent="0.4">
      <c r="A237">
        <v>235</v>
      </c>
      <c r="B237" s="10">
        <v>31</v>
      </c>
      <c r="C237">
        <v>7</v>
      </c>
      <c r="D237">
        <v>60</v>
      </c>
      <c r="E237">
        <v>10</v>
      </c>
      <c r="F237" s="29">
        <v>5</v>
      </c>
      <c r="G237" s="14" t="s">
        <v>123</v>
      </c>
      <c r="H237" s="14">
        <v>1</v>
      </c>
      <c r="I237" s="5" t="s">
        <v>100</v>
      </c>
      <c r="J237">
        <v>1</v>
      </c>
      <c r="K237" s="32" t="s">
        <v>61</v>
      </c>
      <c r="L237" s="17" t="s">
        <v>3797</v>
      </c>
      <c r="M237" s="5" t="s">
        <v>75</v>
      </c>
      <c r="N237" s="5">
        <v>5</v>
      </c>
      <c r="O237" s="31">
        <v>20</v>
      </c>
      <c r="P237">
        <v>20</v>
      </c>
    </row>
    <row r="238" spans="1:16" x14ac:dyDescent="0.4">
      <c r="A238">
        <v>236</v>
      </c>
      <c r="B238" s="10">
        <v>41</v>
      </c>
      <c r="C238">
        <v>6</v>
      </c>
      <c r="D238">
        <v>40</v>
      </c>
      <c r="E238">
        <v>4</v>
      </c>
      <c r="F238" s="29">
        <v>5</v>
      </c>
      <c r="G238" s="14" t="s">
        <v>69</v>
      </c>
      <c r="H238" s="14">
        <v>1</v>
      </c>
      <c r="I238" s="5" t="s">
        <v>81</v>
      </c>
      <c r="J238">
        <v>1</v>
      </c>
      <c r="K238" s="32" t="s">
        <v>61</v>
      </c>
      <c r="L238" s="17" t="s">
        <v>3814</v>
      </c>
      <c r="M238" s="5" t="s">
        <v>75</v>
      </c>
      <c r="N238" s="5">
        <v>6</v>
      </c>
      <c r="O238" s="31">
        <v>4</v>
      </c>
      <c r="P238">
        <v>150</v>
      </c>
    </row>
    <row r="239" spans="1:16" x14ac:dyDescent="0.4">
      <c r="A239">
        <v>237</v>
      </c>
      <c r="B239" s="10">
        <v>50</v>
      </c>
      <c r="C239">
        <v>8</v>
      </c>
      <c r="D239">
        <v>0</v>
      </c>
      <c r="E239">
        <v>10</v>
      </c>
      <c r="F239" s="29">
        <v>12</v>
      </c>
      <c r="G239" s="14" t="s">
        <v>350</v>
      </c>
      <c r="H239" s="14">
        <v>0</v>
      </c>
      <c r="I239" s="5" t="s">
        <v>70</v>
      </c>
      <c r="J239">
        <v>1</v>
      </c>
      <c r="K239" s="32" t="s">
        <v>86</v>
      </c>
      <c r="L239" s="17" t="s">
        <v>3793</v>
      </c>
      <c r="M239" s="5" t="s">
        <v>164</v>
      </c>
      <c r="N239" s="5">
        <v>20</v>
      </c>
      <c r="O239" s="31">
        <v>10</v>
      </c>
      <c r="P239">
        <v>40</v>
      </c>
    </row>
    <row r="240" spans="1:16" x14ac:dyDescent="0.4">
      <c r="A240">
        <v>238</v>
      </c>
      <c r="B240" s="10">
        <v>26</v>
      </c>
      <c r="C240">
        <v>8</v>
      </c>
      <c r="D240">
        <v>80</v>
      </c>
      <c r="E240">
        <v>8</v>
      </c>
      <c r="F240" s="29">
        <v>15</v>
      </c>
      <c r="G240" s="14" t="s">
        <v>99</v>
      </c>
      <c r="H240" s="14">
        <v>0</v>
      </c>
      <c r="I240" s="5" t="s">
        <v>142</v>
      </c>
      <c r="J240">
        <v>0</v>
      </c>
      <c r="K240" s="32" t="s">
        <v>61</v>
      </c>
      <c r="L240" s="17" t="s">
        <v>3803</v>
      </c>
      <c r="M240" s="5" t="s">
        <v>75</v>
      </c>
      <c r="N240" s="5">
        <v>15</v>
      </c>
      <c r="O240" s="31">
        <v>5</v>
      </c>
      <c r="P240">
        <v>20</v>
      </c>
    </row>
    <row r="241" spans="1:16" x14ac:dyDescent="0.4">
      <c r="A241">
        <v>239</v>
      </c>
      <c r="B241" s="10">
        <v>29</v>
      </c>
      <c r="C241">
        <v>8</v>
      </c>
      <c r="D241">
        <v>10</v>
      </c>
      <c r="E241">
        <v>10</v>
      </c>
      <c r="F241" s="29">
        <v>8</v>
      </c>
      <c r="G241" s="14" t="s">
        <v>105</v>
      </c>
      <c r="H241" s="14">
        <v>0</v>
      </c>
      <c r="I241" s="5" t="s">
        <v>81</v>
      </c>
      <c r="J241">
        <v>1</v>
      </c>
      <c r="K241" s="32" t="s">
        <v>61</v>
      </c>
      <c r="L241" s="17" t="s">
        <v>3815</v>
      </c>
      <c r="M241" s="5" t="s">
        <v>75</v>
      </c>
      <c r="N241" s="5">
        <v>6</v>
      </c>
      <c r="O241" s="31">
        <v>5</v>
      </c>
      <c r="P241">
        <v>12</v>
      </c>
    </row>
    <row r="242" spans="1:16" x14ac:dyDescent="0.4">
      <c r="A242">
        <v>240</v>
      </c>
      <c r="B242" s="10">
        <v>43</v>
      </c>
      <c r="C242">
        <v>7</v>
      </c>
      <c r="D242">
        <v>150</v>
      </c>
      <c r="E242">
        <v>12</v>
      </c>
      <c r="F242" s="29">
        <v>24</v>
      </c>
      <c r="G242" s="14" t="s">
        <v>80</v>
      </c>
      <c r="H242" s="14">
        <v>0</v>
      </c>
      <c r="I242" s="5" t="s">
        <v>70</v>
      </c>
      <c r="J242">
        <v>1</v>
      </c>
      <c r="K242" s="32" t="s">
        <v>378</v>
      </c>
      <c r="L242" s="17" t="s">
        <v>3793</v>
      </c>
      <c r="M242" s="5" t="s">
        <v>87</v>
      </c>
      <c r="N242" s="5">
        <v>2</v>
      </c>
      <c r="O242" s="31">
        <v>2</v>
      </c>
      <c r="P242">
        <v>5</v>
      </c>
    </row>
    <row r="243" spans="1:16" x14ac:dyDescent="0.4">
      <c r="A243">
        <v>241</v>
      </c>
      <c r="B243" s="10">
        <v>29</v>
      </c>
      <c r="C243">
        <v>7</v>
      </c>
      <c r="D243">
        <v>60</v>
      </c>
      <c r="E243">
        <v>14</v>
      </c>
      <c r="F243" s="29">
        <v>2</v>
      </c>
      <c r="G243" s="14" t="s">
        <v>54</v>
      </c>
      <c r="H243" s="14">
        <v>1</v>
      </c>
      <c r="I243" s="5" t="s">
        <v>406</v>
      </c>
      <c r="J243">
        <v>1</v>
      </c>
      <c r="K243" s="32" t="s">
        <v>86</v>
      </c>
      <c r="L243" s="17" t="s">
        <v>3791</v>
      </c>
      <c r="M243" s="5"/>
      <c r="N243" s="5">
        <v>0</v>
      </c>
      <c r="O243" s="31">
        <v>0</v>
      </c>
    </row>
    <row r="244" spans="1:16" x14ac:dyDescent="0.4">
      <c r="A244">
        <v>242</v>
      </c>
      <c r="B244" s="10">
        <v>49</v>
      </c>
      <c r="C244">
        <v>8</v>
      </c>
      <c r="D244">
        <v>0</v>
      </c>
      <c r="E244">
        <v>12</v>
      </c>
      <c r="F244" s="29">
        <v>15</v>
      </c>
      <c r="G244" s="14" t="s">
        <v>54</v>
      </c>
      <c r="H244" s="14">
        <v>0</v>
      </c>
      <c r="I244" s="5" t="s">
        <v>100</v>
      </c>
      <c r="J244">
        <v>1</v>
      </c>
      <c r="K244" s="32" t="s">
        <v>61</v>
      </c>
      <c r="L244" s="17" t="s">
        <v>3794</v>
      </c>
      <c r="M244" s="5" t="s">
        <v>75</v>
      </c>
      <c r="N244" s="5">
        <v>6</v>
      </c>
      <c r="O244" s="31">
        <v>6</v>
      </c>
      <c r="P244">
        <v>8</v>
      </c>
    </row>
    <row r="245" spans="1:16" x14ac:dyDescent="0.4">
      <c r="A245">
        <v>243</v>
      </c>
      <c r="B245" s="10">
        <v>24</v>
      </c>
      <c r="C245">
        <v>7</v>
      </c>
      <c r="D245">
        <v>40</v>
      </c>
      <c r="E245">
        <v>9</v>
      </c>
      <c r="F245" s="29">
        <v>4</v>
      </c>
      <c r="G245" s="14" t="s">
        <v>135</v>
      </c>
      <c r="H245" s="14">
        <v>1</v>
      </c>
      <c r="I245" s="5" t="s">
        <v>70</v>
      </c>
      <c r="J245">
        <v>1</v>
      </c>
      <c r="K245" s="32" t="s">
        <v>378</v>
      </c>
      <c r="L245" s="17" t="s">
        <v>3794</v>
      </c>
      <c r="M245" s="5" t="s">
        <v>75</v>
      </c>
      <c r="N245" s="5">
        <v>20</v>
      </c>
      <c r="O245" s="31">
        <v>5</v>
      </c>
      <c r="P245">
        <v>5</v>
      </c>
    </row>
    <row r="246" spans="1:16" x14ac:dyDescent="0.4">
      <c r="A246">
        <v>244</v>
      </c>
      <c r="B246" s="10">
        <v>48</v>
      </c>
      <c r="C246">
        <v>5</v>
      </c>
      <c r="D246">
        <v>3</v>
      </c>
      <c r="E246">
        <v>9</v>
      </c>
      <c r="F246" s="29">
        <v>12</v>
      </c>
      <c r="G246" s="14" t="s">
        <v>226</v>
      </c>
      <c r="H246" s="14">
        <v>0</v>
      </c>
      <c r="I246" s="5" t="s">
        <v>70</v>
      </c>
      <c r="J246">
        <v>1</v>
      </c>
      <c r="K246" s="32" t="s">
        <v>74</v>
      </c>
      <c r="L246" s="17" t="s">
        <v>3791</v>
      </c>
      <c r="M246" s="5" t="s">
        <v>62</v>
      </c>
      <c r="N246" s="5">
        <v>6</v>
      </c>
      <c r="O246" s="31">
        <v>8</v>
      </c>
      <c r="P246">
        <v>15</v>
      </c>
    </row>
    <row r="247" spans="1:16" x14ac:dyDescent="0.4">
      <c r="A247">
        <v>245</v>
      </c>
      <c r="B247" s="10">
        <v>33</v>
      </c>
      <c r="C247">
        <v>6</v>
      </c>
      <c r="D247">
        <v>0</v>
      </c>
      <c r="E247">
        <v>12</v>
      </c>
      <c r="F247" s="29">
        <v>5</v>
      </c>
      <c r="G247" s="14" t="s">
        <v>54</v>
      </c>
      <c r="H247" s="14">
        <v>1</v>
      </c>
      <c r="I247" s="5" t="s">
        <v>100</v>
      </c>
      <c r="J247">
        <v>1</v>
      </c>
      <c r="K247" s="32" t="s">
        <v>86</v>
      </c>
      <c r="L247" s="17" t="s">
        <v>3797</v>
      </c>
      <c r="M247" s="5" t="s">
        <v>62</v>
      </c>
      <c r="N247" s="5">
        <v>6</v>
      </c>
      <c r="O247" s="31">
        <v>6</v>
      </c>
      <c r="P247">
        <v>20</v>
      </c>
    </row>
    <row r="248" spans="1:16" x14ac:dyDescent="0.4">
      <c r="A248">
        <v>246</v>
      </c>
      <c r="B248" s="10">
        <v>29</v>
      </c>
      <c r="C248">
        <v>7</v>
      </c>
      <c r="D248">
        <v>80</v>
      </c>
      <c r="E248">
        <v>9</v>
      </c>
      <c r="F248" s="29">
        <v>10</v>
      </c>
      <c r="G248" s="14" t="s">
        <v>54</v>
      </c>
      <c r="H248" s="14">
        <v>1</v>
      </c>
      <c r="I248" s="5" t="s">
        <v>55</v>
      </c>
      <c r="J248">
        <v>1</v>
      </c>
      <c r="K248" s="32" t="s">
        <v>86</v>
      </c>
      <c r="L248" s="17" t="s">
        <v>3791</v>
      </c>
      <c r="M248" s="5"/>
      <c r="N248" s="5">
        <v>0</v>
      </c>
      <c r="O248" s="31">
        <v>0</v>
      </c>
    </row>
    <row r="249" spans="1:16" x14ac:dyDescent="0.4">
      <c r="A249">
        <v>247</v>
      </c>
      <c r="B249" s="10">
        <v>32</v>
      </c>
      <c r="C249">
        <v>8</v>
      </c>
      <c r="D249">
        <v>30</v>
      </c>
      <c r="E249">
        <v>10</v>
      </c>
      <c r="F249" s="29">
        <v>3</v>
      </c>
      <c r="G249" s="14" t="s">
        <v>99</v>
      </c>
      <c r="H249" s="14">
        <v>0</v>
      </c>
      <c r="I249" s="5" t="s">
        <v>55</v>
      </c>
      <c r="J249">
        <v>1</v>
      </c>
      <c r="K249" s="32" t="s">
        <v>86</v>
      </c>
      <c r="L249" s="17" t="s">
        <v>3812</v>
      </c>
      <c r="M249" s="5" t="s">
        <v>75</v>
      </c>
      <c r="N249" s="5">
        <v>10</v>
      </c>
      <c r="O249" s="31">
        <v>10</v>
      </c>
      <c r="P249">
        <v>30</v>
      </c>
    </row>
    <row r="250" spans="1:16" x14ac:dyDescent="0.4">
      <c r="A250">
        <v>248</v>
      </c>
      <c r="B250" s="10">
        <v>34</v>
      </c>
      <c r="C250">
        <v>6</v>
      </c>
      <c r="D250">
        <v>2</v>
      </c>
      <c r="E250">
        <v>10</v>
      </c>
      <c r="F250" s="29">
        <v>5</v>
      </c>
      <c r="G250" s="14" t="s">
        <v>54</v>
      </c>
      <c r="H250" s="14">
        <v>0</v>
      </c>
      <c r="I250" s="5" t="s">
        <v>55</v>
      </c>
      <c r="J250">
        <v>0</v>
      </c>
      <c r="K250" s="32" t="s">
        <v>61</v>
      </c>
      <c r="L250" s="17" t="s">
        <v>3793</v>
      </c>
      <c r="M250" s="5" t="s">
        <v>87</v>
      </c>
      <c r="N250" s="5">
        <v>6</v>
      </c>
      <c r="O250" s="31">
        <v>8</v>
      </c>
      <c r="P250">
        <v>80</v>
      </c>
    </row>
    <row r="251" spans="1:16" x14ac:dyDescent="0.4">
      <c r="A251">
        <v>249</v>
      </c>
      <c r="B251" s="10">
        <v>25</v>
      </c>
      <c r="C251">
        <v>10</v>
      </c>
      <c r="D251">
        <v>60</v>
      </c>
      <c r="E251">
        <v>8</v>
      </c>
      <c r="F251" s="29">
        <v>0</v>
      </c>
      <c r="G251" s="14" t="s">
        <v>91</v>
      </c>
      <c r="H251" s="14">
        <v>0</v>
      </c>
      <c r="I251" t="s">
        <v>1308</v>
      </c>
      <c r="J251">
        <v>0</v>
      </c>
      <c r="K251" s="32" t="s">
        <v>86</v>
      </c>
      <c r="L251" s="17" t="s">
        <v>3797</v>
      </c>
      <c r="M251" s="5" t="s">
        <v>87</v>
      </c>
      <c r="N251" s="5">
        <v>5</v>
      </c>
      <c r="O251" s="31">
        <v>6</v>
      </c>
      <c r="P251">
        <v>10</v>
      </c>
    </row>
    <row r="252" spans="1:16" x14ac:dyDescent="0.4">
      <c r="A252">
        <v>250</v>
      </c>
      <c r="B252" s="10">
        <v>22</v>
      </c>
      <c r="C252">
        <v>8</v>
      </c>
      <c r="D252">
        <v>30</v>
      </c>
      <c r="E252">
        <v>8</v>
      </c>
      <c r="F252" s="29">
        <v>15</v>
      </c>
      <c r="G252" s="14" t="s">
        <v>99</v>
      </c>
      <c r="H252" s="14">
        <v>1</v>
      </c>
      <c r="I252" s="5" t="s">
        <v>70</v>
      </c>
      <c r="J252">
        <v>1</v>
      </c>
      <c r="K252" s="32" t="s">
        <v>378</v>
      </c>
      <c r="L252" s="17" t="s">
        <v>3803</v>
      </c>
      <c r="M252" s="5" t="s">
        <v>87</v>
      </c>
      <c r="N252" s="5">
        <v>15</v>
      </c>
      <c r="O252" s="31">
        <v>10</v>
      </c>
      <c r="P252">
        <v>120</v>
      </c>
    </row>
    <row r="253" spans="1:16" x14ac:dyDescent="0.4">
      <c r="A253">
        <v>251</v>
      </c>
      <c r="B253" s="10">
        <v>36</v>
      </c>
      <c r="C253">
        <v>8</v>
      </c>
      <c r="D253">
        <v>60</v>
      </c>
      <c r="E253">
        <v>10</v>
      </c>
      <c r="F253" s="29">
        <v>60</v>
      </c>
      <c r="G253" s="14" t="s">
        <v>54</v>
      </c>
      <c r="H253" s="14">
        <v>0</v>
      </c>
      <c r="I253" s="5" t="s">
        <v>55</v>
      </c>
      <c r="J253">
        <v>1</v>
      </c>
      <c r="K253" s="32" t="s">
        <v>86</v>
      </c>
      <c r="L253" s="17" t="s">
        <v>3797</v>
      </c>
      <c r="M253" s="5" t="s">
        <v>62</v>
      </c>
      <c r="N253" s="5">
        <v>4</v>
      </c>
      <c r="O253" s="31">
        <v>4</v>
      </c>
      <c r="P253">
        <v>8</v>
      </c>
    </row>
    <row r="254" spans="1:16" x14ac:dyDescent="0.4">
      <c r="A254">
        <v>252</v>
      </c>
      <c r="B254" s="10">
        <v>47</v>
      </c>
      <c r="C254">
        <v>8</v>
      </c>
      <c r="D254">
        <v>0</v>
      </c>
      <c r="E254">
        <v>12</v>
      </c>
      <c r="F254" s="29">
        <v>12</v>
      </c>
      <c r="G254" s="14" t="s">
        <v>226</v>
      </c>
      <c r="H254" s="14">
        <v>0</v>
      </c>
      <c r="I254" s="5" t="s">
        <v>70</v>
      </c>
      <c r="J254">
        <v>0</v>
      </c>
      <c r="K254" s="32" t="s">
        <v>86</v>
      </c>
      <c r="L254" s="17" t="s">
        <v>3797</v>
      </c>
      <c r="M254" s="5" t="s">
        <v>75</v>
      </c>
      <c r="N254" s="5">
        <v>6</v>
      </c>
      <c r="O254" s="31">
        <v>40</v>
      </c>
      <c r="P254">
        <v>40</v>
      </c>
    </row>
    <row r="255" spans="1:16" x14ac:dyDescent="0.4">
      <c r="A255">
        <v>253</v>
      </c>
      <c r="B255" s="10">
        <v>31</v>
      </c>
      <c r="C255">
        <v>7</v>
      </c>
      <c r="D255">
        <v>0</v>
      </c>
      <c r="E255">
        <v>5</v>
      </c>
      <c r="F255" s="29">
        <v>18</v>
      </c>
      <c r="G255" s="14" t="s">
        <v>123</v>
      </c>
      <c r="H255" s="14">
        <v>1</v>
      </c>
      <c r="I255" s="5" t="s">
        <v>55</v>
      </c>
      <c r="J255">
        <v>1</v>
      </c>
      <c r="K255" s="32" t="s">
        <v>378</v>
      </c>
      <c r="L255" s="17" t="s">
        <v>3793</v>
      </c>
      <c r="M255" s="5" t="s">
        <v>87</v>
      </c>
      <c r="N255" s="5">
        <v>12</v>
      </c>
      <c r="O255" s="31">
        <v>6</v>
      </c>
      <c r="P255">
        <v>14</v>
      </c>
    </row>
    <row r="256" spans="1:16" x14ac:dyDescent="0.4">
      <c r="A256">
        <v>254</v>
      </c>
      <c r="B256" s="10">
        <v>25</v>
      </c>
      <c r="C256">
        <v>7</v>
      </c>
      <c r="D256">
        <v>0</v>
      </c>
      <c r="E256">
        <v>13</v>
      </c>
      <c r="F256" s="29">
        <v>10</v>
      </c>
      <c r="G256" s="14" t="s">
        <v>91</v>
      </c>
      <c r="H256" s="14">
        <v>1</v>
      </c>
      <c r="I256" s="5" t="s">
        <v>70</v>
      </c>
      <c r="J256">
        <v>1</v>
      </c>
      <c r="K256" s="32" t="s">
        <v>61</v>
      </c>
      <c r="L256" s="17" t="s">
        <v>3797</v>
      </c>
      <c r="M256" s="5" t="s">
        <v>87</v>
      </c>
      <c r="N256" s="5">
        <v>4</v>
      </c>
      <c r="O256" s="31">
        <v>4</v>
      </c>
      <c r="P256">
        <v>5</v>
      </c>
    </row>
    <row r="257" spans="1:16" x14ac:dyDescent="0.4">
      <c r="A257">
        <v>255</v>
      </c>
      <c r="B257" s="10">
        <v>39</v>
      </c>
      <c r="C257">
        <v>6</v>
      </c>
      <c r="D257">
        <v>45</v>
      </c>
      <c r="E257">
        <v>5</v>
      </c>
      <c r="F257" s="29">
        <v>5</v>
      </c>
      <c r="G257" s="14" t="s">
        <v>305</v>
      </c>
      <c r="H257" s="14">
        <v>1</v>
      </c>
      <c r="I257" s="5" t="s">
        <v>70</v>
      </c>
      <c r="J257">
        <v>1</v>
      </c>
      <c r="K257" s="32" t="s">
        <v>86</v>
      </c>
      <c r="L257" s="17" t="s">
        <v>3797</v>
      </c>
      <c r="M257" s="5" t="s">
        <v>571</v>
      </c>
      <c r="N257" s="5">
        <v>6</v>
      </c>
      <c r="O257" s="31">
        <v>4</v>
      </c>
      <c r="P257">
        <v>5</v>
      </c>
    </row>
    <row r="258" spans="1:16" x14ac:dyDescent="0.4">
      <c r="A258">
        <v>256</v>
      </c>
      <c r="B258" s="10">
        <v>49</v>
      </c>
      <c r="C258">
        <v>8</v>
      </c>
      <c r="D258">
        <v>0</v>
      </c>
      <c r="E258">
        <v>8</v>
      </c>
      <c r="F258" s="29">
        <v>50</v>
      </c>
      <c r="G258" s="14" t="s">
        <v>105</v>
      </c>
      <c r="H258" s="14">
        <v>1</v>
      </c>
      <c r="I258" s="5" t="s">
        <v>100</v>
      </c>
      <c r="J258">
        <v>0</v>
      </c>
      <c r="K258" s="32" t="s">
        <v>86</v>
      </c>
      <c r="L258" s="17" t="s">
        <v>3797</v>
      </c>
      <c r="M258" s="5" t="s">
        <v>75</v>
      </c>
      <c r="N258" s="5">
        <v>5</v>
      </c>
      <c r="O258" s="31">
        <v>10</v>
      </c>
      <c r="P258">
        <v>24</v>
      </c>
    </row>
    <row r="259" spans="1:16" x14ac:dyDescent="0.4">
      <c r="A259">
        <v>257</v>
      </c>
      <c r="B259" s="10">
        <v>32</v>
      </c>
      <c r="C259">
        <v>6</v>
      </c>
      <c r="D259">
        <v>2</v>
      </c>
      <c r="E259">
        <v>11</v>
      </c>
      <c r="F259" s="29">
        <v>10</v>
      </c>
      <c r="G259" s="14" t="s">
        <v>135</v>
      </c>
      <c r="H259" s="14">
        <v>1</v>
      </c>
      <c r="I259" s="5" t="s">
        <v>100</v>
      </c>
      <c r="J259">
        <v>1</v>
      </c>
      <c r="K259" s="32" t="s">
        <v>86</v>
      </c>
      <c r="L259" s="17" t="s">
        <v>3797</v>
      </c>
      <c r="M259" s="5" t="s">
        <v>75</v>
      </c>
      <c r="N259" s="5">
        <v>2</v>
      </c>
      <c r="O259" s="31">
        <v>1</v>
      </c>
      <c r="P259">
        <v>3</v>
      </c>
    </row>
    <row r="260" spans="1:16" x14ac:dyDescent="0.4">
      <c r="A260">
        <v>258</v>
      </c>
      <c r="B260" s="10">
        <v>34</v>
      </c>
      <c r="C260">
        <v>7</v>
      </c>
      <c r="D260">
        <v>15</v>
      </c>
      <c r="E260">
        <v>3</v>
      </c>
      <c r="F260" s="29">
        <v>12</v>
      </c>
      <c r="G260" s="14" t="s">
        <v>305</v>
      </c>
      <c r="H260" s="14">
        <v>0</v>
      </c>
      <c r="I260" s="5" t="s">
        <v>81</v>
      </c>
      <c r="J260">
        <v>1</v>
      </c>
      <c r="K260" s="32" t="s">
        <v>86</v>
      </c>
      <c r="L260" s="17" t="s">
        <v>3796</v>
      </c>
      <c r="M260" s="5" t="s">
        <v>75</v>
      </c>
      <c r="N260" s="5">
        <v>4</v>
      </c>
      <c r="O260" s="31">
        <v>6</v>
      </c>
      <c r="P260">
        <v>10</v>
      </c>
    </row>
    <row r="261" spans="1:16" x14ac:dyDescent="0.4">
      <c r="A261">
        <v>259</v>
      </c>
      <c r="B261" s="10">
        <v>24</v>
      </c>
      <c r="C261">
        <v>5</v>
      </c>
      <c r="D261">
        <v>0</v>
      </c>
      <c r="E261">
        <v>16</v>
      </c>
      <c r="F261" s="29">
        <v>5</v>
      </c>
      <c r="G261" s="14" t="s">
        <v>69</v>
      </c>
      <c r="H261" s="14">
        <v>0</v>
      </c>
      <c r="I261" s="5" t="s">
        <v>100</v>
      </c>
      <c r="J261">
        <v>1</v>
      </c>
      <c r="K261" s="32" t="s">
        <v>61</v>
      </c>
      <c r="L261" s="17" t="s">
        <v>3793</v>
      </c>
      <c r="M261" s="5" t="s">
        <v>75</v>
      </c>
      <c r="N261" s="5">
        <v>6</v>
      </c>
      <c r="O261" s="31">
        <v>5</v>
      </c>
      <c r="P261">
        <v>20</v>
      </c>
    </row>
    <row r="262" spans="1:16" x14ac:dyDescent="0.4">
      <c r="A262">
        <v>260</v>
      </c>
      <c r="B262" s="10">
        <v>37</v>
      </c>
      <c r="C262">
        <v>6</v>
      </c>
      <c r="D262">
        <v>90</v>
      </c>
      <c r="E262">
        <v>5</v>
      </c>
      <c r="F262" s="29">
        <v>5</v>
      </c>
      <c r="G262" s="14" t="s">
        <v>350</v>
      </c>
      <c r="H262" s="14">
        <v>1</v>
      </c>
      <c r="I262" s="5" t="s">
        <v>70</v>
      </c>
      <c r="J262">
        <v>1</v>
      </c>
      <c r="K262" s="32" t="s">
        <v>86</v>
      </c>
      <c r="L262" s="17" t="s">
        <v>3797</v>
      </c>
      <c r="M262" s="5" t="s">
        <v>75</v>
      </c>
      <c r="N262" s="5">
        <v>3</v>
      </c>
      <c r="O262" s="31">
        <v>2</v>
      </c>
      <c r="P262">
        <v>60</v>
      </c>
    </row>
    <row r="263" spans="1:16" x14ac:dyDescent="0.4">
      <c r="A263">
        <v>261</v>
      </c>
      <c r="B263" s="10">
        <v>29</v>
      </c>
      <c r="C263">
        <v>7</v>
      </c>
      <c r="D263">
        <v>90</v>
      </c>
      <c r="E263">
        <v>15</v>
      </c>
      <c r="F263" s="29">
        <v>6</v>
      </c>
      <c r="G263" s="14" t="s">
        <v>305</v>
      </c>
      <c r="H263" s="14">
        <v>1</v>
      </c>
      <c r="I263" s="5" t="s">
        <v>55</v>
      </c>
      <c r="J263">
        <v>1</v>
      </c>
      <c r="K263" s="32" t="s">
        <v>61</v>
      </c>
      <c r="L263" s="17" t="s">
        <v>3793</v>
      </c>
      <c r="M263" s="5" t="s">
        <v>75</v>
      </c>
      <c r="N263" s="5">
        <v>6</v>
      </c>
      <c r="O263" s="31">
        <v>4</v>
      </c>
      <c r="P263">
        <v>25</v>
      </c>
    </row>
    <row r="264" spans="1:16" x14ac:dyDescent="0.4">
      <c r="A264">
        <v>262</v>
      </c>
      <c r="B264" s="10">
        <v>27</v>
      </c>
      <c r="C264">
        <v>8</v>
      </c>
      <c r="D264">
        <v>100</v>
      </c>
      <c r="E264">
        <v>10</v>
      </c>
      <c r="F264" s="29">
        <v>20</v>
      </c>
      <c r="G264" s="14" t="s">
        <v>69</v>
      </c>
      <c r="H264" s="14">
        <v>0</v>
      </c>
      <c r="I264" s="5" t="s">
        <v>70</v>
      </c>
      <c r="J264">
        <v>0</v>
      </c>
      <c r="K264" s="32" t="s">
        <v>61</v>
      </c>
      <c r="L264" s="17" t="s">
        <v>3795</v>
      </c>
      <c r="M264" s="5" t="s">
        <v>87</v>
      </c>
      <c r="N264" s="5">
        <v>10</v>
      </c>
      <c r="O264" s="31">
        <v>6</v>
      </c>
      <c r="P264">
        <v>50</v>
      </c>
    </row>
    <row r="265" spans="1:16" x14ac:dyDescent="0.4">
      <c r="A265">
        <v>263</v>
      </c>
      <c r="B265" s="10">
        <v>31</v>
      </c>
      <c r="C265">
        <v>6</v>
      </c>
      <c r="D265">
        <v>15</v>
      </c>
      <c r="E265">
        <v>12</v>
      </c>
      <c r="F265" s="29">
        <v>4</v>
      </c>
      <c r="G265" s="14" t="s">
        <v>69</v>
      </c>
      <c r="H265" s="14">
        <v>0</v>
      </c>
      <c r="I265" s="5" t="s">
        <v>70</v>
      </c>
      <c r="J265">
        <v>1</v>
      </c>
      <c r="K265" s="32" t="s">
        <v>1170</v>
      </c>
      <c r="L265" s="17" t="s">
        <v>3797</v>
      </c>
      <c r="M265" s="5" t="s">
        <v>75</v>
      </c>
      <c r="N265" s="5">
        <v>2</v>
      </c>
      <c r="O265" s="31">
        <v>5</v>
      </c>
      <c r="P265">
        <v>4</v>
      </c>
    </row>
    <row r="266" spans="1:16" x14ac:dyDescent="0.4">
      <c r="A266">
        <v>264</v>
      </c>
      <c r="B266" s="10">
        <v>36</v>
      </c>
      <c r="C266">
        <v>6</v>
      </c>
      <c r="D266">
        <v>2</v>
      </c>
      <c r="E266">
        <v>5</v>
      </c>
      <c r="F266" s="29">
        <v>32</v>
      </c>
      <c r="G266" s="14" t="s">
        <v>350</v>
      </c>
      <c r="H266" s="14">
        <v>0</v>
      </c>
      <c r="I266" s="5" t="s">
        <v>81</v>
      </c>
      <c r="J266">
        <v>1</v>
      </c>
      <c r="K266" s="32" t="s">
        <v>74</v>
      </c>
      <c r="L266" s="17" t="s">
        <v>3797</v>
      </c>
      <c r="M266" s="5" t="s">
        <v>62</v>
      </c>
      <c r="N266" s="5">
        <v>5</v>
      </c>
      <c r="O266" s="31">
        <v>5</v>
      </c>
      <c r="P266">
        <v>10</v>
      </c>
    </row>
    <row r="267" spans="1:16" x14ac:dyDescent="0.4">
      <c r="A267">
        <v>265</v>
      </c>
      <c r="B267" s="10">
        <v>30</v>
      </c>
      <c r="C267">
        <v>8</v>
      </c>
      <c r="D267">
        <v>15</v>
      </c>
      <c r="E267">
        <v>12</v>
      </c>
      <c r="F267" s="29">
        <v>3</v>
      </c>
      <c r="G267" s="14" t="s">
        <v>350</v>
      </c>
      <c r="H267" s="14">
        <v>0</v>
      </c>
      <c r="I267" s="5" t="s">
        <v>100</v>
      </c>
      <c r="J267">
        <v>1</v>
      </c>
      <c r="K267" s="32" t="s">
        <v>86</v>
      </c>
      <c r="L267" s="17" t="s">
        <v>3795</v>
      </c>
      <c r="M267" s="5" t="s">
        <v>75</v>
      </c>
      <c r="N267" s="5">
        <v>6</v>
      </c>
      <c r="O267" s="31">
        <v>6</v>
      </c>
      <c r="P267">
        <v>8</v>
      </c>
    </row>
    <row r="268" spans="1:16" x14ac:dyDescent="0.4">
      <c r="A268">
        <v>266</v>
      </c>
      <c r="B268" s="10">
        <v>33</v>
      </c>
      <c r="C268">
        <v>6</v>
      </c>
      <c r="D268">
        <v>270</v>
      </c>
      <c r="E268">
        <v>9</v>
      </c>
      <c r="F268" s="29">
        <v>2</v>
      </c>
      <c r="G268" s="14" t="s">
        <v>123</v>
      </c>
      <c r="H268" s="14">
        <v>0</v>
      </c>
      <c r="I268" s="5" t="s">
        <v>55</v>
      </c>
      <c r="J268">
        <v>1</v>
      </c>
      <c r="K268" s="32" t="s">
        <v>86</v>
      </c>
      <c r="L268" s="17" t="s">
        <v>3793</v>
      </c>
      <c r="M268" s="5" t="s">
        <v>87</v>
      </c>
      <c r="N268" s="5">
        <v>6</v>
      </c>
      <c r="O268" s="31">
        <v>4</v>
      </c>
      <c r="P268">
        <v>100</v>
      </c>
    </row>
    <row r="269" spans="1:16" x14ac:dyDescent="0.4">
      <c r="A269">
        <v>267</v>
      </c>
      <c r="B269" s="10">
        <v>22</v>
      </c>
      <c r="C269">
        <v>6</v>
      </c>
      <c r="D269">
        <v>20</v>
      </c>
      <c r="E269">
        <v>12</v>
      </c>
      <c r="F269" s="29">
        <v>10</v>
      </c>
      <c r="G269" s="14" t="s">
        <v>191</v>
      </c>
      <c r="H269" s="14">
        <v>0</v>
      </c>
      <c r="I269" s="5" t="s">
        <v>70</v>
      </c>
      <c r="J269">
        <v>0</v>
      </c>
      <c r="K269" s="32" t="s">
        <v>61</v>
      </c>
      <c r="L269" s="17" t="s">
        <v>3791</v>
      </c>
      <c r="M269" s="5"/>
      <c r="N269" s="5">
        <v>0</v>
      </c>
      <c r="O269" s="31">
        <v>0</v>
      </c>
    </row>
    <row r="270" spans="1:16" x14ac:dyDescent="0.4">
      <c r="A270">
        <v>268</v>
      </c>
      <c r="B270" s="10">
        <v>30</v>
      </c>
      <c r="C270">
        <v>6</v>
      </c>
      <c r="D270">
        <v>60</v>
      </c>
      <c r="E270">
        <v>7</v>
      </c>
      <c r="F270" s="29">
        <v>4</v>
      </c>
      <c r="G270" s="14" t="s">
        <v>99</v>
      </c>
      <c r="H270" s="14">
        <v>1</v>
      </c>
      <c r="I270" s="5" t="s">
        <v>70</v>
      </c>
      <c r="J270">
        <v>1</v>
      </c>
      <c r="K270" s="32" t="s">
        <v>74</v>
      </c>
      <c r="L270" s="17" t="s">
        <v>3791</v>
      </c>
      <c r="M270" s="5"/>
      <c r="N270" s="5">
        <v>0</v>
      </c>
      <c r="O270" s="31">
        <v>0</v>
      </c>
    </row>
    <row r="271" spans="1:16" x14ac:dyDescent="0.4">
      <c r="A271">
        <v>269</v>
      </c>
      <c r="B271" s="10">
        <v>57</v>
      </c>
      <c r="C271">
        <v>6</v>
      </c>
      <c r="D271">
        <v>0</v>
      </c>
      <c r="E271">
        <v>15</v>
      </c>
      <c r="F271" s="29">
        <v>26</v>
      </c>
      <c r="G271" s="14" t="s">
        <v>191</v>
      </c>
      <c r="H271" s="14">
        <v>1</v>
      </c>
      <c r="I271" s="5" t="s">
        <v>100</v>
      </c>
      <c r="J271">
        <v>1</v>
      </c>
      <c r="K271" s="32" t="s">
        <v>61</v>
      </c>
      <c r="L271" s="17" t="s">
        <v>3797</v>
      </c>
      <c r="M271" s="5" t="s">
        <v>62</v>
      </c>
      <c r="N271" s="5">
        <v>20</v>
      </c>
      <c r="O271" s="31">
        <v>10</v>
      </c>
      <c r="P271">
        <v>36</v>
      </c>
    </row>
    <row r="272" spans="1:16" x14ac:dyDescent="0.4">
      <c r="A272">
        <v>270</v>
      </c>
      <c r="B272" s="10">
        <v>28</v>
      </c>
      <c r="C272">
        <v>6</v>
      </c>
      <c r="D272">
        <v>30</v>
      </c>
      <c r="E272">
        <v>8</v>
      </c>
      <c r="F272" s="29">
        <v>10</v>
      </c>
      <c r="G272" s="14" t="s">
        <v>350</v>
      </c>
      <c r="H272" s="14">
        <v>1</v>
      </c>
      <c r="I272" s="5" t="s">
        <v>136</v>
      </c>
      <c r="J272">
        <v>1</v>
      </c>
      <c r="K272" s="32" t="s">
        <v>61</v>
      </c>
      <c r="L272" s="17" t="s">
        <v>3794</v>
      </c>
      <c r="M272" s="5" t="s">
        <v>87</v>
      </c>
      <c r="N272" s="5">
        <v>3</v>
      </c>
      <c r="O272" s="31">
        <v>2</v>
      </c>
      <c r="P272">
        <v>20</v>
      </c>
    </row>
    <row r="273" spans="1:16" x14ac:dyDescent="0.4">
      <c r="A273">
        <v>271</v>
      </c>
      <c r="B273" s="10">
        <v>43</v>
      </c>
      <c r="C273">
        <v>8</v>
      </c>
      <c r="D273">
        <v>0</v>
      </c>
      <c r="E273">
        <v>10</v>
      </c>
      <c r="F273" s="29">
        <v>10</v>
      </c>
      <c r="G273" s="14" t="s">
        <v>69</v>
      </c>
      <c r="H273" s="14">
        <v>1</v>
      </c>
      <c r="I273" s="5" t="s">
        <v>70</v>
      </c>
      <c r="J273">
        <v>1</v>
      </c>
      <c r="K273" s="32" t="s">
        <v>86</v>
      </c>
      <c r="L273" s="17" t="s">
        <v>3797</v>
      </c>
      <c r="M273" s="5" t="s">
        <v>87</v>
      </c>
      <c r="N273" s="5">
        <v>4</v>
      </c>
      <c r="O273" s="31">
        <v>30</v>
      </c>
      <c r="P273">
        <v>50</v>
      </c>
    </row>
    <row r="274" spans="1:16" x14ac:dyDescent="0.4">
      <c r="A274">
        <v>272</v>
      </c>
      <c r="B274" s="10">
        <v>34</v>
      </c>
      <c r="C274">
        <v>8</v>
      </c>
      <c r="D274">
        <v>0</v>
      </c>
      <c r="E274">
        <v>10</v>
      </c>
      <c r="F274" s="29">
        <v>2</v>
      </c>
      <c r="G274" s="14" t="s">
        <v>69</v>
      </c>
      <c r="H274" s="14">
        <v>0</v>
      </c>
      <c r="I274" s="5" t="s">
        <v>124</v>
      </c>
      <c r="J274">
        <v>1</v>
      </c>
      <c r="K274" s="32" t="s">
        <v>61</v>
      </c>
      <c r="L274" s="17" t="s">
        <v>3797</v>
      </c>
      <c r="M274" s="5" t="s">
        <v>75</v>
      </c>
      <c r="N274" s="5">
        <v>6</v>
      </c>
      <c r="O274" s="31">
        <v>2</v>
      </c>
      <c r="P274">
        <v>12</v>
      </c>
    </row>
    <row r="275" spans="1:16" x14ac:dyDescent="0.4">
      <c r="A275">
        <v>273</v>
      </c>
      <c r="B275" s="10">
        <v>30</v>
      </c>
      <c r="C275">
        <v>7</v>
      </c>
      <c r="D275">
        <v>50</v>
      </c>
      <c r="E275">
        <v>10</v>
      </c>
      <c r="F275" s="29">
        <v>10</v>
      </c>
      <c r="G275" s="14" t="s">
        <v>226</v>
      </c>
      <c r="H275" s="14">
        <v>0</v>
      </c>
      <c r="I275" s="5" t="s">
        <v>70</v>
      </c>
      <c r="J275">
        <v>1</v>
      </c>
      <c r="K275" s="32" t="s">
        <v>86</v>
      </c>
      <c r="L275" s="17" t="s">
        <v>3795</v>
      </c>
      <c r="M275" s="5" t="s">
        <v>75</v>
      </c>
      <c r="N275" s="5">
        <v>3</v>
      </c>
      <c r="O275" s="31">
        <v>2</v>
      </c>
      <c r="P275">
        <v>8</v>
      </c>
    </row>
    <row r="276" spans="1:16" x14ac:dyDescent="0.4">
      <c r="A276">
        <v>274</v>
      </c>
      <c r="B276" s="10">
        <v>29</v>
      </c>
      <c r="C276">
        <v>7</v>
      </c>
      <c r="D276">
        <v>120</v>
      </c>
      <c r="E276">
        <v>11</v>
      </c>
      <c r="F276" s="29">
        <v>6</v>
      </c>
      <c r="G276" s="14" t="s">
        <v>99</v>
      </c>
      <c r="H276" s="14">
        <v>1</v>
      </c>
      <c r="I276" s="5" t="s">
        <v>70</v>
      </c>
      <c r="J276">
        <v>1</v>
      </c>
      <c r="K276" s="32" t="s">
        <v>61</v>
      </c>
      <c r="L276" s="17" t="s">
        <v>3797</v>
      </c>
      <c r="M276" s="5" t="s">
        <v>75</v>
      </c>
      <c r="N276" s="5">
        <v>6</v>
      </c>
      <c r="O276" s="31">
        <v>3</v>
      </c>
      <c r="P276">
        <v>72</v>
      </c>
    </row>
    <row r="277" spans="1:16" x14ac:dyDescent="0.4">
      <c r="A277">
        <v>275</v>
      </c>
      <c r="B277" s="10">
        <v>32</v>
      </c>
      <c r="C277">
        <v>7</v>
      </c>
      <c r="D277">
        <v>30</v>
      </c>
      <c r="E277">
        <v>11</v>
      </c>
      <c r="F277" s="29">
        <v>5</v>
      </c>
      <c r="G277" s="14" t="s">
        <v>135</v>
      </c>
      <c r="H277" s="14">
        <v>0</v>
      </c>
      <c r="I277" s="5" t="s">
        <v>55</v>
      </c>
      <c r="J277">
        <v>1</v>
      </c>
      <c r="K277" s="32" t="s">
        <v>86</v>
      </c>
      <c r="L277" s="17" t="s">
        <v>3816</v>
      </c>
      <c r="M277" s="5" t="s">
        <v>164</v>
      </c>
      <c r="N277" s="5">
        <v>3</v>
      </c>
      <c r="O277" s="31">
        <v>5</v>
      </c>
      <c r="P277">
        <v>60</v>
      </c>
    </row>
    <row r="278" spans="1:16" x14ac:dyDescent="0.4">
      <c r="A278">
        <v>276</v>
      </c>
      <c r="B278" s="10">
        <v>29</v>
      </c>
      <c r="C278">
        <v>8</v>
      </c>
      <c r="D278">
        <v>60</v>
      </c>
      <c r="E278">
        <v>13</v>
      </c>
      <c r="F278" s="29">
        <v>3</v>
      </c>
      <c r="G278" s="14" t="s">
        <v>105</v>
      </c>
      <c r="H278" s="14">
        <v>1</v>
      </c>
      <c r="I278" s="5" t="s">
        <v>81</v>
      </c>
      <c r="J278">
        <v>1</v>
      </c>
      <c r="K278" s="32" t="s">
        <v>61</v>
      </c>
      <c r="L278" s="17" t="s">
        <v>3791</v>
      </c>
      <c r="M278" s="5" t="s">
        <v>62</v>
      </c>
      <c r="N278" s="5">
        <v>3</v>
      </c>
      <c r="O278" s="31">
        <v>6</v>
      </c>
      <c r="P278">
        <v>12</v>
      </c>
    </row>
    <row r="279" spans="1:16" x14ac:dyDescent="0.4">
      <c r="A279">
        <v>277</v>
      </c>
      <c r="B279" s="10">
        <v>28</v>
      </c>
      <c r="C279">
        <v>9</v>
      </c>
      <c r="D279">
        <v>0</v>
      </c>
      <c r="E279">
        <v>10</v>
      </c>
      <c r="F279" s="29">
        <v>10</v>
      </c>
      <c r="G279" s="14" t="s">
        <v>91</v>
      </c>
      <c r="H279" s="14">
        <v>0</v>
      </c>
      <c r="I279" s="5" t="s">
        <v>55</v>
      </c>
      <c r="J279">
        <v>1</v>
      </c>
      <c r="K279" s="32" t="s">
        <v>74</v>
      </c>
      <c r="L279" s="17" t="s">
        <v>3797</v>
      </c>
      <c r="M279" s="5" t="s">
        <v>62</v>
      </c>
      <c r="N279" s="5">
        <v>4</v>
      </c>
      <c r="O279" s="31">
        <v>3</v>
      </c>
      <c r="P279">
        <v>6</v>
      </c>
    </row>
    <row r="280" spans="1:16" x14ac:dyDescent="0.4">
      <c r="A280">
        <v>278</v>
      </c>
      <c r="B280" s="10">
        <v>39</v>
      </c>
      <c r="C280">
        <v>7</v>
      </c>
      <c r="D280">
        <v>30</v>
      </c>
      <c r="E280">
        <v>14</v>
      </c>
      <c r="F280" s="29">
        <v>6</v>
      </c>
      <c r="G280" s="14" t="s">
        <v>350</v>
      </c>
      <c r="H280" s="14">
        <v>1</v>
      </c>
      <c r="I280" s="5" t="s">
        <v>55</v>
      </c>
      <c r="J280">
        <v>1</v>
      </c>
      <c r="K280" s="32" t="s">
        <v>61</v>
      </c>
      <c r="L280" s="17" t="s">
        <v>3796</v>
      </c>
      <c r="M280" s="5" t="s">
        <v>164</v>
      </c>
      <c r="N280" s="5">
        <v>6</v>
      </c>
      <c r="O280" s="31">
        <v>6</v>
      </c>
      <c r="P280">
        <v>40</v>
      </c>
    </row>
    <row r="281" spans="1:16" x14ac:dyDescent="0.4">
      <c r="A281">
        <v>279</v>
      </c>
      <c r="B281" s="10">
        <v>25</v>
      </c>
      <c r="C281">
        <v>8</v>
      </c>
      <c r="D281">
        <v>50</v>
      </c>
      <c r="E281">
        <v>3</v>
      </c>
      <c r="F281" s="29">
        <v>5</v>
      </c>
      <c r="G281" s="14" t="s">
        <v>54</v>
      </c>
      <c r="H281" s="14">
        <v>1</v>
      </c>
      <c r="I281" s="5" t="s">
        <v>70</v>
      </c>
      <c r="J281">
        <v>0</v>
      </c>
      <c r="K281" s="32" t="s">
        <v>61</v>
      </c>
      <c r="L281" s="17" t="s">
        <v>3797</v>
      </c>
      <c r="M281" s="5" t="s">
        <v>62</v>
      </c>
      <c r="N281" s="5">
        <v>1</v>
      </c>
      <c r="O281" s="31">
        <v>3</v>
      </c>
      <c r="P281">
        <v>4</v>
      </c>
    </row>
    <row r="282" spans="1:16" x14ac:dyDescent="0.4">
      <c r="A282">
        <v>280</v>
      </c>
      <c r="B282" s="10">
        <v>33</v>
      </c>
      <c r="C282">
        <v>8</v>
      </c>
      <c r="D282">
        <v>120</v>
      </c>
      <c r="E282">
        <v>10</v>
      </c>
      <c r="F282" s="29">
        <v>10</v>
      </c>
      <c r="G282" s="14" t="s">
        <v>69</v>
      </c>
      <c r="H282" s="14">
        <v>1</v>
      </c>
      <c r="I282" s="5" t="s">
        <v>55</v>
      </c>
      <c r="J282">
        <v>1</v>
      </c>
      <c r="K282" s="32" t="s">
        <v>61</v>
      </c>
      <c r="L282" s="17" t="s">
        <v>3796</v>
      </c>
      <c r="M282" s="5" t="s">
        <v>75</v>
      </c>
      <c r="N282" s="5">
        <v>6</v>
      </c>
      <c r="O282" s="31">
        <v>6</v>
      </c>
      <c r="P282">
        <v>48</v>
      </c>
    </row>
    <row r="283" spans="1:16" x14ac:dyDescent="0.4">
      <c r="A283">
        <v>281</v>
      </c>
      <c r="B283" s="10">
        <v>31</v>
      </c>
      <c r="C283">
        <v>8</v>
      </c>
      <c r="D283">
        <v>0</v>
      </c>
      <c r="E283">
        <v>8</v>
      </c>
      <c r="F283" s="29">
        <v>10</v>
      </c>
      <c r="G283" s="14" t="s">
        <v>135</v>
      </c>
      <c r="H283" s="14">
        <v>1</v>
      </c>
      <c r="I283" s="5" t="s">
        <v>70</v>
      </c>
      <c r="J283">
        <v>1</v>
      </c>
      <c r="K283" s="32" t="s">
        <v>378</v>
      </c>
      <c r="L283" s="17" t="s">
        <v>3797</v>
      </c>
      <c r="M283" s="5" t="s">
        <v>1130</v>
      </c>
      <c r="N283" s="5">
        <v>6</v>
      </c>
      <c r="O283" s="31">
        <v>10</v>
      </c>
      <c r="P283">
        <v>10</v>
      </c>
    </row>
    <row r="284" spans="1:16" x14ac:dyDescent="0.4">
      <c r="A284">
        <v>282</v>
      </c>
      <c r="B284" s="10">
        <v>23</v>
      </c>
      <c r="C284">
        <v>8</v>
      </c>
      <c r="D284">
        <v>150</v>
      </c>
      <c r="E284">
        <v>12</v>
      </c>
      <c r="F284" s="29">
        <v>2</v>
      </c>
      <c r="G284" s="14" t="s">
        <v>69</v>
      </c>
      <c r="H284" s="14">
        <v>1</v>
      </c>
      <c r="I284" s="5" t="s">
        <v>70</v>
      </c>
      <c r="J284">
        <v>1</v>
      </c>
      <c r="K284" s="32" t="s">
        <v>61</v>
      </c>
      <c r="L284" s="17" t="s">
        <v>3795</v>
      </c>
      <c r="M284" s="5" t="s">
        <v>75</v>
      </c>
      <c r="N284" s="5">
        <v>10</v>
      </c>
      <c r="O284" s="31">
        <v>5</v>
      </c>
      <c r="P284">
        <v>8</v>
      </c>
    </row>
    <row r="285" spans="1:16" x14ac:dyDescent="0.4">
      <c r="A285">
        <v>283</v>
      </c>
      <c r="B285" s="10">
        <v>28</v>
      </c>
      <c r="C285">
        <v>7</v>
      </c>
      <c r="D285">
        <v>30</v>
      </c>
      <c r="E285">
        <v>10</v>
      </c>
      <c r="F285" s="29">
        <v>18</v>
      </c>
      <c r="G285" s="14" t="s">
        <v>226</v>
      </c>
      <c r="H285" s="14">
        <v>1</v>
      </c>
      <c r="I285" s="5" t="s">
        <v>55</v>
      </c>
      <c r="J285">
        <v>1</v>
      </c>
      <c r="K285" s="32" t="s">
        <v>378</v>
      </c>
      <c r="L285" s="17" t="s">
        <v>3794</v>
      </c>
      <c r="M285" s="5" t="s">
        <v>75</v>
      </c>
      <c r="N285" s="5">
        <v>6</v>
      </c>
      <c r="O285" s="31">
        <v>4</v>
      </c>
      <c r="P285">
        <v>10</v>
      </c>
    </row>
    <row r="286" spans="1:16" x14ac:dyDescent="0.4">
      <c r="A286">
        <v>284</v>
      </c>
      <c r="B286" s="10"/>
      <c r="C286">
        <v>7</v>
      </c>
      <c r="D286">
        <v>0</v>
      </c>
      <c r="E286">
        <v>13</v>
      </c>
      <c r="F286" s="29">
        <v>5</v>
      </c>
      <c r="G286" s="14" t="s">
        <v>105</v>
      </c>
      <c r="H286" s="14">
        <v>1</v>
      </c>
      <c r="I286" s="5" t="s">
        <v>70</v>
      </c>
      <c r="J286">
        <v>0</v>
      </c>
      <c r="K286" s="32" t="s">
        <v>61</v>
      </c>
      <c r="L286" s="17" t="s">
        <v>3795</v>
      </c>
      <c r="M286" s="5" t="s">
        <v>87</v>
      </c>
      <c r="N286" s="5">
        <v>25</v>
      </c>
      <c r="O286" s="31">
        <v>15</v>
      </c>
      <c r="P286">
        <v>50</v>
      </c>
    </row>
    <row r="287" spans="1:16" x14ac:dyDescent="0.4">
      <c r="A287">
        <v>285</v>
      </c>
      <c r="B287" s="10">
        <v>31</v>
      </c>
      <c r="C287">
        <v>7</v>
      </c>
      <c r="D287">
        <v>20</v>
      </c>
      <c r="E287">
        <v>7</v>
      </c>
      <c r="F287" s="29">
        <v>10</v>
      </c>
      <c r="G287" s="14" t="s">
        <v>135</v>
      </c>
      <c r="H287" s="14">
        <v>1</v>
      </c>
      <c r="I287" s="5" t="s">
        <v>70</v>
      </c>
      <c r="J287">
        <v>1</v>
      </c>
      <c r="K287" s="32" t="s">
        <v>61</v>
      </c>
      <c r="L287" s="17" t="s">
        <v>3797</v>
      </c>
      <c r="M287" s="5" t="s">
        <v>62</v>
      </c>
      <c r="N287" s="5">
        <v>3</v>
      </c>
      <c r="O287" s="31">
        <v>3</v>
      </c>
      <c r="P287">
        <v>8</v>
      </c>
    </row>
    <row r="288" spans="1:16" x14ac:dyDescent="0.4">
      <c r="A288">
        <v>286</v>
      </c>
      <c r="B288" s="10">
        <v>28</v>
      </c>
      <c r="C288">
        <v>7</v>
      </c>
      <c r="D288">
        <v>45</v>
      </c>
      <c r="E288">
        <v>12</v>
      </c>
      <c r="F288" s="29">
        <v>2</v>
      </c>
      <c r="G288" s="14" t="s">
        <v>305</v>
      </c>
      <c r="H288" s="14">
        <v>1</v>
      </c>
      <c r="I288" s="5" t="s">
        <v>70</v>
      </c>
      <c r="J288">
        <v>1</v>
      </c>
      <c r="K288" s="32" t="s">
        <v>86</v>
      </c>
      <c r="L288" s="17" t="s">
        <v>3797</v>
      </c>
      <c r="M288" s="5" t="s">
        <v>87</v>
      </c>
      <c r="N288" s="5">
        <v>6</v>
      </c>
      <c r="O288" s="31">
        <v>4</v>
      </c>
      <c r="P288">
        <v>6</v>
      </c>
    </row>
    <row r="289" spans="1:16" x14ac:dyDescent="0.4">
      <c r="A289">
        <v>287</v>
      </c>
      <c r="B289" s="10">
        <v>42</v>
      </c>
      <c r="C289">
        <v>5</v>
      </c>
      <c r="D289">
        <v>75</v>
      </c>
      <c r="E289">
        <v>10</v>
      </c>
      <c r="F289" s="29">
        <v>10</v>
      </c>
      <c r="G289" s="14" t="s">
        <v>99</v>
      </c>
      <c r="H289" s="14">
        <v>1</v>
      </c>
      <c r="I289" s="5" t="s">
        <v>70</v>
      </c>
      <c r="J289">
        <v>1</v>
      </c>
      <c r="K289" s="32" t="s">
        <v>61</v>
      </c>
      <c r="L289" s="17" t="s">
        <v>3797</v>
      </c>
      <c r="M289" s="5" t="s">
        <v>75</v>
      </c>
      <c r="N289" s="5">
        <v>10</v>
      </c>
      <c r="O289" s="31">
        <v>10</v>
      </c>
      <c r="P289">
        <v>15</v>
      </c>
    </row>
    <row r="290" spans="1:16" x14ac:dyDescent="0.4">
      <c r="A290">
        <v>288</v>
      </c>
      <c r="B290" s="10">
        <v>33</v>
      </c>
      <c r="C290">
        <v>6</v>
      </c>
      <c r="D290">
        <v>35</v>
      </c>
      <c r="E290">
        <v>10</v>
      </c>
      <c r="F290" s="29">
        <v>1</v>
      </c>
      <c r="G290" s="14" t="s">
        <v>54</v>
      </c>
      <c r="H290" s="14">
        <v>1</v>
      </c>
      <c r="I290" s="5" t="s">
        <v>100</v>
      </c>
      <c r="J290">
        <v>1</v>
      </c>
      <c r="K290" s="32" t="s">
        <v>61</v>
      </c>
      <c r="L290" s="17" t="s">
        <v>3793</v>
      </c>
      <c r="M290" s="5" t="s">
        <v>87</v>
      </c>
      <c r="N290" s="5">
        <v>5</v>
      </c>
      <c r="O290" s="31">
        <v>5</v>
      </c>
      <c r="P290">
        <v>15</v>
      </c>
    </row>
    <row r="291" spans="1:16" x14ac:dyDescent="0.4">
      <c r="A291">
        <v>289</v>
      </c>
      <c r="B291" s="10">
        <v>39</v>
      </c>
      <c r="C291">
        <v>6</v>
      </c>
      <c r="D291">
        <v>30</v>
      </c>
      <c r="E291">
        <v>10</v>
      </c>
      <c r="F291" s="29">
        <v>5</v>
      </c>
      <c r="G291" s="14" t="s">
        <v>226</v>
      </c>
      <c r="H291" s="14">
        <v>1</v>
      </c>
      <c r="I291" s="5" t="s">
        <v>70</v>
      </c>
      <c r="J291">
        <v>1</v>
      </c>
      <c r="K291" s="32" t="s">
        <v>86</v>
      </c>
      <c r="L291" s="17" t="s">
        <v>3797</v>
      </c>
      <c r="M291" s="5" t="s">
        <v>62</v>
      </c>
      <c r="N291" s="5">
        <v>4</v>
      </c>
      <c r="O291" s="31">
        <v>10</v>
      </c>
      <c r="P291">
        <v>12</v>
      </c>
    </row>
    <row r="292" spans="1:16" x14ac:dyDescent="0.4">
      <c r="A292">
        <v>290</v>
      </c>
      <c r="B292" s="10">
        <v>29</v>
      </c>
      <c r="C292">
        <v>6</v>
      </c>
      <c r="D292">
        <v>90</v>
      </c>
      <c r="E292">
        <v>7</v>
      </c>
      <c r="F292" s="29">
        <v>5</v>
      </c>
      <c r="G292" s="14" t="s">
        <v>54</v>
      </c>
      <c r="H292" s="14">
        <v>0</v>
      </c>
      <c r="I292" s="5" t="s">
        <v>136</v>
      </c>
      <c r="J292">
        <v>1</v>
      </c>
      <c r="K292" s="32" t="s">
        <v>74</v>
      </c>
      <c r="L292" s="17" t="s">
        <v>3797</v>
      </c>
      <c r="M292" s="5" t="s">
        <v>75</v>
      </c>
      <c r="N292" s="5">
        <v>4</v>
      </c>
      <c r="O292" s="31">
        <v>6</v>
      </c>
      <c r="P292">
        <v>6</v>
      </c>
    </row>
    <row r="293" spans="1:16" x14ac:dyDescent="0.4">
      <c r="A293">
        <v>291</v>
      </c>
      <c r="B293" s="10">
        <v>32</v>
      </c>
      <c r="C293">
        <v>9</v>
      </c>
      <c r="D293">
        <v>20</v>
      </c>
      <c r="E293">
        <v>10</v>
      </c>
      <c r="F293" s="29">
        <v>40</v>
      </c>
      <c r="G293" s="14" t="s">
        <v>99</v>
      </c>
      <c r="H293" s="14">
        <v>0</v>
      </c>
      <c r="I293" s="5" t="s">
        <v>136</v>
      </c>
      <c r="J293">
        <v>1</v>
      </c>
      <c r="K293" s="32" t="s">
        <v>163</v>
      </c>
      <c r="L293" s="17" t="s">
        <v>3802</v>
      </c>
      <c r="M293" t="s">
        <v>1525</v>
      </c>
      <c r="N293" s="5">
        <v>6</v>
      </c>
      <c r="O293" s="31">
        <v>4</v>
      </c>
      <c r="P293">
        <v>3</v>
      </c>
    </row>
    <row r="294" spans="1:16" x14ac:dyDescent="0.4">
      <c r="A294">
        <v>292</v>
      </c>
      <c r="B294" s="10">
        <v>32</v>
      </c>
      <c r="C294">
        <v>8</v>
      </c>
      <c r="D294">
        <v>0</v>
      </c>
      <c r="E294">
        <v>10</v>
      </c>
      <c r="F294" s="29">
        <v>10</v>
      </c>
      <c r="G294" s="14" t="s">
        <v>91</v>
      </c>
      <c r="H294" s="14">
        <v>0</v>
      </c>
      <c r="I294" s="5" t="s">
        <v>55</v>
      </c>
      <c r="J294">
        <v>1</v>
      </c>
      <c r="K294" s="32" t="s">
        <v>378</v>
      </c>
      <c r="L294" s="17" t="s">
        <v>3795</v>
      </c>
      <c r="M294" s="5" t="s">
        <v>75</v>
      </c>
      <c r="N294" s="5">
        <v>3</v>
      </c>
      <c r="O294" s="31">
        <v>5</v>
      </c>
      <c r="P294">
        <v>15</v>
      </c>
    </row>
    <row r="295" spans="1:16" x14ac:dyDescent="0.4">
      <c r="A295">
        <v>293</v>
      </c>
      <c r="B295" s="10">
        <v>23</v>
      </c>
      <c r="C295">
        <v>7</v>
      </c>
      <c r="D295">
        <v>120</v>
      </c>
      <c r="E295">
        <v>9</v>
      </c>
      <c r="F295" s="29">
        <v>4</v>
      </c>
      <c r="G295" s="14" t="s">
        <v>350</v>
      </c>
      <c r="H295" s="14">
        <v>0</v>
      </c>
      <c r="I295" s="5" t="s">
        <v>55</v>
      </c>
      <c r="J295">
        <v>0</v>
      </c>
      <c r="K295" s="32" t="s">
        <v>61</v>
      </c>
      <c r="L295" s="17" t="s">
        <v>3795</v>
      </c>
      <c r="M295" s="5" t="s">
        <v>62</v>
      </c>
      <c r="N295" s="5">
        <v>20</v>
      </c>
      <c r="O295" s="31">
        <v>20</v>
      </c>
      <c r="P295">
        <v>10</v>
      </c>
    </row>
    <row r="296" spans="1:16" x14ac:dyDescent="0.4">
      <c r="A296">
        <v>294</v>
      </c>
      <c r="B296" s="10">
        <v>27</v>
      </c>
      <c r="C296">
        <v>8</v>
      </c>
      <c r="D296">
        <v>6</v>
      </c>
      <c r="E296">
        <v>15</v>
      </c>
      <c r="F296" s="29">
        <v>2</v>
      </c>
      <c r="G296" s="14" t="s">
        <v>135</v>
      </c>
      <c r="H296" s="14">
        <v>0</v>
      </c>
      <c r="I296" s="5" t="s">
        <v>136</v>
      </c>
      <c r="J296">
        <v>0</v>
      </c>
      <c r="K296" s="32" t="s">
        <v>86</v>
      </c>
      <c r="L296" s="17" t="s">
        <v>3797</v>
      </c>
      <c r="M296" s="5" t="s">
        <v>75</v>
      </c>
      <c r="N296" s="5">
        <v>6</v>
      </c>
      <c r="O296" s="31">
        <v>4</v>
      </c>
      <c r="P296">
        <v>48</v>
      </c>
    </row>
    <row r="297" spans="1:16" x14ac:dyDescent="0.4">
      <c r="A297">
        <v>295</v>
      </c>
      <c r="B297" s="10">
        <v>43</v>
      </c>
      <c r="C297">
        <v>6</v>
      </c>
      <c r="D297">
        <v>0</v>
      </c>
      <c r="E297">
        <v>88</v>
      </c>
      <c r="F297" s="29">
        <v>2</v>
      </c>
      <c r="G297" s="14" t="s">
        <v>350</v>
      </c>
      <c r="H297" s="14">
        <v>1</v>
      </c>
      <c r="I297" s="5" t="s">
        <v>70</v>
      </c>
      <c r="J297">
        <v>1</v>
      </c>
      <c r="K297" s="32" t="s">
        <v>1170</v>
      </c>
      <c r="L297" s="17" t="s">
        <v>3791</v>
      </c>
      <c r="M297" s="5"/>
      <c r="N297" s="5">
        <v>0</v>
      </c>
      <c r="O297" s="31">
        <v>0</v>
      </c>
    </row>
    <row r="298" spans="1:16" x14ac:dyDescent="0.4">
      <c r="A298">
        <v>296</v>
      </c>
      <c r="B298" s="10">
        <v>28</v>
      </c>
      <c r="C298">
        <v>8</v>
      </c>
      <c r="D298">
        <v>0</v>
      </c>
      <c r="E298">
        <v>10</v>
      </c>
      <c r="F298" s="29">
        <v>30</v>
      </c>
      <c r="G298" s="14" t="s">
        <v>350</v>
      </c>
      <c r="H298" s="14">
        <v>0</v>
      </c>
      <c r="I298" s="5" t="s">
        <v>70</v>
      </c>
      <c r="J298">
        <v>1</v>
      </c>
      <c r="K298" s="32" t="s">
        <v>86</v>
      </c>
      <c r="L298" s="17" t="s">
        <v>3791</v>
      </c>
      <c r="M298" s="5"/>
      <c r="N298" s="5">
        <v>0</v>
      </c>
      <c r="O298" s="31">
        <v>0</v>
      </c>
    </row>
    <row r="299" spans="1:16" x14ac:dyDescent="0.4">
      <c r="A299">
        <v>297</v>
      </c>
      <c r="B299" s="10">
        <v>34</v>
      </c>
      <c r="C299">
        <v>7</v>
      </c>
      <c r="D299">
        <v>0</v>
      </c>
      <c r="E299">
        <v>12</v>
      </c>
      <c r="F299" s="29">
        <v>8</v>
      </c>
      <c r="G299" s="14" t="s">
        <v>91</v>
      </c>
      <c r="H299" s="14">
        <v>1</v>
      </c>
      <c r="I299" s="5" t="s">
        <v>100</v>
      </c>
      <c r="J299">
        <v>1</v>
      </c>
      <c r="K299" s="32" t="s">
        <v>378</v>
      </c>
      <c r="L299" s="17" t="s">
        <v>3802</v>
      </c>
      <c r="M299" s="5" t="s">
        <v>87</v>
      </c>
      <c r="N299" s="5">
        <v>3</v>
      </c>
      <c r="O299" s="31">
        <v>5</v>
      </c>
      <c r="P299">
        <v>10</v>
      </c>
    </row>
    <row r="300" spans="1:16" x14ac:dyDescent="0.4">
      <c r="A300">
        <v>298</v>
      </c>
      <c r="B300" s="10">
        <v>30</v>
      </c>
      <c r="C300">
        <v>6</v>
      </c>
      <c r="D300">
        <v>0</v>
      </c>
      <c r="E300">
        <v>10</v>
      </c>
      <c r="F300" s="29">
        <v>20</v>
      </c>
      <c r="G300" s="14" t="s">
        <v>69</v>
      </c>
      <c r="H300" s="14">
        <v>0</v>
      </c>
      <c r="I300" s="5" t="s">
        <v>55</v>
      </c>
      <c r="J300">
        <v>1</v>
      </c>
      <c r="K300" s="32" t="s">
        <v>86</v>
      </c>
      <c r="L300" s="17" t="s">
        <v>3796</v>
      </c>
      <c r="M300" s="5" t="s">
        <v>62</v>
      </c>
      <c r="N300" s="5">
        <v>5</v>
      </c>
      <c r="O300" s="31">
        <v>3</v>
      </c>
      <c r="P300">
        <v>20</v>
      </c>
    </row>
    <row r="301" spans="1:16" x14ac:dyDescent="0.4">
      <c r="A301">
        <v>299</v>
      </c>
      <c r="B301" s="10">
        <v>58</v>
      </c>
      <c r="C301">
        <v>6</v>
      </c>
      <c r="D301">
        <v>60</v>
      </c>
      <c r="E301">
        <v>10</v>
      </c>
      <c r="F301" s="29">
        <v>6</v>
      </c>
      <c r="G301" s="14" t="s">
        <v>54</v>
      </c>
      <c r="H301" s="14">
        <v>0</v>
      </c>
      <c r="I301" s="5" t="s">
        <v>81</v>
      </c>
      <c r="J301">
        <v>1</v>
      </c>
      <c r="K301" s="32" t="s">
        <v>86</v>
      </c>
      <c r="L301" s="17" t="s">
        <v>3797</v>
      </c>
      <c r="M301" s="5" t="s">
        <v>75</v>
      </c>
      <c r="N301" s="5">
        <v>3</v>
      </c>
      <c r="O301" s="31">
        <v>5</v>
      </c>
      <c r="P301">
        <v>12</v>
      </c>
    </row>
    <row r="302" spans="1:16" x14ac:dyDescent="0.4">
      <c r="A302">
        <v>300</v>
      </c>
      <c r="B302" s="10">
        <v>29</v>
      </c>
      <c r="C302">
        <v>8</v>
      </c>
      <c r="D302">
        <v>5</v>
      </c>
      <c r="E302">
        <v>12</v>
      </c>
      <c r="F302" s="29">
        <v>4</v>
      </c>
      <c r="G302" s="14" t="s">
        <v>191</v>
      </c>
      <c r="H302" s="14">
        <v>1</v>
      </c>
      <c r="I302" s="5" t="s">
        <v>55</v>
      </c>
      <c r="J302">
        <v>0</v>
      </c>
      <c r="K302" s="32" t="s">
        <v>61</v>
      </c>
      <c r="L302" s="17" t="s">
        <v>3817</v>
      </c>
      <c r="M302" s="5" t="s">
        <v>75</v>
      </c>
      <c r="N302" s="5">
        <v>40</v>
      </c>
      <c r="O302" s="31">
        <v>6</v>
      </c>
      <c r="P302">
        <v>6</v>
      </c>
    </row>
    <row r="303" spans="1:16" x14ac:dyDescent="0.4">
      <c r="A303">
        <v>301</v>
      </c>
      <c r="B303" s="10"/>
      <c r="C303">
        <v>7</v>
      </c>
      <c r="D303">
        <v>60</v>
      </c>
      <c r="E303">
        <v>11</v>
      </c>
      <c r="F303" s="29">
        <v>25</v>
      </c>
      <c r="G303" s="14" t="s">
        <v>191</v>
      </c>
      <c r="H303" s="14">
        <v>0</v>
      </c>
      <c r="I303" s="5" t="s">
        <v>55</v>
      </c>
      <c r="J303">
        <v>1</v>
      </c>
      <c r="K303" s="32" t="s">
        <v>86</v>
      </c>
      <c r="L303" s="17" t="s">
        <v>3797</v>
      </c>
      <c r="M303" s="5" t="s">
        <v>62</v>
      </c>
      <c r="N303" s="5">
        <v>3</v>
      </c>
      <c r="O303" s="31">
        <v>6</v>
      </c>
      <c r="P303">
        <v>10</v>
      </c>
    </row>
    <row r="304" spans="1:16" x14ac:dyDescent="0.4">
      <c r="A304">
        <v>302</v>
      </c>
      <c r="B304" s="10">
        <v>36</v>
      </c>
      <c r="C304">
        <v>7</v>
      </c>
      <c r="D304">
        <v>80</v>
      </c>
      <c r="E304">
        <v>9</v>
      </c>
      <c r="F304" s="29">
        <v>20</v>
      </c>
      <c r="G304" s="14" t="s">
        <v>91</v>
      </c>
      <c r="H304" s="14">
        <v>0</v>
      </c>
      <c r="I304" s="5" t="s">
        <v>70</v>
      </c>
      <c r="J304">
        <v>1</v>
      </c>
      <c r="K304" s="32" t="s">
        <v>86</v>
      </c>
      <c r="L304" s="17" t="s">
        <v>3791</v>
      </c>
      <c r="M304" s="5"/>
      <c r="N304" s="5">
        <v>0</v>
      </c>
      <c r="O304" s="31">
        <v>0</v>
      </c>
    </row>
    <row r="305" spans="1:16" x14ac:dyDescent="0.4">
      <c r="A305">
        <v>303</v>
      </c>
      <c r="B305" s="10">
        <v>30</v>
      </c>
      <c r="C305">
        <v>6</v>
      </c>
      <c r="D305">
        <v>25</v>
      </c>
      <c r="E305">
        <v>8</v>
      </c>
      <c r="F305" s="29">
        <v>30</v>
      </c>
      <c r="G305" s="14" t="s">
        <v>226</v>
      </c>
      <c r="H305" s="14">
        <v>0</v>
      </c>
      <c r="I305" s="5" t="s">
        <v>70</v>
      </c>
      <c r="J305">
        <v>1</v>
      </c>
      <c r="K305" s="32" t="s">
        <v>86</v>
      </c>
      <c r="L305" s="17" t="s">
        <v>3793</v>
      </c>
      <c r="M305" s="5" t="s">
        <v>75</v>
      </c>
      <c r="N305" s="5">
        <v>5</v>
      </c>
      <c r="O305" s="31">
        <v>5</v>
      </c>
      <c r="P305">
        <v>20</v>
      </c>
    </row>
    <row r="306" spans="1:16" x14ac:dyDescent="0.4">
      <c r="A306">
        <v>304</v>
      </c>
      <c r="B306" s="10"/>
      <c r="C306">
        <v>8</v>
      </c>
      <c r="D306">
        <v>30</v>
      </c>
      <c r="E306">
        <v>8</v>
      </c>
      <c r="F306" s="29">
        <v>5</v>
      </c>
      <c r="G306" s="14" t="s">
        <v>69</v>
      </c>
      <c r="H306" s="14">
        <v>0</v>
      </c>
      <c r="I306" t="s">
        <v>37</v>
      </c>
      <c r="J306">
        <v>1</v>
      </c>
      <c r="K306" s="32" t="s">
        <v>86</v>
      </c>
      <c r="L306" s="17" t="s">
        <v>3793</v>
      </c>
      <c r="M306" s="5" t="s">
        <v>164</v>
      </c>
      <c r="N306" s="5">
        <v>10</v>
      </c>
      <c r="O306" s="31">
        <v>0</v>
      </c>
      <c r="P306">
        <v>5</v>
      </c>
    </row>
    <row r="307" spans="1:16" x14ac:dyDescent="0.4">
      <c r="A307">
        <v>305</v>
      </c>
      <c r="B307" s="10">
        <v>31</v>
      </c>
      <c r="C307">
        <v>8</v>
      </c>
      <c r="D307">
        <v>90</v>
      </c>
      <c r="E307">
        <v>12</v>
      </c>
      <c r="F307" s="29">
        <v>4</v>
      </c>
      <c r="G307" s="14" t="s">
        <v>105</v>
      </c>
      <c r="H307" s="14">
        <v>0</v>
      </c>
      <c r="I307" s="5" t="s">
        <v>70</v>
      </c>
      <c r="J307">
        <v>1</v>
      </c>
      <c r="K307" s="32" t="s">
        <v>86</v>
      </c>
      <c r="L307" s="17" t="s">
        <v>3795</v>
      </c>
      <c r="M307" s="5" t="s">
        <v>87</v>
      </c>
      <c r="N307" s="5">
        <v>6</v>
      </c>
      <c r="O307" s="31">
        <v>6</v>
      </c>
      <c r="P307">
        <v>6</v>
      </c>
    </row>
    <row r="308" spans="1:16" x14ac:dyDescent="0.4">
      <c r="A308">
        <v>306</v>
      </c>
      <c r="B308" s="10">
        <v>24</v>
      </c>
      <c r="C308">
        <v>8</v>
      </c>
      <c r="D308">
        <v>150</v>
      </c>
      <c r="E308">
        <v>6</v>
      </c>
      <c r="F308" s="29">
        <v>5</v>
      </c>
      <c r="G308" s="14" t="s">
        <v>91</v>
      </c>
      <c r="H308" s="14">
        <v>1</v>
      </c>
      <c r="I308" s="5" t="s">
        <v>81</v>
      </c>
      <c r="J308">
        <v>1</v>
      </c>
      <c r="K308" s="32" t="s">
        <v>61</v>
      </c>
      <c r="L308" s="17" t="s">
        <v>3793</v>
      </c>
      <c r="M308" s="5" t="s">
        <v>75</v>
      </c>
      <c r="N308" s="5">
        <v>12</v>
      </c>
      <c r="O308" s="31">
        <v>2</v>
      </c>
      <c r="P308">
        <v>50</v>
      </c>
    </row>
    <row r="309" spans="1:16" x14ac:dyDescent="0.4">
      <c r="A309">
        <v>307</v>
      </c>
      <c r="B309" s="10">
        <v>35</v>
      </c>
      <c r="C309">
        <v>7</v>
      </c>
      <c r="D309">
        <v>30</v>
      </c>
      <c r="E309">
        <v>13</v>
      </c>
      <c r="F309" s="29">
        <v>5</v>
      </c>
      <c r="G309" s="14" t="s">
        <v>350</v>
      </c>
      <c r="H309" s="14">
        <v>0</v>
      </c>
      <c r="I309" s="5" t="s">
        <v>70</v>
      </c>
      <c r="J309">
        <v>1</v>
      </c>
      <c r="K309" s="32" t="s">
        <v>74</v>
      </c>
      <c r="L309" s="17" t="s">
        <v>3797</v>
      </c>
      <c r="M309" s="5" t="s">
        <v>75</v>
      </c>
      <c r="N309" s="5">
        <v>5</v>
      </c>
      <c r="O309" s="31">
        <v>2</v>
      </c>
      <c r="P309">
        <v>10</v>
      </c>
    </row>
    <row r="310" spans="1:16" x14ac:dyDescent="0.4">
      <c r="A310">
        <v>308</v>
      </c>
      <c r="B310" s="10">
        <v>29</v>
      </c>
      <c r="C310">
        <v>7</v>
      </c>
      <c r="D310">
        <v>60</v>
      </c>
      <c r="E310">
        <v>11</v>
      </c>
      <c r="F310" s="29">
        <v>2</v>
      </c>
      <c r="G310" s="14" t="s">
        <v>305</v>
      </c>
      <c r="H310" s="14">
        <v>1</v>
      </c>
      <c r="I310" s="5" t="s">
        <v>70</v>
      </c>
      <c r="J310">
        <v>1</v>
      </c>
      <c r="K310" s="32" t="s">
        <v>61</v>
      </c>
      <c r="L310" s="17" t="s">
        <v>3797</v>
      </c>
      <c r="M310" s="5" t="s">
        <v>87</v>
      </c>
      <c r="N310" s="5">
        <v>4</v>
      </c>
      <c r="O310" s="31">
        <v>2</v>
      </c>
      <c r="P310">
        <v>8</v>
      </c>
    </row>
    <row r="311" spans="1:16" x14ac:dyDescent="0.4">
      <c r="A311">
        <v>309</v>
      </c>
      <c r="B311" s="10">
        <v>27</v>
      </c>
      <c r="C311">
        <v>7</v>
      </c>
      <c r="D311">
        <v>0</v>
      </c>
      <c r="E311">
        <v>8</v>
      </c>
      <c r="F311" s="29">
        <v>2</v>
      </c>
      <c r="G311" s="14" t="s">
        <v>226</v>
      </c>
      <c r="H311" s="14">
        <v>0</v>
      </c>
      <c r="I311" s="5" t="s">
        <v>70</v>
      </c>
      <c r="J311">
        <v>0</v>
      </c>
      <c r="K311" s="32" t="s">
        <v>61</v>
      </c>
      <c r="L311" s="17" t="s">
        <v>3793</v>
      </c>
      <c r="M311" s="5" t="s">
        <v>164</v>
      </c>
      <c r="N311" s="5">
        <v>4</v>
      </c>
      <c r="O311" s="31">
        <v>4</v>
      </c>
      <c r="P311">
        <v>25</v>
      </c>
    </row>
    <row r="312" spans="1:16" x14ac:dyDescent="0.4">
      <c r="A312">
        <v>310</v>
      </c>
      <c r="B312" s="10">
        <v>36</v>
      </c>
      <c r="C312">
        <v>6</v>
      </c>
      <c r="D312">
        <v>90</v>
      </c>
      <c r="E312">
        <v>10</v>
      </c>
      <c r="F312" s="29">
        <v>10</v>
      </c>
      <c r="G312" s="14" t="s">
        <v>305</v>
      </c>
      <c r="H312" s="14">
        <v>1</v>
      </c>
      <c r="I312" s="5" t="s">
        <v>55</v>
      </c>
      <c r="J312">
        <v>1</v>
      </c>
      <c r="K312" s="32" t="s">
        <v>61</v>
      </c>
      <c r="L312" s="17" t="s">
        <v>3797</v>
      </c>
      <c r="M312" s="5" t="s">
        <v>62</v>
      </c>
      <c r="N312" s="5">
        <v>15</v>
      </c>
      <c r="O312" s="31">
        <v>6</v>
      </c>
      <c r="P312">
        <v>20</v>
      </c>
    </row>
    <row r="313" spans="1:16" x14ac:dyDescent="0.4">
      <c r="A313">
        <v>311</v>
      </c>
      <c r="B313" s="10">
        <v>44</v>
      </c>
      <c r="C313">
        <v>8</v>
      </c>
      <c r="D313">
        <v>15</v>
      </c>
      <c r="E313">
        <v>12</v>
      </c>
      <c r="F313" s="29">
        <v>2</v>
      </c>
      <c r="G313" s="14" t="s">
        <v>123</v>
      </c>
      <c r="H313" s="14">
        <v>1</v>
      </c>
      <c r="I313" s="5" t="s">
        <v>70</v>
      </c>
      <c r="J313">
        <v>1</v>
      </c>
      <c r="K313" s="32" t="s">
        <v>61</v>
      </c>
      <c r="L313" s="17" t="s">
        <v>3797</v>
      </c>
      <c r="M313" s="5" t="s">
        <v>62</v>
      </c>
      <c r="N313" s="5">
        <v>12</v>
      </c>
      <c r="O313" s="31">
        <v>2</v>
      </c>
      <c r="P313">
        <v>8</v>
      </c>
    </row>
    <row r="314" spans="1:16" x14ac:dyDescent="0.4">
      <c r="A314">
        <v>312</v>
      </c>
      <c r="B314" s="10">
        <v>53</v>
      </c>
      <c r="C314">
        <v>6</v>
      </c>
      <c r="D314">
        <v>0</v>
      </c>
      <c r="E314">
        <v>10</v>
      </c>
      <c r="F314" s="29">
        <v>20</v>
      </c>
      <c r="G314" s="14" t="s">
        <v>80</v>
      </c>
      <c r="H314" s="14">
        <v>0</v>
      </c>
      <c r="I314" s="5" t="s">
        <v>100</v>
      </c>
      <c r="J314">
        <v>0</v>
      </c>
      <c r="K314" s="32" t="s">
        <v>61</v>
      </c>
      <c r="L314" s="17" t="s">
        <v>3795</v>
      </c>
      <c r="M314" s="5" t="s">
        <v>62</v>
      </c>
      <c r="N314" s="5">
        <v>4</v>
      </c>
      <c r="O314" s="31">
        <v>6</v>
      </c>
      <c r="P314">
        <v>20</v>
      </c>
    </row>
    <row r="315" spans="1:16" x14ac:dyDescent="0.4">
      <c r="A315">
        <v>313</v>
      </c>
      <c r="B315" s="10">
        <v>45</v>
      </c>
      <c r="C315">
        <v>7</v>
      </c>
      <c r="D315">
        <v>30</v>
      </c>
      <c r="E315">
        <v>6</v>
      </c>
      <c r="F315" s="29">
        <v>20</v>
      </c>
      <c r="G315" s="14" t="s">
        <v>54</v>
      </c>
      <c r="H315" s="14">
        <v>1</v>
      </c>
      <c r="I315" s="5" t="s">
        <v>70</v>
      </c>
      <c r="J315">
        <v>1</v>
      </c>
      <c r="K315" s="32" t="s">
        <v>61</v>
      </c>
      <c r="L315" s="17" t="s">
        <v>3791</v>
      </c>
      <c r="M315" s="5"/>
      <c r="N315" s="5">
        <v>0</v>
      </c>
      <c r="O315" s="31">
        <v>0</v>
      </c>
    </row>
    <row r="316" spans="1:16" x14ac:dyDescent="0.4">
      <c r="A316">
        <v>314</v>
      </c>
      <c r="B316" s="10">
        <v>26</v>
      </c>
      <c r="C316">
        <v>8</v>
      </c>
      <c r="D316">
        <v>40</v>
      </c>
      <c r="E316">
        <v>13</v>
      </c>
      <c r="F316" s="29">
        <v>6</v>
      </c>
      <c r="G316" s="14" t="s">
        <v>191</v>
      </c>
      <c r="H316" s="14">
        <v>1</v>
      </c>
      <c r="I316" s="5" t="s">
        <v>142</v>
      </c>
      <c r="J316">
        <v>1</v>
      </c>
      <c r="K316" s="32" t="s">
        <v>86</v>
      </c>
      <c r="L316" s="17" t="s">
        <v>3791</v>
      </c>
      <c r="M316" s="5"/>
      <c r="N316" s="5">
        <v>0</v>
      </c>
      <c r="O316" s="31">
        <v>0</v>
      </c>
    </row>
    <row r="317" spans="1:16" x14ac:dyDescent="0.4">
      <c r="A317">
        <v>315</v>
      </c>
      <c r="B317" s="10">
        <v>46</v>
      </c>
      <c r="C317">
        <v>6</v>
      </c>
      <c r="D317">
        <v>35</v>
      </c>
      <c r="E317">
        <v>8</v>
      </c>
      <c r="F317" s="29">
        <v>7</v>
      </c>
      <c r="G317" s="14" t="s">
        <v>99</v>
      </c>
      <c r="H317" s="14">
        <v>1</v>
      </c>
      <c r="I317" s="5" t="s">
        <v>124</v>
      </c>
      <c r="J317">
        <v>1</v>
      </c>
      <c r="K317" s="32" t="s">
        <v>86</v>
      </c>
      <c r="L317" s="17" t="s">
        <v>3795</v>
      </c>
      <c r="M317" s="5" t="s">
        <v>75</v>
      </c>
      <c r="N317" s="5">
        <v>10</v>
      </c>
      <c r="O317" s="31">
        <v>3</v>
      </c>
      <c r="P317">
        <v>8</v>
      </c>
    </row>
    <row r="318" spans="1:16" x14ac:dyDescent="0.4">
      <c r="A318">
        <v>316</v>
      </c>
      <c r="B318" s="10">
        <v>29</v>
      </c>
      <c r="C318">
        <v>7</v>
      </c>
      <c r="D318">
        <v>40</v>
      </c>
      <c r="E318">
        <v>12</v>
      </c>
      <c r="F318" s="29">
        <v>25</v>
      </c>
      <c r="G318" s="14" t="s">
        <v>135</v>
      </c>
      <c r="H318" s="14">
        <v>0</v>
      </c>
      <c r="I318" s="5" t="s">
        <v>70</v>
      </c>
      <c r="J318">
        <v>1</v>
      </c>
      <c r="K318" s="32" t="s">
        <v>86</v>
      </c>
      <c r="L318" s="17" t="s">
        <v>3795</v>
      </c>
      <c r="M318" s="5" t="s">
        <v>164</v>
      </c>
      <c r="N318" s="5">
        <v>6</v>
      </c>
      <c r="O318" s="31">
        <v>2</v>
      </c>
      <c r="P318">
        <v>15</v>
      </c>
    </row>
    <row r="319" spans="1:16" x14ac:dyDescent="0.4">
      <c r="A319">
        <v>317</v>
      </c>
      <c r="B319" s="10">
        <v>26</v>
      </c>
      <c r="C319">
        <v>6</v>
      </c>
      <c r="D319">
        <v>30</v>
      </c>
      <c r="E319">
        <v>10</v>
      </c>
      <c r="F319" s="29">
        <v>20</v>
      </c>
      <c r="G319" s="14" t="s">
        <v>91</v>
      </c>
      <c r="H319" s="14">
        <v>1</v>
      </c>
      <c r="I319" s="5" t="s">
        <v>70</v>
      </c>
      <c r="J319">
        <v>1</v>
      </c>
      <c r="K319" s="32" t="s">
        <v>61</v>
      </c>
      <c r="L319" s="17" t="s">
        <v>3791</v>
      </c>
      <c r="M319" s="5"/>
      <c r="N319" s="5">
        <v>0</v>
      </c>
      <c r="O319" s="31">
        <v>0</v>
      </c>
    </row>
    <row r="320" spans="1:16" x14ac:dyDescent="0.4">
      <c r="A320">
        <v>318</v>
      </c>
      <c r="B320" s="10">
        <v>26</v>
      </c>
      <c r="C320">
        <v>7</v>
      </c>
      <c r="D320">
        <v>0</v>
      </c>
      <c r="E320">
        <v>6</v>
      </c>
      <c r="F320" s="29">
        <v>15</v>
      </c>
      <c r="G320" s="14" t="s">
        <v>91</v>
      </c>
      <c r="H320" s="14">
        <v>1</v>
      </c>
      <c r="I320" s="5" t="s">
        <v>100</v>
      </c>
      <c r="J320">
        <v>0</v>
      </c>
      <c r="K320" s="32" t="s">
        <v>61</v>
      </c>
      <c r="L320" s="17" t="s">
        <v>3802</v>
      </c>
      <c r="M320" s="5" t="s">
        <v>75</v>
      </c>
      <c r="N320" s="5">
        <v>6</v>
      </c>
      <c r="O320" s="31">
        <v>6</v>
      </c>
      <c r="P320">
        <v>20</v>
      </c>
    </row>
    <row r="321" spans="1:16" x14ac:dyDescent="0.4">
      <c r="A321">
        <v>319</v>
      </c>
      <c r="B321" s="10">
        <v>27</v>
      </c>
      <c r="C321">
        <v>5</v>
      </c>
      <c r="D321">
        <v>45</v>
      </c>
      <c r="E321">
        <v>12</v>
      </c>
      <c r="F321" s="29">
        <v>30</v>
      </c>
      <c r="G321" s="14" t="s">
        <v>91</v>
      </c>
      <c r="H321" s="14">
        <v>1</v>
      </c>
      <c r="I321" s="5" t="s">
        <v>81</v>
      </c>
      <c r="J321">
        <v>0</v>
      </c>
      <c r="K321" s="32" t="s">
        <v>86</v>
      </c>
      <c r="L321" s="17" t="s">
        <v>3797</v>
      </c>
      <c r="M321" s="5" t="s">
        <v>62</v>
      </c>
      <c r="N321" s="5">
        <v>3</v>
      </c>
      <c r="O321" s="31">
        <v>4</v>
      </c>
      <c r="P321">
        <v>6</v>
      </c>
    </row>
    <row r="322" spans="1:16" x14ac:dyDescent="0.4">
      <c r="A322">
        <v>320</v>
      </c>
      <c r="B322" s="10">
        <v>44</v>
      </c>
      <c r="C322">
        <v>7</v>
      </c>
      <c r="D322">
        <v>0</v>
      </c>
      <c r="E322">
        <v>14</v>
      </c>
      <c r="F322" s="29">
        <v>2</v>
      </c>
      <c r="G322" s="14" t="s">
        <v>69</v>
      </c>
      <c r="H322" s="14">
        <v>0</v>
      </c>
      <c r="I322" s="5" t="s">
        <v>70</v>
      </c>
      <c r="J322">
        <v>0</v>
      </c>
      <c r="K322" s="32" t="s">
        <v>61</v>
      </c>
      <c r="L322" s="17" t="s">
        <v>3815</v>
      </c>
      <c r="M322" s="5" t="s">
        <v>75</v>
      </c>
      <c r="N322" s="5">
        <v>10</v>
      </c>
      <c r="O322" s="31">
        <v>2</v>
      </c>
      <c r="P322">
        <v>14</v>
      </c>
    </row>
    <row r="323" spans="1:16" x14ac:dyDescent="0.4">
      <c r="A323">
        <v>321</v>
      </c>
      <c r="B323" s="10">
        <v>25</v>
      </c>
      <c r="C323">
        <v>8</v>
      </c>
      <c r="D323">
        <v>0</v>
      </c>
      <c r="E323">
        <v>10</v>
      </c>
      <c r="F323" s="29">
        <v>30</v>
      </c>
      <c r="G323" s="14" t="s">
        <v>350</v>
      </c>
      <c r="H323" s="14">
        <v>0</v>
      </c>
      <c r="I323" s="5" t="s">
        <v>70</v>
      </c>
      <c r="J323">
        <v>1</v>
      </c>
      <c r="K323" s="32" t="s">
        <v>61</v>
      </c>
      <c r="L323" s="17" t="s">
        <v>3802</v>
      </c>
      <c r="M323" s="5" t="s">
        <v>62</v>
      </c>
      <c r="N323" s="5">
        <v>4</v>
      </c>
      <c r="O323" s="31">
        <v>4</v>
      </c>
      <c r="P323">
        <v>3</v>
      </c>
    </row>
    <row r="324" spans="1:16" x14ac:dyDescent="0.4">
      <c r="A324">
        <v>322</v>
      </c>
      <c r="B324" s="10">
        <v>27</v>
      </c>
      <c r="C324">
        <v>8</v>
      </c>
      <c r="D324">
        <v>0</v>
      </c>
      <c r="E324">
        <v>7</v>
      </c>
      <c r="F324" s="29">
        <v>1</v>
      </c>
      <c r="G324" s="14" t="s">
        <v>350</v>
      </c>
      <c r="H324" s="14">
        <v>1</v>
      </c>
      <c r="I324" s="5" t="s">
        <v>70</v>
      </c>
      <c r="J324">
        <v>0</v>
      </c>
      <c r="K324" s="32" t="s">
        <v>61</v>
      </c>
      <c r="L324" s="17" t="s">
        <v>3791</v>
      </c>
      <c r="M324" s="5"/>
      <c r="N324" s="5">
        <v>0</v>
      </c>
      <c r="O324" s="31">
        <v>0</v>
      </c>
    </row>
    <row r="325" spans="1:16" x14ac:dyDescent="0.4">
      <c r="A325">
        <v>323</v>
      </c>
      <c r="B325" s="10">
        <v>39</v>
      </c>
      <c r="C325">
        <v>6</v>
      </c>
      <c r="D325">
        <v>0</v>
      </c>
      <c r="E325">
        <v>12</v>
      </c>
      <c r="F325" s="29">
        <v>12</v>
      </c>
      <c r="G325" s="14" t="s">
        <v>226</v>
      </c>
      <c r="H325" s="14">
        <v>1</v>
      </c>
      <c r="I325" s="5" t="s">
        <v>55</v>
      </c>
      <c r="J325">
        <v>1</v>
      </c>
      <c r="K325" s="32" t="s">
        <v>86</v>
      </c>
      <c r="L325" s="17" t="s">
        <v>3796</v>
      </c>
      <c r="M325" s="5" t="s">
        <v>164</v>
      </c>
      <c r="N325" s="5">
        <v>6</v>
      </c>
      <c r="O325" s="31">
        <v>6</v>
      </c>
      <c r="P325">
        <v>30</v>
      </c>
    </row>
    <row r="326" spans="1:16" x14ac:dyDescent="0.4">
      <c r="A326">
        <v>324</v>
      </c>
      <c r="B326" s="10">
        <v>38</v>
      </c>
      <c r="C326">
        <v>7</v>
      </c>
      <c r="D326">
        <v>120</v>
      </c>
      <c r="E326">
        <v>12</v>
      </c>
      <c r="F326" s="29">
        <v>12</v>
      </c>
      <c r="G326" s="14" t="s">
        <v>99</v>
      </c>
      <c r="H326" s="14">
        <v>1</v>
      </c>
      <c r="I326" s="5" t="s">
        <v>136</v>
      </c>
      <c r="J326">
        <v>1</v>
      </c>
      <c r="K326" s="32" t="s">
        <v>86</v>
      </c>
      <c r="L326" s="17" t="s">
        <v>3802</v>
      </c>
      <c r="M326" s="5" t="s">
        <v>75</v>
      </c>
      <c r="N326" s="5">
        <v>10</v>
      </c>
      <c r="O326" s="31">
        <v>8</v>
      </c>
      <c r="P326">
        <v>24</v>
      </c>
    </row>
    <row r="327" spans="1:16" x14ac:dyDescent="0.4">
      <c r="A327">
        <v>325</v>
      </c>
      <c r="B327" s="10">
        <v>39</v>
      </c>
      <c r="C327">
        <v>8</v>
      </c>
      <c r="D327">
        <v>15</v>
      </c>
      <c r="E327">
        <v>5</v>
      </c>
      <c r="F327" s="29">
        <v>10</v>
      </c>
      <c r="G327" s="14" t="s">
        <v>305</v>
      </c>
      <c r="H327" s="14">
        <v>0</v>
      </c>
      <c r="I327" s="5" t="s">
        <v>142</v>
      </c>
      <c r="J327">
        <v>1</v>
      </c>
      <c r="K327" s="32" t="s">
        <v>74</v>
      </c>
      <c r="L327" s="17" t="s">
        <v>3795</v>
      </c>
      <c r="M327" s="5" t="s">
        <v>75</v>
      </c>
      <c r="N327" s="5">
        <v>6</v>
      </c>
      <c r="O327" s="31">
        <v>6</v>
      </c>
      <c r="P327">
        <v>40</v>
      </c>
    </row>
    <row r="328" spans="1:16" x14ac:dyDescent="0.4">
      <c r="A328">
        <v>326</v>
      </c>
      <c r="B328" s="10">
        <v>26</v>
      </c>
      <c r="C328">
        <v>7</v>
      </c>
      <c r="D328">
        <v>180</v>
      </c>
      <c r="E328">
        <v>9</v>
      </c>
      <c r="F328" s="29">
        <v>20</v>
      </c>
      <c r="G328" s="14" t="s">
        <v>226</v>
      </c>
      <c r="H328" s="14">
        <v>1</v>
      </c>
      <c r="I328" s="5" t="s">
        <v>55</v>
      </c>
      <c r="J328">
        <v>1</v>
      </c>
      <c r="K328" s="32" t="s">
        <v>86</v>
      </c>
      <c r="L328" s="17" t="s">
        <v>3818</v>
      </c>
      <c r="M328" s="5" t="s">
        <v>164</v>
      </c>
      <c r="N328" s="5">
        <v>4</v>
      </c>
      <c r="O328" s="31">
        <v>4</v>
      </c>
      <c r="P328">
        <v>10</v>
      </c>
    </row>
    <row r="329" spans="1:16" x14ac:dyDescent="0.4">
      <c r="A329">
        <v>327</v>
      </c>
      <c r="B329" s="10">
        <v>26</v>
      </c>
      <c r="C329">
        <v>9</v>
      </c>
      <c r="D329">
        <v>2</v>
      </c>
      <c r="E329">
        <v>10</v>
      </c>
      <c r="F329" s="29">
        <v>5</v>
      </c>
      <c r="G329" s="14" t="s">
        <v>105</v>
      </c>
      <c r="H329" s="14">
        <v>1</v>
      </c>
      <c r="I329" s="5" t="s">
        <v>55</v>
      </c>
      <c r="J329">
        <v>1</v>
      </c>
      <c r="K329" s="32" t="s">
        <v>61</v>
      </c>
      <c r="L329" s="17" t="s">
        <v>3797</v>
      </c>
      <c r="M329" s="5"/>
      <c r="N329" s="5">
        <v>0</v>
      </c>
      <c r="O329" s="31">
        <v>0</v>
      </c>
    </row>
    <row r="330" spans="1:16" x14ac:dyDescent="0.4">
      <c r="A330">
        <v>328</v>
      </c>
      <c r="B330" s="10">
        <v>45</v>
      </c>
      <c r="C330">
        <v>8</v>
      </c>
      <c r="D330">
        <v>0</v>
      </c>
      <c r="E330">
        <v>10</v>
      </c>
      <c r="F330" s="29">
        <v>50</v>
      </c>
      <c r="G330" s="14" t="s">
        <v>91</v>
      </c>
      <c r="H330" s="14">
        <v>1</v>
      </c>
      <c r="I330" s="5" t="s">
        <v>81</v>
      </c>
      <c r="J330">
        <v>1</v>
      </c>
      <c r="K330" s="32" t="s">
        <v>378</v>
      </c>
      <c r="L330" s="17" t="s">
        <v>3797</v>
      </c>
      <c r="M330" s="5" t="s">
        <v>62</v>
      </c>
      <c r="N330" s="5">
        <v>5</v>
      </c>
      <c r="O330" s="31">
        <v>5</v>
      </c>
      <c r="P330">
        <v>8</v>
      </c>
    </row>
    <row r="331" spans="1:16" x14ac:dyDescent="0.4">
      <c r="A331">
        <v>329</v>
      </c>
      <c r="B331" s="10">
        <v>33</v>
      </c>
      <c r="C331">
        <v>7</v>
      </c>
      <c r="D331">
        <v>30</v>
      </c>
      <c r="E331">
        <v>8</v>
      </c>
      <c r="F331" s="29">
        <v>2</v>
      </c>
      <c r="G331" s="14" t="s">
        <v>69</v>
      </c>
      <c r="H331" s="14">
        <v>0</v>
      </c>
      <c r="I331" s="5" t="s">
        <v>100</v>
      </c>
      <c r="J331">
        <v>1</v>
      </c>
      <c r="K331" s="32" t="s">
        <v>86</v>
      </c>
      <c r="L331" s="17" t="s">
        <v>3798</v>
      </c>
      <c r="M331" s="5" t="s">
        <v>62</v>
      </c>
      <c r="N331" s="5">
        <v>4</v>
      </c>
      <c r="O331" s="31">
        <v>4</v>
      </c>
      <c r="P331">
        <v>6</v>
      </c>
    </row>
    <row r="332" spans="1:16" x14ac:dyDescent="0.4">
      <c r="A332">
        <v>330</v>
      </c>
      <c r="B332" s="10">
        <v>49</v>
      </c>
      <c r="C332">
        <v>8</v>
      </c>
      <c r="D332">
        <v>0</v>
      </c>
      <c r="E332">
        <v>14</v>
      </c>
      <c r="F332" s="29">
        <v>2</v>
      </c>
      <c r="G332" s="14" t="s">
        <v>69</v>
      </c>
      <c r="H332" s="14">
        <v>1</v>
      </c>
      <c r="I332" s="5"/>
      <c r="J332">
        <v>0</v>
      </c>
      <c r="K332" s="32" t="s">
        <v>61</v>
      </c>
      <c r="L332" s="17" t="s">
        <v>3795</v>
      </c>
      <c r="M332" s="5" t="s">
        <v>75</v>
      </c>
      <c r="N332" s="5">
        <v>6</v>
      </c>
      <c r="O332" s="31">
        <v>6</v>
      </c>
      <c r="P332">
        <v>16</v>
      </c>
    </row>
    <row r="333" spans="1:16" x14ac:dyDescent="0.4">
      <c r="A333">
        <v>331</v>
      </c>
      <c r="B333" s="10">
        <v>29</v>
      </c>
      <c r="C333">
        <v>7</v>
      </c>
      <c r="D333">
        <v>10</v>
      </c>
      <c r="E333">
        <v>7</v>
      </c>
      <c r="F333" s="29">
        <v>10</v>
      </c>
      <c r="G333" s="14" t="s">
        <v>305</v>
      </c>
      <c r="H333" s="14">
        <v>0</v>
      </c>
      <c r="I333" s="5" t="s">
        <v>55</v>
      </c>
      <c r="J333">
        <v>1</v>
      </c>
      <c r="K333" s="32" t="s">
        <v>86</v>
      </c>
      <c r="L333" s="17" t="s">
        <v>3793</v>
      </c>
      <c r="M333" s="5" t="s">
        <v>75</v>
      </c>
      <c r="N333" s="5">
        <v>5</v>
      </c>
      <c r="O333" s="31">
        <v>5</v>
      </c>
      <c r="P333">
        <v>180</v>
      </c>
    </row>
    <row r="334" spans="1:16" x14ac:dyDescent="0.4">
      <c r="A334">
        <v>332</v>
      </c>
      <c r="B334" s="10">
        <v>26</v>
      </c>
      <c r="C334">
        <v>8</v>
      </c>
      <c r="D334">
        <v>110</v>
      </c>
      <c r="E334">
        <v>10</v>
      </c>
      <c r="F334" s="29">
        <v>0</v>
      </c>
      <c r="G334" s="14" t="s">
        <v>135</v>
      </c>
      <c r="H334" s="14">
        <v>0</v>
      </c>
      <c r="I334" s="5" t="s">
        <v>100</v>
      </c>
      <c r="J334">
        <v>1</v>
      </c>
      <c r="K334" s="32" t="s">
        <v>61</v>
      </c>
      <c r="L334" s="17" t="s">
        <v>3797</v>
      </c>
      <c r="M334" s="5" t="s">
        <v>75</v>
      </c>
      <c r="N334" s="5">
        <v>6</v>
      </c>
      <c r="O334" s="31">
        <v>6</v>
      </c>
      <c r="P334">
        <v>6</v>
      </c>
    </row>
    <row r="335" spans="1:16" x14ac:dyDescent="0.4">
      <c r="A335">
        <v>333</v>
      </c>
      <c r="B335" s="10">
        <v>46</v>
      </c>
      <c r="C335">
        <v>7</v>
      </c>
      <c r="D335">
        <v>60</v>
      </c>
      <c r="E335">
        <v>11</v>
      </c>
      <c r="F335" s="29">
        <v>20</v>
      </c>
      <c r="G335" s="14" t="s">
        <v>226</v>
      </c>
      <c r="H335" s="14">
        <v>0</v>
      </c>
      <c r="I335" s="5" t="s">
        <v>142</v>
      </c>
      <c r="J335">
        <v>1</v>
      </c>
      <c r="K335" s="32" t="s">
        <v>86</v>
      </c>
      <c r="L335" s="17" t="s">
        <v>3796</v>
      </c>
      <c r="M335" s="5" t="s">
        <v>75</v>
      </c>
      <c r="N335" s="5">
        <v>4</v>
      </c>
      <c r="O335" s="31">
        <v>6</v>
      </c>
      <c r="P335">
        <v>25</v>
      </c>
    </row>
    <row r="336" spans="1:16" x14ac:dyDescent="0.4">
      <c r="A336">
        <v>334</v>
      </c>
      <c r="B336" s="10">
        <v>35</v>
      </c>
      <c r="C336">
        <v>8</v>
      </c>
      <c r="D336">
        <v>0</v>
      </c>
      <c r="E336">
        <v>16</v>
      </c>
      <c r="F336" s="29">
        <v>2</v>
      </c>
      <c r="G336" s="14" t="s">
        <v>191</v>
      </c>
      <c r="H336" s="14">
        <v>0</v>
      </c>
      <c r="I336" s="5" t="s">
        <v>70</v>
      </c>
      <c r="J336">
        <v>1</v>
      </c>
      <c r="K336" s="32" t="s">
        <v>163</v>
      </c>
      <c r="L336" s="17" t="s">
        <v>3802</v>
      </c>
      <c r="M336" s="5" t="s">
        <v>75</v>
      </c>
      <c r="N336" s="5">
        <v>6</v>
      </c>
      <c r="O336" s="31">
        <v>6</v>
      </c>
      <c r="P336">
        <v>4</v>
      </c>
    </row>
    <row r="337" spans="1:16" x14ac:dyDescent="0.4">
      <c r="A337">
        <v>335</v>
      </c>
      <c r="B337" s="10"/>
      <c r="C337">
        <v>6</v>
      </c>
      <c r="D337">
        <v>120</v>
      </c>
      <c r="E337">
        <v>9</v>
      </c>
      <c r="F337" s="29">
        <v>10</v>
      </c>
      <c r="G337" s="14" t="s">
        <v>226</v>
      </c>
      <c r="H337" s="14">
        <v>0</v>
      </c>
      <c r="I337" s="5" t="s">
        <v>136</v>
      </c>
      <c r="J337">
        <v>1</v>
      </c>
      <c r="K337" s="32" t="s">
        <v>378</v>
      </c>
      <c r="L337" s="17" t="s">
        <v>3795</v>
      </c>
      <c r="M337" s="5" t="s">
        <v>164</v>
      </c>
      <c r="N337" s="5">
        <v>6</v>
      </c>
      <c r="O337" s="31">
        <v>4</v>
      </c>
      <c r="P337">
        <v>12</v>
      </c>
    </row>
    <row r="338" spans="1:16" x14ac:dyDescent="0.4">
      <c r="A338">
        <v>336</v>
      </c>
      <c r="B338" s="10">
        <v>29</v>
      </c>
      <c r="C338">
        <v>8</v>
      </c>
      <c r="D338">
        <v>0</v>
      </c>
      <c r="E338">
        <v>4</v>
      </c>
      <c r="F338" s="29">
        <v>20</v>
      </c>
      <c r="G338" s="14" t="s">
        <v>123</v>
      </c>
      <c r="H338" s="14">
        <v>1</v>
      </c>
      <c r="I338" s="5" t="s">
        <v>55</v>
      </c>
      <c r="J338">
        <v>1</v>
      </c>
      <c r="K338" s="32" t="s">
        <v>378</v>
      </c>
      <c r="L338" s="17" t="s">
        <v>3795</v>
      </c>
      <c r="M338" s="5" t="s">
        <v>62</v>
      </c>
      <c r="N338" s="5">
        <v>6</v>
      </c>
      <c r="O338" s="31">
        <v>6</v>
      </c>
      <c r="P338">
        <v>20</v>
      </c>
    </row>
    <row r="339" spans="1:16" x14ac:dyDescent="0.4">
      <c r="A339">
        <v>337</v>
      </c>
      <c r="B339" s="10">
        <v>20</v>
      </c>
      <c r="C339">
        <v>7</v>
      </c>
      <c r="D339">
        <v>120</v>
      </c>
      <c r="E339">
        <v>12</v>
      </c>
      <c r="F339" s="29">
        <v>3</v>
      </c>
      <c r="G339" s="14" t="s">
        <v>350</v>
      </c>
      <c r="H339" s="14">
        <v>1</v>
      </c>
      <c r="I339" s="5"/>
      <c r="J339">
        <v>1</v>
      </c>
      <c r="K339" s="32" t="s">
        <v>1170</v>
      </c>
      <c r="L339" s="17" t="s">
        <v>3805</v>
      </c>
      <c r="M339" s="5" t="s">
        <v>62</v>
      </c>
      <c r="N339" s="5">
        <v>5</v>
      </c>
      <c r="O339" s="31">
        <v>8</v>
      </c>
      <c r="P339">
        <v>6</v>
      </c>
    </row>
    <row r="340" spans="1:16" x14ac:dyDescent="0.4">
      <c r="A340">
        <v>338</v>
      </c>
      <c r="B340" s="10">
        <v>23</v>
      </c>
      <c r="C340">
        <v>6</v>
      </c>
      <c r="D340">
        <v>40</v>
      </c>
      <c r="E340">
        <v>12</v>
      </c>
      <c r="F340" s="29">
        <v>5</v>
      </c>
      <c r="G340" s="14" t="s">
        <v>350</v>
      </c>
      <c r="H340" s="14">
        <v>1</v>
      </c>
      <c r="I340" s="5" t="s">
        <v>81</v>
      </c>
      <c r="J340">
        <v>1</v>
      </c>
      <c r="K340" s="32" t="s">
        <v>61</v>
      </c>
      <c r="L340" s="17" t="s">
        <v>3796</v>
      </c>
      <c r="M340" s="5" t="s">
        <v>75</v>
      </c>
      <c r="N340" s="5">
        <v>4</v>
      </c>
      <c r="O340" s="31">
        <v>2</v>
      </c>
      <c r="P340">
        <v>48</v>
      </c>
    </row>
    <row r="341" spans="1:16" x14ac:dyDescent="0.4">
      <c r="A341">
        <v>339</v>
      </c>
      <c r="B341" s="10">
        <v>21</v>
      </c>
      <c r="C341">
        <v>6</v>
      </c>
      <c r="D341">
        <v>0</v>
      </c>
      <c r="E341">
        <v>12</v>
      </c>
      <c r="F341" s="29">
        <v>4</v>
      </c>
      <c r="G341" s="14" t="s">
        <v>123</v>
      </c>
      <c r="H341" s="14">
        <v>1</v>
      </c>
      <c r="I341" s="5" t="s">
        <v>100</v>
      </c>
      <c r="J341">
        <v>0</v>
      </c>
      <c r="K341" s="32" t="s">
        <v>61</v>
      </c>
      <c r="L341" s="17" t="s">
        <v>3797</v>
      </c>
      <c r="M341" s="5" t="s">
        <v>62</v>
      </c>
      <c r="N341" s="5">
        <v>3</v>
      </c>
      <c r="O341" s="31">
        <v>6</v>
      </c>
      <c r="P341">
        <v>80</v>
      </c>
    </row>
    <row r="342" spans="1:16" x14ac:dyDescent="0.4">
      <c r="A342">
        <v>340</v>
      </c>
      <c r="B342" s="10">
        <v>29</v>
      </c>
      <c r="C342">
        <v>8</v>
      </c>
      <c r="D342">
        <v>120</v>
      </c>
      <c r="E342">
        <v>10</v>
      </c>
      <c r="F342" s="29">
        <v>10</v>
      </c>
      <c r="G342" s="14" t="s">
        <v>226</v>
      </c>
      <c r="H342" s="14">
        <v>0</v>
      </c>
      <c r="I342" s="5" t="s">
        <v>81</v>
      </c>
      <c r="J342">
        <v>1</v>
      </c>
      <c r="K342" s="32" t="s">
        <v>61</v>
      </c>
      <c r="L342" s="17" t="s">
        <v>3795</v>
      </c>
      <c r="M342" s="5" t="s">
        <v>62</v>
      </c>
      <c r="N342" s="5">
        <v>10</v>
      </c>
      <c r="O342" s="31">
        <v>6</v>
      </c>
      <c r="P342">
        <v>6</v>
      </c>
    </row>
    <row r="343" spans="1:16" x14ac:dyDescent="0.4">
      <c r="A343">
        <v>341</v>
      </c>
      <c r="B343" s="10">
        <v>29</v>
      </c>
      <c r="C343">
        <v>7</v>
      </c>
      <c r="D343">
        <v>420</v>
      </c>
      <c r="E343">
        <v>5</v>
      </c>
      <c r="F343" s="29">
        <v>3</v>
      </c>
      <c r="G343" s="14" t="s">
        <v>91</v>
      </c>
      <c r="H343" s="14">
        <v>0</v>
      </c>
      <c r="I343" s="5" t="s">
        <v>70</v>
      </c>
      <c r="J343">
        <v>0</v>
      </c>
      <c r="K343" s="32" t="s">
        <v>61</v>
      </c>
      <c r="L343" s="17" t="s">
        <v>3795</v>
      </c>
      <c r="M343" s="5" t="s">
        <v>75</v>
      </c>
      <c r="N343" s="5">
        <v>6</v>
      </c>
      <c r="O343" s="31">
        <v>6</v>
      </c>
      <c r="P343">
        <v>1</v>
      </c>
    </row>
    <row r="344" spans="1:16" x14ac:dyDescent="0.4">
      <c r="A344">
        <v>342</v>
      </c>
      <c r="B344" s="10">
        <v>22</v>
      </c>
      <c r="C344">
        <v>7</v>
      </c>
      <c r="D344">
        <v>0</v>
      </c>
      <c r="E344">
        <v>10</v>
      </c>
      <c r="F344" s="29">
        <v>45</v>
      </c>
      <c r="G344" s="14" t="s">
        <v>305</v>
      </c>
      <c r="H344" s="14">
        <v>1</v>
      </c>
      <c r="I344" s="5" t="s">
        <v>136</v>
      </c>
      <c r="J344">
        <v>0</v>
      </c>
      <c r="K344" s="32" t="s">
        <v>378</v>
      </c>
      <c r="L344" s="17" t="s">
        <v>3799</v>
      </c>
      <c r="M344" s="5" t="s">
        <v>62</v>
      </c>
      <c r="N344" s="5">
        <v>18</v>
      </c>
      <c r="O344" s="31">
        <v>40</v>
      </c>
      <c r="P344">
        <v>18</v>
      </c>
    </row>
    <row r="345" spans="1:16" x14ac:dyDescent="0.4">
      <c r="A345">
        <v>343</v>
      </c>
      <c r="B345" s="10">
        <v>30</v>
      </c>
      <c r="C345">
        <v>7</v>
      </c>
      <c r="D345">
        <v>25</v>
      </c>
      <c r="E345">
        <v>9</v>
      </c>
      <c r="F345" s="29">
        <v>8</v>
      </c>
      <c r="G345" s="14" t="s">
        <v>191</v>
      </c>
      <c r="H345" s="14">
        <v>0</v>
      </c>
      <c r="I345" s="5" t="s">
        <v>406</v>
      </c>
      <c r="J345">
        <v>1</v>
      </c>
      <c r="K345" s="32" t="s">
        <v>86</v>
      </c>
      <c r="L345" s="17" t="s">
        <v>3797</v>
      </c>
      <c r="M345" s="5" t="s">
        <v>87</v>
      </c>
      <c r="N345" s="5">
        <v>10</v>
      </c>
      <c r="O345" s="31">
        <v>6</v>
      </c>
      <c r="P345">
        <v>20</v>
      </c>
    </row>
    <row r="346" spans="1:16" x14ac:dyDescent="0.4">
      <c r="A346">
        <v>344</v>
      </c>
      <c r="B346" s="10">
        <v>28</v>
      </c>
      <c r="C346">
        <v>5</v>
      </c>
      <c r="D346">
        <v>30</v>
      </c>
      <c r="E346">
        <v>4</v>
      </c>
      <c r="F346" s="29">
        <v>56</v>
      </c>
      <c r="G346" s="14" t="s">
        <v>350</v>
      </c>
      <c r="H346" s="14">
        <v>1</v>
      </c>
      <c r="I346" s="5"/>
      <c r="J346">
        <v>1</v>
      </c>
      <c r="K346" s="32" t="s">
        <v>61</v>
      </c>
      <c r="L346" s="17" t="s">
        <v>3797</v>
      </c>
      <c r="M346" s="5" t="s">
        <v>75</v>
      </c>
      <c r="N346" s="5">
        <v>5</v>
      </c>
      <c r="O346" s="31">
        <v>4</v>
      </c>
      <c r="P346">
        <v>6</v>
      </c>
    </row>
    <row r="347" spans="1:16" x14ac:dyDescent="0.4">
      <c r="A347">
        <v>345</v>
      </c>
      <c r="B347" s="10">
        <v>30</v>
      </c>
      <c r="C347">
        <v>7</v>
      </c>
      <c r="D347">
        <v>20</v>
      </c>
      <c r="E347">
        <v>10</v>
      </c>
      <c r="F347" s="29">
        <v>3</v>
      </c>
      <c r="G347" s="14" t="s">
        <v>91</v>
      </c>
      <c r="H347" s="14">
        <v>0</v>
      </c>
      <c r="I347" s="5" t="s">
        <v>100</v>
      </c>
      <c r="J347">
        <v>1</v>
      </c>
      <c r="K347" s="32" t="s">
        <v>74</v>
      </c>
      <c r="L347" s="17" t="s">
        <v>3794</v>
      </c>
      <c r="M347" s="5" t="s">
        <v>75</v>
      </c>
      <c r="N347" s="5">
        <v>6</v>
      </c>
      <c r="O347" s="31">
        <v>3</v>
      </c>
      <c r="P347">
        <v>8</v>
      </c>
    </row>
    <row r="348" spans="1:16" x14ac:dyDescent="0.4">
      <c r="A348">
        <v>346</v>
      </c>
      <c r="B348" s="10">
        <v>29</v>
      </c>
      <c r="C348">
        <v>6</v>
      </c>
      <c r="D348">
        <v>10</v>
      </c>
      <c r="E348">
        <v>7</v>
      </c>
      <c r="F348" s="29">
        <v>3</v>
      </c>
      <c r="G348" s="14" t="s">
        <v>69</v>
      </c>
      <c r="H348" s="14">
        <v>0</v>
      </c>
      <c r="I348" s="5" t="s">
        <v>81</v>
      </c>
      <c r="J348">
        <v>1</v>
      </c>
      <c r="K348" s="32" t="s">
        <v>86</v>
      </c>
      <c r="L348" s="17" t="s">
        <v>3804</v>
      </c>
      <c r="M348" s="5" t="s">
        <v>75</v>
      </c>
      <c r="N348" s="5">
        <v>6</v>
      </c>
      <c r="O348" s="31">
        <v>3</v>
      </c>
      <c r="P348">
        <v>9</v>
      </c>
    </row>
    <row r="349" spans="1:16" x14ac:dyDescent="0.4">
      <c r="A349">
        <v>347</v>
      </c>
      <c r="B349" s="10">
        <v>32</v>
      </c>
      <c r="C349">
        <v>7</v>
      </c>
      <c r="D349">
        <v>25</v>
      </c>
      <c r="E349">
        <v>10</v>
      </c>
      <c r="F349" s="29">
        <v>8</v>
      </c>
      <c r="G349" s="14" t="s">
        <v>305</v>
      </c>
      <c r="H349" s="14">
        <v>0</v>
      </c>
      <c r="I349" s="5" t="s">
        <v>55</v>
      </c>
      <c r="J349">
        <v>1</v>
      </c>
      <c r="K349" s="32" t="s">
        <v>86</v>
      </c>
      <c r="L349" s="17" t="s">
        <v>3797</v>
      </c>
      <c r="M349" s="5" t="s">
        <v>75</v>
      </c>
      <c r="N349" s="5">
        <v>8</v>
      </c>
      <c r="O349" s="31">
        <v>6</v>
      </c>
      <c r="P349">
        <v>8</v>
      </c>
    </row>
    <row r="350" spans="1:16" x14ac:dyDescent="0.4">
      <c r="A350">
        <v>348</v>
      </c>
      <c r="B350" s="10">
        <v>29</v>
      </c>
      <c r="C350">
        <v>7</v>
      </c>
      <c r="D350">
        <v>30</v>
      </c>
      <c r="E350">
        <v>8</v>
      </c>
      <c r="F350" s="29">
        <v>12</v>
      </c>
      <c r="G350" s="14" t="s">
        <v>305</v>
      </c>
      <c r="H350" s="14">
        <v>1</v>
      </c>
      <c r="I350" t="s">
        <v>1775</v>
      </c>
      <c r="J350">
        <v>1</v>
      </c>
      <c r="K350" s="32" t="s">
        <v>86</v>
      </c>
      <c r="L350" s="17" t="s">
        <v>3795</v>
      </c>
      <c r="M350" s="5" t="s">
        <v>87</v>
      </c>
      <c r="N350" s="5">
        <v>21</v>
      </c>
      <c r="O350" s="31">
        <v>16</v>
      </c>
      <c r="P350">
        <v>12</v>
      </c>
    </row>
    <row r="351" spans="1:16" x14ac:dyDescent="0.4">
      <c r="A351">
        <v>349</v>
      </c>
      <c r="B351" s="10"/>
      <c r="C351">
        <v>6</v>
      </c>
      <c r="D351">
        <v>180</v>
      </c>
      <c r="E351">
        <v>12</v>
      </c>
      <c r="F351" s="29">
        <v>5</v>
      </c>
      <c r="G351" s="14" t="s">
        <v>350</v>
      </c>
      <c r="H351" s="14">
        <v>1</v>
      </c>
      <c r="I351" s="5" t="s">
        <v>70</v>
      </c>
      <c r="J351">
        <v>1</v>
      </c>
      <c r="K351" s="32" t="s">
        <v>86</v>
      </c>
      <c r="L351" s="17" t="s">
        <v>3797</v>
      </c>
      <c r="M351" s="5" t="s">
        <v>62</v>
      </c>
      <c r="N351" s="5">
        <v>5</v>
      </c>
      <c r="O351" s="31">
        <v>5</v>
      </c>
      <c r="P351">
        <v>15</v>
      </c>
    </row>
    <row r="352" spans="1:16" x14ac:dyDescent="0.4">
      <c r="A352">
        <v>350</v>
      </c>
      <c r="B352" s="10">
        <v>31</v>
      </c>
      <c r="C352">
        <v>8</v>
      </c>
      <c r="D352">
        <v>0</v>
      </c>
      <c r="E352">
        <v>12</v>
      </c>
      <c r="F352" s="29">
        <v>15</v>
      </c>
      <c r="G352" s="14" t="s">
        <v>191</v>
      </c>
      <c r="H352" s="14">
        <v>0</v>
      </c>
      <c r="I352" t="s">
        <v>1788</v>
      </c>
      <c r="J352">
        <v>1</v>
      </c>
      <c r="K352" s="32" t="s">
        <v>61</v>
      </c>
      <c r="L352" s="17" t="s">
        <v>3795</v>
      </c>
      <c r="M352" t="s">
        <v>1791</v>
      </c>
      <c r="N352" s="5">
        <v>12</v>
      </c>
      <c r="O352" s="31">
        <v>100</v>
      </c>
      <c r="P352">
        <v>50</v>
      </c>
    </row>
    <row r="353" spans="1:16" x14ac:dyDescent="0.4">
      <c r="A353">
        <v>351</v>
      </c>
      <c r="B353" s="10">
        <v>26</v>
      </c>
      <c r="C353">
        <v>6</v>
      </c>
      <c r="D353">
        <v>2</v>
      </c>
      <c r="E353">
        <v>12</v>
      </c>
      <c r="F353" s="29">
        <v>2</v>
      </c>
      <c r="G353" s="14" t="s">
        <v>135</v>
      </c>
      <c r="H353" s="14">
        <v>1</v>
      </c>
      <c r="I353" s="5"/>
      <c r="J353">
        <v>0</v>
      </c>
      <c r="K353" s="32" t="s">
        <v>86</v>
      </c>
      <c r="L353" s="17" t="s">
        <v>3797</v>
      </c>
      <c r="M353" s="5" t="s">
        <v>62</v>
      </c>
      <c r="N353" s="5">
        <v>3</v>
      </c>
      <c r="O353" s="31">
        <v>4</v>
      </c>
      <c r="P353">
        <v>5</v>
      </c>
    </row>
    <row r="354" spans="1:16" x14ac:dyDescent="0.4">
      <c r="A354">
        <v>352</v>
      </c>
      <c r="B354" s="10">
        <v>40</v>
      </c>
      <c r="C354">
        <v>7</v>
      </c>
      <c r="D354">
        <v>100</v>
      </c>
      <c r="E354">
        <v>7</v>
      </c>
      <c r="F354" s="29">
        <v>12</v>
      </c>
      <c r="G354" s="14" t="s">
        <v>305</v>
      </c>
      <c r="H354" s="14">
        <v>1</v>
      </c>
      <c r="I354" s="5"/>
      <c r="J354">
        <v>1</v>
      </c>
      <c r="K354" s="32" t="s">
        <v>86</v>
      </c>
      <c r="L354" s="17" t="s">
        <v>3797</v>
      </c>
      <c r="M354" s="5" t="s">
        <v>75</v>
      </c>
      <c r="N354" s="5">
        <v>10</v>
      </c>
      <c r="O354" s="31">
        <v>5</v>
      </c>
      <c r="P354">
        <v>300</v>
      </c>
    </row>
    <row r="355" spans="1:16" x14ac:dyDescent="0.4">
      <c r="A355">
        <v>353</v>
      </c>
      <c r="B355" s="10">
        <v>35</v>
      </c>
      <c r="C355">
        <v>7</v>
      </c>
      <c r="D355">
        <v>15</v>
      </c>
      <c r="E355">
        <v>5</v>
      </c>
      <c r="F355" s="29">
        <v>1</v>
      </c>
      <c r="G355" s="14" t="s">
        <v>191</v>
      </c>
      <c r="H355" s="14">
        <v>1</v>
      </c>
      <c r="I355" s="5"/>
      <c r="J355">
        <v>1</v>
      </c>
      <c r="K355" s="32" t="s">
        <v>61</v>
      </c>
      <c r="L355" s="17" t="s">
        <v>3797</v>
      </c>
      <c r="M355" s="5" t="s">
        <v>75</v>
      </c>
      <c r="N355" s="5">
        <v>7</v>
      </c>
      <c r="O355" s="31">
        <v>7</v>
      </c>
      <c r="P355">
        <v>6</v>
      </c>
    </row>
    <row r="356" spans="1:16" x14ac:dyDescent="0.4">
      <c r="A356">
        <v>354</v>
      </c>
      <c r="B356" s="10">
        <v>45</v>
      </c>
      <c r="C356">
        <v>7</v>
      </c>
      <c r="D356">
        <v>120</v>
      </c>
      <c r="E356">
        <v>10</v>
      </c>
      <c r="F356" s="29">
        <v>3</v>
      </c>
      <c r="G356" s="14" t="s">
        <v>105</v>
      </c>
      <c r="H356" s="14">
        <v>0</v>
      </c>
      <c r="I356" s="5" t="s">
        <v>81</v>
      </c>
      <c r="J356">
        <v>1</v>
      </c>
      <c r="K356" s="32" t="s">
        <v>86</v>
      </c>
      <c r="L356" s="17" t="s">
        <v>3793</v>
      </c>
      <c r="M356" s="5" t="s">
        <v>75</v>
      </c>
      <c r="N356" s="5">
        <v>4</v>
      </c>
      <c r="O356" s="31">
        <v>6</v>
      </c>
      <c r="P356">
        <v>8</v>
      </c>
    </row>
    <row r="357" spans="1:16" x14ac:dyDescent="0.4">
      <c r="A357">
        <v>355</v>
      </c>
      <c r="B357" s="10">
        <v>26</v>
      </c>
      <c r="C357">
        <v>7</v>
      </c>
      <c r="D357">
        <v>0</v>
      </c>
      <c r="E357">
        <v>10</v>
      </c>
      <c r="F357" s="29">
        <v>4</v>
      </c>
      <c r="G357" s="14" t="s">
        <v>123</v>
      </c>
      <c r="H357" s="14">
        <v>1</v>
      </c>
      <c r="I357" s="5" t="s">
        <v>136</v>
      </c>
      <c r="J357">
        <v>0</v>
      </c>
      <c r="K357" s="32" t="s">
        <v>86</v>
      </c>
      <c r="L357" s="17" t="s">
        <v>3797</v>
      </c>
      <c r="M357" s="5" t="s">
        <v>75</v>
      </c>
      <c r="N357" s="5">
        <v>6</v>
      </c>
      <c r="O357" s="31">
        <v>4</v>
      </c>
      <c r="P357">
        <v>10</v>
      </c>
    </row>
    <row r="358" spans="1:16" x14ac:dyDescent="0.4">
      <c r="A358">
        <v>356</v>
      </c>
      <c r="B358" s="10">
        <v>26</v>
      </c>
      <c r="C358">
        <v>6</v>
      </c>
      <c r="D358">
        <v>10</v>
      </c>
      <c r="E358">
        <v>13</v>
      </c>
      <c r="F358" s="29">
        <v>10</v>
      </c>
      <c r="G358" s="14" t="s">
        <v>226</v>
      </c>
      <c r="H358" s="14">
        <v>1</v>
      </c>
      <c r="I358" s="5" t="s">
        <v>124</v>
      </c>
      <c r="J358">
        <v>0</v>
      </c>
      <c r="K358" s="32" t="s">
        <v>86</v>
      </c>
      <c r="L358" s="17" t="s">
        <v>3793</v>
      </c>
      <c r="M358" s="5" t="s">
        <v>75</v>
      </c>
      <c r="N358" s="5">
        <v>6</v>
      </c>
      <c r="O358" s="31">
        <v>5</v>
      </c>
      <c r="P358">
        <v>30</v>
      </c>
    </row>
    <row r="359" spans="1:16" x14ac:dyDescent="0.4">
      <c r="A359">
        <v>357</v>
      </c>
      <c r="B359" s="10">
        <v>30</v>
      </c>
      <c r="C359">
        <v>7</v>
      </c>
      <c r="D359">
        <v>0</v>
      </c>
      <c r="E359">
        <v>12</v>
      </c>
      <c r="F359" s="29">
        <v>2</v>
      </c>
      <c r="G359" s="14" t="s">
        <v>99</v>
      </c>
      <c r="H359" s="14">
        <v>1</v>
      </c>
      <c r="I359" s="5"/>
      <c r="J359">
        <v>1</v>
      </c>
      <c r="K359" s="32" t="s">
        <v>61</v>
      </c>
      <c r="L359" s="17" t="s">
        <v>3797</v>
      </c>
      <c r="M359" s="5" t="s">
        <v>75</v>
      </c>
      <c r="N359" s="5">
        <v>6</v>
      </c>
      <c r="O359" s="31">
        <v>10</v>
      </c>
      <c r="P359">
        <v>10</v>
      </c>
    </row>
    <row r="360" spans="1:16" x14ac:dyDescent="0.4">
      <c r="A360">
        <v>358</v>
      </c>
      <c r="B360" s="10">
        <v>39</v>
      </c>
      <c r="C360">
        <v>7</v>
      </c>
      <c r="D360">
        <v>20</v>
      </c>
      <c r="E360">
        <v>9</v>
      </c>
      <c r="F360" s="29">
        <v>3</v>
      </c>
      <c r="G360" s="14" t="s">
        <v>191</v>
      </c>
      <c r="H360" s="14">
        <v>1</v>
      </c>
      <c r="I360" s="5"/>
      <c r="J360">
        <v>1</v>
      </c>
      <c r="K360" s="32" t="s">
        <v>74</v>
      </c>
      <c r="L360" s="17" t="s">
        <v>3810</v>
      </c>
      <c r="M360" s="5" t="s">
        <v>87</v>
      </c>
      <c r="N360" s="5">
        <v>6</v>
      </c>
      <c r="O360" s="31">
        <v>6</v>
      </c>
      <c r="P360">
        <v>36</v>
      </c>
    </row>
    <row r="361" spans="1:16" x14ac:dyDescent="0.4">
      <c r="A361">
        <v>359</v>
      </c>
      <c r="B361" s="10">
        <v>32</v>
      </c>
      <c r="C361">
        <v>7</v>
      </c>
      <c r="D361">
        <v>13</v>
      </c>
      <c r="E361">
        <v>7</v>
      </c>
      <c r="F361" s="29">
        <v>5</v>
      </c>
      <c r="G361" s="14" t="s">
        <v>105</v>
      </c>
      <c r="H361" s="14">
        <v>1</v>
      </c>
      <c r="I361" s="5" t="s">
        <v>70</v>
      </c>
      <c r="J361">
        <v>1</v>
      </c>
      <c r="K361" s="32" t="s">
        <v>61</v>
      </c>
      <c r="L361" s="17" t="s">
        <v>3797</v>
      </c>
      <c r="M361" s="5" t="s">
        <v>164</v>
      </c>
      <c r="N361" s="5">
        <v>5</v>
      </c>
      <c r="O361" s="31">
        <v>6</v>
      </c>
      <c r="P361">
        <v>3</v>
      </c>
    </row>
    <row r="362" spans="1:16" x14ac:dyDescent="0.4">
      <c r="A362">
        <v>360</v>
      </c>
      <c r="B362" s="10">
        <v>45</v>
      </c>
      <c r="C362">
        <v>6</v>
      </c>
      <c r="D362">
        <v>120</v>
      </c>
      <c r="E362">
        <v>12</v>
      </c>
      <c r="F362" s="29">
        <v>15</v>
      </c>
      <c r="G362" s="14" t="s">
        <v>123</v>
      </c>
      <c r="H362" s="14">
        <v>0</v>
      </c>
      <c r="I362" s="5" t="s">
        <v>55</v>
      </c>
      <c r="J362">
        <v>1</v>
      </c>
      <c r="K362" s="32" t="s">
        <v>86</v>
      </c>
      <c r="L362" s="17" t="s">
        <v>3806</v>
      </c>
      <c r="M362" s="5" t="s">
        <v>75</v>
      </c>
      <c r="N362" s="5">
        <v>6</v>
      </c>
      <c r="O362" s="31">
        <v>5</v>
      </c>
      <c r="P362">
        <v>15</v>
      </c>
    </row>
    <row r="363" spans="1:16" x14ac:dyDescent="0.4">
      <c r="A363">
        <v>361</v>
      </c>
      <c r="B363" s="10">
        <v>41</v>
      </c>
      <c r="C363">
        <v>8</v>
      </c>
      <c r="D363">
        <v>45</v>
      </c>
      <c r="E363">
        <v>13</v>
      </c>
      <c r="F363" s="29">
        <v>20</v>
      </c>
      <c r="G363" s="14" t="s">
        <v>80</v>
      </c>
      <c r="H363" s="14">
        <v>0</v>
      </c>
      <c r="I363" s="5" t="s">
        <v>70</v>
      </c>
      <c r="J363">
        <v>1</v>
      </c>
      <c r="K363" s="32" t="s">
        <v>86</v>
      </c>
      <c r="L363" s="17" t="s">
        <v>3810</v>
      </c>
      <c r="M363" s="5" t="s">
        <v>62</v>
      </c>
      <c r="N363" s="5">
        <v>3</v>
      </c>
      <c r="O363" s="31">
        <v>5</v>
      </c>
      <c r="P363">
        <v>15</v>
      </c>
    </row>
    <row r="364" spans="1:16" x14ac:dyDescent="0.4">
      <c r="A364">
        <v>362</v>
      </c>
      <c r="B364" s="10">
        <v>36</v>
      </c>
      <c r="C364">
        <v>8</v>
      </c>
      <c r="D364">
        <v>2</v>
      </c>
      <c r="E364">
        <v>10</v>
      </c>
      <c r="F364" s="29">
        <v>7</v>
      </c>
      <c r="G364" s="14" t="s">
        <v>135</v>
      </c>
      <c r="H364" s="14">
        <v>0</v>
      </c>
      <c r="I364" s="5" t="s">
        <v>70</v>
      </c>
      <c r="J364">
        <v>1</v>
      </c>
      <c r="K364" s="32" t="s">
        <v>61</v>
      </c>
      <c r="L364" s="17" t="s">
        <v>3800</v>
      </c>
      <c r="M364" s="5" t="s">
        <v>87</v>
      </c>
      <c r="N364" s="5">
        <v>6</v>
      </c>
      <c r="O364" s="31">
        <v>5</v>
      </c>
      <c r="P364">
        <v>4</v>
      </c>
    </row>
    <row r="365" spans="1:16" x14ac:dyDescent="0.4">
      <c r="A365">
        <v>363</v>
      </c>
      <c r="B365" s="10">
        <v>27</v>
      </c>
      <c r="C365">
        <v>8</v>
      </c>
      <c r="D365">
        <v>30</v>
      </c>
      <c r="E365">
        <v>10</v>
      </c>
      <c r="F365" s="29">
        <v>1</v>
      </c>
      <c r="G365" s="14" t="s">
        <v>123</v>
      </c>
      <c r="H365" s="14">
        <v>0</v>
      </c>
      <c r="I365" s="5" t="s">
        <v>70</v>
      </c>
      <c r="J365">
        <v>1</v>
      </c>
      <c r="K365" s="32" t="s">
        <v>86</v>
      </c>
      <c r="L365" s="17" t="s">
        <v>3797</v>
      </c>
      <c r="M365" s="5" t="s">
        <v>75</v>
      </c>
      <c r="N365" s="5">
        <v>4</v>
      </c>
      <c r="O365" s="31">
        <v>3</v>
      </c>
      <c r="P365">
        <v>6</v>
      </c>
    </row>
    <row r="366" spans="1:16" x14ac:dyDescent="0.4">
      <c r="A366">
        <v>364</v>
      </c>
      <c r="B366" s="10">
        <v>27</v>
      </c>
      <c r="C366">
        <v>6</v>
      </c>
      <c r="D366">
        <v>90</v>
      </c>
      <c r="E366">
        <v>8</v>
      </c>
      <c r="F366" s="29">
        <v>12</v>
      </c>
      <c r="G366" s="14" t="s">
        <v>305</v>
      </c>
      <c r="H366" s="14">
        <v>1</v>
      </c>
      <c r="I366" s="5"/>
      <c r="J366">
        <v>1</v>
      </c>
      <c r="K366" s="32" t="s">
        <v>61</v>
      </c>
      <c r="L366" s="17" t="s">
        <v>3802</v>
      </c>
      <c r="M366" s="5" t="s">
        <v>75</v>
      </c>
      <c r="N366" s="5">
        <v>6</v>
      </c>
      <c r="O366" s="31">
        <v>6</v>
      </c>
      <c r="P366">
        <v>12</v>
      </c>
    </row>
    <row r="367" spans="1:16" x14ac:dyDescent="0.4">
      <c r="A367">
        <v>365</v>
      </c>
      <c r="B367" s="10">
        <v>26</v>
      </c>
      <c r="C367">
        <v>7</v>
      </c>
      <c r="D367">
        <v>0</v>
      </c>
      <c r="E367">
        <v>12</v>
      </c>
      <c r="F367" s="29">
        <v>3</v>
      </c>
      <c r="G367" s="14" t="s">
        <v>54</v>
      </c>
      <c r="H367" s="14">
        <v>1</v>
      </c>
      <c r="I367" s="5"/>
      <c r="J367">
        <v>1</v>
      </c>
      <c r="K367" s="32" t="s">
        <v>61</v>
      </c>
      <c r="L367" s="17" t="s">
        <v>3797</v>
      </c>
      <c r="M367" s="5" t="s">
        <v>62</v>
      </c>
      <c r="N367" s="5">
        <v>3</v>
      </c>
      <c r="O367" s="31">
        <v>6</v>
      </c>
      <c r="P367">
        <v>200</v>
      </c>
    </row>
    <row r="368" spans="1:16" x14ac:dyDescent="0.4">
      <c r="A368">
        <v>366</v>
      </c>
      <c r="B368" s="10">
        <v>34</v>
      </c>
      <c r="C368">
        <v>8</v>
      </c>
      <c r="D368">
        <v>0</v>
      </c>
      <c r="E368">
        <v>8</v>
      </c>
      <c r="F368" s="29">
        <v>2</v>
      </c>
      <c r="G368" s="14" t="s">
        <v>99</v>
      </c>
      <c r="H368" s="14">
        <v>1</v>
      </c>
      <c r="I368" s="5"/>
      <c r="J368">
        <v>1</v>
      </c>
      <c r="K368" s="32" t="s">
        <v>86</v>
      </c>
      <c r="L368" s="17" t="s">
        <v>3795</v>
      </c>
      <c r="M368" s="5" t="s">
        <v>75</v>
      </c>
      <c r="N368" s="5">
        <v>10</v>
      </c>
      <c r="O368" s="31">
        <v>5</v>
      </c>
      <c r="P368">
        <v>8</v>
      </c>
    </row>
    <row r="369" spans="1:16" x14ac:dyDescent="0.4">
      <c r="A369">
        <v>367</v>
      </c>
      <c r="B369" s="10"/>
      <c r="C369">
        <v>6</v>
      </c>
      <c r="D369">
        <v>0</v>
      </c>
      <c r="E369">
        <v>10</v>
      </c>
      <c r="F369" s="29">
        <v>10</v>
      </c>
      <c r="G369" s="14" t="s">
        <v>91</v>
      </c>
      <c r="H369" s="14">
        <v>0</v>
      </c>
      <c r="I369" s="5" t="s">
        <v>70</v>
      </c>
      <c r="J369">
        <v>1</v>
      </c>
      <c r="K369" s="32" t="s">
        <v>61</v>
      </c>
      <c r="L369" s="17" t="s">
        <v>3791</v>
      </c>
      <c r="M369" s="5"/>
      <c r="N369" s="5">
        <v>0</v>
      </c>
      <c r="O369" s="31">
        <v>0</v>
      </c>
    </row>
    <row r="370" spans="1:16" x14ac:dyDescent="0.4">
      <c r="A370">
        <v>368</v>
      </c>
      <c r="B370" s="10">
        <v>46</v>
      </c>
      <c r="C370">
        <v>6</v>
      </c>
      <c r="D370">
        <v>80</v>
      </c>
      <c r="E370">
        <v>10</v>
      </c>
      <c r="F370" s="29">
        <v>12</v>
      </c>
      <c r="G370" s="14" t="s">
        <v>305</v>
      </c>
      <c r="H370" s="14">
        <v>1</v>
      </c>
      <c r="I370" s="5"/>
      <c r="J370">
        <v>1</v>
      </c>
      <c r="K370" s="32" t="s">
        <v>86</v>
      </c>
      <c r="L370" s="17" t="s">
        <v>3793</v>
      </c>
      <c r="M370" s="5" t="s">
        <v>75</v>
      </c>
      <c r="N370" s="5">
        <v>4</v>
      </c>
      <c r="O370" s="31">
        <v>4</v>
      </c>
      <c r="P370">
        <v>10</v>
      </c>
    </row>
    <row r="371" spans="1:16" x14ac:dyDescent="0.4">
      <c r="A371">
        <v>369</v>
      </c>
      <c r="B371" s="10">
        <v>27</v>
      </c>
      <c r="C371">
        <v>7</v>
      </c>
      <c r="D371">
        <v>30</v>
      </c>
      <c r="E371">
        <v>8</v>
      </c>
      <c r="F371" s="29">
        <v>8</v>
      </c>
      <c r="G371" s="14" t="s">
        <v>305</v>
      </c>
      <c r="H371" s="14">
        <v>1</v>
      </c>
      <c r="I371" s="5"/>
      <c r="J371">
        <v>1</v>
      </c>
      <c r="K371" s="32" t="s">
        <v>61</v>
      </c>
      <c r="L371" s="17" t="s">
        <v>3802</v>
      </c>
      <c r="M371" s="5" t="s">
        <v>164</v>
      </c>
      <c r="N371" s="5">
        <v>18</v>
      </c>
      <c r="O371" s="31">
        <v>6</v>
      </c>
      <c r="P371">
        <v>10</v>
      </c>
    </row>
    <row r="372" spans="1:16" x14ac:dyDescent="0.4">
      <c r="A372">
        <v>370</v>
      </c>
      <c r="B372" s="10">
        <v>30</v>
      </c>
      <c r="C372">
        <v>7</v>
      </c>
      <c r="D372">
        <v>30</v>
      </c>
      <c r="E372">
        <v>4</v>
      </c>
      <c r="F372" s="29">
        <v>10</v>
      </c>
      <c r="G372" s="14" t="s">
        <v>226</v>
      </c>
      <c r="H372" s="14">
        <v>1</v>
      </c>
      <c r="I372" s="5"/>
      <c r="J372">
        <v>1</v>
      </c>
      <c r="K372" s="32" t="s">
        <v>86</v>
      </c>
      <c r="L372" s="17" t="s">
        <v>3797</v>
      </c>
      <c r="M372" s="5" t="s">
        <v>62</v>
      </c>
      <c r="N372" s="5">
        <v>6</v>
      </c>
      <c r="O372" s="31">
        <v>5</v>
      </c>
      <c r="P372">
        <v>8</v>
      </c>
    </row>
    <row r="373" spans="1:16" x14ac:dyDescent="0.4">
      <c r="A373">
        <v>371</v>
      </c>
      <c r="B373" s="10">
        <v>23</v>
      </c>
      <c r="C373">
        <v>8</v>
      </c>
      <c r="D373">
        <v>60</v>
      </c>
      <c r="E373">
        <v>9</v>
      </c>
      <c r="F373" s="29">
        <v>30</v>
      </c>
      <c r="G373" s="14" t="s">
        <v>54</v>
      </c>
      <c r="H373" s="14">
        <v>0</v>
      </c>
      <c r="I373" s="5" t="s">
        <v>100</v>
      </c>
      <c r="J373">
        <v>0</v>
      </c>
      <c r="K373" s="32" t="s">
        <v>61</v>
      </c>
      <c r="L373" s="17" t="s">
        <v>3793</v>
      </c>
      <c r="M373" s="5" t="s">
        <v>87</v>
      </c>
      <c r="N373" s="5">
        <v>10</v>
      </c>
      <c r="O373" s="31">
        <v>5</v>
      </c>
      <c r="P373">
        <v>20</v>
      </c>
    </row>
    <row r="374" spans="1:16" x14ac:dyDescent="0.4">
      <c r="A374">
        <v>372</v>
      </c>
      <c r="B374" s="10">
        <v>30</v>
      </c>
      <c r="C374">
        <v>6</v>
      </c>
      <c r="D374">
        <v>60</v>
      </c>
      <c r="E374">
        <v>12</v>
      </c>
      <c r="F374" s="29">
        <v>5</v>
      </c>
      <c r="G374" s="14" t="s">
        <v>350</v>
      </c>
      <c r="H374" s="14">
        <v>0</v>
      </c>
      <c r="I374" s="5" t="s">
        <v>55</v>
      </c>
      <c r="J374">
        <v>1</v>
      </c>
      <c r="K374" s="32" t="s">
        <v>61</v>
      </c>
      <c r="L374" s="17" t="s">
        <v>3797</v>
      </c>
      <c r="M374" s="5" t="s">
        <v>62</v>
      </c>
      <c r="N374" s="5">
        <v>3</v>
      </c>
      <c r="O374" s="31">
        <v>4</v>
      </c>
      <c r="P374">
        <v>3</v>
      </c>
    </row>
    <row r="375" spans="1:16" x14ac:dyDescent="0.4">
      <c r="A375">
        <v>373</v>
      </c>
      <c r="B375" s="10">
        <v>35</v>
      </c>
      <c r="C375">
        <v>8</v>
      </c>
      <c r="D375">
        <v>8</v>
      </c>
      <c r="E375">
        <v>8</v>
      </c>
      <c r="F375" s="29">
        <v>25</v>
      </c>
      <c r="G375" s="14" t="s">
        <v>99</v>
      </c>
      <c r="H375" s="14">
        <v>0</v>
      </c>
      <c r="I375" s="5" t="s">
        <v>81</v>
      </c>
      <c r="J375">
        <v>1</v>
      </c>
      <c r="K375" s="32" t="s">
        <v>86</v>
      </c>
      <c r="L375" s="17" t="s">
        <v>3819</v>
      </c>
      <c r="M375" t="s">
        <v>87</v>
      </c>
      <c r="N375" s="5">
        <v>25</v>
      </c>
      <c r="O375" s="31">
        <v>10</v>
      </c>
      <c r="P375">
        <v>5</v>
      </c>
    </row>
    <row r="376" spans="1:16" x14ac:dyDescent="0.4">
      <c r="A376">
        <v>374</v>
      </c>
      <c r="B376" s="10">
        <v>43</v>
      </c>
      <c r="C376">
        <v>8</v>
      </c>
      <c r="D376">
        <v>30</v>
      </c>
      <c r="E376">
        <v>6</v>
      </c>
      <c r="F376" s="29">
        <v>25</v>
      </c>
      <c r="G376" s="14" t="s">
        <v>350</v>
      </c>
      <c r="H376" s="14">
        <v>1</v>
      </c>
      <c r="I376" s="5"/>
      <c r="J376">
        <v>1</v>
      </c>
      <c r="K376" s="32" t="s">
        <v>61</v>
      </c>
      <c r="L376" s="17" t="s">
        <v>3797</v>
      </c>
      <c r="M376" s="5" t="s">
        <v>75</v>
      </c>
      <c r="N376" s="5">
        <v>4</v>
      </c>
      <c r="O376" s="31">
        <v>5</v>
      </c>
      <c r="P376">
        <v>20</v>
      </c>
    </row>
    <row r="377" spans="1:16" x14ac:dyDescent="0.4">
      <c r="A377">
        <v>375</v>
      </c>
      <c r="B377" s="10">
        <v>39</v>
      </c>
      <c r="C377">
        <v>7</v>
      </c>
      <c r="D377">
        <v>2</v>
      </c>
      <c r="E377">
        <v>9</v>
      </c>
      <c r="F377" s="29">
        <v>3</v>
      </c>
      <c r="G377" s="14" t="s">
        <v>91</v>
      </c>
      <c r="H377" s="14">
        <v>1</v>
      </c>
      <c r="I377" s="5" t="s">
        <v>70</v>
      </c>
      <c r="J377">
        <v>1</v>
      </c>
      <c r="K377" s="32" t="s">
        <v>86</v>
      </c>
      <c r="L377" s="17" t="s">
        <v>3797</v>
      </c>
      <c r="M377" s="5" t="s">
        <v>62</v>
      </c>
      <c r="N377" s="5">
        <v>3</v>
      </c>
      <c r="O377" s="31">
        <v>3</v>
      </c>
      <c r="P377">
        <v>24</v>
      </c>
    </row>
    <row r="378" spans="1:16" x14ac:dyDescent="0.4">
      <c r="A378">
        <v>376</v>
      </c>
      <c r="B378" s="10">
        <v>33</v>
      </c>
      <c r="C378">
        <v>7</v>
      </c>
      <c r="D378">
        <v>100</v>
      </c>
      <c r="E378">
        <v>9</v>
      </c>
      <c r="F378" s="29">
        <v>15</v>
      </c>
      <c r="G378" s="14" t="s">
        <v>135</v>
      </c>
      <c r="H378" s="14">
        <v>1</v>
      </c>
      <c r="I378" s="5"/>
      <c r="J378">
        <v>0</v>
      </c>
      <c r="K378" s="32" t="s">
        <v>61</v>
      </c>
      <c r="L378" s="17" t="s">
        <v>3797</v>
      </c>
      <c r="M378" s="5" t="s">
        <v>571</v>
      </c>
      <c r="N378" s="5">
        <v>3</v>
      </c>
      <c r="O378" s="31">
        <v>5</v>
      </c>
      <c r="P378">
        <v>4</v>
      </c>
    </row>
    <row r="379" spans="1:16" x14ac:dyDescent="0.4">
      <c r="A379">
        <v>377</v>
      </c>
      <c r="B379" s="10">
        <v>33</v>
      </c>
      <c r="C379">
        <v>7</v>
      </c>
      <c r="D379">
        <v>90</v>
      </c>
      <c r="E379">
        <v>14</v>
      </c>
      <c r="F379" s="29">
        <v>12</v>
      </c>
      <c r="G379" s="14" t="s">
        <v>91</v>
      </c>
      <c r="H379" s="14">
        <v>1</v>
      </c>
      <c r="I379" s="5"/>
      <c r="J379">
        <v>1</v>
      </c>
      <c r="K379" s="32" t="s">
        <v>86</v>
      </c>
      <c r="L379" s="17" t="s">
        <v>3797</v>
      </c>
      <c r="M379" s="5" t="s">
        <v>87</v>
      </c>
      <c r="N379" s="5">
        <v>6</v>
      </c>
      <c r="O379" s="31">
        <v>4</v>
      </c>
      <c r="P379">
        <v>24</v>
      </c>
    </row>
    <row r="380" spans="1:16" x14ac:dyDescent="0.4">
      <c r="A380">
        <v>378</v>
      </c>
      <c r="B380" s="10">
        <v>29</v>
      </c>
      <c r="C380">
        <v>7</v>
      </c>
      <c r="D380">
        <v>45</v>
      </c>
      <c r="E380">
        <v>6</v>
      </c>
      <c r="F380" s="29">
        <v>3</v>
      </c>
      <c r="G380" s="14" t="s">
        <v>135</v>
      </c>
      <c r="H380" s="14">
        <v>1</v>
      </c>
      <c r="I380" s="5"/>
      <c r="J380">
        <v>1</v>
      </c>
      <c r="K380" s="32" t="s">
        <v>61</v>
      </c>
      <c r="L380" s="17" t="s">
        <v>3795</v>
      </c>
      <c r="M380" s="5" t="s">
        <v>75</v>
      </c>
      <c r="N380" s="5">
        <v>5</v>
      </c>
      <c r="O380" s="31">
        <v>5</v>
      </c>
      <c r="P380">
        <v>15</v>
      </c>
    </row>
    <row r="381" spans="1:16" x14ac:dyDescent="0.4">
      <c r="A381">
        <v>379</v>
      </c>
      <c r="B381" s="10">
        <v>39</v>
      </c>
      <c r="C381">
        <v>8</v>
      </c>
      <c r="D381">
        <v>90</v>
      </c>
      <c r="E381">
        <v>12</v>
      </c>
      <c r="F381" s="29">
        <v>15</v>
      </c>
      <c r="G381" s="14" t="s">
        <v>69</v>
      </c>
      <c r="H381" s="14">
        <v>0</v>
      </c>
      <c r="I381" s="5" t="s">
        <v>406</v>
      </c>
      <c r="J381">
        <v>1</v>
      </c>
      <c r="K381" s="32" t="s">
        <v>86</v>
      </c>
      <c r="L381" s="17" t="s">
        <v>3796</v>
      </c>
      <c r="M381" s="5" t="s">
        <v>75</v>
      </c>
      <c r="N381" s="5">
        <v>10</v>
      </c>
      <c r="O381" s="31">
        <v>5</v>
      </c>
      <c r="P381">
        <v>16</v>
      </c>
    </row>
    <row r="382" spans="1:16" x14ac:dyDescent="0.4">
      <c r="A382">
        <v>380</v>
      </c>
      <c r="B382" s="10">
        <v>22</v>
      </c>
      <c r="C382">
        <v>8</v>
      </c>
      <c r="D382">
        <v>45</v>
      </c>
      <c r="E382">
        <v>10</v>
      </c>
      <c r="F382" s="29">
        <v>5</v>
      </c>
      <c r="G382" s="14" t="s">
        <v>191</v>
      </c>
      <c r="H382" s="14">
        <v>1</v>
      </c>
      <c r="I382" s="5"/>
      <c r="J382">
        <v>1</v>
      </c>
      <c r="K382" s="32" t="s">
        <v>1170</v>
      </c>
      <c r="L382" s="17" t="s">
        <v>3795</v>
      </c>
      <c r="M382" s="5" t="s">
        <v>87</v>
      </c>
      <c r="N382" s="5">
        <v>25</v>
      </c>
      <c r="O382" s="31">
        <v>5</v>
      </c>
      <c r="P382">
        <v>1</v>
      </c>
    </row>
    <row r="383" spans="1:16" x14ac:dyDescent="0.4">
      <c r="A383">
        <v>381</v>
      </c>
      <c r="B383" s="10">
        <v>45</v>
      </c>
      <c r="C383">
        <v>8</v>
      </c>
      <c r="D383">
        <v>15</v>
      </c>
      <c r="E383">
        <v>12</v>
      </c>
      <c r="F383" s="29">
        <v>24</v>
      </c>
      <c r="G383" s="14" t="s">
        <v>305</v>
      </c>
      <c r="H383" s="14">
        <v>1</v>
      </c>
      <c r="I383" s="5"/>
      <c r="J383">
        <v>1</v>
      </c>
      <c r="K383" s="32" t="s">
        <v>86</v>
      </c>
      <c r="L383" s="17" t="s">
        <v>3795</v>
      </c>
      <c r="M383" s="5" t="s">
        <v>75</v>
      </c>
      <c r="N383" s="5">
        <v>4</v>
      </c>
      <c r="O383" s="31">
        <v>6</v>
      </c>
      <c r="P383">
        <v>12</v>
      </c>
    </row>
    <row r="384" spans="1:16" x14ac:dyDescent="0.4">
      <c r="A384">
        <v>382</v>
      </c>
      <c r="B384" s="10">
        <v>26</v>
      </c>
      <c r="C384">
        <v>7</v>
      </c>
      <c r="D384">
        <v>2</v>
      </c>
      <c r="E384">
        <v>7</v>
      </c>
      <c r="F384" s="29">
        <v>2</v>
      </c>
      <c r="G384" s="14" t="s">
        <v>80</v>
      </c>
      <c r="H384" s="14">
        <v>0</v>
      </c>
      <c r="I384" s="5" t="s">
        <v>136</v>
      </c>
      <c r="J384">
        <v>1</v>
      </c>
      <c r="K384" s="32" t="s">
        <v>61</v>
      </c>
      <c r="L384" s="17" t="s">
        <v>3797</v>
      </c>
      <c r="M384" s="5" t="s">
        <v>62</v>
      </c>
      <c r="N384" s="5">
        <v>4</v>
      </c>
      <c r="O384" s="31">
        <v>3</v>
      </c>
      <c r="P384">
        <v>5</v>
      </c>
    </row>
    <row r="385" spans="1:16" x14ac:dyDescent="0.4">
      <c r="A385">
        <v>383</v>
      </c>
      <c r="B385" s="10">
        <v>32</v>
      </c>
      <c r="C385">
        <v>6</v>
      </c>
      <c r="D385">
        <v>80</v>
      </c>
      <c r="E385">
        <v>10</v>
      </c>
      <c r="F385" s="29">
        <v>3</v>
      </c>
      <c r="G385" s="14" t="s">
        <v>135</v>
      </c>
      <c r="H385" s="14">
        <v>1</v>
      </c>
      <c r="I385" s="5" t="s">
        <v>81</v>
      </c>
      <c r="J385">
        <v>1</v>
      </c>
      <c r="K385" s="32" t="s">
        <v>61</v>
      </c>
      <c r="L385" s="17" t="s">
        <v>3797</v>
      </c>
      <c r="M385" s="5" t="s">
        <v>62</v>
      </c>
      <c r="N385" s="5">
        <v>18</v>
      </c>
      <c r="O385" s="31">
        <v>4</v>
      </c>
      <c r="P385">
        <v>20</v>
      </c>
    </row>
    <row r="386" spans="1:16" x14ac:dyDescent="0.4">
      <c r="A386">
        <v>384</v>
      </c>
      <c r="B386" s="10">
        <v>27</v>
      </c>
      <c r="C386">
        <v>7</v>
      </c>
      <c r="D386">
        <v>0</v>
      </c>
      <c r="E386">
        <v>8</v>
      </c>
      <c r="F386" s="29">
        <v>12</v>
      </c>
      <c r="G386" s="14" t="s">
        <v>99</v>
      </c>
      <c r="H386" s="14">
        <v>0</v>
      </c>
      <c r="I386" s="5" t="s">
        <v>55</v>
      </c>
      <c r="J386">
        <v>1</v>
      </c>
      <c r="K386" s="32" t="s">
        <v>61</v>
      </c>
      <c r="L386" s="17" t="s">
        <v>3797</v>
      </c>
      <c r="M386" s="5" t="s">
        <v>87</v>
      </c>
      <c r="N386" s="5">
        <v>1</v>
      </c>
      <c r="O386" s="31">
        <v>1</v>
      </c>
      <c r="P386">
        <v>1</v>
      </c>
    </row>
    <row r="387" spans="1:16" x14ac:dyDescent="0.4">
      <c r="A387">
        <v>385</v>
      </c>
      <c r="B387" s="10">
        <v>23</v>
      </c>
      <c r="C387">
        <v>7</v>
      </c>
      <c r="D387">
        <v>40</v>
      </c>
      <c r="E387">
        <v>7</v>
      </c>
      <c r="F387" s="29">
        <v>2</v>
      </c>
      <c r="G387" s="14" t="s">
        <v>99</v>
      </c>
      <c r="H387" s="14">
        <v>1</v>
      </c>
      <c r="I387" s="5"/>
      <c r="J387">
        <v>1</v>
      </c>
      <c r="K387" s="32" t="s">
        <v>86</v>
      </c>
      <c r="L387" s="17" t="s">
        <v>3797</v>
      </c>
      <c r="M387" s="5" t="s">
        <v>62</v>
      </c>
      <c r="N387" s="5">
        <v>5</v>
      </c>
      <c r="O387" s="31">
        <v>3</v>
      </c>
      <c r="P387">
        <v>9</v>
      </c>
    </row>
    <row r="388" spans="1:16" x14ac:dyDescent="0.4">
      <c r="A388">
        <v>386</v>
      </c>
      <c r="B388" s="10"/>
      <c r="C388">
        <v>7</v>
      </c>
      <c r="D388">
        <v>40</v>
      </c>
      <c r="E388">
        <v>8</v>
      </c>
      <c r="F388" s="29">
        <v>3</v>
      </c>
      <c r="G388" s="14" t="s">
        <v>54</v>
      </c>
      <c r="H388" s="14">
        <v>1</v>
      </c>
      <c r="I388" s="5"/>
      <c r="J388">
        <v>1</v>
      </c>
      <c r="K388" s="32" t="s">
        <v>61</v>
      </c>
      <c r="L388" s="17" t="s">
        <v>3797</v>
      </c>
      <c r="M388" s="5" t="s">
        <v>75</v>
      </c>
      <c r="N388" s="5">
        <v>6</v>
      </c>
      <c r="O388" s="31">
        <v>2</v>
      </c>
      <c r="P388">
        <v>10</v>
      </c>
    </row>
    <row r="389" spans="1:16" x14ac:dyDescent="0.4">
      <c r="A389">
        <v>387</v>
      </c>
      <c r="B389" s="10">
        <v>35</v>
      </c>
      <c r="C389">
        <v>7</v>
      </c>
      <c r="D389">
        <v>35</v>
      </c>
      <c r="E389">
        <v>6</v>
      </c>
      <c r="F389" s="29">
        <v>2</v>
      </c>
      <c r="G389" s="14" t="s">
        <v>191</v>
      </c>
      <c r="H389" s="14">
        <v>1</v>
      </c>
      <c r="I389" s="5"/>
      <c r="J389">
        <v>1</v>
      </c>
      <c r="K389" s="32" t="s">
        <v>61</v>
      </c>
      <c r="L389" s="17" t="s">
        <v>3797</v>
      </c>
      <c r="M389" s="5" t="s">
        <v>62</v>
      </c>
      <c r="N389" s="5">
        <v>6</v>
      </c>
      <c r="O389" s="31">
        <v>4</v>
      </c>
      <c r="P389">
        <v>5</v>
      </c>
    </row>
    <row r="390" spans="1:16" x14ac:dyDescent="0.4">
      <c r="A390">
        <v>388</v>
      </c>
      <c r="B390" s="10">
        <v>29</v>
      </c>
      <c r="C390">
        <v>6</v>
      </c>
      <c r="D390">
        <v>140</v>
      </c>
      <c r="E390">
        <v>5</v>
      </c>
      <c r="F390" s="29">
        <v>4</v>
      </c>
      <c r="G390" s="14" t="s">
        <v>69</v>
      </c>
      <c r="H390" s="14">
        <v>1</v>
      </c>
      <c r="I390" s="5"/>
      <c r="J390">
        <v>1</v>
      </c>
      <c r="K390" s="32" t="s">
        <v>61</v>
      </c>
      <c r="L390" s="17" t="s">
        <v>3810</v>
      </c>
      <c r="M390" s="5" t="s">
        <v>75</v>
      </c>
      <c r="N390" s="5">
        <v>5</v>
      </c>
      <c r="O390" s="31">
        <v>5</v>
      </c>
      <c r="P390">
        <v>10</v>
      </c>
    </row>
    <row r="391" spans="1:16" x14ac:dyDescent="0.4">
      <c r="A391">
        <v>389</v>
      </c>
      <c r="B391" s="10">
        <v>25</v>
      </c>
      <c r="C391">
        <v>7</v>
      </c>
      <c r="D391">
        <v>120</v>
      </c>
      <c r="E391">
        <v>8</v>
      </c>
      <c r="F391" s="29">
        <v>3</v>
      </c>
      <c r="G391" s="14" t="s">
        <v>226</v>
      </c>
      <c r="H391" s="14">
        <v>0</v>
      </c>
      <c r="I391" s="5" t="s">
        <v>136</v>
      </c>
      <c r="J391">
        <v>1</v>
      </c>
      <c r="K391" s="32" t="s">
        <v>378</v>
      </c>
      <c r="L391" s="17" t="s">
        <v>3795</v>
      </c>
      <c r="M391" s="5" t="s">
        <v>75</v>
      </c>
      <c r="N391" s="5">
        <v>6</v>
      </c>
      <c r="O391" s="31">
        <v>5</v>
      </c>
      <c r="P391">
        <v>3</v>
      </c>
    </row>
    <row r="392" spans="1:16" x14ac:dyDescent="0.4">
      <c r="A392">
        <v>390</v>
      </c>
      <c r="B392" s="10">
        <v>41</v>
      </c>
      <c r="C392">
        <v>7</v>
      </c>
      <c r="D392">
        <v>50</v>
      </c>
      <c r="E392">
        <v>10</v>
      </c>
      <c r="F392" s="29">
        <v>6</v>
      </c>
      <c r="G392" s="14" t="s">
        <v>135</v>
      </c>
      <c r="H392" s="14">
        <v>1</v>
      </c>
      <c r="I392" s="5"/>
      <c r="J392">
        <v>1</v>
      </c>
      <c r="K392" s="32" t="s">
        <v>74</v>
      </c>
      <c r="L392" s="17" t="s">
        <v>3796</v>
      </c>
      <c r="M392" s="5" t="s">
        <v>75</v>
      </c>
      <c r="N392" s="5">
        <v>4</v>
      </c>
      <c r="O392" s="31">
        <v>1</v>
      </c>
      <c r="P392">
        <v>40</v>
      </c>
    </row>
    <row r="393" spans="1:16" x14ac:dyDescent="0.4">
      <c r="A393">
        <v>391</v>
      </c>
      <c r="B393" s="10">
        <v>37</v>
      </c>
      <c r="C393">
        <v>8</v>
      </c>
      <c r="D393">
        <v>60</v>
      </c>
      <c r="E393">
        <v>10</v>
      </c>
      <c r="F393" s="29">
        <v>5</v>
      </c>
      <c r="G393" s="14" t="s">
        <v>80</v>
      </c>
      <c r="H393" s="14">
        <v>0</v>
      </c>
      <c r="I393" s="5" t="s">
        <v>70</v>
      </c>
      <c r="J393">
        <v>1</v>
      </c>
      <c r="K393" s="32" t="s">
        <v>1170</v>
      </c>
      <c r="L393" s="17" t="s">
        <v>3797</v>
      </c>
      <c r="M393" s="5" t="s">
        <v>75</v>
      </c>
      <c r="N393" s="5">
        <v>5</v>
      </c>
      <c r="O393" s="31">
        <v>3</v>
      </c>
      <c r="P393">
        <v>14</v>
      </c>
    </row>
    <row r="394" spans="1:16" x14ac:dyDescent="0.4">
      <c r="A394">
        <v>392</v>
      </c>
      <c r="B394" s="10">
        <v>44</v>
      </c>
      <c r="C394">
        <v>7</v>
      </c>
      <c r="D394">
        <v>30</v>
      </c>
      <c r="E394">
        <v>10</v>
      </c>
      <c r="F394" s="29">
        <v>4</v>
      </c>
      <c r="G394" s="14" t="s">
        <v>105</v>
      </c>
      <c r="H394" s="14">
        <v>1</v>
      </c>
      <c r="I394" s="5"/>
      <c r="J394">
        <v>1</v>
      </c>
      <c r="K394" s="32" t="s">
        <v>61</v>
      </c>
      <c r="L394" s="17" t="s">
        <v>3820</v>
      </c>
      <c r="M394" s="5" t="s">
        <v>164</v>
      </c>
      <c r="N394" s="5">
        <v>10</v>
      </c>
      <c r="O394" s="31">
        <v>6</v>
      </c>
      <c r="P394">
        <v>40</v>
      </c>
    </row>
    <row r="395" spans="1:16" x14ac:dyDescent="0.4">
      <c r="A395">
        <v>393</v>
      </c>
      <c r="B395" s="10">
        <v>33</v>
      </c>
      <c r="C395">
        <v>8</v>
      </c>
      <c r="D395">
        <v>40</v>
      </c>
      <c r="E395">
        <v>12</v>
      </c>
      <c r="F395" s="29">
        <v>75</v>
      </c>
      <c r="G395" s="14" t="s">
        <v>305</v>
      </c>
      <c r="H395" s="14">
        <v>1</v>
      </c>
      <c r="I395" s="5"/>
      <c r="J395">
        <v>1</v>
      </c>
      <c r="K395" s="32" t="s">
        <v>86</v>
      </c>
      <c r="L395" s="17" t="s">
        <v>3795</v>
      </c>
      <c r="M395" t="s">
        <v>1993</v>
      </c>
      <c r="N395" s="5">
        <v>4</v>
      </c>
      <c r="O395" s="31">
        <v>12</v>
      </c>
      <c r="P395">
        <v>12</v>
      </c>
    </row>
    <row r="396" spans="1:16" x14ac:dyDescent="0.4">
      <c r="A396">
        <v>394</v>
      </c>
      <c r="B396" s="10">
        <v>42</v>
      </c>
      <c r="C396">
        <v>8</v>
      </c>
      <c r="D396">
        <v>0</v>
      </c>
      <c r="E396">
        <v>2</v>
      </c>
      <c r="F396" s="29">
        <v>0</v>
      </c>
      <c r="G396" s="14" t="s">
        <v>226</v>
      </c>
      <c r="H396" s="14">
        <v>1</v>
      </c>
      <c r="I396" s="5"/>
      <c r="J396">
        <v>1</v>
      </c>
      <c r="K396" s="32" t="s">
        <v>86</v>
      </c>
      <c r="L396" s="17" t="s">
        <v>3795</v>
      </c>
      <c r="M396" s="5" t="s">
        <v>75</v>
      </c>
      <c r="N396" s="5">
        <v>2</v>
      </c>
      <c r="O396" s="31">
        <v>2</v>
      </c>
      <c r="P396">
        <v>80</v>
      </c>
    </row>
    <row r="397" spans="1:16" x14ac:dyDescent="0.4">
      <c r="A397">
        <v>395</v>
      </c>
      <c r="B397" s="10">
        <v>41</v>
      </c>
      <c r="C397">
        <v>7</v>
      </c>
      <c r="D397">
        <v>3</v>
      </c>
      <c r="E397">
        <v>15</v>
      </c>
      <c r="F397" s="29">
        <v>7</v>
      </c>
      <c r="G397" s="14" t="s">
        <v>80</v>
      </c>
      <c r="H397" s="14">
        <v>0</v>
      </c>
      <c r="I397" s="5" t="s">
        <v>100</v>
      </c>
      <c r="J397">
        <v>1</v>
      </c>
      <c r="K397" s="32" t="s">
        <v>61</v>
      </c>
      <c r="L397" s="17" t="s">
        <v>3797</v>
      </c>
      <c r="M397" s="5" t="s">
        <v>62</v>
      </c>
      <c r="N397" s="5">
        <v>5</v>
      </c>
      <c r="O397" s="31">
        <v>7</v>
      </c>
      <c r="P397">
        <v>16</v>
      </c>
    </row>
    <row r="398" spans="1:16" x14ac:dyDescent="0.4">
      <c r="A398">
        <v>396</v>
      </c>
      <c r="B398" s="10">
        <v>40</v>
      </c>
      <c r="C398">
        <v>7</v>
      </c>
      <c r="D398">
        <v>0</v>
      </c>
      <c r="E398">
        <v>8</v>
      </c>
      <c r="F398" s="29">
        <v>10</v>
      </c>
      <c r="G398" s="14" t="s">
        <v>54</v>
      </c>
      <c r="H398" s="14">
        <v>1</v>
      </c>
      <c r="I398" s="5"/>
      <c r="J398">
        <v>1</v>
      </c>
      <c r="K398" s="32" t="s">
        <v>86</v>
      </c>
      <c r="L398" s="17" t="s">
        <v>3797</v>
      </c>
      <c r="M398" s="5" t="s">
        <v>75</v>
      </c>
      <c r="N398" s="5">
        <v>6</v>
      </c>
      <c r="O398" s="31">
        <v>6</v>
      </c>
      <c r="P398">
        <v>8</v>
      </c>
    </row>
    <row r="399" spans="1:16" x14ac:dyDescent="0.4">
      <c r="A399">
        <v>397</v>
      </c>
      <c r="B399" s="10">
        <v>32</v>
      </c>
      <c r="C399">
        <v>8</v>
      </c>
      <c r="D399">
        <v>20</v>
      </c>
      <c r="E399">
        <v>6</v>
      </c>
      <c r="F399" s="29">
        <v>0</v>
      </c>
      <c r="G399" s="14" t="s">
        <v>54</v>
      </c>
      <c r="H399" s="14">
        <v>0</v>
      </c>
      <c r="I399" s="5" t="s">
        <v>81</v>
      </c>
      <c r="J399">
        <v>1</v>
      </c>
      <c r="K399" s="32" t="s">
        <v>61</v>
      </c>
      <c r="L399" s="17" t="s">
        <v>3796</v>
      </c>
      <c r="M399" s="5" t="s">
        <v>62</v>
      </c>
      <c r="N399" s="5">
        <v>2</v>
      </c>
      <c r="O399" s="31">
        <v>2</v>
      </c>
      <c r="P399">
        <v>3</v>
      </c>
    </row>
    <row r="400" spans="1:16" x14ac:dyDescent="0.4">
      <c r="A400">
        <v>398</v>
      </c>
      <c r="B400" s="10">
        <v>56</v>
      </c>
      <c r="C400">
        <v>7</v>
      </c>
      <c r="D400">
        <v>90</v>
      </c>
      <c r="E400">
        <v>13</v>
      </c>
      <c r="F400" s="29">
        <v>20</v>
      </c>
      <c r="G400" s="14" t="s">
        <v>226</v>
      </c>
      <c r="H400" s="14">
        <v>1</v>
      </c>
      <c r="I400" s="5" t="s">
        <v>70</v>
      </c>
      <c r="J400">
        <v>1</v>
      </c>
      <c r="K400" s="32" t="s">
        <v>86</v>
      </c>
      <c r="L400" s="17" t="s">
        <v>3810</v>
      </c>
      <c r="M400" s="5" t="s">
        <v>87</v>
      </c>
      <c r="N400" s="5">
        <v>6</v>
      </c>
      <c r="O400" s="31">
        <v>3</v>
      </c>
      <c r="P400">
        <v>12</v>
      </c>
    </row>
    <row r="401" spans="1:16" x14ac:dyDescent="0.4">
      <c r="A401">
        <v>399</v>
      </c>
      <c r="B401" s="10">
        <v>23</v>
      </c>
      <c r="C401">
        <v>5</v>
      </c>
      <c r="D401">
        <v>0</v>
      </c>
      <c r="E401">
        <v>8</v>
      </c>
      <c r="F401" s="29">
        <v>10</v>
      </c>
      <c r="G401" s="14" t="s">
        <v>105</v>
      </c>
      <c r="H401" s="14">
        <v>1</v>
      </c>
      <c r="I401" s="5"/>
      <c r="J401">
        <v>0</v>
      </c>
      <c r="K401" s="32" t="s">
        <v>163</v>
      </c>
      <c r="L401" s="17" t="s">
        <v>3793</v>
      </c>
      <c r="M401" s="5"/>
      <c r="N401" s="5">
        <v>0</v>
      </c>
      <c r="O401" s="31">
        <v>0</v>
      </c>
    </row>
    <row r="402" spans="1:16" x14ac:dyDescent="0.4">
      <c r="A402">
        <v>400</v>
      </c>
      <c r="B402" s="10"/>
      <c r="C402">
        <v>7</v>
      </c>
      <c r="D402">
        <v>30</v>
      </c>
      <c r="E402">
        <v>12</v>
      </c>
      <c r="F402" s="29">
        <v>25</v>
      </c>
      <c r="G402" s="14" t="s">
        <v>305</v>
      </c>
      <c r="H402" s="14">
        <v>0</v>
      </c>
      <c r="I402" s="5" t="s">
        <v>406</v>
      </c>
      <c r="J402">
        <v>1</v>
      </c>
      <c r="K402" s="32" t="s">
        <v>86</v>
      </c>
      <c r="L402" s="17" t="s">
        <v>3793</v>
      </c>
      <c r="M402" s="5" t="s">
        <v>87</v>
      </c>
      <c r="N402" s="5">
        <v>4</v>
      </c>
      <c r="O402" s="31">
        <v>4</v>
      </c>
      <c r="P402">
        <v>25</v>
      </c>
    </row>
    <row r="403" spans="1:16" x14ac:dyDescent="0.4">
      <c r="A403">
        <v>401</v>
      </c>
      <c r="B403" s="10">
        <v>44</v>
      </c>
      <c r="C403">
        <v>7</v>
      </c>
      <c r="D403">
        <v>100</v>
      </c>
      <c r="E403">
        <v>11</v>
      </c>
      <c r="F403" s="29">
        <v>6</v>
      </c>
      <c r="G403" s="14" t="s">
        <v>54</v>
      </c>
      <c r="H403" s="14">
        <v>0</v>
      </c>
      <c r="I403" s="5" t="s">
        <v>124</v>
      </c>
      <c r="J403">
        <v>1</v>
      </c>
      <c r="K403" s="32" t="s">
        <v>61</v>
      </c>
      <c r="L403" s="17" t="s">
        <v>3795</v>
      </c>
      <c r="M403" s="5" t="s">
        <v>75</v>
      </c>
      <c r="N403" s="5">
        <v>5</v>
      </c>
      <c r="O403" s="31">
        <v>5</v>
      </c>
      <c r="P403">
        <v>130</v>
      </c>
    </row>
    <row r="404" spans="1:16" x14ac:dyDescent="0.4">
      <c r="A404">
        <v>402</v>
      </c>
      <c r="B404" s="10">
        <v>29</v>
      </c>
      <c r="C404">
        <v>7</v>
      </c>
      <c r="D404">
        <v>10</v>
      </c>
      <c r="E404">
        <v>10</v>
      </c>
      <c r="F404" s="29">
        <v>15</v>
      </c>
      <c r="G404" s="14" t="s">
        <v>123</v>
      </c>
      <c r="H404" s="14">
        <v>1</v>
      </c>
      <c r="I404" s="5"/>
      <c r="J404">
        <v>1</v>
      </c>
      <c r="K404" s="32" t="s">
        <v>86</v>
      </c>
      <c r="L404" s="17" t="s">
        <v>3795</v>
      </c>
      <c r="M404" s="5" t="s">
        <v>62</v>
      </c>
      <c r="N404" s="5">
        <v>4</v>
      </c>
      <c r="O404" s="31">
        <v>4</v>
      </c>
      <c r="P404">
        <v>10</v>
      </c>
    </row>
    <row r="405" spans="1:16" x14ac:dyDescent="0.4">
      <c r="A405">
        <v>403</v>
      </c>
      <c r="B405" s="10">
        <v>31</v>
      </c>
      <c r="C405">
        <v>8</v>
      </c>
      <c r="D405">
        <v>45</v>
      </c>
      <c r="E405">
        <v>12</v>
      </c>
      <c r="F405" s="29">
        <v>2</v>
      </c>
      <c r="G405" s="14" t="s">
        <v>350</v>
      </c>
      <c r="H405" s="14">
        <v>1</v>
      </c>
      <c r="I405" s="5"/>
      <c r="J405">
        <v>1</v>
      </c>
      <c r="K405" s="32" t="s">
        <v>61</v>
      </c>
      <c r="L405" s="17" t="s">
        <v>3793</v>
      </c>
      <c r="M405" s="5" t="s">
        <v>75</v>
      </c>
      <c r="N405" s="5">
        <v>6</v>
      </c>
      <c r="O405" s="31">
        <v>4</v>
      </c>
      <c r="P405">
        <v>35</v>
      </c>
    </row>
    <row r="406" spans="1:16" x14ac:dyDescent="0.4">
      <c r="A406">
        <v>404</v>
      </c>
      <c r="B406" s="10">
        <v>27</v>
      </c>
      <c r="C406">
        <v>7</v>
      </c>
      <c r="D406">
        <v>60</v>
      </c>
      <c r="E406">
        <v>8</v>
      </c>
      <c r="F406" s="29">
        <v>2</v>
      </c>
      <c r="G406" s="14" t="s">
        <v>305</v>
      </c>
      <c r="H406" s="14">
        <v>0</v>
      </c>
      <c r="I406" s="5" t="s">
        <v>70</v>
      </c>
      <c r="J406">
        <v>1</v>
      </c>
      <c r="K406" s="32" t="s">
        <v>61</v>
      </c>
      <c r="L406" s="17" t="s">
        <v>3796</v>
      </c>
      <c r="M406" s="5" t="s">
        <v>87</v>
      </c>
      <c r="N406" s="5">
        <v>5</v>
      </c>
      <c r="O406" s="31">
        <v>3</v>
      </c>
      <c r="P406">
        <v>10</v>
      </c>
    </row>
    <row r="407" spans="1:16" x14ac:dyDescent="0.4">
      <c r="A407">
        <v>405</v>
      </c>
      <c r="B407" s="10">
        <v>22</v>
      </c>
      <c r="C407">
        <v>4</v>
      </c>
      <c r="D407">
        <v>10</v>
      </c>
      <c r="E407">
        <v>10</v>
      </c>
      <c r="F407" s="29">
        <v>14</v>
      </c>
      <c r="G407" s="14" t="s">
        <v>105</v>
      </c>
      <c r="H407" s="14">
        <v>0</v>
      </c>
      <c r="I407" s="5" t="s">
        <v>70</v>
      </c>
      <c r="J407">
        <v>0</v>
      </c>
      <c r="K407" s="32" t="s">
        <v>61</v>
      </c>
      <c r="L407" s="17" t="s">
        <v>3795</v>
      </c>
      <c r="M407" s="5" t="s">
        <v>75</v>
      </c>
      <c r="N407" s="5">
        <v>30</v>
      </c>
      <c r="O407" s="31">
        <v>6</v>
      </c>
      <c r="P407">
        <v>25</v>
      </c>
    </row>
    <row r="408" spans="1:16" x14ac:dyDescent="0.4">
      <c r="A408">
        <v>406</v>
      </c>
      <c r="B408" s="10">
        <v>34</v>
      </c>
      <c r="C408">
        <v>8</v>
      </c>
      <c r="D408">
        <v>60</v>
      </c>
      <c r="E408">
        <v>10</v>
      </c>
      <c r="F408" s="29">
        <v>20</v>
      </c>
      <c r="G408" s="14" t="s">
        <v>54</v>
      </c>
      <c r="H408" s="14">
        <v>0</v>
      </c>
      <c r="I408" s="5" t="s">
        <v>70</v>
      </c>
      <c r="J408">
        <v>1</v>
      </c>
      <c r="K408" s="32" t="s">
        <v>86</v>
      </c>
      <c r="L408" s="17" t="s">
        <v>3797</v>
      </c>
      <c r="M408" s="5" t="s">
        <v>75</v>
      </c>
      <c r="N408" s="5">
        <v>3</v>
      </c>
      <c r="O408" s="31">
        <v>5</v>
      </c>
      <c r="P408">
        <v>6</v>
      </c>
    </row>
    <row r="409" spans="1:16" x14ac:dyDescent="0.4">
      <c r="A409">
        <v>407</v>
      </c>
      <c r="B409" s="10">
        <v>27</v>
      </c>
      <c r="C409">
        <v>6</v>
      </c>
      <c r="D409">
        <v>50</v>
      </c>
      <c r="E409">
        <v>12</v>
      </c>
      <c r="F409" s="29">
        <v>2</v>
      </c>
      <c r="G409" s="14" t="s">
        <v>80</v>
      </c>
      <c r="H409" s="14">
        <v>0</v>
      </c>
      <c r="I409" s="5" t="s">
        <v>70</v>
      </c>
      <c r="J409">
        <v>1</v>
      </c>
      <c r="K409" s="32" t="s">
        <v>61</v>
      </c>
      <c r="L409" s="17" t="s">
        <v>3795</v>
      </c>
      <c r="M409" s="5" t="s">
        <v>87</v>
      </c>
      <c r="N409" s="5">
        <v>6</v>
      </c>
      <c r="O409" s="31">
        <v>6</v>
      </c>
      <c r="P409">
        <v>220</v>
      </c>
    </row>
    <row r="410" spans="1:16" x14ac:dyDescent="0.4">
      <c r="A410">
        <v>408</v>
      </c>
      <c r="B410" s="10">
        <v>29</v>
      </c>
      <c r="C410">
        <v>7</v>
      </c>
      <c r="D410">
        <v>180</v>
      </c>
      <c r="E410">
        <v>8</v>
      </c>
      <c r="F410" s="29">
        <v>30</v>
      </c>
      <c r="G410" s="14" t="s">
        <v>135</v>
      </c>
      <c r="H410" s="14">
        <v>0</v>
      </c>
      <c r="I410" s="5" t="s">
        <v>55</v>
      </c>
      <c r="J410">
        <v>1</v>
      </c>
      <c r="K410" s="32" t="s">
        <v>86</v>
      </c>
      <c r="L410" s="17" t="s">
        <v>3797</v>
      </c>
      <c r="M410" s="5" t="s">
        <v>75</v>
      </c>
      <c r="N410" s="5">
        <v>4</v>
      </c>
      <c r="O410" s="31">
        <v>3</v>
      </c>
      <c r="P410">
        <v>10</v>
      </c>
    </row>
    <row r="411" spans="1:16" x14ac:dyDescent="0.4">
      <c r="A411">
        <v>409</v>
      </c>
      <c r="B411" s="10"/>
      <c r="C411">
        <v>45</v>
      </c>
      <c r="D411">
        <v>180</v>
      </c>
      <c r="E411">
        <v>6</v>
      </c>
      <c r="F411" s="29">
        <v>5</v>
      </c>
      <c r="G411" s="14" t="s">
        <v>350</v>
      </c>
      <c r="H411" s="14">
        <v>0</v>
      </c>
      <c r="I411" s="5" t="s">
        <v>406</v>
      </c>
      <c r="J411">
        <v>1</v>
      </c>
      <c r="K411" s="32" t="s">
        <v>86</v>
      </c>
      <c r="L411" s="17" t="s">
        <v>3795</v>
      </c>
      <c r="M411" s="5" t="s">
        <v>75</v>
      </c>
      <c r="N411" s="5">
        <v>6</v>
      </c>
      <c r="O411" s="31">
        <v>6</v>
      </c>
      <c r="P411">
        <v>20</v>
      </c>
    </row>
    <row r="412" spans="1:16" x14ac:dyDescent="0.4">
      <c r="A412">
        <v>410</v>
      </c>
      <c r="B412" s="10">
        <v>49</v>
      </c>
      <c r="C412">
        <v>7</v>
      </c>
      <c r="D412">
        <v>90</v>
      </c>
      <c r="E412">
        <v>9</v>
      </c>
      <c r="F412" s="29">
        <v>5</v>
      </c>
      <c r="G412" s="14" t="s">
        <v>91</v>
      </c>
      <c r="H412" s="14">
        <v>1</v>
      </c>
      <c r="I412" s="5"/>
      <c r="J412">
        <v>1</v>
      </c>
      <c r="K412" s="32" t="s">
        <v>61</v>
      </c>
      <c r="L412" s="17" t="s">
        <v>3797</v>
      </c>
      <c r="M412" s="5" t="s">
        <v>75</v>
      </c>
      <c r="N412" s="5">
        <v>5</v>
      </c>
      <c r="O412" s="31">
        <v>5</v>
      </c>
      <c r="P412">
        <v>36</v>
      </c>
    </row>
    <row r="413" spans="1:16" x14ac:dyDescent="0.4">
      <c r="A413">
        <v>411</v>
      </c>
      <c r="B413" s="10">
        <v>30</v>
      </c>
      <c r="C413">
        <v>7</v>
      </c>
      <c r="D413">
        <v>40</v>
      </c>
      <c r="E413">
        <v>10</v>
      </c>
      <c r="F413" s="29">
        <v>12</v>
      </c>
      <c r="G413" s="14" t="s">
        <v>69</v>
      </c>
      <c r="H413" s="14">
        <v>0</v>
      </c>
      <c r="I413" s="5" t="s">
        <v>55</v>
      </c>
      <c r="J413">
        <v>1</v>
      </c>
      <c r="K413" s="32" t="s">
        <v>74</v>
      </c>
      <c r="L413" s="17" t="s">
        <v>3796</v>
      </c>
      <c r="M413" s="5" t="s">
        <v>62</v>
      </c>
      <c r="N413" s="5">
        <v>4</v>
      </c>
      <c r="O413" s="31">
        <v>3</v>
      </c>
      <c r="P413">
        <v>5</v>
      </c>
    </row>
    <row r="414" spans="1:16" x14ac:dyDescent="0.4">
      <c r="A414">
        <v>412</v>
      </c>
      <c r="B414" s="10">
        <v>25</v>
      </c>
      <c r="C414">
        <v>7</v>
      </c>
      <c r="D414">
        <v>40</v>
      </c>
      <c r="E414">
        <v>10</v>
      </c>
      <c r="F414" s="29">
        <v>10</v>
      </c>
      <c r="G414" s="14" t="s">
        <v>69</v>
      </c>
      <c r="H414" s="14">
        <v>0</v>
      </c>
      <c r="I414" s="5" t="s">
        <v>55</v>
      </c>
      <c r="J414">
        <v>1</v>
      </c>
      <c r="K414" s="32" t="s">
        <v>61</v>
      </c>
      <c r="L414" s="17" t="s">
        <v>3796</v>
      </c>
      <c r="M414" s="5" t="s">
        <v>75</v>
      </c>
      <c r="N414" s="5">
        <v>8</v>
      </c>
      <c r="O414" s="31">
        <v>3</v>
      </c>
      <c r="P414">
        <v>12</v>
      </c>
    </row>
    <row r="415" spans="1:16" x14ac:dyDescent="0.4">
      <c r="A415">
        <v>413</v>
      </c>
      <c r="B415" s="10">
        <v>26</v>
      </c>
      <c r="C415">
        <v>7</v>
      </c>
      <c r="D415">
        <v>30</v>
      </c>
      <c r="E415">
        <v>10</v>
      </c>
      <c r="F415" s="29">
        <v>20</v>
      </c>
      <c r="G415" s="14" t="s">
        <v>226</v>
      </c>
      <c r="H415" s="14">
        <v>0</v>
      </c>
      <c r="I415" s="5" t="s">
        <v>55</v>
      </c>
      <c r="J415">
        <v>1</v>
      </c>
      <c r="K415" s="32" t="s">
        <v>86</v>
      </c>
      <c r="L415" s="17" t="s">
        <v>3797</v>
      </c>
      <c r="M415" s="5" t="s">
        <v>75</v>
      </c>
      <c r="N415" s="5">
        <v>15</v>
      </c>
      <c r="O415" s="31">
        <v>4</v>
      </c>
      <c r="P415">
        <v>8</v>
      </c>
    </row>
    <row r="416" spans="1:16" x14ac:dyDescent="0.4">
      <c r="A416">
        <v>414</v>
      </c>
      <c r="B416" s="10">
        <v>27</v>
      </c>
      <c r="C416">
        <v>7</v>
      </c>
      <c r="D416">
        <v>60</v>
      </c>
      <c r="E416">
        <v>12</v>
      </c>
      <c r="F416" s="29">
        <v>10</v>
      </c>
      <c r="G416" s="14" t="s">
        <v>69</v>
      </c>
      <c r="H416" s="14">
        <v>0</v>
      </c>
      <c r="I416" s="5" t="s">
        <v>55</v>
      </c>
      <c r="J416">
        <v>1</v>
      </c>
      <c r="K416" s="32" t="s">
        <v>86</v>
      </c>
      <c r="L416" s="17" t="s">
        <v>3795</v>
      </c>
      <c r="M416" s="5" t="s">
        <v>87</v>
      </c>
      <c r="N416" s="5">
        <v>3</v>
      </c>
      <c r="O416" s="31">
        <v>2</v>
      </c>
      <c r="P416">
        <v>4</v>
      </c>
    </row>
    <row r="417" spans="1:16" x14ac:dyDescent="0.4">
      <c r="A417">
        <v>415</v>
      </c>
      <c r="B417" s="10">
        <v>21</v>
      </c>
      <c r="C417">
        <v>5</v>
      </c>
      <c r="D417">
        <v>60</v>
      </c>
      <c r="E417">
        <v>8</v>
      </c>
      <c r="F417" s="29">
        <v>2</v>
      </c>
      <c r="G417" s="14" t="s">
        <v>105</v>
      </c>
      <c r="H417" s="14">
        <v>1</v>
      </c>
      <c r="I417" s="5"/>
      <c r="J417">
        <v>0</v>
      </c>
      <c r="K417" s="32" t="s">
        <v>163</v>
      </c>
      <c r="L417" s="17" t="s">
        <v>3793</v>
      </c>
      <c r="M417" s="5" t="s">
        <v>62</v>
      </c>
      <c r="N417" s="5">
        <v>5</v>
      </c>
      <c r="O417" s="31">
        <v>6</v>
      </c>
      <c r="P417">
        <v>72</v>
      </c>
    </row>
    <row r="418" spans="1:16" x14ac:dyDescent="0.4">
      <c r="A418">
        <v>416</v>
      </c>
      <c r="B418" s="10">
        <v>33</v>
      </c>
      <c r="C418">
        <v>8</v>
      </c>
      <c r="D418">
        <v>30</v>
      </c>
      <c r="E418">
        <v>8</v>
      </c>
      <c r="F418" s="29">
        <v>3</v>
      </c>
      <c r="G418" s="14" t="s">
        <v>123</v>
      </c>
      <c r="H418" s="14">
        <v>1</v>
      </c>
      <c r="I418" s="5"/>
      <c r="J418">
        <v>1</v>
      </c>
      <c r="K418" s="32" t="s">
        <v>86</v>
      </c>
      <c r="L418" s="17" t="s">
        <v>3796</v>
      </c>
      <c r="M418" s="5" t="s">
        <v>75</v>
      </c>
      <c r="N418" s="5">
        <v>6</v>
      </c>
      <c r="O418" s="31">
        <v>6</v>
      </c>
      <c r="P418">
        <v>15</v>
      </c>
    </row>
    <row r="419" spans="1:16" x14ac:dyDescent="0.4">
      <c r="A419">
        <v>417</v>
      </c>
      <c r="B419" s="10">
        <v>22</v>
      </c>
      <c r="C419">
        <v>5</v>
      </c>
      <c r="D419">
        <v>40</v>
      </c>
      <c r="E419">
        <v>16</v>
      </c>
      <c r="F419" s="29">
        <v>12</v>
      </c>
      <c r="G419" s="14" t="s">
        <v>226</v>
      </c>
      <c r="H419" s="14">
        <v>1</v>
      </c>
      <c r="I419" s="5"/>
      <c r="J419">
        <v>1</v>
      </c>
      <c r="K419" s="32" t="s">
        <v>61</v>
      </c>
      <c r="L419" s="17" t="s">
        <v>3797</v>
      </c>
      <c r="M419" s="5" t="s">
        <v>87</v>
      </c>
      <c r="N419" s="5">
        <v>5</v>
      </c>
      <c r="O419" s="31">
        <v>4</v>
      </c>
      <c r="P419">
        <v>3</v>
      </c>
    </row>
    <row r="420" spans="1:16" x14ac:dyDescent="0.4">
      <c r="A420">
        <v>418</v>
      </c>
      <c r="B420" s="10">
        <v>34</v>
      </c>
      <c r="C420">
        <v>8</v>
      </c>
      <c r="D420">
        <v>180</v>
      </c>
      <c r="E420">
        <v>6</v>
      </c>
      <c r="F420" s="29">
        <v>200</v>
      </c>
      <c r="G420" s="14" t="s">
        <v>191</v>
      </c>
      <c r="H420" s="14">
        <v>0</v>
      </c>
      <c r="I420" s="5" t="s">
        <v>55</v>
      </c>
      <c r="J420">
        <v>1</v>
      </c>
      <c r="K420" s="32" t="s">
        <v>86</v>
      </c>
      <c r="L420" s="17" t="s">
        <v>3793</v>
      </c>
      <c r="M420" s="5" t="s">
        <v>75</v>
      </c>
      <c r="N420" s="5">
        <v>4</v>
      </c>
      <c r="O420" s="31">
        <v>2</v>
      </c>
      <c r="P420">
        <v>800</v>
      </c>
    </row>
    <row r="421" spans="1:16" x14ac:dyDescent="0.4">
      <c r="A421">
        <v>419</v>
      </c>
      <c r="B421" s="10">
        <v>29</v>
      </c>
      <c r="C421">
        <v>7</v>
      </c>
      <c r="D421">
        <v>60</v>
      </c>
      <c r="E421">
        <v>540</v>
      </c>
      <c r="F421" s="29">
        <v>12</v>
      </c>
      <c r="G421" s="14" t="s">
        <v>123</v>
      </c>
      <c r="H421" s="14">
        <v>0</v>
      </c>
      <c r="I421" s="5" t="s">
        <v>100</v>
      </c>
      <c r="J421">
        <v>1</v>
      </c>
      <c r="K421" s="32" t="s">
        <v>86</v>
      </c>
      <c r="L421" s="17" t="s">
        <v>3803</v>
      </c>
      <c r="M421" s="5" t="s">
        <v>75</v>
      </c>
      <c r="N421" s="5">
        <v>10</v>
      </c>
      <c r="O421" s="31">
        <v>6</v>
      </c>
      <c r="P421">
        <v>400</v>
      </c>
    </row>
    <row r="422" spans="1:16" x14ac:dyDescent="0.4">
      <c r="A422">
        <v>420</v>
      </c>
      <c r="B422" s="10">
        <v>25</v>
      </c>
      <c r="C422">
        <v>7</v>
      </c>
      <c r="D422">
        <v>3</v>
      </c>
      <c r="E422">
        <v>8</v>
      </c>
      <c r="F422" s="29">
        <v>6</v>
      </c>
      <c r="G422" s="14" t="s">
        <v>135</v>
      </c>
      <c r="H422" s="14">
        <v>1</v>
      </c>
      <c r="I422" s="5"/>
      <c r="J422">
        <v>1</v>
      </c>
      <c r="K422" s="32" t="s">
        <v>61</v>
      </c>
      <c r="L422" s="17" t="s">
        <v>3796</v>
      </c>
      <c r="M422" s="5" t="s">
        <v>75</v>
      </c>
      <c r="N422" s="5">
        <v>3</v>
      </c>
      <c r="O422" s="31">
        <v>8</v>
      </c>
      <c r="P422">
        <v>10</v>
      </c>
    </row>
    <row r="423" spans="1:16" x14ac:dyDescent="0.4">
      <c r="A423">
        <v>421</v>
      </c>
      <c r="B423" s="10">
        <v>23</v>
      </c>
      <c r="C423">
        <v>8</v>
      </c>
      <c r="D423">
        <v>0</v>
      </c>
      <c r="E423">
        <v>10</v>
      </c>
      <c r="F423" s="29">
        <v>2</v>
      </c>
      <c r="G423" s="14" t="s">
        <v>91</v>
      </c>
      <c r="H423" s="14">
        <v>0</v>
      </c>
      <c r="I423" s="5" t="s">
        <v>100</v>
      </c>
      <c r="J423">
        <v>0</v>
      </c>
      <c r="K423" s="32" t="s">
        <v>61</v>
      </c>
      <c r="L423" s="17" t="s">
        <v>3795</v>
      </c>
      <c r="M423" s="5" t="s">
        <v>75</v>
      </c>
      <c r="N423" s="5">
        <v>25</v>
      </c>
      <c r="O423" s="31">
        <v>10</v>
      </c>
      <c r="P423">
        <v>12</v>
      </c>
    </row>
    <row r="424" spans="1:16" x14ac:dyDescent="0.4">
      <c r="A424">
        <v>422</v>
      </c>
      <c r="B424" s="10">
        <v>26</v>
      </c>
      <c r="C424">
        <v>7</v>
      </c>
      <c r="D424">
        <v>1</v>
      </c>
      <c r="E424">
        <v>10</v>
      </c>
      <c r="F424" s="29">
        <v>10</v>
      </c>
      <c r="G424" s="14" t="s">
        <v>191</v>
      </c>
      <c r="H424" s="14">
        <v>1</v>
      </c>
      <c r="I424" s="5"/>
      <c r="J424">
        <v>1</v>
      </c>
      <c r="K424" s="32" t="s">
        <v>61</v>
      </c>
      <c r="L424" s="17" t="s">
        <v>3797</v>
      </c>
      <c r="M424" s="5" t="s">
        <v>75</v>
      </c>
      <c r="N424" s="5">
        <v>15</v>
      </c>
      <c r="O424" s="31">
        <v>3</v>
      </c>
      <c r="P424">
        <v>20</v>
      </c>
    </row>
    <row r="425" spans="1:16" x14ac:dyDescent="0.4">
      <c r="A425">
        <v>423</v>
      </c>
      <c r="B425" s="10">
        <v>37</v>
      </c>
      <c r="C425">
        <v>6</v>
      </c>
      <c r="D425">
        <v>60</v>
      </c>
      <c r="E425">
        <v>7</v>
      </c>
      <c r="F425" s="29">
        <v>10</v>
      </c>
      <c r="G425" s="14" t="s">
        <v>91</v>
      </c>
      <c r="H425" s="14">
        <v>1</v>
      </c>
      <c r="I425" s="5"/>
      <c r="J425">
        <v>1</v>
      </c>
      <c r="K425" s="32" t="s">
        <v>86</v>
      </c>
      <c r="L425" s="17" t="s">
        <v>3796</v>
      </c>
      <c r="M425" s="5" t="s">
        <v>87</v>
      </c>
      <c r="N425" s="5">
        <v>4</v>
      </c>
      <c r="O425" s="31">
        <v>4</v>
      </c>
      <c r="P425">
        <v>10</v>
      </c>
    </row>
    <row r="426" spans="1:16" x14ac:dyDescent="0.4">
      <c r="A426">
        <v>424</v>
      </c>
      <c r="B426" s="10">
        <v>25</v>
      </c>
      <c r="C426">
        <v>5</v>
      </c>
      <c r="D426">
        <v>240</v>
      </c>
      <c r="E426">
        <v>6</v>
      </c>
      <c r="F426" s="29">
        <v>24</v>
      </c>
      <c r="G426" s="14" t="s">
        <v>105</v>
      </c>
      <c r="H426" s="14">
        <v>1</v>
      </c>
      <c r="I426" s="5"/>
      <c r="J426">
        <v>1</v>
      </c>
      <c r="K426" s="32" t="s">
        <v>378</v>
      </c>
      <c r="L426" s="17" t="s">
        <v>3797</v>
      </c>
      <c r="M426" s="5" t="s">
        <v>62</v>
      </c>
      <c r="N426" s="5">
        <v>4</v>
      </c>
      <c r="O426" s="31">
        <v>4</v>
      </c>
      <c r="P426">
        <v>12</v>
      </c>
    </row>
    <row r="427" spans="1:16" x14ac:dyDescent="0.4">
      <c r="A427">
        <v>425</v>
      </c>
      <c r="B427" s="10">
        <v>57</v>
      </c>
      <c r="C427">
        <v>7</v>
      </c>
      <c r="D427">
        <v>0</v>
      </c>
      <c r="E427">
        <v>8</v>
      </c>
      <c r="F427" s="29">
        <v>15</v>
      </c>
      <c r="G427" s="14" t="s">
        <v>123</v>
      </c>
      <c r="H427" s="14">
        <v>0</v>
      </c>
      <c r="I427" s="5" t="s">
        <v>100</v>
      </c>
      <c r="J427">
        <v>1</v>
      </c>
      <c r="K427" s="32" t="s">
        <v>86</v>
      </c>
      <c r="L427" s="17" t="s">
        <v>3795</v>
      </c>
      <c r="M427" s="5" t="s">
        <v>75</v>
      </c>
      <c r="N427" s="5">
        <v>6</v>
      </c>
      <c r="O427" s="31">
        <v>6</v>
      </c>
      <c r="P427">
        <v>40</v>
      </c>
    </row>
    <row r="428" spans="1:16" x14ac:dyDescent="0.4">
      <c r="A428">
        <v>426</v>
      </c>
      <c r="B428" s="10"/>
      <c r="C428">
        <v>8</v>
      </c>
      <c r="D428">
        <v>0</v>
      </c>
      <c r="E428">
        <v>8</v>
      </c>
      <c r="F428" s="29">
        <v>4</v>
      </c>
      <c r="G428" s="14" t="s">
        <v>305</v>
      </c>
      <c r="H428" s="14">
        <v>0</v>
      </c>
      <c r="I428" s="5" t="s">
        <v>406</v>
      </c>
      <c r="J428">
        <v>0</v>
      </c>
      <c r="K428" s="32" t="s">
        <v>86</v>
      </c>
      <c r="L428" s="17" t="s">
        <v>3796</v>
      </c>
      <c r="M428" s="5" t="s">
        <v>164</v>
      </c>
      <c r="N428" s="5">
        <v>4</v>
      </c>
      <c r="O428" s="31">
        <v>6</v>
      </c>
      <c r="P428">
        <v>4</v>
      </c>
    </row>
    <row r="429" spans="1:16" x14ac:dyDescent="0.4">
      <c r="A429">
        <v>427</v>
      </c>
      <c r="B429" s="10">
        <v>36</v>
      </c>
      <c r="C429">
        <v>7</v>
      </c>
      <c r="D429">
        <v>40</v>
      </c>
      <c r="E429">
        <v>7</v>
      </c>
      <c r="F429" s="29">
        <v>36</v>
      </c>
      <c r="G429" s="14" t="s">
        <v>69</v>
      </c>
      <c r="H429" s="14">
        <v>0</v>
      </c>
      <c r="I429" s="5" t="s">
        <v>70</v>
      </c>
      <c r="J429">
        <v>1</v>
      </c>
      <c r="K429" s="32" t="s">
        <v>1170</v>
      </c>
      <c r="L429" s="17" t="s">
        <v>3795</v>
      </c>
      <c r="M429" s="5" t="s">
        <v>75</v>
      </c>
      <c r="N429" s="5">
        <v>5</v>
      </c>
      <c r="O429" s="31">
        <v>3</v>
      </c>
      <c r="P429">
        <v>3</v>
      </c>
    </row>
    <row r="430" spans="1:16" x14ac:dyDescent="0.4">
      <c r="A430">
        <v>428</v>
      </c>
      <c r="B430" s="10">
        <v>23</v>
      </c>
      <c r="C430">
        <v>7</v>
      </c>
      <c r="D430">
        <v>120</v>
      </c>
      <c r="E430">
        <v>8</v>
      </c>
      <c r="F430" s="29">
        <v>8</v>
      </c>
      <c r="G430" s="14" t="s">
        <v>105</v>
      </c>
      <c r="H430" s="14">
        <v>1</v>
      </c>
      <c r="I430" s="5" t="s">
        <v>55</v>
      </c>
      <c r="J430">
        <v>0</v>
      </c>
      <c r="K430" s="32" t="s">
        <v>378</v>
      </c>
      <c r="L430" s="17" t="s">
        <v>3812</v>
      </c>
      <c r="M430" s="5" t="s">
        <v>75</v>
      </c>
      <c r="N430" s="5">
        <v>6</v>
      </c>
      <c r="O430" s="31">
        <v>6</v>
      </c>
      <c r="P430">
        <v>10</v>
      </c>
    </row>
    <row r="431" spans="1:16" x14ac:dyDescent="0.4">
      <c r="A431">
        <v>429</v>
      </c>
      <c r="B431" s="10">
        <v>36</v>
      </c>
      <c r="C431">
        <v>7</v>
      </c>
      <c r="D431">
        <v>20</v>
      </c>
      <c r="E431">
        <v>8</v>
      </c>
      <c r="F431" s="29">
        <v>2</v>
      </c>
      <c r="G431" s="14" t="s">
        <v>226</v>
      </c>
      <c r="H431" s="14">
        <v>0</v>
      </c>
      <c r="I431" s="5" t="s">
        <v>55</v>
      </c>
      <c r="J431">
        <v>0</v>
      </c>
      <c r="K431" s="32" t="s">
        <v>74</v>
      </c>
      <c r="L431" s="17" t="s">
        <v>3793</v>
      </c>
      <c r="M431" s="5" t="s">
        <v>75</v>
      </c>
      <c r="N431" s="5">
        <v>10</v>
      </c>
      <c r="O431" s="31">
        <v>10</v>
      </c>
      <c r="P431">
        <v>30</v>
      </c>
    </row>
    <row r="432" spans="1:16" x14ac:dyDescent="0.4">
      <c r="A432">
        <v>430</v>
      </c>
      <c r="B432" s="10">
        <v>26</v>
      </c>
      <c r="C432">
        <v>8</v>
      </c>
      <c r="D432">
        <v>15</v>
      </c>
      <c r="E432">
        <v>6</v>
      </c>
      <c r="F432" s="29">
        <v>30</v>
      </c>
      <c r="G432" s="14" t="s">
        <v>350</v>
      </c>
      <c r="H432" s="14">
        <v>0</v>
      </c>
      <c r="I432" s="5" t="s">
        <v>70</v>
      </c>
      <c r="J432">
        <v>1</v>
      </c>
      <c r="K432" s="32" t="s">
        <v>61</v>
      </c>
      <c r="L432" s="17" t="s">
        <v>3795</v>
      </c>
      <c r="M432" s="5" t="s">
        <v>87</v>
      </c>
      <c r="N432" s="5">
        <v>3</v>
      </c>
      <c r="O432" s="31">
        <v>3</v>
      </c>
      <c r="P432">
        <v>5</v>
      </c>
    </row>
    <row r="433" spans="1:16" x14ac:dyDescent="0.4">
      <c r="A433">
        <v>431</v>
      </c>
      <c r="B433" s="10">
        <v>27</v>
      </c>
      <c r="C433">
        <v>6</v>
      </c>
      <c r="D433">
        <v>0</v>
      </c>
      <c r="E433">
        <v>4</v>
      </c>
      <c r="F433" s="29">
        <v>4</v>
      </c>
      <c r="G433" s="14" t="s">
        <v>226</v>
      </c>
      <c r="H433" s="14">
        <v>1</v>
      </c>
      <c r="I433" s="5"/>
      <c r="J433">
        <v>1</v>
      </c>
      <c r="K433" s="32" t="s">
        <v>61</v>
      </c>
      <c r="L433" s="17" t="s">
        <v>3793</v>
      </c>
      <c r="M433" s="5" t="s">
        <v>75</v>
      </c>
      <c r="N433" s="5">
        <v>10</v>
      </c>
      <c r="O433" s="31">
        <v>2</v>
      </c>
      <c r="P433">
        <v>8</v>
      </c>
    </row>
    <row r="434" spans="1:16" x14ac:dyDescent="0.4">
      <c r="A434">
        <v>432</v>
      </c>
      <c r="B434" s="10">
        <v>35</v>
      </c>
      <c r="C434">
        <v>7</v>
      </c>
      <c r="D434">
        <v>40</v>
      </c>
      <c r="E434">
        <v>12</v>
      </c>
      <c r="F434" s="29">
        <v>10</v>
      </c>
      <c r="G434" s="14" t="s">
        <v>135</v>
      </c>
      <c r="H434" s="14">
        <v>0</v>
      </c>
      <c r="I434" s="5" t="s">
        <v>55</v>
      </c>
      <c r="J434">
        <v>1</v>
      </c>
      <c r="K434" s="32" t="s">
        <v>86</v>
      </c>
      <c r="L434" s="17" t="s">
        <v>3802</v>
      </c>
      <c r="M434" s="5" t="s">
        <v>75</v>
      </c>
      <c r="N434" s="5">
        <v>6</v>
      </c>
      <c r="O434" s="31">
        <v>5</v>
      </c>
      <c r="P434">
        <v>6</v>
      </c>
    </row>
    <row r="435" spans="1:16" x14ac:dyDescent="0.4">
      <c r="A435">
        <v>433</v>
      </c>
      <c r="B435" s="10">
        <v>32</v>
      </c>
      <c r="C435">
        <v>6</v>
      </c>
      <c r="D435">
        <v>30</v>
      </c>
      <c r="E435">
        <v>12</v>
      </c>
      <c r="F435" s="29">
        <v>2</v>
      </c>
      <c r="G435" s="14" t="s">
        <v>191</v>
      </c>
      <c r="H435" s="14">
        <v>0</v>
      </c>
      <c r="I435" s="5" t="s">
        <v>55</v>
      </c>
      <c r="J435">
        <v>1</v>
      </c>
      <c r="K435" s="32" t="s">
        <v>86</v>
      </c>
      <c r="L435" s="17" t="s">
        <v>3793</v>
      </c>
      <c r="M435" s="5" t="s">
        <v>87</v>
      </c>
      <c r="N435" s="5">
        <v>12</v>
      </c>
      <c r="O435" s="31">
        <v>5</v>
      </c>
      <c r="P435">
        <v>20</v>
      </c>
    </row>
    <row r="436" spans="1:16" x14ac:dyDescent="0.4">
      <c r="A436">
        <v>434</v>
      </c>
      <c r="B436" s="10">
        <v>36</v>
      </c>
      <c r="C436">
        <v>4</v>
      </c>
      <c r="D436">
        <v>0</v>
      </c>
      <c r="E436">
        <v>10</v>
      </c>
      <c r="F436" s="29">
        <v>120</v>
      </c>
      <c r="G436" s="14" t="s">
        <v>69</v>
      </c>
      <c r="H436" s="14">
        <v>0</v>
      </c>
      <c r="I436" s="5" t="s">
        <v>100</v>
      </c>
      <c r="J436">
        <v>1</v>
      </c>
      <c r="K436" s="32" t="s">
        <v>61</v>
      </c>
      <c r="L436" s="17" t="s">
        <v>3795</v>
      </c>
      <c r="M436" s="5" t="s">
        <v>62</v>
      </c>
      <c r="N436" s="5">
        <v>5</v>
      </c>
      <c r="O436" s="31">
        <v>10</v>
      </c>
      <c r="P436">
        <v>20</v>
      </c>
    </row>
    <row r="437" spans="1:16" x14ac:dyDescent="0.4">
      <c r="A437">
        <v>435</v>
      </c>
      <c r="B437" s="10">
        <v>31</v>
      </c>
      <c r="C437">
        <v>8</v>
      </c>
      <c r="D437">
        <v>60</v>
      </c>
      <c r="E437">
        <v>12</v>
      </c>
      <c r="F437" s="29">
        <v>20</v>
      </c>
      <c r="G437" s="14" t="s">
        <v>305</v>
      </c>
      <c r="H437" s="14">
        <v>0</v>
      </c>
      <c r="I437" s="5" t="s">
        <v>55</v>
      </c>
      <c r="J437">
        <v>0</v>
      </c>
      <c r="K437" s="32" t="s">
        <v>86</v>
      </c>
      <c r="L437" s="17" t="s">
        <v>3793</v>
      </c>
      <c r="M437" s="5" t="s">
        <v>75</v>
      </c>
      <c r="N437" s="5">
        <v>3</v>
      </c>
      <c r="O437" s="31">
        <v>3</v>
      </c>
      <c r="P437">
        <v>180</v>
      </c>
    </row>
    <row r="438" spans="1:16" x14ac:dyDescent="0.4">
      <c r="A438">
        <v>436</v>
      </c>
      <c r="B438" s="10">
        <v>26</v>
      </c>
      <c r="C438">
        <v>8</v>
      </c>
      <c r="D438">
        <v>0</v>
      </c>
      <c r="E438">
        <v>8</v>
      </c>
      <c r="F438" s="29">
        <v>15</v>
      </c>
      <c r="G438" s="14" t="s">
        <v>99</v>
      </c>
      <c r="H438" s="14">
        <v>1</v>
      </c>
      <c r="I438" s="5"/>
      <c r="J438">
        <v>0</v>
      </c>
      <c r="K438" s="32" t="s">
        <v>86</v>
      </c>
      <c r="L438" s="17" t="s">
        <v>3797</v>
      </c>
      <c r="M438" s="5" t="s">
        <v>75</v>
      </c>
      <c r="N438" s="5">
        <v>3</v>
      </c>
      <c r="O438" s="31">
        <v>5</v>
      </c>
      <c r="P438">
        <v>5</v>
      </c>
    </row>
    <row r="439" spans="1:16" x14ac:dyDescent="0.4">
      <c r="A439">
        <v>437</v>
      </c>
      <c r="B439" s="10">
        <v>38</v>
      </c>
      <c r="C439">
        <v>7</v>
      </c>
      <c r="D439">
        <v>50</v>
      </c>
      <c r="E439">
        <v>8</v>
      </c>
      <c r="F439" s="29">
        <v>3</v>
      </c>
      <c r="G439" s="14" t="s">
        <v>191</v>
      </c>
      <c r="H439" s="14">
        <v>1</v>
      </c>
      <c r="I439" s="5"/>
      <c r="J439">
        <v>1</v>
      </c>
      <c r="K439" s="32" t="s">
        <v>86</v>
      </c>
      <c r="L439" s="17" t="s">
        <v>3797</v>
      </c>
      <c r="M439" s="5" t="s">
        <v>87</v>
      </c>
      <c r="N439" s="5">
        <v>3</v>
      </c>
      <c r="O439" s="31">
        <v>2</v>
      </c>
      <c r="P439">
        <v>5</v>
      </c>
    </row>
    <row r="440" spans="1:16" x14ac:dyDescent="0.4">
      <c r="A440">
        <v>438</v>
      </c>
      <c r="B440" s="10">
        <v>24</v>
      </c>
      <c r="C440">
        <v>7</v>
      </c>
      <c r="D440">
        <v>30</v>
      </c>
      <c r="E440">
        <v>8</v>
      </c>
      <c r="F440" s="29">
        <v>5</v>
      </c>
      <c r="G440" s="14" t="s">
        <v>226</v>
      </c>
      <c r="H440" s="14">
        <v>1</v>
      </c>
      <c r="I440" s="5"/>
      <c r="J440">
        <v>0</v>
      </c>
      <c r="K440" s="32" t="s">
        <v>61</v>
      </c>
      <c r="L440" s="17" t="s">
        <v>3795</v>
      </c>
      <c r="M440" s="5" t="s">
        <v>75</v>
      </c>
      <c r="N440" s="5">
        <v>6</v>
      </c>
      <c r="O440" s="31">
        <v>4</v>
      </c>
      <c r="P440">
        <v>30</v>
      </c>
    </row>
    <row r="441" spans="1:16" x14ac:dyDescent="0.4">
      <c r="A441">
        <v>439</v>
      </c>
      <c r="B441" s="10">
        <v>49</v>
      </c>
      <c r="C441">
        <v>7</v>
      </c>
      <c r="D441">
        <v>0</v>
      </c>
      <c r="E441">
        <v>8</v>
      </c>
      <c r="F441" s="29">
        <v>20</v>
      </c>
      <c r="G441" s="14" t="s">
        <v>123</v>
      </c>
      <c r="H441" s="14">
        <v>1</v>
      </c>
      <c r="I441" s="5"/>
      <c r="J441">
        <v>1</v>
      </c>
      <c r="K441" s="32" t="s">
        <v>86</v>
      </c>
      <c r="L441" s="17" t="s">
        <v>3810</v>
      </c>
      <c r="M441" s="5" t="s">
        <v>75</v>
      </c>
      <c r="N441" s="5">
        <v>6</v>
      </c>
      <c r="O441" s="31">
        <v>6</v>
      </c>
      <c r="P441">
        <v>6</v>
      </c>
    </row>
    <row r="442" spans="1:16" x14ac:dyDescent="0.4">
      <c r="A442">
        <v>440</v>
      </c>
      <c r="B442" s="10">
        <v>56</v>
      </c>
      <c r="C442">
        <v>7</v>
      </c>
      <c r="D442">
        <v>0</v>
      </c>
      <c r="E442">
        <v>10</v>
      </c>
      <c r="F442" s="29">
        <v>10</v>
      </c>
      <c r="G442" s="14" t="s">
        <v>135</v>
      </c>
      <c r="H442" s="14">
        <v>1</v>
      </c>
      <c r="I442" s="5"/>
      <c r="J442">
        <v>1</v>
      </c>
      <c r="K442" s="32" t="s">
        <v>74</v>
      </c>
      <c r="L442" s="17" t="s">
        <v>3797</v>
      </c>
      <c r="M442" s="5" t="s">
        <v>75</v>
      </c>
      <c r="N442" s="5">
        <v>5</v>
      </c>
      <c r="O442" s="31">
        <v>3</v>
      </c>
      <c r="P442">
        <v>10</v>
      </c>
    </row>
    <row r="443" spans="1:16" x14ac:dyDescent="0.4">
      <c r="A443">
        <v>441</v>
      </c>
      <c r="B443" s="10">
        <v>39</v>
      </c>
      <c r="C443">
        <v>8</v>
      </c>
      <c r="D443">
        <v>75</v>
      </c>
      <c r="E443">
        <v>14</v>
      </c>
      <c r="F443" s="29">
        <v>8</v>
      </c>
      <c r="G443" s="14" t="s">
        <v>99</v>
      </c>
      <c r="H443" s="14">
        <v>1</v>
      </c>
      <c r="I443" s="5"/>
      <c r="J443">
        <v>1</v>
      </c>
      <c r="K443" s="32" t="s">
        <v>61</v>
      </c>
      <c r="L443" s="17" t="s">
        <v>3797</v>
      </c>
      <c r="M443" s="5" t="s">
        <v>75</v>
      </c>
      <c r="N443" s="5">
        <v>8</v>
      </c>
      <c r="O443" s="31">
        <v>6</v>
      </c>
      <c r="P443">
        <v>12</v>
      </c>
    </row>
    <row r="444" spans="1:16" x14ac:dyDescent="0.4">
      <c r="A444">
        <v>442</v>
      </c>
      <c r="B444" s="10">
        <v>26</v>
      </c>
      <c r="C444">
        <v>7</v>
      </c>
      <c r="D444">
        <v>0</v>
      </c>
      <c r="E444">
        <v>12</v>
      </c>
      <c r="F444" s="29">
        <v>20</v>
      </c>
      <c r="G444" s="14" t="s">
        <v>191</v>
      </c>
      <c r="H444" s="14">
        <v>1</v>
      </c>
      <c r="I444" s="5"/>
      <c r="J444">
        <v>1</v>
      </c>
      <c r="K444" s="32" t="s">
        <v>61</v>
      </c>
      <c r="L444" s="17" t="s">
        <v>3796</v>
      </c>
      <c r="M444" s="5" t="s">
        <v>62</v>
      </c>
      <c r="N444" s="5">
        <v>10</v>
      </c>
      <c r="O444" s="31">
        <v>8</v>
      </c>
      <c r="P444">
        <v>8</v>
      </c>
    </row>
    <row r="445" spans="1:16" x14ac:dyDescent="0.4">
      <c r="A445">
        <v>443</v>
      </c>
      <c r="B445" s="10">
        <v>30</v>
      </c>
      <c r="C445">
        <v>8</v>
      </c>
      <c r="D445">
        <v>1</v>
      </c>
      <c r="E445">
        <v>8</v>
      </c>
      <c r="F445" s="29">
        <v>25</v>
      </c>
      <c r="G445" s="14" t="s">
        <v>305</v>
      </c>
      <c r="H445" s="14">
        <v>1</v>
      </c>
      <c r="I445" s="5"/>
      <c r="J445">
        <v>1</v>
      </c>
      <c r="K445" s="32" t="s">
        <v>74</v>
      </c>
      <c r="L445" s="17" t="s">
        <v>3800</v>
      </c>
      <c r="M445" s="5" t="s">
        <v>87</v>
      </c>
      <c r="N445" s="5">
        <v>1</v>
      </c>
      <c r="O445" s="31">
        <v>1</v>
      </c>
      <c r="P445">
        <v>30</v>
      </c>
    </row>
    <row r="446" spans="1:16" x14ac:dyDescent="0.4">
      <c r="A446">
        <v>444</v>
      </c>
      <c r="B446" s="10">
        <v>55</v>
      </c>
      <c r="C446">
        <v>7</v>
      </c>
      <c r="D446">
        <v>90</v>
      </c>
      <c r="E446">
        <v>8</v>
      </c>
      <c r="F446" s="29">
        <v>10</v>
      </c>
      <c r="G446" s="14" t="s">
        <v>80</v>
      </c>
      <c r="H446" s="14">
        <v>0</v>
      </c>
      <c r="I446" s="5" t="s">
        <v>70</v>
      </c>
      <c r="J446">
        <v>1</v>
      </c>
      <c r="K446" s="32" t="s">
        <v>74</v>
      </c>
      <c r="L446" s="17" t="s">
        <v>3791</v>
      </c>
      <c r="M446" s="5" t="s">
        <v>75</v>
      </c>
      <c r="N446" s="5">
        <v>6</v>
      </c>
      <c r="O446" s="31">
        <v>6</v>
      </c>
      <c r="P446">
        <v>10</v>
      </c>
    </row>
    <row r="447" spans="1:16" x14ac:dyDescent="0.4">
      <c r="A447">
        <v>445</v>
      </c>
      <c r="B447" s="10">
        <v>29</v>
      </c>
      <c r="C447">
        <v>5</v>
      </c>
      <c r="D447">
        <v>0</v>
      </c>
      <c r="E447">
        <v>16</v>
      </c>
      <c r="F447" s="29">
        <v>2</v>
      </c>
      <c r="G447" s="14" t="s">
        <v>350</v>
      </c>
      <c r="H447" s="14">
        <v>0</v>
      </c>
      <c r="I447" s="5" t="s">
        <v>100</v>
      </c>
      <c r="J447">
        <v>1</v>
      </c>
      <c r="K447" s="32" t="s">
        <v>61</v>
      </c>
      <c r="L447" s="17" t="s">
        <v>3797</v>
      </c>
      <c r="M447" s="5" t="s">
        <v>75</v>
      </c>
      <c r="N447" s="5">
        <v>6</v>
      </c>
      <c r="O447" s="31">
        <v>6</v>
      </c>
      <c r="P447">
        <v>12</v>
      </c>
    </row>
    <row r="448" spans="1:16" x14ac:dyDescent="0.4">
      <c r="A448">
        <v>446</v>
      </c>
      <c r="B448" s="10">
        <v>28</v>
      </c>
      <c r="C448">
        <v>6</v>
      </c>
      <c r="D448">
        <v>180</v>
      </c>
      <c r="E448">
        <v>10</v>
      </c>
      <c r="F448" s="29">
        <v>9</v>
      </c>
      <c r="G448" s="14" t="s">
        <v>99</v>
      </c>
      <c r="H448" s="14">
        <v>1</v>
      </c>
      <c r="I448" s="5"/>
      <c r="J448">
        <v>1</v>
      </c>
      <c r="K448" s="32" t="s">
        <v>86</v>
      </c>
      <c r="L448" s="17" t="s">
        <v>3797</v>
      </c>
      <c r="M448" s="5" t="s">
        <v>1130</v>
      </c>
      <c r="N448" s="5">
        <v>10</v>
      </c>
      <c r="O448" s="31">
        <v>6</v>
      </c>
      <c r="P448">
        <v>6</v>
      </c>
    </row>
    <row r="449" spans="1:16" x14ac:dyDescent="0.4">
      <c r="A449">
        <v>447</v>
      </c>
      <c r="B449" s="10">
        <v>25</v>
      </c>
      <c r="C449">
        <v>9</v>
      </c>
      <c r="D449">
        <v>1</v>
      </c>
      <c r="E449">
        <v>6</v>
      </c>
      <c r="F449" s="29">
        <v>5</v>
      </c>
      <c r="G449" s="14" t="s">
        <v>305</v>
      </c>
      <c r="H449" s="14">
        <v>1</v>
      </c>
      <c r="I449" s="5"/>
      <c r="J449">
        <v>1</v>
      </c>
      <c r="K449" s="32" t="s">
        <v>61</v>
      </c>
      <c r="L449" s="17" t="s">
        <v>3795</v>
      </c>
      <c r="M449" s="5" t="s">
        <v>87</v>
      </c>
      <c r="N449" s="5">
        <v>6</v>
      </c>
      <c r="O449" s="31">
        <v>5</v>
      </c>
      <c r="P449">
        <v>100</v>
      </c>
    </row>
    <row r="450" spans="1:16" x14ac:dyDescent="0.4">
      <c r="A450">
        <v>448</v>
      </c>
      <c r="B450" s="10">
        <v>28</v>
      </c>
      <c r="C450">
        <v>8</v>
      </c>
      <c r="D450">
        <v>6</v>
      </c>
      <c r="E450">
        <v>14</v>
      </c>
      <c r="F450" s="29">
        <v>6</v>
      </c>
      <c r="G450" s="14" t="s">
        <v>54</v>
      </c>
      <c r="H450" s="14">
        <v>0</v>
      </c>
      <c r="I450" s="5" t="s">
        <v>70</v>
      </c>
      <c r="J450">
        <v>1</v>
      </c>
      <c r="K450" s="32" t="s">
        <v>61</v>
      </c>
      <c r="L450" s="17" t="s">
        <v>3795</v>
      </c>
      <c r="M450" s="5" t="s">
        <v>87</v>
      </c>
      <c r="N450" s="5">
        <v>6</v>
      </c>
      <c r="O450" s="31">
        <v>4</v>
      </c>
      <c r="P450">
        <v>3</v>
      </c>
    </row>
    <row r="451" spans="1:16" x14ac:dyDescent="0.4">
      <c r="A451">
        <v>449</v>
      </c>
      <c r="B451" s="10">
        <v>42</v>
      </c>
      <c r="C451">
        <v>6</v>
      </c>
      <c r="D451">
        <v>50</v>
      </c>
      <c r="E451">
        <v>8</v>
      </c>
      <c r="F451" s="29">
        <v>5</v>
      </c>
      <c r="G451" s="14" t="s">
        <v>305</v>
      </c>
      <c r="H451" s="14">
        <v>1</v>
      </c>
      <c r="I451" s="5"/>
      <c r="J451">
        <v>1</v>
      </c>
      <c r="K451" s="32" t="s">
        <v>74</v>
      </c>
      <c r="L451" s="17" t="s">
        <v>3818</v>
      </c>
      <c r="M451" s="5" t="s">
        <v>75</v>
      </c>
      <c r="N451" s="5">
        <v>5</v>
      </c>
      <c r="O451" s="31">
        <v>3</v>
      </c>
      <c r="P451">
        <v>20</v>
      </c>
    </row>
    <row r="452" spans="1:16" x14ac:dyDescent="0.4">
      <c r="A452">
        <v>450</v>
      </c>
      <c r="B452" s="10">
        <v>39</v>
      </c>
      <c r="C452">
        <v>8</v>
      </c>
      <c r="D452">
        <v>75</v>
      </c>
      <c r="E452">
        <v>9</v>
      </c>
      <c r="F452" s="29">
        <v>20</v>
      </c>
      <c r="G452" s="14" t="s">
        <v>99</v>
      </c>
      <c r="H452" s="14">
        <v>0</v>
      </c>
      <c r="I452" s="5" t="s">
        <v>70</v>
      </c>
      <c r="J452">
        <v>1</v>
      </c>
      <c r="K452" s="32" t="s">
        <v>86</v>
      </c>
      <c r="L452" s="17" t="s">
        <v>3795</v>
      </c>
      <c r="M452" s="5" t="s">
        <v>75</v>
      </c>
      <c r="N452" s="5">
        <v>6</v>
      </c>
      <c r="O452" s="31">
        <v>10</v>
      </c>
      <c r="P452">
        <v>15</v>
      </c>
    </row>
    <row r="453" spans="1:16" x14ac:dyDescent="0.4">
      <c r="A453">
        <v>451</v>
      </c>
      <c r="B453" s="10">
        <v>29</v>
      </c>
      <c r="C453">
        <v>8</v>
      </c>
      <c r="D453">
        <v>0</v>
      </c>
      <c r="E453">
        <v>10</v>
      </c>
      <c r="F453" s="29">
        <v>60</v>
      </c>
      <c r="G453" s="14" t="s">
        <v>123</v>
      </c>
      <c r="H453" s="14">
        <v>1</v>
      </c>
      <c r="I453" s="5"/>
      <c r="J453">
        <v>1</v>
      </c>
      <c r="K453" s="32" t="s">
        <v>61</v>
      </c>
      <c r="L453" s="17" t="s">
        <v>3792</v>
      </c>
      <c r="M453" s="5" t="s">
        <v>62</v>
      </c>
      <c r="N453" s="5">
        <v>5</v>
      </c>
      <c r="O453" s="31">
        <v>2</v>
      </c>
      <c r="P453">
        <v>6</v>
      </c>
    </row>
    <row r="454" spans="1:16" x14ac:dyDescent="0.4">
      <c r="A454">
        <v>452</v>
      </c>
      <c r="B454" s="10">
        <v>43</v>
      </c>
      <c r="C454">
        <v>7</v>
      </c>
      <c r="D454">
        <v>70</v>
      </c>
      <c r="E454">
        <v>8</v>
      </c>
      <c r="F454" s="29">
        <v>50</v>
      </c>
      <c r="G454" s="14" t="s">
        <v>123</v>
      </c>
      <c r="H454" s="14">
        <v>1</v>
      </c>
      <c r="I454" s="5"/>
      <c r="J454">
        <v>1</v>
      </c>
      <c r="K454" s="32" t="s">
        <v>86</v>
      </c>
      <c r="L454" s="17" t="s">
        <v>3796</v>
      </c>
      <c r="M454" s="5" t="s">
        <v>75</v>
      </c>
      <c r="N454" s="5">
        <v>6</v>
      </c>
      <c r="O454" s="31">
        <v>4</v>
      </c>
      <c r="P454">
        <v>25</v>
      </c>
    </row>
    <row r="455" spans="1:16" x14ac:dyDescent="0.4">
      <c r="A455">
        <v>453</v>
      </c>
      <c r="B455" s="10">
        <v>33</v>
      </c>
      <c r="C455">
        <v>7</v>
      </c>
      <c r="D455">
        <v>0</v>
      </c>
      <c r="E455">
        <v>6</v>
      </c>
      <c r="F455" s="29">
        <v>20</v>
      </c>
      <c r="G455" s="14" t="s">
        <v>69</v>
      </c>
      <c r="H455" s="14">
        <v>0</v>
      </c>
      <c r="I455" s="5" t="s">
        <v>55</v>
      </c>
      <c r="J455">
        <v>1</v>
      </c>
      <c r="K455" s="32" t="s">
        <v>86</v>
      </c>
      <c r="L455" s="17" t="s">
        <v>3797</v>
      </c>
      <c r="M455" s="5" t="s">
        <v>62</v>
      </c>
      <c r="N455" s="5">
        <v>5</v>
      </c>
      <c r="O455" s="31">
        <v>5</v>
      </c>
      <c r="P455">
        <v>10</v>
      </c>
    </row>
    <row r="456" spans="1:16" x14ac:dyDescent="0.4">
      <c r="A456">
        <v>454</v>
      </c>
      <c r="B456" s="10">
        <v>35</v>
      </c>
      <c r="C456">
        <v>7</v>
      </c>
      <c r="D456">
        <v>30</v>
      </c>
      <c r="E456">
        <v>15</v>
      </c>
      <c r="F456" s="29">
        <v>8</v>
      </c>
      <c r="G456" s="14" t="s">
        <v>105</v>
      </c>
      <c r="H456" s="14">
        <v>1</v>
      </c>
      <c r="I456" s="5"/>
      <c r="J456">
        <v>1</v>
      </c>
      <c r="K456" s="32" t="s">
        <v>61</v>
      </c>
      <c r="L456" s="17" t="s">
        <v>3797</v>
      </c>
      <c r="M456" s="5" t="s">
        <v>62</v>
      </c>
      <c r="N456" s="5">
        <v>5</v>
      </c>
      <c r="O456" s="31">
        <v>4</v>
      </c>
      <c r="P456">
        <v>12</v>
      </c>
    </row>
    <row r="457" spans="1:16" x14ac:dyDescent="0.4">
      <c r="A457">
        <v>455</v>
      </c>
      <c r="B457" s="10">
        <v>30</v>
      </c>
      <c r="C457">
        <v>7</v>
      </c>
      <c r="D457">
        <v>0</v>
      </c>
      <c r="E457">
        <v>8</v>
      </c>
      <c r="F457" s="29">
        <v>50</v>
      </c>
      <c r="G457" s="14" t="s">
        <v>305</v>
      </c>
      <c r="H457" s="14">
        <v>1</v>
      </c>
      <c r="I457" s="5"/>
      <c r="J457">
        <v>0</v>
      </c>
      <c r="K457" s="32" t="s">
        <v>86</v>
      </c>
      <c r="L457" s="17" t="s">
        <v>3821</v>
      </c>
      <c r="M457" s="5" t="s">
        <v>75</v>
      </c>
      <c r="N457" s="5">
        <v>20</v>
      </c>
      <c r="O457" s="31">
        <v>10</v>
      </c>
      <c r="P457">
        <v>5</v>
      </c>
    </row>
    <row r="458" spans="1:16" x14ac:dyDescent="0.4">
      <c r="A458">
        <v>456</v>
      </c>
      <c r="B458" s="10">
        <v>21</v>
      </c>
      <c r="C458">
        <v>7</v>
      </c>
      <c r="D458">
        <v>50</v>
      </c>
      <c r="E458">
        <v>9</v>
      </c>
      <c r="F458" s="29">
        <v>15</v>
      </c>
      <c r="G458" s="14" t="s">
        <v>99</v>
      </c>
      <c r="H458" s="14">
        <v>1</v>
      </c>
      <c r="I458" s="5"/>
      <c r="J458">
        <v>0</v>
      </c>
      <c r="K458" s="32" t="s">
        <v>61</v>
      </c>
      <c r="L458" s="17" t="s">
        <v>3795</v>
      </c>
      <c r="M458" s="5" t="s">
        <v>75</v>
      </c>
      <c r="N458" s="5">
        <v>5</v>
      </c>
      <c r="O458" s="31">
        <v>6</v>
      </c>
      <c r="P458">
        <v>14</v>
      </c>
    </row>
    <row r="459" spans="1:16" x14ac:dyDescent="0.4">
      <c r="A459">
        <v>457</v>
      </c>
      <c r="B459" s="10">
        <v>41</v>
      </c>
      <c r="C459">
        <v>8</v>
      </c>
      <c r="D459">
        <v>10</v>
      </c>
      <c r="E459">
        <v>14</v>
      </c>
      <c r="F459" s="29">
        <v>0</v>
      </c>
      <c r="G459" s="14" t="s">
        <v>191</v>
      </c>
      <c r="H459" s="14">
        <v>0</v>
      </c>
      <c r="I459" s="5" t="s">
        <v>100</v>
      </c>
      <c r="J459">
        <v>1</v>
      </c>
      <c r="K459" s="32" t="s">
        <v>74</v>
      </c>
      <c r="L459" s="17" t="s">
        <v>3797</v>
      </c>
      <c r="M459" s="5" t="s">
        <v>75</v>
      </c>
      <c r="N459" s="5">
        <v>5</v>
      </c>
      <c r="O459" s="31">
        <v>4</v>
      </c>
      <c r="P459">
        <v>12</v>
      </c>
    </row>
    <row r="460" spans="1:16" x14ac:dyDescent="0.4">
      <c r="A460">
        <v>458</v>
      </c>
      <c r="B460" s="10">
        <v>20</v>
      </c>
      <c r="C460">
        <v>7</v>
      </c>
      <c r="D460">
        <v>120</v>
      </c>
      <c r="E460">
        <v>15</v>
      </c>
      <c r="F460" s="29">
        <v>100</v>
      </c>
      <c r="G460" s="14" t="s">
        <v>105</v>
      </c>
      <c r="H460" s="14">
        <v>0</v>
      </c>
      <c r="I460" s="5" t="s">
        <v>136</v>
      </c>
      <c r="J460">
        <v>0</v>
      </c>
      <c r="K460" s="32" t="s">
        <v>61</v>
      </c>
      <c r="L460" s="17" t="s">
        <v>3797</v>
      </c>
      <c r="M460" s="5" t="s">
        <v>62</v>
      </c>
      <c r="N460" s="5">
        <v>6</v>
      </c>
      <c r="O460" s="31">
        <v>6</v>
      </c>
      <c r="P460">
        <v>4</v>
      </c>
    </row>
    <row r="461" spans="1:16" x14ac:dyDescent="0.4">
      <c r="A461">
        <v>459</v>
      </c>
      <c r="B461" s="10">
        <v>45</v>
      </c>
      <c r="C461">
        <v>6</v>
      </c>
      <c r="D461">
        <v>60</v>
      </c>
      <c r="E461">
        <v>16</v>
      </c>
      <c r="F461" s="29">
        <v>10</v>
      </c>
      <c r="G461" s="14" t="s">
        <v>105</v>
      </c>
      <c r="H461" s="14">
        <v>0</v>
      </c>
      <c r="I461" s="5" t="s">
        <v>100</v>
      </c>
      <c r="J461">
        <v>0</v>
      </c>
      <c r="K461" s="32" t="s">
        <v>86</v>
      </c>
      <c r="L461" s="17" t="s">
        <v>3793</v>
      </c>
      <c r="M461" s="5" t="s">
        <v>75</v>
      </c>
      <c r="N461" s="5">
        <v>40</v>
      </c>
      <c r="O461" s="31">
        <v>20</v>
      </c>
      <c r="P461">
        <v>25</v>
      </c>
    </row>
    <row r="462" spans="1:16" x14ac:dyDescent="0.4">
      <c r="A462">
        <v>460</v>
      </c>
      <c r="B462" s="10">
        <v>30</v>
      </c>
      <c r="C462">
        <v>6</v>
      </c>
      <c r="D462">
        <v>20</v>
      </c>
      <c r="E462">
        <v>8</v>
      </c>
      <c r="F462" s="29">
        <v>3</v>
      </c>
      <c r="G462" s="14" t="s">
        <v>305</v>
      </c>
      <c r="H462" s="14">
        <v>1</v>
      </c>
      <c r="I462" s="5"/>
      <c r="J462">
        <v>1</v>
      </c>
      <c r="K462" s="32" t="s">
        <v>86</v>
      </c>
      <c r="L462" s="17" t="s">
        <v>3795</v>
      </c>
      <c r="M462" t="s">
        <v>2293</v>
      </c>
      <c r="N462" s="5">
        <v>5</v>
      </c>
      <c r="O462" s="31">
        <v>5</v>
      </c>
      <c r="P462">
        <v>20</v>
      </c>
    </row>
    <row r="463" spans="1:16" x14ac:dyDescent="0.4">
      <c r="A463">
        <v>461</v>
      </c>
      <c r="B463" s="10">
        <v>42</v>
      </c>
      <c r="C463">
        <v>6</v>
      </c>
      <c r="D463">
        <v>0</v>
      </c>
      <c r="E463">
        <v>5</v>
      </c>
      <c r="F463" s="29">
        <v>5</v>
      </c>
      <c r="G463" s="14" t="s">
        <v>135</v>
      </c>
      <c r="H463" s="14">
        <v>0</v>
      </c>
      <c r="I463" s="5" t="s">
        <v>100</v>
      </c>
      <c r="J463">
        <v>1</v>
      </c>
      <c r="K463" s="32" t="s">
        <v>86</v>
      </c>
      <c r="L463" s="17" t="s">
        <v>3791</v>
      </c>
      <c r="M463" s="5"/>
      <c r="N463" s="5">
        <v>0</v>
      </c>
      <c r="O463" s="31">
        <v>0</v>
      </c>
    </row>
    <row r="464" spans="1:16" x14ac:dyDescent="0.4">
      <c r="A464">
        <v>462</v>
      </c>
      <c r="B464" s="10">
        <v>26</v>
      </c>
      <c r="C464">
        <v>7</v>
      </c>
      <c r="D464">
        <v>0</v>
      </c>
      <c r="E464">
        <v>15</v>
      </c>
      <c r="F464" s="29">
        <v>5</v>
      </c>
      <c r="G464" s="14" t="s">
        <v>123</v>
      </c>
      <c r="H464" s="14">
        <v>0</v>
      </c>
      <c r="I464" s="5" t="s">
        <v>55</v>
      </c>
      <c r="J464">
        <v>0</v>
      </c>
      <c r="K464" s="32" t="s">
        <v>86</v>
      </c>
      <c r="L464" s="17" t="s">
        <v>3797</v>
      </c>
      <c r="M464" s="5" t="s">
        <v>75</v>
      </c>
      <c r="N464" s="5">
        <v>5</v>
      </c>
      <c r="O464" s="31">
        <v>5</v>
      </c>
      <c r="P464">
        <v>100</v>
      </c>
    </row>
    <row r="465" spans="1:16" x14ac:dyDescent="0.4">
      <c r="A465">
        <v>463</v>
      </c>
      <c r="B465" s="10">
        <v>31</v>
      </c>
      <c r="C465">
        <v>8</v>
      </c>
      <c r="D465">
        <v>0</v>
      </c>
      <c r="E465">
        <v>10</v>
      </c>
      <c r="F465" s="29">
        <v>12</v>
      </c>
      <c r="G465" s="14" t="s">
        <v>191</v>
      </c>
      <c r="H465" s="14">
        <v>0</v>
      </c>
      <c r="I465" s="5" t="s">
        <v>55</v>
      </c>
      <c r="J465">
        <v>0</v>
      </c>
      <c r="K465" s="32" t="s">
        <v>61</v>
      </c>
      <c r="L465" s="17" t="s">
        <v>3793</v>
      </c>
      <c r="M465" s="5" t="s">
        <v>75</v>
      </c>
      <c r="N465" s="5">
        <v>5</v>
      </c>
      <c r="O465" s="31">
        <v>5</v>
      </c>
      <c r="P465">
        <v>5</v>
      </c>
    </row>
    <row r="466" spans="1:16" x14ac:dyDescent="0.4">
      <c r="A466">
        <v>464</v>
      </c>
      <c r="B466" s="10">
        <v>37</v>
      </c>
      <c r="C466">
        <v>7</v>
      </c>
      <c r="D466">
        <v>0</v>
      </c>
      <c r="E466">
        <v>10</v>
      </c>
      <c r="F466" s="29">
        <v>0</v>
      </c>
      <c r="G466" s="14" t="s">
        <v>123</v>
      </c>
      <c r="H466" s="14">
        <v>0</v>
      </c>
      <c r="I466" s="5" t="s">
        <v>70</v>
      </c>
      <c r="J466">
        <v>1</v>
      </c>
      <c r="K466" s="32" t="s">
        <v>86</v>
      </c>
      <c r="L466" s="17" t="s">
        <v>3793</v>
      </c>
      <c r="M466" s="5" t="s">
        <v>87</v>
      </c>
      <c r="N466" s="5">
        <v>6</v>
      </c>
      <c r="O466" s="31">
        <v>3</v>
      </c>
      <c r="P466">
        <v>8</v>
      </c>
    </row>
    <row r="467" spans="1:16" x14ac:dyDescent="0.4">
      <c r="A467">
        <v>465</v>
      </c>
      <c r="B467" s="10">
        <v>32</v>
      </c>
      <c r="C467">
        <v>7</v>
      </c>
      <c r="D467">
        <v>90</v>
      </c>
      <c r="E467">
        <v>14</v>
      </c>
      <c r="F467" s="29">
        <v>0</v>
      </c>
      <c r="G467" s="14" t="s">
        <v>69</v>
      </c>
      <c r="H467" s="14">
        <v>0</v>
      </c>
      <c r="I467" s="5" t="s">
        <v>136</v>
      </c>
      <c r="J467">
        <v>1</v>
      </c>
      <c r="K467" s="32" t="s">
        <v>61</v>
      </c>
      <c r="L467" s="17" t="s">
        <v>3822</v>
      </c>
      <c r="M467" s="5" t="s">
        <v>75</v>
      </c>
      <c r="N467" s="5">
        <v>10</v>
      </c>
      <c r="O467" s="31">
        <v>8</v>
      </c>
      <c r="P467">
        <v>12</v>
      </c>
    </row>
    <row r="468" spans="1:16" x14ac:dyDescent="0.4">
      <c r="A468">
        <v>466</v>
      </c>
      <c r="B468" s="10">
        <v>63</v>
      </c>
      <c r="C468">
        <v>6</v>
      </c>
      <c r="D468">
        <v>48</v>
      </c>
      <c r="E468">
        <v>10</v>
      </c>
      <c r="F468" s="29">
        <v>4</v>
      </c>
      <c r="G468" s="14" t="s">
        <v>305</v>
      </c>
      <c r="H468" s="14">
        <v>0</v>
      </c>
      <c r="I468" s="5" t="s">
        <v>100</v>
      </c>
      <c r="J468">
        <v>1</v>
      </c>
      <c r="K468" s="32" t="s">
        <v>86</v>
      </c>
      <c r="L468" s="17" t="s">
        <v>3795</v>
      </c>
      <c r="M468" s="5" t="s">
        <v>75</v>
      </c>
      <c r="N468" s="5">
        <v>6</v>
      </c>
      <c r="O468" s="31">
        <v>6</v>
      </c>
      <c r="P468">
        <v>100</v>
      </c>
    </row>
    <row r="469" spans="1:16" x14ac:dyDescent="0.4">
      <c r="A469">
        <v>467</v>
      </c>
      <c r="B469" s="10">
        <v>37</v>
      </c>
      <c r="C469">
        <v>7</v>
      </c>
      <c r="D469">
        <v>0</v>
      </c>
      <c r="E469">
        <v>11</v>
      </c>
      <c r="F469" s="29">
        <v>12</v>
      </c>
      <c r="G469" s="14" t="s">
        <v>123</v>
      </c>
      <c r="H469" s="14">
        <v>1</v>
      </c>
      <c r="I469" s="5"/>
      <c r="J469">
        <v>1</v>
      </c>
      <c r="K469" s="32" t="s">
        <v>378</v>
      </c>
      <c r="L469" s="17" t="s">
        <v>3797</v>
      </c>
      <c r="M469" s="5" t="s">
        <v>62</v>
      </c>
      <c r="N469" s="5">
        <v>20</v>
      </c>
      <c r="O469" s="31">
        <v>10</v>
      </c>
      <c r="P469">
        <v>30</v>
      </c>
    </row>
    <row r="470" spans="1:16" x14ac:dyDescent="0.4">
      <c r="A470">
        <v>468</v>
      </c>
      <c r="B470" s="10">
        <v>24</v>
      </c>
      <c r="C470">
        <v>7</v>
      </c>
      <c r="D470">
        <v>0</v>
      </c>
      <c r="E470">
        <v>9</v>
      </c>
      <c r="F470" s="29">
        <v>3</v>
      </c>
      <c r="G470" s="14" t="s">
        <v>91</v>
      </c>
      <c r="H470" s="14">
        <v>1</v>
      </c>
      <c r="I470" s="5"/>
      <c r="J470">
        <v>1</v>
      </c>
      <c r="K470" s="32" t="s">
        <v>61</v>
      </c>
      <c r="L470" s="17" t="s">
        <v>3795</v>
      </c>
      <c r="M470" s="5" t="s">
        <v>62</v>
      </c>
      <c r="N470" s="5">
        <v>6</v>
      </c>
      <c r="O470" s="31">
        <v>6</v>
      </c>
      <c r="P470">
        <v>10</v>
      </c>
    </row>
    <row r="471" spans="1:16" x14ac:dyDescent="0.4">
      <c r="A471">
        <v>469</v>
      </c>
      <c r="B471" s="10">
        <v>39</v>
      </c>
      <c r="C471">
        <v>4</v>
      </c>
      <c r="D471">
        <v>180</v>
      </c>
      <c r="E471">
        <v>12</v>
      </c>
      <c r="F471" s="29">
        <v>10</v>
      </c>
      <c r="G471" s="14" t="s">
        <v>350</v>
      </c>
      <c r="H471" s="14">
        <v>1</v>
      </c>
      <c r="I471" s="5"/>
      <c r="J471">
        <v>1</v>
      </c>
      <c r="K471" s="32" t="s">
        <v>74</v>
      </c>
      <c r="L471" s="17" t="s">
        <v>3823</v>
      </c>
      <c r="M471" s="5" t="s">
        <v>62</v>
      </c>
      <c r="N471" s="5">
        <v>30</v>
      </c>
      <c r="O471" s="31">
        <v>6</v>
      </c>
      <c r="P471">
        <v>60</v>
      </c>
    </row>
    <row r="472" spans="1:16" x14ac:dyDescent="0.4">
      <c r="A472">
        <v>470</v>
      </c>
      <c r="B472" s="10">
        <v>34</v>
      </c>
      <c r="C472">
        <v>6</v>
      </c>
      <c r="D472">
        <v>120</v>
      </c>
      <c r="E472">
        <v>12</v>
      </c>
      <c r="F472" s="29">
        <v>12</v>
      </c>
      <c r="G472" s="14" t="s">
        <v>226</v>
      </c>
      <c r="H472" s="14">
        <v>1</v>
      </c>
      <c r="I472" s="5"/>
      <c r="J472">
        <v>1</v>
      </c>
      <c r="K472" s="32" t="s">
        <v>86</v>
      </c>
      <c r="L472" s="17" t="s">
        <v>3797</v>
      </c>
      <c r="M472" s="5" t="s">
        <v>75</v>
      </c>
      <c r="N472" s="5">
        <v>4</v>
      </c>
      <c r="O472" s="31">
        <v>4</v>
      </c>
      <c r="P472">
        <v>4</v>
      </c>
    </row>
    <row r="473" spans="1:16" x14ac:dyDescent="0.4">
      <c r="A473">
        <v>471</v>
      </c>
      <c r="B473" s="10">
        <v>29</v>
      </c>
      <c r="C473">
        <v>6</v>
      </c>
      <c r="D473">
        <v>120</v>
      </c>
      <c r="E473">
        <v>14</v>
      </c>
      <c r="F473" s="29">
        <v>50</v>
      </c>
      <c r="G473" s="14" t="s">
        <v>226</v>
      </c>
      <c r="H473" s="14">
        <v>0</v>
      </c>
      <c r="I473" s="5" t="s">
        <v>55</v>
      </c>
      <c r="J473">
        <v>1</v>
      </c>
      <c r="K473" s="32" t="s">
        <v>378</v>
      </c>
      <c r="L473" s="17" t="s">
        <v>3795</v>
      </c>
      <c r="M473" s="5" t="s">
        <v>87</v>
      </c>
      <c r="N473" s="5">
        <v>25</v>
      </c>
      <c r="O473" s="31">
        <v>15</v>
      </c>
      <c r="P473">
        <v>5</v>
      </c>
    </row>
    <row r="474" spans="1:16" x14ac:dyDescent="0.4">
      <c r="A474">
        <v>472</v>
      </c>
      <c r="B474" s="10">
        <v>45</v>
      </c>
      <c r="C474">
        <v>7</v>
      </c>
      <c r="D474">
        <v>0</v>
      </c>
      <c r="E474">
        <v>6</v>
      </c>
      <c r="F474" s="29">
        <v>10</v>
      </c>
      <c r="G474" s="14" t="s">
        <v>80</v>
      </c>
      <c r="H474" s="14">
        <v>1</v>
      </c>
      <c r="I474" s="5"/>
      <c r="J474">
        <v>1</v>
      </c>
      <c r="K474" s="32" t="s">
        <v>378</v>
      </c>
      <c r="L474" s="17" t="s">
        <v>3797</v>
      </c>
      <c r="M474" s="5" t="s">
        <v>75</v>
      </c>
      <c r="N474" s="5">
        <v>5</v>
      </c>
      <c r="O474" s="31">
        <v>2</v>
      </c>
      <c r="P474">
        <v>10</v>
      </c>
    </row>
    <row r="475" spans="1:16" x14ac:dyDescent="0.4">
      <c r="A475">
        <v>473</v>
      </c>
      <c r="B475" s="10">
        <v>38</v>
      </c>
      <c r="C475">
        <v>7</v>
      </c>
      <c r="D475">
        <v>50</v>
      </c>
      <c r="E475">
        <v>8</v>
      </c>
      <c r="F475" s="29">
        <v>4</v>
      </c>
      <c r="G475" s="14" t="s">
        <v>123</v>
      </c>
      <c r="H475" s="14">
        <v>1</v>
      </c>
      <c r="I475" s="5"/>
      <c r="J475">
        <v>1</v>
      </c>
      <c r="K475" s="32" t="s">
        <v>74</v>
      </c>
      <c r="L475" s="17" t="s">
        <v>3797</v>
      </c>
      <c r="M475" s="5" t="s">
        <v>75</v>
      </c>
      <c r="N475" s="5">
        <v>3</v>
      </c>
      <c r="O475" s="31">
        <v>4</v>
      </c>
      <c r="P475">
        <v>7</v>
      </c>
    </row>
    <row r="476" spans="1:16" x14ac:dyDescent="0.4">
      <c r="A476">
        <v>474</v>
      </c>
      <c r="B476" s="10">
        <v>35</v>
      </c>
      <c r="C476">
        <v>8</v>
      </c>
      <c r="D476">
        <v>25</v>
      </c>
      <c r="E476">
        <v>10</v>
      </c>
      <c r="F476" s="29">
        <v>40</v>
      </c>
      <c r="G476" s="14" t="s">
        <v>123</v>
      </c>
      <c r="H476" s="14">
        <v>1</v>
      </c>
      <c r="I476" s="5"/>
      <c r="J476">
        <v>1</v>
      </c>
      <c r="K476" s="32" t="s">
        <v>74</v>
      </c>
      <c r="L476" s="17" t="s">
        <v>3795</v>
      </c>
      <c r="M476" s="5" t="s">
        <v>75</v>
      </c>
      <c r="N476" s="5">
        <v>4</v>
      </c>
      <c r="O476" s="31">
        <v>3</v>
      </c>
      <c r="P476">
        <v>120</v>
      </c>
    </row>
    <row r="477" spans="1:16" x14ac:dyDescent="0.4">
      <c r="A477">
        <v>475</v>
      </c>
      <c r="B477" s="10">
        <v>34</v>
      </c>
      <c r="C477">
        <v>8</v>
      </c>
      <c r="D477">
        <v>60</v>
      </c>
      <c r="E477">
        <v>11</v>
      </c>
      <c r="F477" s="29">
        <v>7</v>
      </c>
      <c r="G477" s="14" t="s">
        <v>91</v>
      </c>
      <c r="H477" s="14">
        <v>1</v>
      </c>
      <c r="I477" s="5"/>
      <c r="J477">
        <v>1</v>
      </c>
      <c r="K477" s="32" t="s">
        <v>86</v>
      </c>
      <c r="L477" s="17" t="s">
        <v>3797</v>
      </c>
      <c r="M477" s="5" t="s">
        <v>75</v>
      </c>
      <c r="N477" s="5">
        <v>4</v>
      </c>
      <c r="O477" s="31">
        <v>16</v>
      </c>
      <c r="P477">
        <v>30</v>
      </c>
    </row>
    <row r="478" spans="1:16" x14ac:dyDescent="0.4">
      <c r="A478">
        <v>476</v>
      </c>
      <c r="B478" s="10">
        <v>34</v>
      </c>
      <c r="C478">
        <v>6</v>
      </c>
      <c r="D478">
        <v>30</v>
      </c>
      <c r="E478">
        <v>12</v>
      </c>
      <c r="F478" s="29">
        <v>25</v>
      </c>
      <c r="G478" s="14" t="s">
        <v>99</v>
      </c>
      <c r="H478" s="14">
        <v>0</v>
      </c>
      <c r="I478" s="5" t="s">
        <v>70</v>
      </c>
      <c r="J478">
        <v>1</v>
      </c>
      <c r="K478" s="32" t="s">
        <v>86</v>
      </c>
      <c r="L478" s="17" t="s">
        <v>3797</v>
      </c>
      <c r="M478" s="5" t="s">
        <v>75</v>
      </c>
      <c r="N478" s="5">
        <v>10</v>
      </c>
      <c r="O478" s="31">
        <v>6</v>
      </c>
      <c r="P478">
        <v>10</v>
      </c>
    </row>
    <row r="479" spans="1:16" x14ac:dyDescent="0.4">
      <c r="A479">
        <v>477</v>
      </c>
      <c r="B479" s="10">
        <v>25</v>
      </c>
      <c r="C479">
        <v>9</v>
      </c>
      <c r="D479">
        <v>0</v>
      </c>
      <c r="E479">
        <v>12</v>
      </c>
      <c r="F479" s="29">
        <v>6</v>
      </c>
      <c r="G479" s="14" t="s">
        <v>226</v>
      </c>
      <c r="H479" s="14">
        <v>1</v>
      </c>
      <c r="I479" s="5"/>
      <c r="J479">
        <v>1</v>
      </c>
      <c r="K479" s="32" t="s">
        <v>61</v>
      </c>
      <c r="L479" s="17" t="s">
        <v>3793</v>
      </c>
      <c r="M479" s="5" t="s">
        <v>75</v>
      </c>
      <c r="N479" s="5">
        <v>15</v>
      </c>
      <c r="O479" s="31">
        <v>30</v>
      </c>
      <c r="P479">
        <v>22</v>
      </c>
    </row>
    <row r="480" spans="1:16" x14ac:dyDescent="0.4">
      <c r="A480">
        <v>478</v>
      </c>
      <c r="B480" s="10"/>
      <c r="C480">
        <v>6</v>
      </c>
      <c r="D480">
        <v>30</v>
      </c>
      <c r="E480">
        <v>10</v>
      </c>
      <c r="F480" s="29">
        <v>15</v>
      </c>
      <c r="G480" s="14" t="s">
        <v>99</v>
      </c>
      <c r="H480" s="14">
        <v>0</v>
      </c>
      <c r="I480" s="5" t="s">
        <v>70</v>
      </c>
      <c r="J480">
        <v>1</v>
      </c>
      <c r="K480" s="32" t="s">
        <v>61</v>
      </c>
      <c r="L480" s="17" t="s">
        <v>3797</v>
      </c>
      <c r="M480" s="5" t="s">
        <v>62</v>
      </c>
      <c r="N480" s="5">
        <v>4</v>
      </c>
      <c r="O480" s="31">
        <v>4</v>
      </c>
      <c r="P480">
        <v>2</v>
      </c>
    </row>
    <row r="481" spans="1:16" x14ac:dyDescent="0.4">
      <c r="A481">
        <v>479</v>
      </c>
      <c r="B481" s="10">
        <v>36</v>
      </c>
      <c r="C481">
        <v>7</v>
      </c>
      <c r="D481">
        <v>40</v>
      </c>
      <c r="E481">
        <v>8</v>
      </c>
      <c r="F481" s="29">
        <v>15</v>
      </c>
      <c r="G481" s="14" t="s">
        <v>91</v>
      </c>
      <c r="H481" s="14">
        <v>1</v>
      </c>
      <c r="I481" s="5"/>
      <c r="J481">
        <v>1</v>
      </c>
      <c r="K481" s="32" t="s">
        <v>86</v>
      </c>
      <c r="L481" s="17" t="s">
        <v>3795</v>
      </c>
      <c r="M481" s="5" t="s">
        <v>62</v>
      </c>
      <c r="N481" s="5">
        <v>2</v>
      </c>
      <c r="O481" s="31">
        <v>6</v>
      </c>
      <c r="P481">
        <v>30</v>
      </c>
    </row>
    <row r="482" spans="1:16" x14ac:dyDescent="0.4">
      <c r="A482">
        <v>480</v>
      </c>
      <c r="B482" s="10">
        <v>31</v>
      </c>
      <c r="C482">
        <v>6</v>
      </c>
      <c r="D482">
        <v>80</v>
      </c>
      <c r="E482">
        <v>4</v>
      </c>
      <c r="F482" s="29">
        <v>10</v>
      </c>
      <c r="G482" s="14" t="s">
        <v>69</v>
      </c>
      <c r="H482" s="14">
        <v>0</v>
      </c>
      <c r="I482" s="5" t="s">
        <v>70</v>
      </c>
      <c r="J482">
        <v>1</v>
      </c>
      <c r="K482" s="32" t="s">
        <v>61</v>
      </c>
      <c r="L482" s="17" t="s">
        <v>3793</v>
      </c>
      <c r="M482" s="5" t="s">
        <v>75</v>
      </c>
      <c r="N482" s="5">
        <v>10</v>
      </c>
      <c r="O482" s="31">
        <v>10</v>
      </c>
      <c r="P482">
        <v>4</v>
      </c>
    </row>
    <row r="483" spans="1:16" x14ac:dyDescent="0.4">
      <c r="A483">
        <v>481</v>
      </c>
      <c r="B483" s="10">
        <v>32</v>
      </c>
      <c r="C483">
        <v>7</v>
      </c>
      <c r="D483">
        <v>0</v>
      </c>
      <c r="E483">
        <v>10</v>
      </c>
      <c r="F483" s="29">
        <v>3</v>
      </c>
      <c r="G483" s="14" t="s">
        <v>69</v>
      </c>
      <c r="H483" s="14">
        <v>1</v>
      </c>
      <c r="I483" s="5"/>
      <c r="J483">
        <v>1</v>
      </c>
      <c r="K483" s="32" t="s">
        <v>61</v>
      </c>
      <c r="L483" s="17" t="s">
        <v>3797</v>
      </c>
      <c r="M483" s="5" t="s">
        <v>164</v>
      </c>
      <c r="N483" s="5">
        <v>6</v>
      </c>
      <c r="O483" s="31">
        <v>2</v>
      </c>
      <c r="P483">
        <v>48</v>
      </c>
    </row>
    <row r="484" spans="1:16" x14ac:dyDescent="0.4">
      <c r="A484">
        <v>482</v>
      </c>
      <c r="B484" s="10">
        <v>31</v>
      </c>
      <c r="C484">
        <v>8</v>
      </c>
      <c r="D484">
        <v>30</v>
      </c>
      <c r="E484">
        <v>12</v>
      </c>
      <c r="F484" s="29">
        <v>5</v>
      </c>
      <c r="G484" s="14" t="s">
        <v>123</v>
      </c>
      <c r="H484" s="14">
        <v>0</v>
      </c>
      <c r="I484" s="5" t="s">
        <v>55</v>
      </c>
      <c r="J484">
        <v>1</v>
      </c>
      <c r="K484" s="32" t="s">
        <v>86</v>
      </c>
      <c r="L484" s="17" t="s">
        <v>3800</v>
      </c>
      <c r="M484" s="5" t="s">
        <v>75</v>
      </c>
      <c r="N484" s="5">
        <v>4</v>
      </c>
      <c r="O484" s="31">
        <v>6</v>
      </c>
      <c r="P484">
        <v>20</v>
      </c>
    </row>
    <row r="485" spans="1:16" x14ac:dyDescent="0.4">
      <c r="A485">
        <v>483</v>
      </c>
      <c r="B485" s="10">
        <v>36</v>
      </c>
      <c r="C485">
        <v>6</v>
      </c>
      <c r="D485">
        <v>100</v>
      </c>
      <c r="E485">
        <v>10</v>
      </c>
      <c r="F485" s="29">
        <v>8</v>
      </c>
      <c r="G485" s="14" t="s">
        <v>123</v>
      </c>
      <c r="H485" s="14">
        <v>1</v>
      </c>
      <c r="I485" s="5"/>
      <c r="J485">
        <v>1</v>
      </c>
      <c r="K485" s="32" t="s">
        <v>86</v>
      </c>
      <c r="L485" s="17" t="s">
        <v>3797</v>
      </c>
      <c r="M485" s="5" t="s">
        <v>75</v>
      </c>
      <c r="N485" s="5">
        <v>1</v>
      </c>
      <c r="O485" s="31">
        <v>4</v>
      </c>
      <c r="P485">
        <v>12</v>
      </c>
    </row>
    <row r="486" spans="1:16" x14ac:dyDescent="0.4">
      <c r="A486">
        <v>484</v>
      </c>
      <c r="B486" s="10">
        <v>47</v>
      </c>
      <c r="C486">
        <v>6</v>
      </c>
      <c r="D486">
        <v>30</v>
      </c>
      <c r="E486">
        <v>8</v>
      </c>
      <c r="F486" s="29">
        <v>30</v>
      </c>
      <c r="G486" s="14" t="s">
        <v>135</v>
      </c>
      <c r="H486" s="14">
        <v>1</v>
      </c>
      <c r="I486" s="5"/>
      <c r="J486">
        <v>1</v>
      </c>
      <c r="K486" s="32" t="s">
        <v>61</v>
      </c>
      <c r="L486" s="17" t="s">
        <v>3797</v>
      </c>
      <c r="M486" s="5" t="s">
        <v>62</v>
      </c>
      <c r="N486" s="5">
        <v>6</v>
      </c>
      <c r="O486" s="31">
        <v>5</v>
      </c>
      <c r="P486">
        <v>400</v>
      </c>
    </row>
    <row r="487" spans="1:16" x14ac:dyDescent="0.4">
      <c r="A487">
        <v>485</v>
      </c>
      <c r="B487" s="10">
        <v>35</v>
      </c>
      <c r="C487">
        <v>7</v>
      </c>
      <c r="D487">
        <v>0</v>
      </c>
      <c r="E487">
        <v>8</v>
      </c>
      <c r="F487" s="29">
        <v>2</v>
      </c>
      <c r="G487" s="14" t="s">
        <v>69</v>
      </c>
      <c r="H487" s="14">
        <v>1</v>
      </c>
      <c r="I487" s="5"/>
      <c r="J487">
        <v>1</v>
      </c>
      <c r="K487" s="32" t="s">
        <v>61</v>
      </c>
      <c r="L487" s="17" t="s">
        <v>3813</v>
      </c>
      <c r="M487" s="5" t="s">
        <v>75</v>
      </c>
      <c r="N487" s="5">
        <v>6</v>
      </c>
      <c r="O487" s="31">
        <v>6</v>
      </c>
      <c r="P487">
        <v>6</v>
      </c>
    </row>
    <row r="488" spans="1:16" x14ac:dyDescent="0.4">
      <c r="A488">
        <v>486</v>
      </c>
      <c r="B488" s="10">
        <v>33</v>
      </c>
      <c r="C488">
        <v>6</v>
      </c>
      <c r="D488">
        <v>60</v>
      </c>
      <c r="E488">
        <v>14</v>
      </c>
      <c r="F488" s="29">
        <v>6</v>
      </c>
      <c r="G488" s="14" t="s">
        <v>105</v>
      </c>
      <c r="H488" s="14">
        <v>1</v>
      </c>
      <c r="I488" s="5"/>
      <c r="J488">
        <v>1</v>
      </c>
      <c r="K488" s="32" t="s">
        <v>61</v>
      </c>
      <c r="L488" s="17" t="s">
        <v>3802</v>
      </c>
      <c r="M488" s="5" t="s">
        <v>62</v>
      </c>
      <c r="N488" s="5">
        <v>10</v>
      </c>
      <c r="O488" s="31">
        <v>26</v>
      </c>
      <c r="P488">
        <v>22</v>
      </c>
    </row>
    <row r="489" spans="1:16" x14ac:dyDescent="0.4">
      <c r="A489">
        <v>487</v>
      </c>
      <c r="B489" s="10">
        <v>59</v>
      </c>
      <c r="C489">
        <v>8</v>
      </c>
      <c r="D489">
        <v>0</v>
      </c>
      <c r="E489">
        <v>8</v>
      </c>
      <c r="F489" s="29">
        <v>10</v>
      </c>
      <c r="G489" s="14" t="s">
        <v>305</v>
      </c>
      <c r="H489" s="14">
        <v>0</v>
      </c>
      <c r="I489" t="s">
        <v>2419</v>
      </c>
      <c r="J489">
        <v>0</v>
      </c>
      <c r="K489" s="32" t="s">
        <v>86</v>
      </c>
      <c r="L489" s="17" t="s">
        <v>3795</v>
      </c>
      <c r="M489" s="5" t="s">
        <v>87</v>
      </c>
      <c r="N489" s="5">
        <v>14</v>
      </c>
      <c r="O489" s="31">
        <v>6</v>
      </c>
      <c r="P489">
        <v>20</v>
      </c>
    </row>
    <row r="490" spans="1:16" x14ac:dyDescent="0.4">
      <c r="A490">
        <v>488</v>
      </c>
      <c r="B490" s="10">
        <v>36</v>
      </c>
      <c r="C490">
        <v>6</v>
      </c>
      <c r="D490">
        <v>0</v>
      </c>
      <c r="E490">
        <v>12</v>
      </c>
      <c r="F490" s="29">
        <v>12</v>
      </c>
      <c r="G490" s="14" t="s">
        <v>191</v>
      </c>
      <c r="H490" s="14">
        <v>0</v>
      </c>
      <c r="I490" s="5" t="s">
        <v>55</v>
      </c>
      <c r="J490">
        <v>1</v>
      </c>
      <c r="K490" s="32" t="s">
        <v>61</v>
      </c>
      <c r="L490" s="17" t="s">
        <v>3797</v>
      </c>
      <c r="M490" s="5" t="s">
        <v>75</v>
      </c>
      <c r="N490" s="5">
        <v>15</v>
      </c>
      <c r="O490" s="31">
        <v>5</v>
      </c>
      <c r="P490">
        <v>10</v>
      </c>
    </row>
    <row r="491" spans="1:16" x14ac:dyDescent="0.4">
      <c r="A491">
        <v>489</v>
      </c>
      <c r="B491" s="10">
        <v>36</v>
      </c>
      <c r="C491">
        <v>7</v>
      </c>
      <c r="D491">
        <v>45</v>
      </c>
      <c r="E491">
        <v>16</v>
      </c>
      <c r="F491" s="29">
        <v>6</v>
      </c>
      <c r="G491" s="14" t="s">
        <v>135</v>
      </c>
      <c r="H491" s="14">
        <v>1</v>
      </c>
      <c r="I491" s="5"/>
      <c r="J491">
        <v>1</v>
      </c>
      <c r="K491" s="32" t="s">
        <v>86</v>
      </c>
      <c r="L491" s="17" t="s">
        <v>3797</v>
      </c>
      <c r="M491" s="5" t="s">
        <v>62</v>
      </c>
      <c r="N491" s="5">
        <v>3</v>
      </c>
      <c r="O491" s="31">
        <v>6</v>
      </c>
      <c r="P491">
        <v>6</v>
      </c>
    </row>
    <row r="492" spans="1:16" x14ac:dyDescent="0.4">
      <c r="A492">
        <v>490</v>
      </c>
      <c r="B492" s="10">
        <v>28</v>
      </c>
      <c r="C492">
        <v>7</v>
      </c>
      <c r="D492">
        <v>80</v>
      </c>
      <c r="E492">
        <v>8</v>
      </c>
      <c r="F492" s="29">
        <v>8</v>
      </c>
      <c r="G492" s="14" t="s">
        <v>350</v>
      </c>
      <c r="H492" s="14">
        <v>1</v>
      </c>
      <c r="I492" s="5"/>
      <c r="J492">
        <v>1</v>
      </c>
      <c r="K492" s="32" t="s">
        <v>86</v>
      </c>
      <c r="L492" s="17" t="s">
        <v>3796</v>
      </c>
      <c r="M492" s="5" t="s">
        <v>75</v>
      </c>
      <c r="N492" s="5">
        <v>4</v>
      </c>
      <c r="O492" s="31">
        <v>6</v>
      </c>
      <c r="P492">
        <v>66</v>
      </c>
    </row>
    <row r="493" spans="1:16" x14ac:dyDescent="0.4">
      <c r="A493">
        <v>491</v>
      </c>
      <c r="B493" s="10">
        <v>65</v>
      </c>
      <c r="C493">
        <v>5</v>
      </c>
      <c r="D493">
        <v>60</v>
      </c>
      <c r="E493">
        <v>8</v>
      </c>
      <c r="F493" s="29">
        <v>4</v>
      </c>
      <c r="G493" s="14" t="s">
        <v>135</v>
      </c>
      <c r="H493" s="14">
        <v>0</v>
      </c>
      <c r="I493" s="5" t="s">
        <v>81</v>
      </c>
      <c r="J493">
        <v>1</v>
      </c>
      <c r="K493" s="32" t="s">
        <v>86</v>
      </c>
      <c r="L493" s="17" t="s">
        <v>3795</v>
      </c>
      <c r="M493" s="5" t="s">
        <v>571</v>
      </c>
      <c r="N493" s="5">
        <v>4</v>
      </c>
      <c r="O493" s="31">
        <v>30</v>
      </c>
      <c r="P493">
        <v>60</v>
      </c>
    </row>
    <row r="494" spans="1:16" x14ac:dyDescent="0.4">
      <c r="A494">
        <v>492</v>
      </c>
      <c r="B494" s="10">
        <v>39</v>
      </c>
      <c r="C494">
        <v>8</v>
      </c>
      <c r="D494">
        <v>35</v>
      </c>
      <c r="E494">
        <v>9</v>
      </c>
      <c r="F494" s="29">
        <v>10</v>
      </c>
      <c r="G494" s="14" t="s">
        <v>123</v>
      </c>
      <c r="H494" s="14">
        <v>1</v>
      </c>
      <c r="I494" s="5"/>
      <c r="J494">
        <v>1</v>
      </c>
      <c r="K494" s="32" t="s">
        <v>61</v>
      </c>
      <c r="L494" s="17" t="s">
        <v>3797</v>
      </c>
      <c r="M494" s="5" t="s">
        <v>62</v>
      </c>
      <c r="N494" s="5">
        <v>10</v>
      </c>
      <c r="O494" s="31">
        <v>2</v>
      </c>
      <c r="P494">
        <v>8</v>
      </c>
    </row>
    <row r="495" spans="1:16" x14ac:dyDescent="0.4">
      <c r="A495">
        <v>493</v>
      </c>
      <c r="B495" s="10">
        <v>47</v>
      </c>
      <c r="C495">
        <v>7</v>
      </c>
      <c r="D495">
        <v>0</v>
      </c>
      <c r="E495">
        <v>10</v>
      </c>
      <c r="F495" s="29">
        <v>30</v>
      </c>
      <c r="G495" s="14" t="s">
        <v>350</v>
      </c>
      <c r="H495" s="14">
        <v>1</v>
      </c>
      <c r="I495" s="5"/>
      <c r="J495">
        <v>1</v>
      </c>
      <c r="K495" s="32" t="s">
        <v>163</v>
      </c>
      <c r="L495" s="17" t="s">
        <v>3793</v>
      </c>
      <c r="M495" s="5" t="s">
        <v>87</v>
      </c>
      <c r="N495" s="5">
        <v>6</v>
      </c>
      <c r="O495" s="31">
        <v>2</v>
      </c>
      <c r="P495">
        <v>16</v>
      </c>
    </row>
    <row r="496" spans="1:16" x14ac:dyDescent="0.4">
      <c r="A496">
        <v>494</v>
      </c>
      <c r="B496" s="10">
        <v>29</v>
      </c>
      <c r="C496">
        <v>7</v>
      </c>
      <c r="D496">
        <v>0</v>
      </c>
      <c r="E496">
        <v>13</v>
      </c>
      <c r="F496" s="29">
        <v>6</v>
      </c>
      <c r="G496" s="14" t="s">
        <v>191</v>
      </c>
      <c r="H496" s="14">
        <v>0</v>
      </c>
      <c r="I496" s="5" t="s">
        <v>124</v>
      </c>
      <c r="J496">
        <v>0</v>
      </c>
      <c r="K496" s="32" t="s">
        <v>61</v>
      </c>
      <c r="L496" s="17" t="s">
        <v>3795</v>
      </c>
      <c r="M496" s="5" t="s">
        <v>87</v>
      </c>
      <c r="N496" s="5">
        <v>5</v>
      </c>
      <c r="O496" s="31">
        <v>2</v>
      </c>
      <c r="P496">
        <v>6</v>
      </c>
    </row>
    <row r="497" spans="1:16" x14ac:dyDescent="0.4">
      <c r="A497">
        <v>495</v>
      </c>
      <c r="B497" s="10">
        <v>36</v>
      </c>
      <c r="C497">
        <v>6</v>
      </c>
      <c r="D497">
        <v>30</v>
      </c>
      <c r="E497">
        <v>10</v>
      </c>
      <c r="F497" s="29">
        <v>20</v>
      </c>
      <c r="G497" s="14" t="s">
        <v>123</v>
      </c>
      <c r="H497" s="14">
        <v>1</v>
      </c>
      <c r="I497" s="5"/>
      <c r="J497">
        <v>1</v>
      </c>
      <c r="K497" s="32" t="s">
        <v>61</v>
      </c>
      <c r="L497" s="17" t="s">
        <v>3793</v>
      </c>
      <c r="M497" s="5" t="s">
        <v>75</v>
      </c>
      <c r="N497" s="5">
        <v>15</v>
      </c>
      <c r="O497" s="31">
        <v>15</v>
      </c>
      <c r="P497">
        <v>500</v>
      </c>
    </row>
    <row r="498" spans="1:16" x14ac:dyDescent="0.4">
      <c r="A498">
        <v>496</v>
      </c>
      <c r="B498" s="10">
        <v>56</v>
      </c>
      <c r="C498">
        <v>8</v>
      </c>
      <c r="D498">
        <v>60</v>
      </c>
      <c r="E498">
        <v>8</v>
      </c>
      <c r="F498" s="29">
        <v>5</v>
      </c>
      <c r="G498" s="14" t="s">
        <v>123</v>
      </c>
      <c r="H498" s="14">
        <v>1</v>
      </c>
      <c r="I498" s="5"/>
      <c r="J498">
        <v>1</v>
      </c>
      <c r="K498" s="32" t="s">
        <v>86</v>
      </c>
      <c r="L498" s="17" t="s">
        <v>3795</v>
      </c>
      <c r="M498" s="5" t="s">
        <v>75</v>
      </c>
      <c r="N498" s="5">
        <v>21</v>
      </c>
      <c r="O498" s="31">
        <v>0</v>
      </c>
      <c r="P498">
        <v>8</v>
      </c>
    </row>
    <row r="499" spans="1:16" x14ac:dyDescent="0.4">
      <c r="A499">
        <v>497</v>
      </c>
      <c r="B499" s="10">
        <v>32</v>
      </c>
      <c r="C499">
        <v>5</v>
      </c>
      <c r="D499">
        <v>20</v>
      </c>
      <c r="E499">
        <v>12</v>
      </c>
      <c r="F499" s="29">
        <v>20</v>
      </c>
      <c r="G499" s="14" t="s">
        <v>91</v>
      </c>
      <c r="H499" s="14">
        <v>0</v>
      </c>
      <c r="I499" t="s">
        <v>2494</v>
      </c>
      <c r="J499">
        <v>1</v>
      </c>
      <c r="K499" s="32" t="s">
        <v>86</v>
      </c>
      <c r="L499" s="17" t="s">
        <v>3804</v>
      </c>
      <c r="M499" s="5" t="s">
        <v>62</v>
      </c>
      <c r="N499" s="5">
        <v>10</v>
      </c>
      <c r="O499" s="31">
        <v>2</v>
      </c>
      <c r="P499">
        <v>10</v>
      </c>
    </row>
    <row r="500" spans="1:16" x14ac:dyDescent="0.4">
      <c r="A500">
        <v>498</v>
      </c>
      <c r="B500" s="10">
        <v>36</v>
      </c>
      <c r="C500">
        <v>9</v>
      </c>
      <c r="D500">
        <v>15</v>
      </c>
      <c r="E500">
        <v>8</v>
      </c>
      <c r="F500" s="29">
        <v>20</v>
      </c>
      <c r="G500" s="14" t="s">
        <v>226</v>
      </c>
      <c r="H500" s="14">
        <v>1</v>
      </c>
      <c r="I500" s="5"/>
      <c r="J500">
        <v>1</v>
      </c>
      <c r="K500" s="32" t="s">
        <v>86</v>
      </c>
      <c r="L500" s="17" t="s">
        <v>3795</v>
      </c>
      <c r="M500" s="5" t="s">
        <v>87</v>
      </c>
      <c r="N500" s="5">
        <v>6</v>
      </c>
      <c r="O500" s="31">
        <v>6</v>
      </c>
      <c r="P500">
        <v>20</v>
      </c>
    </row>
    <row r="501" spans="1:16" x14ac:dyDescent="0.4">
      <c r="A501">
        <v>499</v>
      </c>
      <c r="B501" s="10">
        <v>28</v>
      </c>
      <c r="C501">
        <v>7</v>
      </c>
      <c r="D501">
        <v>50</v>
      </c>
      <c r="E501">
        <v>10</v>
      </c>
      <c r="F501" s="29">
        <v>5</v>
      </c>
      <c r="G501" s="14" t="s">
        <v>54</v>
      </c>
      <c r="H501" s="14">
        <v>1</v>
      </c>
      <c r="I501" s="5"/>
      <c r="J501">
        <v>1</v>
      </c>
      <c r="K501" s="32" t="s">
        <v>61</v>
      </c>
      <c r="L501" s="17" t="s">
        <v>3797</v>
      </c>
      <c r="M501" s="5" t="s">
        <v>75</v>
      </c>
      <c r="N501" s="5">
        <v>6</v>
      </c>
      <c r="O501" s="31">
        <v>6</v>
      </c>
      <c r="P501">
        <v>7</v>
      </c>
    </row>
    <row r="502" spans="1:16" x14ac:dyDescent="0.4">
      <c r="A502">
        <v>500</v>
      </c>
      <c r="B502" s="10">
        <v>28</v>
      </c>
      <c r="C502">
        <v>6</v>
      </c>
      <c r="D502">
        <v>15</v>
      </c>
      <c r="E502">
        <v>8</v>
      </c>
      <c r="F502" s="29">
        <v>1</v>
      </c>
      <c r="G502" s="14" t="s">
        <v>123</v>
      </c>
      <c r="H502" s="14">
        <v>0</v>
      </c>
      <c r="I502" s="5" t="s">
        <v>124</v>
      </c>
      <c r="J502">
        <v>1</v>
      </c>
      <c r="K502" s="32" t="s">
        <v>61</v>
      </c>
      <c r="L502" s="17" t="s">
        <v>3795</v>
      </c>
      <c r="M502" s="5" t="s">
        <v>75</v>
      </c>
      <c r="N502" s="5">
        <v>4</v>
      </c>
      <c r="O502" s="31">
        <v>6</v>
      </c>
      <c r="P502">
        <v>60</v>
      </c>
    </row>
    <row r="503" spans="1:16" x14ac:dyDescent="0.4">
      <c r="A503">
        <v>501</v>
      </c>
      <c r="B503" s="10">
        <v>47</v>
      </c>
      <c r="C503">
        <v>8</v>
      </c>
      <c r="D503">
        <v>30</v>
      </c>
      <c r="E503">
        <v>9</v>
      </c>
      <c r="F503" s="29">
        <v>4</v>
      </c>
      <c r="G503" s="14" t="s">
        <v>91</v>
      </c>
      <c r="H503" s="14">
        <v>1</v>
      </c>
      <c r="I503" s="5"/>
      <c r="J503">
        <v>1</v>
      </c>
      <c r="K503" s="32" t="s">
        <v>163</v>
      </c>
      <c r="L503" s="17" t="s">
        <v>3797</v>
      </c>
      <c r="M503" s="5" t="s">
        <v>62</v>
      </c>
      <c r="N503" s="5">
        <v>23</v>
      </c>
      <c r="O503" s="31">
        <v>2</v>
      </c>
      <c r="P503">
        <v>15</v>
      </c>
    </row>
    <row r="504" spans="1:16" x14ac:dyDescent="0.4">
      <c r="A504">
        <v>502</v>
      </c>
      <c r="B504" s="10">
        <v>34</v>
      </c>
      <c r="C504">
        <v>7</v>
      </c>
      <c r="D504">
        <v>20</v>
      </c>
      <c r="E504">
        <v>10</v>
      </c>
      <c r="F504" s="29">
        <v>24</v>
      </c>
      <c r="G504" s="14" t="s">
        <v>105</v>
      </c>
      <c r="H504" s="14">
        <v>1</v>
      </c>
      <c r="I504" s="5"/>
      <c r="J504">
        <v>1</v>
      </c>
      <c r="K504" s="32" t="s">
        <v>86</v>
      </c>
      <c r="L504" s="17" t="s">
        <v>3795</v>
      </c>
      <c r="M504" s="5" t="s">
        <v>75</v>
      </c>
      <c r="N504" s="5">
        <v>5</v>
      </c>
      <c r="O504" s="31">
        <v>1</v>
      </c>
      <c r="P504">
        <v>6</v>
      </c>
    </row>
    <row r="505" spans="1:16" x14ac:dyDescent="0.4">
      <c r="A505">
        <v>503</v>
      </c>
      <c r="B505" s="10">
        <v>41</v>
      </c>
      <c r="C505">
        <v>6</v>
      </c>
      <c r="D505">
        <v>30</v>
      </c>
      <c r="E505">
        <v>7</v>
      </c>
      <c r="F505" s="29">
        <v>6</v>
      </c>
      <c r="G505" s="14" t="s">
        <v>69</v>
      </c>
      <c r="H505" s="14">
        <v>0</v>
      </c>
      <c r="I505" s="5" t="s">
        <v>136</v>
      </c>
      <c r="J505">
        <v>1</v>
      </c>
      <c r="K505" s="32" t="s">
        <v>378</v>
      </c>
      <c r="L505" s="17" t="s">
        <v>3795</v>
      </c>
      <c r="M505" s="5" t="s">
        <v>164</v>
      </c>
      <c r="N505" s="5">
        <v>6</v>
      </c>
      <c r="O505" s="31">
        <v>5</v>
      </c>
      <c r="P505">
        <v>100</v>
      </c>
    </row>
    <row r="506" spans="1:16" x14ac:dyDescent="0.4">
      <c r="A506">
        <v>504</v>
      </c>
      <c r="B506" s="10">
        <v>31</v>
      </c>
      <c r="C506">
        <v>6</v>
      </c>
      <c r="D506">
        <v>60</v>
      </c>
      <c r="E506">
        <v>10</v>
      </c>
      <c r="F506" s="29">
        <v>6</v>
      </c>
      <c r="G506" s="14" t="s">
        <v>191</v>
      </c>
      <c r="H506" s="14">
        <v>1</v>
      </c>
      <c r="I506" s="5"/>
      <c r="J506">
        <v>1</v>
      </c>
      <c r="K506" s="32" t="s">
        <v>61</v>
      </c>
      <c r="L506" s="17" t="s">
        <v>3797</v>
      </c>
      <c r="M506" s="5" t="s">
        <v>75</v>
      </c>
      <c r="N506" s="5">
        <v>5</v>
      </c>
      <c r="O506" s="31">
        <v>5</v>
      </c>
      <c r="P506">
        <v>5</v>
      </c>
    </row>
    <row r="507" spans="1:16" x14ac:dyDescent="0.4">
      <c r="A507">
        <v>505</v>
      </c>
      <c r="B507" s="10">
        <v>30</v>
      </c>
      <c r="C507">
        <v>6</v>
      </c>
      <c r="D507">
        <v>2</v>
      </c>
      <c r="E507">
        <v>10</v>
      </c>
      <c r="F507" s="29">
        <v>10</v>
      </c>
      <c r="G507" s="14" t="s">
        <v>105</v>
      </c>
      <c r="H507" s="14">
        <v>1</v>
      </c>
      <c r="I507" s="5"/>
      <c r="J507">
        <v>1</v>
      </c>
      <c r="K507" s="32" t="s">
        <v>86</v>
      </c>
      <c r="L507" s="17" t="s">
        <v>3797</v>
      </c>
      <c r="M507" s="5" t="s">
        <v>62</v>
      </c>
      <c r="N507" s="5">
        <v>10</v>
      </c>
      <c r="O507" s="31">
        <v>3</v>
      </c>
      <c r="P507">
        <v>6</v>
      </c>
    </row>
    <row r="508" spans="1:16" x14ac:dyDescent="0.4">
      <c r="A508">
        <v>506</v>
      </c>
      <c r="B508" s="10">
        <v>29</v>
      </c>
      <c r="C508">
        <v>8</v>
      </c>
      <c r="D508">
        <v>0</v>
      </c>
      <c r="E508">
        <v>8</v>
      </c>
      <c r="F508" s="29">
        <v>4</v>
      </c>
      <c r="G508" s="14" t="s">
        <v>69</v>
      </c>
      <c r="H508" s="14">
        <v>1</v>
      </c>
      <c r="I508" s="5" t="s">
        <v>55</v>
      </c>
      <c r="J508">
        <v>0</v>
      </c>
      <c r="K508" s="32" t="s">
        <v>378</v>
      </c>
      <c r="L508" s="17" t="s">
        <v>3815</v>
      </c>
      <c r="M508" s="5" t="s">
        <v>87</v>
      </c>
      <c r="N508" s="5">
        <v>35</v>
      </c>
      <c r="O508" s="31">
        <v>56</v>
      </c>
      <c r="P508">
        <v>112</v>
      </c>
    </row>
    <row r="509" spans="1:16" x14ac:dyDescent="0.4">
      <c r="A509">
        <v>507</v>
      </c>
      <c r="B509" s="10">
        <v>38</v>
      </c>
      <c r="C509">
        <v>7</v>
      </c>
      <c r="D509">
        <v>0</v>
      </c>
      <c r="E509">
        <v>5</v>
      </c>
      <c r="F509" s="29">
        <v>8</v>
      </c>
      <c r="G509" s="14" t="s">
        <v>135</v>
      </c>
      <c r="H509" s="14">
        <v>0</v>
      </c>
      <c r="I509" s="5" t="s">
        <v>136</v>
      </c>
      <c r="J509">
        <v>0</v>
      </c>
      <c r="K509" s="32" t="s">
        <v>86</v>
      </c>
      <c r="L509" s="17" t="s">
        <v>3810</v>
      </c>
      <c r="M509" s="5" t="s">
        <v>75</v>
      </c>
      <c r="N509" s="5">
        <v>8</v>
      </c>
      <c r="O509" s="31">
        <v>16</v>
      </c>
      <c r="P509">
        <v>8</v>
      </c>
    </row>
    <row r="510" spans="1:16" x14ac:dyDescent="0.4">
      <c r="A510">
        <v>508</v>
      </c>
      <c r="B510" s="10">
        <v>25</v>
      </c>
      <c r="C510">
        <v>7</v>
      </c>
      <c r="D510">
        <v>20</v>
      </c>
      <c r="E510">
        <v>5</v>
      </c>
      <c r="F510" s="29">
        <v>36</v>
      </c>
      <c r="G510" s="14" t="s">
        <v>350</v>
      </c>
      <c r="H510" s="14">
        <v>0</v>
      </c>
      <c r="I510" s="5" t="s">
        <v>81</v>
      </c>
      <c r="J510">
        <v>1</v>
      </c>
      <c r="K510" s="32" t="s">
        <v>61</v>
      </c>
      <c r="L510" s="17" t="s">
        <v>3798</v>
      </c>
      <c r="M510" s="5" t="s">
        <v>75</v>
      </c>
      <c r="N510" s="5">
        <v>15</v>
      </c>
      <c r="O510" s="31">
        <v>15</v>
      </c>
      <c r="P510">
        <v>160</v>
      </c>
    </row>
    <row r="511" spans="1:16" x14ac:dyDescent="0.4">
      <c r="A511">
        <v>509</v>
      </c>
      <c r="B511" s="10">
        <v>37</v>
      </c>
      <c r="C511">
        <v>7</v>
      </c>
      <c r="D511">
        <v>200</v>
      </c>
      <c r="E511">
        <v>12</v>
      </c>
      <c r="F511" s="29">
        <v>10</v>
      </c>
      <c r="G511" s="14" t="s">
        <v>350</v>
      </c>
      <c r="H511" s="14">
        <v>1</v>
      </c>
      <c r="I511" s="5"/>
      <c r="J511">
        <v>1</v>
      </c>
      <c r="K511" s="32" t="s">
        <v>74</v>
      </c>
      <c r="L511" s="17" t="s">
        <v>3791</v>
      </c>
      <c r="M511" s="5"/>
      <c r="N511" s="5">
        <v>0</v>
      </c>
      <c r="O511" s="31">
        <v>0</v>
      </c>
    </row>
    <row r="512" spans="1:16" x14ac:dyDescent="0.4">
      <c r="A512">
        <v>510</v>
      </c>
      <c r="B512" s="10">
        <v>55</v>
      </c>
      <c r="C512">
        <v>7</v>
      </c>
      <c r="D512">
        <v>45</v>
      </c>
      <c r="E512">
        <v>13</v>
      </c>
      <c r="F512" s="29">
        <v>1</v>
      </c>
      <c r="G512" s="14" t="s">
        <v>54</v>
      </c>
      <c r="H512" s="14">
        <v>0</v>
      </c>
      <c r="I512" s="5" t="s">
        <v>81</v>
      </c>
      <c r="J512">
        <v>0</v>
      </c>
      <c r="K512" s="32" t="s">
        <v>86</v>
      </c>
      <c r="L512" s="17" t="s">
        <v>3798</v>
      </c>
      <c r="M512" s="5" t="s">
        <v>75</v>
      </c>
      <c r="N512" s="5">
        <v>6</v>
      </c>
      <c r="O512" s="31">
        <v>6</v>
      </c>
      <c r="P512">
        <v>5</v>
      </c>
    </row>
    <row r="513" spans="1:16" x14ac:dyDescent="0.4">
      <c r="A513">
        <v>511</v>
      </c>
      <c r="B513" s="10">
        <v>28</v>
      </c>
      <c r="C513">
        <v>6</v>
      </c>
      <c r="D513">
        <v>25</v>
      </c>
      <c r="E513">
        <v>15</v>
      </c>
      <c r="F513" s="29">
        <v>5</v>
      </c>
      <c r="G513" s="14" t="s">
        <v>69</v>
      </c>
      <c r="H513" s="14">
        <v>1</v>
      </c>
      <c r="I513" s="5"/>
      <c r="J513">
        <v>1</v>
      </c>
      <c r="K513" s="32" t="s">
        <v>86</v>
      </c>
      <c r="L513" s="17" t="s">
        <v>3791</v>
      </c>
      <c r="M513" s="5"/>
      <c r="N513" s="5">
        <v>0</v>
      </c>
      <c r="O513" s="31">
        <v>0</v>
      </c>
    </row>
    <row r="514" spans="1:16" x14ac:dyDescent="0.4">
      <c r="A514">
        <v>512</v>
      </c>
      <c r="B514" s="10">
        <v>23</v>
      </c>
      <c r="C514">
        <v>7</v>
      </c>
      <c r="D514">
        <v>70</v>
      </c>
      <c r="E514">
        <v>6</v>
      </c>
      <c r="F514" s="29">
        <v>6</v>
      </c>
      <c r="G514" s="14" t="s">
        <v>135</v>
      </c>
      <c r="H514" s="14">
        <v>1</v>
      </c>
      <c r="I514" s="5"/>
      <c r="J514">
        <v>1</v>
      </c>
      <c r="K514" s="32" t="s">
        <v>61</v>
      </c>
      <c r="L514" s="17" t="s">
        <v>3791</v>
      </c>
      <c r="M514" s="5"/>
      <c r="N514" s="5">
        <v>0</v>
      </c>
      <c r="O514" s="31">
        <v>0</v>
      </c>
    </row>
    <row r="515" spans="1:16" x14ac:dyDescent="0.4">
      <c r="A515">
        <v>513</v>
      </c>
      <c r="B515" s="10">
        <v>35</v>
      </c>
      <c r="C515">
        <v>8</v>
      </c>
      <c r="D515">
        <v>0</v>
      </c>
      <c r="E515">
        <v>8</v>
      </c>
      <c r="F515" s="29">
        <v>4</v>
      </c>
      <c r="G515" s="14" t="s">
        <v>350</v>
      </c>
      <c r="H515" s="14">
        <v>0</v>
      </c>
      <c r="I515" s="5" t="s">
        <v>81</v>
      </c>
      <c r="J515">
        <v>0</v>
      </c>
      <c r="K515" s="32" t="s">
        <v>86</v>
      </c>
      <c r="L515" s="17" t="s">
        <v>3794</v>
      </c>
      <c r="M515" s="5" t="s">
        <v>75</v>
      </c>
      <c r="N515" s="5">
        <v>30</v>
      </c>
      <c r="O515" s="31">
        <v>20</v>
      </c>
      <c r="P515">
        <v>80</v>
      </c>
    </row>
    <row r="516" spans="1:16" x14ac:dyDescent="0.4">
      <c r="A516">
        <v>514</v>
      </c>
      <c r="B516" s="10">
        <v>24</v>
      </c>
      <c r="C516">
        <v>6</v>
      </c>
      <c r="D516">
        <v>2</v>
      </c>
      <c r="E516">
        <v>17</v>
      </c>
      <c r="F516" s="29">
        <v>50</v>
      </c>
      <c r="G516" s="14" t="s">
        <v>105</v>
      </c>
      <c r="H516" s="14">
        <v>1</v>
      </c>
      <c r="I516" s="5"/>
      <c r="J516">
        <v>0</v>
      </c>
      <c r="K516" s="32" t="s">
        <v>86</v>
      </c>
      <c r="L516" s="17" t="s">
        <v>3793</v>
      </c>
      <c r="M516" s="5" t="s">
        <v>62</v>
      </c>
      <c r="N516" s="5">
        <v>5</v>
      </c>
      <c r="O516" s="31">
        <v>10</v>
      </c>
      <c r="P516">
        <v>50</v>
      </c>
    </row>
    <row r="517" spans="1:16" x14ac:dyDescent="0.4">
      <c r="A517">
        <v>515</v>
      </c>
      <c r="B517" s="10">
        <v>32</v>
      </c>
      <c r="C517">
        <v>7</v>
      </c>
      <c r="D517">
        <v>60</v>
      </c>
      <c r="E517">
        <v>9</v>
      </c>
      <c r="F517" s="29">
        <v>3</v>
      </c>
      <c r="G517" s="14" t="s">
        <v>99</v>
      </c>
      <c r="H517" s="14">
        <v>0</v>
      </c>
      <c r="I517" s="5" t="s">
        <v>136</v>
      </c>
      <c r="J517">
        <v>0</v>
      </c>
      <c r="K517" s="32" t="s">
        <v>86</v>
      </c>
      <c r="L517" s="17" t="s">
        <v>3795</v>
      </c>
      <c r="M517" s="5" t="s">
        <v>87</v>
      </c>
      <c r="N517" s="5">
        <v>6</v>
      </c>
      <c r="O517" s="31">
        <v>6</v>
      </c>
      <c r="P517">
        <v>20</v>
      </c>
    </row>
    <row r="518" spans="1:16" x14ac:dyDescent="0.4">
      <c r="A518">
        <v>516</v>
      </c>
      <c r="B518" s="10">
        <v>32</v>
      </c>
      <c r="C518">
        <v>6</v>
      </c>
      <c r="D518">
        <v>45</v>
      </c>
      <c r="E518">
        <v>12</v>
      </c>
      <c r="F518" s="29">
        <v>5</v>
      </c>
      <c r="G518" s="14" t="s">
        <v>135</v>
      </c>
      <c r="H518" s="14">
        <v>1</v>
      </c>
      <c r="I518" s="5"/>
      <c r="J518">
        <v>1</v>
      </c>
      <c r="K518" s="32" t="s">
        <v>163</v>
      </c>
      <c r="L518" s="17" t="s">
        <v>3791</v>
      </c>
      <c r="M518" s="5"/>
      <c r="N518" s="5">
        <v>0</v>
      </c>
      <c r="O518" s="31">
        <v>0</v>
      </c>
    </row>
    <row r="519" spans="1:16" x14ac:dyDescent="0.4">
      <c r="A519">
        <v>517</v>
      </c>
      <c r="B519" s="10">
        <v>31</v>
      </c>
      <c r="C519">
        <v>6</v>
      </c>
      <c r="D519">
        <v>250</v>
      </c>
      <c r="E519">
        <v>14</v>
      </c>
      <c r="F519" s="29">
        <v>1</v>
      </c>
      <c r="G519" s="14" t="s">
        <v>305</v>
      </c>
      <c r="H519" s="14">
        <v>1</v>
      </c>
      <c r="I519" s="5"/>
      <c r="J519">
        <v>1</v>
      </c>
      <c r="K519" s="32" t="s">
        <v>1170</v>
      </c>
      <c r="L519" s="17" t="s">
        <v>3796</v>
      </c>
      <c r="M519" s="5" t="s">
        <v>62</v>
      </c>
      <c r="N519" s="5">
        <v>3</v>
      </c>
      <c r="O519" s="31">
        <v>5</v>
      </c>
      <c r="P519">
        <v>14</v>
      </c>
    </row>
    <row r="520" spans="1:16" x14ac:dyDescent="0.4">
      <c r="A520">
        <v>518</v>
      </c>
      <c r="B520" s="10">
        <v>36</v>
      </c>
      <c r="C520">
        <v>7</v>
      </c>
      <c r="D520">
        <v>30</v>
      </c>
      <c r="E520">
        <v>12</v>
      </c>
      <c r="F520" s="29">
        <v>5</v>
      </c>
      <c r="G520" s="14" t="s">
        <v>69</v>
      </c>
      <c r="H520" s="14">
        <v>1</v>
      </c>
      <c r="I520" s="5"/>
      <c r="J520">
        <v>1</v>
      </c>
      <c r="K520" s="32" t="s">
        <v>86</v>
      </c>
      <c r="L520" s="17" t="s">
        <v>3796</v>
      </c>
      <c r="M520" s="5" t="s">
        <v>75</v>
      </c>
      <c r="N520" s="5">
        <v>4</v>
      </c>
      <c r="O520" s="31">
        <v>1</v>
      </c>
      <c r="P520">
        <v>6</v>
      </c>
    </row>
    <row r="521" spans="1:16" x14ac:dyDescent="0.4">
      <c r="A521">
        <v>519</v>
      </c>
      <c r="B521" s="10">
        <v>33</v>
      </c>
      <c r="C521">
        <v>6</v>
      </c>
      <c r="D521">
        <v>50</v>
      </c>
      <c r="E521">
        <v>6</v>
      </c>
      <c r="F521" s="29">
        <v>4</v>
      </c>
      <c r="G521" s="14" t="s">
        <v>226</v>
      </c>
      <c r="H521" s="14">
        <v>0</v>
      </c>
      <c r="I521" s="5" t="s">
        <v>406</v>
      </c>
      <c r="J521">
        <v>1</v>
      </c>
      <c r="K521" s="32" t="s">
        <v>74</v>
      </c>
      <c r="L521" s="17" t="s">
        <v>3797</v>
      </c>
      <c r="M521" s="5" t="s">
        <v>62</v>
      </c>
      <c r="N521" s="5">
        <v>2</v>
      </c>
      <c r="O521" s="31">
        <v>2</v>
      </c>
      <c r="P521">
        <v>2</v>
      </c>
    </row>
    <row r="522" spans="1:16" x14ac:dyDescent="0.4">
      <c r="A522">
        <v>520</v>
      </c>
      <c r="B522" s="10">
        <v>47</v>
      </c>
      <c r="C522">
        <v>8</v>
      </c>
      <c r="D522">
        <v>130</v>
      </c>
      <c r="E522">
        <v>6</v>
      </c>
      <c r="F522" s="29">
        <v>20</v>
      </c>
      <c r="G522" s="14" t="s">
        <v>91</v>
      </c>
      <c r="H522" s="14">
        <v>0</v>
      </c>
      <c r="I522" s="5" t="s">
        <v>81</v>
      </c>
      <c r="J522">
        <v>1</v>
      </c>
      <c r="K522" s="32" t="s">
        <v>86</v>
      </c>
      <c r="L522" s="17" t="s">
        <v>3797</v>
      </c>
      <c r="M522" s="5" t="s">
        <v>62</v>
      </c>
      <c r="N522" s="5">
        <v>3</v>
      </c>
      <c r="O522" s="31">
        <v>6</v>
      </c>
      <c r="P522">
        <v>10</v>
      </c>
    </row>
    <row r="523" spans="1:16" x14ac:dyDescent="0.4">
      <c r="A523">
        <v>521</v>
      </c>
      <c r="B523" s="10">
        <v>34</v>
      </c>
      <c r="C523">
        <v>7</v>
      </c>
      <c r="D523">
        <v>30</v>
      </c>
      <c r="E523">
        <v>1</v>
      </c>
      <c r="F523" s="29">
        <v>15</v>
      </c>
      <c r="G523" s="14" t="s">
        <v>123</v>
      </c>
      <c r="H523" s="14">
        <v>1</v>
      </c>
      <c r="I523" s="5"/>
      <c r="J523">
        <v>1</v>
      </c>
      <c r="K523" s="32" t="s">
        <v>74</v>
      </c>
      <c r="L523" s="17" t="s">
        <v>3797</v>
      </c>
      <c r="M523" s="5" t="s">
        <v>62</v>
      </c>
      <c r="N523" s="5">
        <v>3</v>
      </c>
      <c r="O523" s="31">
        <v>4</v>
      </c>
      <c r="P523">
        <v>10</v>
      </c>
    </row>
    <row r="524" spans="1:16" x14ac:dyDescent="0.4">
      <c r="A524">
        <v>522</v>
      </c>
      <c r="B524" s="10">
        <v>30</v>
      </c>
      <c r="C524">
        <v>4</v>
      </c>
      <c r="D524">
        <v>5</v>
      </c>
      <c r="E524">
        <v>12</v>
      </c>
      <c r="F524" s="29">
        <v>1</v>
      </c>
      <c r="G524" s="14" t="s">
        <v>350</v>
      </c>
      <c r="H524" s="14">
        <v>0</v>
      </c>
      <c r="I524" s="5" t="s">
        <v>70</v>
      </c>
      <c r="J524">
        <v>0</v>
      </c>
      <c r="K524" s="32" t="s">
        <v>378</v>
      </c>
      <c r="L524" s="17" t="s">
        <v>3795</v>
      </c>
      <c r="M524" s="5" t="s">
        <v>87</v>
      </c>
      <c r="N524" s="5">
        <v>10</v>
      </c>
      <c r="O524" s="31">
        <v>3</v>
      </c>
      <c r="P524">
        <v>100</v>
      </c>
    </row>
    <row r="525" spans="1:16" x14ac:dyDescent="0.4">
      <c r="A525">
        <v>523</v>
      </c>
      <c r="B525" s="10">
        <v>33</v>
      </c>
      <c r="C525">
        <v>6</v>
      </c>
      <c r="D525">
        <v>0</v>
      </c>
      <c r="E525">
        <v>2</v>
      </c>
      <c r="F525" s="29">
        <v>15</v>
      </c>
      <c r="G525" s="14" t="s">
        <v>226</v>
      </c>
      <c r="H525" s="14">
        <v>0</v>
      </c>
      <c r="I525" s="5" t="s">
        <v>81</v>
      </c>
      <c r="J525">
        <v>1</v>
      </c>
      <c r="K525" s="32" t="s">
        <v>61</v>
      </c>
      <c r="L525" s="17" t="s">
        <v>3818</v>
      </c>
      <c r="M525" s="5" t="s">
        <v>75</v>
      </c>
      <c r="N525" s="5">
        <v>5</v>
      </c>
      <c r="O525" s="31">
        <v>20</v>
      </c>
      <c r="P525">
        <v>20</v>
      </c>
    </row>
    <row r="526" spans="1:16" x14ac:dyDescent="0.4">
      <c r="A526">
        <v>524</v>
      </c>
      <c r="B526" s="10">
        <v>36</v>
      </c>
      <c r="C526">
        <v>6</v>
      </c>
      <c r="D526">
        <v>0</v>
      </c>
      <c r="E526">
        <v>12</v>
      </c>
      <c r="F526" s="29">
        <v>10</v>
      </c>
      <c r="G526" s="14" t="s">
        <v>99</v>
      </c>
      <c r="H526" s="14">
        <v>0</v>
      </c>
      <c r="I526" s="5" t="s">
        <v>100</v>
      </c>
      <c r="J526">
        <v>1</v>
      </c>
      <c r="K526" s="32" t="s">
        <v>86</v>
      </c>
      <c r="L526" s="17" t="s">
        <v>3794</v>
      </c>
      <c r="M526" s="5" t="s">
        <v>87</v>
      </c>
      <c r="N526" s="5">
        <v>2</v>
      </c>
      <c r="O526" s="31">
        <v>6</v>
      </c>
      <c r="P526">
        <v>80</v>
      </c>
    </row>
    <row r="527" spans="1:16" x14ac:dyDescent="0.4">
      <c r="A527">
        <v>525</v>
      </c>
      <c r="B527" s="10">
        <v>38</v>
      </c>
      <c r="C527">
        <v>7</v>
      </c>
      <c r="D527">
        <v>45</v>
      </c>
      <c r="E527">
        <v>5</v>
      </c>
      <c r="F527" s="29">
        <v>6</v>
      </c>
      <c r="G527" s="14" t="s">
        <v>350</v>
      </c>
      <c r="H527" s="14">
        <v>0</v>
      </c>
      <c r="I527" s="5" t="s">
        <v>55</v>
      </c>
      <c r="J527">
        <v>1</v>
      </c>
      <c r="K527" s="32" t="s">
        <v>86</v>
      </c>
      <c r="L527" s="17" t="s">
        <v>3797</v>
      </c>
      <c r="M527" s="5" t="s">
        <v>75</v>
      </c>
      <c r="N527" s="5">
        <v>6</v>
      </c>
      <c r="O527" s="31">
        <v>2</v>
      </c>
      <c r="P527">
        <v>80</v>
      </c>
    </row>
    <row r="528" spans="1:16" x14ac:dyDescent="0.4">
      <c r="A528">
        <v>526</v>
      </c>
      <c r="B528" s="10"/>
      <c r="C528">
        <v>7</v>
      </c>
      <c r="D528">
        <v>13</v>
      </c>
      <c r="E528">
        <v>10</v>
      </c>
      <c r="F528" s="29">
        <v>2</v>
      </c>
      <c r="G528" s="14" t="s">
        <v>226</v>
      </c>
      <c r="H528" s="14">
        <v>1</v>
      </c>
      <c r="I528" s="5"/>
      <c r="J528">
        <v>1</v>
      </c>
      <c r="K528" s="32" t="s">
        <v>61</v>
      </c>
      <c r="L528" s="17" t="s">
        <v>3795</v>
      </c>
      <c r="M528" s="5" t="s">
        <v>87</v>
      </c>
      <c r="N528" s="5">
        <v>10</v>
      </c>
      <c r="O528" s="31">
        <v>15</v>
      </c>
      <c r="P528">
        <v>35</v>
      </c>
    </row>
    <row r="529" spans="1:16" x14ac:dyDescent="0.4">
      <c r="A529">
        <v>527</v>
      </c>
      <c r="B529" s="10">
        <v>39</v>
      </c>
      <c r="C529">
        <v>7</v>
      </c>
      <c r="D529">
        <v>0</v>
      </c>
      <c r="E529">
        <v>8</v>
      </c>
      <c r="F529" s="29">
        <v>2</v>
      </c>
      <c r="G529" s="14" t="s">
        <v>80</v>
      </c>
      <c r="H529" s="14">
        <v>1</v>
      </c>
      <c r="I529" s="5"/>
      <c r="J529">
        <v>1</v>
      </c>
      <c r="K529" s="32" t="s">
        <v>378</v>
      </c>
      <c r="L529" s="17" t="s">
        <v>3802</v>
      </c>
      <c r="M529" s="5" t="s">
        <v>75</v>
      </c>
      <c r="N529" s="5">
        <v>4</v>
      </c>
      <c r="O529" s="31">
        <v>4</v>
      </c>
      <c r="P529">
        <v>24</v>
      </c>
    </row>
    <row r="530" spans="1:16" x14ac:dyDescent="0.4">
      <c r="A530">
        <v>528</v>
      </c>
      <c r="B530" s="10">
        <v>22</v>
      </c>
      <c r="C530">
        <v>7</v>
      </c>
      <c r="D530">
        <v>30</v>
      </c>
      <c r="E530">
        <v>9</v>
      </c>
      <c r="F530" s="29">
        <v>2</v>
      </c>
      <c r="G530" s="14" t="s">
        <v>305</v>
      </c>
      <c r="H530" s="14">
        <v>0</v>
      </c>
      <c r="I530" s="5" t="s">
        <v>142</v>
      </c>
      <c r="J530">
        <v>1</v>
      </c>
      <c r="K530" s="32" t="s">
        <v>163</v>
      </c>
      <c r="L530" s="17" t="s">
        <v>3824</v>
      </c>
      <c r="M530" s="5" t="s">
        <v>75</v>
      </c>
      <c r="N530" s="5">
        <v>15</v>
      </c>
      <c r="O530" s="31">
        <v>6</v>
      </c>
      <c r="P530">
        <v>12</v>
      </c>
    </row>
    <row r="531" spans="1:16" x14ac:dyDescent="0.4">
      <c r="A531">
        <v>529</v>
      </c>
      <c r="B531" s="10">
        <v>31</v>
      </c>
      <c r="C531">
        <v>7</v>
      </c>
      <c r="D531">
        <v>60</v>
      </c>
      <c r="E531">
        <v>12</v>
      </c>
      <c r="F531" s="29">
        <v>5</v>
      </c>
      <c r="G531" s="14" t="s">
        <v>69</v>
      </c>
      <c r="H531" s="14">
        <v>0</v>
      </c>
      <c r="I531" s="5" t="s">
        <v>70</v>
      </c>
      <c r="J531">
        <v>1</v>
      </c>
      <c r="K531" s="32" t="s">
        <v>86</v>
      </c>
      <c r="L531" s="17" t="s">
        <v>3791</v>
      </c>
      <c r="M531" s="5"/>
      <c r="N531" s="5">
        <v>0</v>
      </c>
      <c r="O531" s="31">
        <v>0</v>
      </c>
    </row>
    <row r="532" spans="1:16" x14ac:dyDescent="0.4">
      <c r="A532">
        <v>530</v>
      </c>
      <c r="B532" s="10">
        <v>21</v>
      </c>
      <c r="C532">
        <v>7</v>
      </c>
      <c r="D532">
        <v>0</v>
      </c>
      <c r="E532">
        <v>8</v>
      </c>
      <c r="F532" s="29">
        <v>25</v>
      </c>
      <c r="G532" s="14" t="s">
        <v>80</v>
      </c>
      <c r="H532" s="14">
        <v>1</v>
      </c>
      <c r="I532" s="5"/>
      <c r="J532">
        <v>1</v>
      </c>
      <c r="K532" s="32" t="s">
        <v>163</v>
      </c>
      <c r="L532" s="17" t="s">
        <v>3791</v>
      </c>
      <c r="M532" s="5" t="s">
        <v>87</v>
      </c>
      <c r="N532" s="5">
        <v>6</v>
      </c>
      <c r="O532" s="31">
        <v>2</v>
      </c>
      <c r="P532">
        <v>20</v>
      </c>
    </row>
    <row r="533" spans="1:16" x14ac:dyDescent="0.4">
      <c r="A533">
        <v>531</v>
      </c>
      <c r="B533" s="10">
        <v>31</v>
      </c>
      <c r="C533">
        <v>7</v>
      </c>
      <c r="D533">
        <v>60</v>
      </c>
      <c r="E533">
        <v>6</v>
      </c>
      <c r="F533" s="29">
        <v>4</v>
      </c>
      <c r="G533" s="14" t="s">
        <v>99</v>
      </c>
      <c r="H533" s="14">
        <v>0</v>
      </c>
      <c r="I533" s="5" t="s">
        <v>100</v>
      </c>
      <c r="J533">
        <v>1</v>
      </c>
      <c r="K533" s="32" t="s">
        <v>86</v>
      </c>
      <c r="L533" s="17" t="s">
        <v>3793</v>
      </c>
      <c r="M533" s="5" t="s">
        <v>75</v>
      </c>
      <c r="N533" s="5">
        <v>14</v>
      </c>
      <c r="O533" s="31">
        <v>2</v>
      </c>
      <c r="P533">
        <v>32</v>
      </c>
    </row>
    <row r="534" spans="1:16" x14ac:dyDescent="0.4">
      <c r="A534">
        <v>532</v>
      </c>
      <c r="B534" s="10">
        <v>41</v>
      </c>
      <c r="C534">
        <v>7</v>
      </c>
      <c r="D534">
        <v>10</v>
      </c>
      <c r="E534">
        <v>6</v>
      </c>
      <c r="F534" s="29">
        <v>15</v>
      </c>
      <c r="G534" s="14" t="s">
        <v>226</v>
      </c>
      <c r="H534" s="14">
        <v>0</v>
      </c>
      <c r="I534" s="5" t="s">
        <v>100</v>
      </c>
      <c r="J534">
        <v>1</v>
      </c>
      <c r="K534" s="32" t="s">
        <v>86</v>
      </c>
      <c r="L534" s="17" t="s">
        <v>3796</v>
      </c>
      <c r="M534" s="5" t="s">
        <v>75</v>
      </c>
      <c r="N534" s="5">
        <v>5</v>
      </c>
      <c r="O534" s="31">
        <v>5</v>
      </c>
      <c r="P534">
        <v>15</v>
      </c>
    </row>
    <row r="535" spans="1:16" x14ac:dyDescent="0.4">
      <c r="A535">
        <v>533</v>
      </c>
      <c r="B535" s="10">
        <v>48</v>
      </c>
      <c r="C535">
        <v>8</v>
      </c>
      <c r="D535">
        <v>120</v>
      </c>
      <c r="E535">
        <v>10</v>
      </c>
      <c r="F535" s="29">
        <v>0</v>
      </c>
      <c r="G535" s="14" t="s">
        <v>91</v>
      </c>
      <c r="H535" s="14">
        <v>0</v>
      </c>
      <c r="I535" s="5" t="s">
        <v>70</v>
      </c>
      <c r="J535">
        <v>1</v>
      </c>
      <c r="K535" s="32" t="s">
        <v>74</v>
      </c>
      <c r="L535" s="17" t="s">
        <v>3793</v>
      </c>
      <c r="M535" s="5" t="s">
        <v>87</v>
      </c>
      <c r="N535" s="5">
        <v>5</v>
      </c>
      <c r="O535" s="31">
        <v>5</v>
      </c>
      <c r="P535">
        <v>40</v>
      </c>
    </row>
    <row r="536" spans="1:16" x14ac:dyDescent="0.4">
      <c r="A536">
        <v>534</v>
      </c>
      <c r="B536" s="10">
        <v>38</v>
      </c>
      <c r="C536">
        <v>7</v>
      </c>
      <c r="D536">
        <v>40</v>
      </c>
      <c r="E536">
        <v>12</v>
      </c>
      <c r="F536" s="29">
        <v>10</v>
      </c>
      <c r="G536" s="14" t="s">
        <v>135</v>
      </c>
      <c r="H536" s="14">
        <v>0</v>
      </c>
      <c r="I536" s="5" t="s">
        <v>55</v>
      </c>
      <c r="J536">
        <v>1</v>
      </c>
      <c r="K536" s="32" t="s">
        <v>74</v>
      </c>
      <c r="L536" s="17" t="s">
        <v>3795</v>
      </c>
      <c r="M536" s="5" t="s">
        <v>75</v>
      </c>
      <c r="N536" s="5">
        <v>6</v>
      </c>
      <c r="O536" s="31">
        <v>5</v>
      </c>
      <c r="P536">
        <v>10</v>
      </c>
    </row>
    <row r="537" spans="1:16" x14ac:dyDescent="0.4">
      <c r="A537">
        <v>535</v>
      </c>
      <c r="B537" s="10">
        <v>31</v>
      </c>
      <c r="C537">
        <v>7</v>
      </c>
      <c r="D537">
        <v>90</v>
      </c>
      <c r="E537">
        <v>9</v>
      </c>
      <c r="F537" s="29">
        <v>5</v>
      </c>
      <c r="G537" s="14" t="s">
        <v>123</v>
      </c>
      <c r="H537" s="14">
        <v>0</v>
      </c>
      <c r="I537" s="5" t="s">
        <v>55</v>
      </c>
      <c r="J537">
        <v>1</v>
      </c>
      <c r="K537" s="32" t="s">
        <v>86</v>
      </c>
      <c r="L537" s="17" t="s">
        <v>3791</v>
      </c>
      <c r="M537" s="5"/>
      <c r="N537" s="5">
        <v>0</v>
      </c>
      <c r="O537" s="31">
        <v>0</v>
      </c>
    </row>
    <row r="538" spans="1:16" x14ac:dyDescent="0.4">
      <c r="A538">
        <v>536</v>
      </c>
      <c r="B538" s="10">
        <v>41</v>
      </c>
      <c r="C538">
        <v>6</v>
      </c>
      <c r="D538">
        <v>120</v>
      </c>
      <c r="E538">
        <v>9</v>
      </c>
      <c r="F538" s="29">
        <v>7</v>
      </c>
      <c r="G538" s="14" t="s">
        <v>123</v>
      </c>
      <c r="H538" s="14">
        <v>1</v>
      </c>
      <c r="I538" s="5"/>
      <c r="J538">
        <v>1</v>
      </c>
      <c r="K538" s="32" t="s">
        <v>86</v>
      </c>
      <c r="L538" s="17" t="s">
        <v>3795</v>
      </c>
      <c r="M538" s="5" t="s">
        <v>75</v>
      </c>
      <c r="N538" s="5">
        <v>6</v>
      </c>
      <c r="O538" s="31">
        <v>5</v>
      </c>
      <c r="P538">
        <v>15</v>
      </c>
    </row>
    <row r="539" spans="1:16" x14ac:dyDescent="0.4">
      <c r="A539">
        <v>537</v>
      </c>
      <c r="B539" s="10">
        <v>38</v>
      </c>
      <c r="C539">
        <v>7</v>
      </c>
      <c r="D539">
        <v>60</v>
      </c>
      <c r="E539">
        <v>7</v>
      </c>
      <c r="F539" s="29">
        <v>0</v>
      </c>
      <c r="G539" s="14" t="s">
        <v>91</v>
      </c>
      <c r="H539" s="14">
        <v>1</v>
      </c>
      <c r="I539" s="5"/>
      <c r="J539">
        <v>1</v>
      </c>
      <c r="K539" s="32" t="s">
        <v>74</v>
      </c>
      <c r="L539" s="17" t="s">
        <v>3793</v>
      </c>
      <c r="M539" s="5" t="s">
        <v>164</v>
      </c>
      <c r="N539" s="5">
        <v>3</v>
      </c>
      <c r="O539" s="31">
        <v>5</v>
      </c>
      <c r="P539">
        <v>15</v>
      </c>
    </row>
    <row r="540" spans="1:16" x14ac:dyDescent="0.4">
      <c r="A540">
        <v>538</v>
      </c>
      <c r="B540" s="10">
        <v>37</v>
      </c>
      <c r="C540">
        <v>7</v>
      </c>
      <c r="D540">
        <v>0</v>
      </c>
      <c r="E540">
        <v>10</v>
      </c>
      <c r="F540" s="29">
        <v>5</v>
      </c>
      <c r="G540" s="14" t="s">
        <v>54</v>
      </c>
      <c r="H540" s="14">
        <v>0</v>
      </c>
      <c r="I540" s="5" t="s">
        <v>70</v>
      </c>
      <c r="J540">
        <v>0</v>
      </c>
      <c r="K540" s="32" t="s">
        <v>86</v>
      </c>
      <c r="L540" s="17" t="s">
        <v>3797</v>
      </c>
      <c r="M540" s="5" t="s">
        <v>75</v>
      </c>
      <c r="N540" s="5">
        <v>6</v>
      </c>
      <c r="O540" s="31">
        <v>6</v>
      </c>
      <c r="P540">
        <v>15</v>
      </c>
    </row>
    <row r="541" spans="1:16" x14ac:dyDescent="0.4">
      <c r="A541">
        <v>539</v>
      </c>
      <c r="B541" s="10">
        <v>24</v>
      </c>
      <c r="C541">
        <v>8</v>
      </c>
      <c r="D541">
        <v>0</v>
      </c>
      <c r="E541">
        <v>15</v>
      </c>
      <c r="F541" s="29">
        <v>100</v>
      </c>
      <c r="G541" s="14" t="s">
        <v>99</v>
      </c>
      <c r="H541" s="14">
        <v>1</v>
      </c>
      <c r="I541" s="5"/>
      <c r="J541">
        <v>1</v>
      </c>
      <c r="K541" s="32" t="s">
        <v>61</v>
      </c>
      <c r="L541" s="17" t="s">
        <v>3825</v>
      </c>
      <c r="M541" s="5" t="s">
        <v>62</v>
      </c>
      <c r="N541" s="5">
        <v>25</v>
      </c>
      <c r="O541" s="31">
        <v>10</v>
      </c>
      <c r="P541">
        <v>4</v>
      </c>
    </row>
    <row r="542" spans="1:16" x14ac:dyDescent="0.4">
      <c r="A542">
        <v>540</v>
      </c>
      <c r="B542" s="10">
        <v>35</v>
      </c>
      <c r="C542">
        <v>7</v>
      </c>
      <c r="D542">
        <v>0</v>
      </c>
      <c r="E542">
        <v>10</v>
      </c>
      <c r="F542" s="29">
        <v>1</v>
      </c>
      <c r="G542" s="14" t="s">
        <v>350</v>
      </c>
      <c r="H542" s="14">
        <v>1</v>
      </c>
      <c r="I542" s="5"/>
      <c r="J542">
        <v>1</v>
      </c>
      <c r="K542" s="32" t="s">
        <v>86</v>
      </c>
      <c r="L542" s="17" t="s">
        <v>3796</v>
      </c>
      <c r="M542" s="5" t="s">
        <v>87</v>
      </c>
      <c r="N542" s="5">
        <v>4</v>
      </c>
      <c r="O542" s="31">
        <v>10</v>
      </c>
      <c r="P542">
        <v>18</v>
      </c>
    </row>
    <row r="543" spans="1:16" x14ac:dyDescent="0.4">
      <c r="A543">
        <v>541</v>
      </c>
      <c r="B543" s="10">
        <v>26</v>
      </c>
      <c r="C543">
        <v>8</v>
      </c>
      <c r="D543">
        <v>15</v>
      </c>
      <c r="E543">
        <v>6</v>
      </c>
      <c r="F543" s="29">
        <v>10</v>
      </c>
      <c r="G543" s="14" t="s">
        <v>105</v>
      </c>
      <c r="H543" s="14">
        <v>0</v>
      </c>
      <c r="I543" s="5" t="s">
        <v>81</v>
      </c>
      <c r="J543">
        <v>1</v>
      </c>
      <c r="K543" s="32" t="s">
        <v>61</v>
      </c>
      <c r="L543" s="17" t="s">
        <v>3826</v>
      </c>
      <c r="M543" s="5" t="s">
        <v>62</v>
      </c>
      <c r="N543" s="5">
        <v>6</v>
      </c>
      <c r="O543" s="31">
        <v>20</v>
      </c>
      <c r="P543">
        <v>15</v>
      </c>
    </row>
    <row r="544" spans="1:16" x14ac:dyDescent="0.4">
      <c r="A544">
        <v>542</v>
      </c>
      <c r="B544" s="10">
        <v>31</v>
      </c>
      <c r="C544">
        <v>7</v>
      </c>
      <c r="D544">
        <v>10</v>
      </c>
      <c r="E544">
        <v>8</v>
      </c>
      <c r="F544" s="29">
        <v>24</v>
      </c>
      <c r="G544" s="14" t="s">
        <v>69</v>
      </c>
      <c r="H544" s="14">
        <v>1</v>
      </c>
      <c r="I544" s="5"/>
      <c r="J544">
        <v>1</v>
      </c>
      <c r="K544" s="32" t="s">
        <v>61</v>
      </c>
      <c r="L544" s="17" t="s">
        <v>3797</v>
      </c>
      <c r="M544" s="5" t="s">
        <v>75</v>
      </c>
      <c r="N544" s="5">
        <v>1</v>
      </c>
      <c r="O544" s="31">
        <v>1</v>
      </c>
      <c r="P544">
        <v>10</v>
      </c>
    </row>
    <row r="545" spans="1:16" x14ac:dyDescent="0.4">
      <c r="A545">
        <v>543</v>
      </c>
      <c r="B545" s="10">
        <v>32</v>
      </c>
      <c r="C545">
        <v>7</v>
      </c>
      <c r="D545">
        <v>0</v>
      </c>
      <c r="E545">
        <v>8</v>
      </c>
      <c r="F545" s="29">
        <v>1</v>
      </c>
      <c r="G545" s="14" t="s">
        <v>99</v>
      </c>
      <c r="H545" s="14">
        <v>1</v>
      </c>
      <c r="I545" s="5"/>
      <c r="J545">
        <v>1</v>
      </c>
      <c r="K545" s="32" t="s">
        <v>86</v>
      </c>
      <c r="L545" s="17" t="s">
        <v>3802</v>
      </c>
      <c r="M545" s="5" t="s">
        <v>75</v>
      </c>
      <c r="N545" s="5">
        <v>2</v>
      </c>
      <c r="O545" s="31">
        <v>3</v>
      </c>
      <c r="P545">
        <v>10</v>
      </c>
    </row>
    <row r="546" spans="1:16" x14ac:dyDescent="0.4">
      <c r="A546">
        <v>544</v>
      </c>
      <c r="B546" s="10">
        <v>30</v>
      </c>
      <c r="C546">
        <v>7</v>
      </c>
      <c r="D546">
        <v>45</v>
      </c>
      <c r="E546">
        <v>7</v>
      </c>
      <c r="F546" s="29">
        <v>6</v>
      </c>
      <c r="G546" s="14" t="s">
        <v>80</v>
      </c>
      <c r="H546" s="14">
        <v>0</v>
      </c>
      <c r="I546" s="5" t="s">
        <v>100</v>
      </c>
      <c r="J546">
        <v>1</v>
      </c>
      <c r="K546" s="32" t="s">
        <v>86</v>
      </c>
      <c r="L546" s="17" t="s">
        <v>3795</v>
      </c>
      <c r="M546" s="5" t="s">
        <v>75</v>
      </c>
      <c r="N546" s="5">
        <v>3</v>
      </c>
      <c r="O546" s="31">
        <v>2</v>
      </c>
      <c r="P546">
        <v>40</v>
      </c>
    </row>
    <row r="547" spans="1:16" x14ac:dyDescent="0.4">
      <c r="A547">
        <v>545</v>
      </c>
      <c r="B547" s="10">
        <v>57</v>
      </c>
      <c r="C547">
        <v>8</v>
      </c>
      <c r="D547">
        <v>120</v>
      </c>
      <c r="E547">
        <v>2</v>
      </c>
      <c r="F547" s="29">
        <v>25</v>
      </c>
      <c r="G547" s="14" t="s">
        <v>305</v>
      </c>
      <c r="H547" s="14">
        <v>1</v>
      </c>
      <c r="I547" s="5"/>
      <c r="J547">
        <v>1</v>
      </c>
      <c r="K547" s="32" t="s">
        <v>86</v>
      </c>
      <c r="L547" s="17" t="s">
        <v>3827</v>
      </c>
      <c r="M547" s="5" t="s">
        <v>87</v>
      </c>
      <c r="N547" s="5">
        <v>20</v>
      </c>
      <c r="O547" s="31">
        <v>5</v>
      </c>
      <c r="P547">
        <v>15</v>
      </c>
    </row>
    <row r="548" spans="1:16" x14ac:dyDescent="0.4">
      <c r="A548">
        <v>546</v>
      </c>
      <c r="B548" s="10">
        <v>37</v>
      </c>
      <c r="C548">
        <v>6</v>
      </c>
      <c r="D548">
        <v>15</v>
      </c>
      <c r="E548">
        <v>10</v>
      </c>
      <c r="F548" s="29">
        <v>3</v>
      </c>
      <c r="G548" s="14" t="s">
        <v>99</v>
      </c>
      <c r="H548" s="14">
        <v>1</v>
      </c>
      <c r="I548" s="5"/>
      <c r="J548">
        <v>1</v>
      </c>
      <c r="K548" s="32" t="s">
        <v>163</v>
      </c>
      <c r="L548" s="17" t="s">
        <v>3791</v>
      </c>
      <c r="M548" s="5"/>
      <c r="N548" s="5">
        <v>0</v>
      </c>
      <c r="O548" s="31">
        <v>0</v>
      </c>
    </row>
    <row r="549" spans="1:16" x14ac:dyDescent="0.4">
      <c r="A549">
        <v>547</v>
      </c>
      <c r="B549" s="10">
        <v>28</v>
      </c>
      <c r="C549">
        <v>6</v>
      </c>
      <c r="D549">
        <v>0</v>
      </c>
      <c r="E549">
        <v>10</v>
      </c>
      <c r="F549" s="29">
        <v>300</v>
      </c>
      <c r="G549" s="14" t="s">
        <v>91</v>
      </c>
      <c r="H549" s="14">
        <v>1</v>
      </c>
      <c r="I549" s="5"/>
      <c r="J549">
        <v>1</v>
      </c>
      <c r="K549" s="32" t="s">
        <v>86</v>
      </c>
      <c r="L549" s="17" t="s">
        <v>3794</v>
      </c>
      <c r="M549" s="5" t="s">
        <v>75</v>
      </c>
      <c r="N549" s="5">
        <v>12</v>
      </c>
      <c r="O549" s="31">
        <v>10</v>
      </c>
      <c r="P549">
        <v>3</v>
      </c>
    </row>
    <row r="550" spans="1:16" x14ac:dyDescent="0.4">
      <c r="A550">
        <v>548</v>
      </c>
      <c r="B550" s="10">
        <v>30</v>
      </c>
      <c r="C550">
        <v>7</v>
      </c>
      <c r="D550">
        <v>20</v>
      </c>
      <c r="E550">
        <v>10</v>
      </c>
      <c r="F550" s="29">
        <v>30</v>
      </c>
      <c r="G550" s="14" t="s">
        <v>191</v>
      </c>
      <c r="H550" s="14">
        <v>1</v>
      </c>
      <c r="I550" s="5"/>
      <c r="J550">
        <v>1</v>
      </c>
      <c r="K550" s="32" t="s">
        <v>61</v>
      </c>
      <c r="L550" s="17" t="s">
        <v>3791</v>
      </c>
      <c r="M550" s="5"/>
      <c r="N550" s="5">
        <v>0</v>
      </c>
      <c r="O550" s="31">
        <v>0</v>
      </c>
    </row>
    <row r="551" spans="1:16" x14ac:dyDescent="0.4">
      <c r="A551">
        <v>549</v>
      </c>
      <c r="B551" s="10">
        <v>27</v>
      </c>
      <c r="C551">
        <v>6</v>
      </c>
      <c r="D551">
        <v>10</v>
      </c>
      <c r="E551">
        <v>6</v>
      </c>
      <c r="F551" s="29">
        <v>4</v>
      </c>
      <c r="G551" s="14" t="s">
        <v>105</v>
      </c>
      <c r="H551" s="14">
        <v>1</v>
      </c>
      <c r="I551" s="5"/>
      <c r="J551">
        <v>1</v>
      </c>
      <c r="K551" s="32" t="s">
        <v>61</v>
      </c>
      <c r="L551" s="17" t="s">
        <v>3797</v>
      </c>
      <c r="M551" s="5" t="s">
        <v>87</v>
      </c>
      <c r="N551" s="5">
        <v>2</v>
      </c>
      <c r="O551" s="31">
        <v>3</v>
      </c>
      <c r="P551">
        <v>4</v>
      </c>
    </row>
    <row r="552" spans="1:16" x14ac:dyDescent="0.4">
      <c r="A552">
        <v>550</v>
      </c>
      <c r="B552" s="10">
        <v>35</v>
      </c>
      <c r="C552">
        <v>7</v>
      </c>
      <c r="D552">
        <v>30</v>
      </c>
      <c r="E552">
        <v>8</v>
      </c>
      <c r="F552" s="29">
        <v>4</v>
      </c>
      <c r="G552" s="14" t="s">
        <v>305</v>
      </c>
      <c r="H552" s="14">
        <v>0</v>
      </c>
      <c r="I552" s="5" t="s">
        <v>70</v>
      </c>
      <c r="J552">
        <v>1</v>
      </c>
      <c r="K552" s="32" t="s">
        <v>86</v>
      </c>
      <c r="L552" s="17" t="s">
        <v>3802</v>
      </c>
      <c r="M552" s="5" t="s">
        <v>62</v>
      </c>
      <c r="N552" s="5">
        <v>3</v>
      </c>
      <c r="O552" s="31">
        <v>2</v>
      </c>
      <c r="P552">
        <v>8</v>
      </c>
    </row>
    <row r="553" spans="1:16" x14ac:dyDescent="0.4">
      <c r="A553">
        <v>551</v>
      </c>
      <c r="B553" s="10">
        <v>29</v>
      </c>
      <c r="C553">
        <v>6</v>
      </c>
      <c r="D553">
        <v>60</v>
      </c>
      <c r="E553">
        <v>5</v>
      </c>
      <c r="F553" s="29">
        <v>30</v>
      </c>
      <c r="G553" s="14" t="s">
        <v>91</v>
      </c>
      <c r="H553" s="14">
        <v>1</v>
      </c>
      <c r="I553" s="5"/>
      <c r="J553">
        <v>1</v>
      </c>
      <c r="K553" s="32" t="s">
        <v>61</v>
      </c>
      <c r="L553" s="17" t="s">
        <v>3791</v>
      </c>
      <c r="M553" s="5"/>
      <c r="N553" s="5">
        <v>0</v>
      </c>
      <c r="O553" s="31">
        <v>0</v>
      </c>
    </row>
    <row r="554" spans="1:16" x14ac:dyDescent="0.4">
      <c r="A554">
        <v>552</v>
      </c>
      <c r="B554" s="10">
        <v>39</v>
      </c>
      <c r="C554">
        <v>6</v>
      </c>
      <c r="D554">
        <v>40</v>
      </c>
      <c r="E554">
        <v>12</v>
      </c>
      <c r="F554" s="29">
        <v>2</v>
      </c>
      <c r="G554" s="14" t="s">
        <v>123</v>
      </c>
      <c r="H554" s="14">
        <v>0</v>
      </c>
      <c r="I554" s="5" t="s">
        <v>100</v>
      </c>
      <c r="J554">
        <v>1</v>
      </c>
      <c r="K554" s="32" t="s">
        <v>74</v>
      </c>
      <c r="L554" s="17" t="s">
        <v>3793</v>
      </c>
      <c r="M554" s="5" t="s">
        <v>75</v>
      </c>
      <c r="N554" s="5">
        <v>4</v>
      </c>
      <c r="O554" s="31">
        <v>4</v>
      </c>
      <c r="P554">
        <v>5</v>
      </c>
    </row>
    <row r="555" spans="1:16" x14ac:dyDescent="0.4">
      <c r="A555">
        <v>553</v>
      </c>
      <c r="B555" s="10">
        <v>35</v>
      </c>
      <c r="C555">
        <v>6</v>
      </c>
      <c r="D555">
        <v>70</v>
      </c>
      <c r="E555">
        <v>10</v>
      </c>
      <c r="F555" s="29">
        <v>12</v>
      </c>
      <c r="G555" s="14" t="s">
        <v>123</v>
      </c>
      <c r="H555" s="14">
        <v>0</v>
      </c>
      <c r="I555" s="5" t="s">
        <v>100</v>
      </c>
      <c r="J555">
        <v>1</v>
      </c>
      <c r="K555" s="32" t="s">
        <v>61</v>
      </c>
      <c r="L555" s="17" t="s">
        <v>3795</v>
      </c>
      <c r="M555" s="5" t="s">
        <v>75</v>
      </c>
      <c r="N555" s="5">
        <v>6</v>
      </c>
      <c r="O555" s="31">
        <v>4</v>
      </c>
      <c r="P555">
        <v>20</v>
      </c>
    </row>
    <row r="556" spans="1:16" x14ac:dyDescent="0.4">
      <c r="A556">
        <v>554</v>
      </c>
      <c r="B556" s="10">
        <v>28</v>
      </c>
      <c r="C556">
        <v>8</v>
      </c>
      <c r="D556">
        <v>0</v>
      </c>
      <c r="E556">
        <v>12</v>
      </c>
      <c r="F556" s="29">
        <v>15</v>
      </c>
      <c r="G556" s="14" t="s">
        <v>54</v>
      </c>
      <c r="H556" s="14">
        <v>0</v>
      </c>
      <c r="I556" s="5" t="s">
        <v>70</v>
      </c>
      <c r="J556">
        <v>1</v>
      </c>
      <c r="K556" s="32" t="s">
        <v>86</v>
      </c>
      <c r="L556" s="17" t="s">
        <v>3796</v>
      </c>
      <c r="M556" s="5" t="s">
        <v>164</v>
      </c>
      <c r="N556" s="5">
        <v>4</v>
      </c>
      <c r="O556" s="31">
        <v>2</v>
      </c>
      <c r="P556">
        <v>5</v>
      </c>
    </row>
    <row r="557" spans="1:16" x14ac:dyDescent="0.4">
      <c r="A557">
        <v>555</v>
      </c>
      <c r="B557" s="10">
        <v>54</v>
      </c>
      <c r="C557">
        <v>6</v>
      </c>
      <c r="D557">
        <v>95</v>
      </c>
      <c r="E557">
        <v>8</v>
      </c>
      <c r="F557" s="29">
        <v>25</v>
      </c>
      <c r="G557" s="14" t="s">
        <v>191</v>
      </c>
      <c r="H557" s="14">
        <v>1</v>
      </c>
      <c r="I557" s="5"/>
      <c r="J557">
        <v>1</v>
      </c>
      <c r="K557" s="32" t="s">
        <v>86</v>
      </c>
      <c r="L557" s="17" t="s">
        <v>3793</v>
      </c>
      <c r="M557" s="5" t="s">
        <v>164</v>
      </c>
      <c r="N557" s="5">
        <v>3</v>
      </c>
      <c r="O557" s="31">
        <v>6</v>
      </c>
      <c r="P557">
        <v>25</v>
      </c>
    </row>
    <row r="558" spans="1:16" x14ac:dyDescent="0.4">
      <c r="A558">
        <v>556</v>
      </c>
      <c r="B558" s="10">
        <v>37</v>
      </c>
      <c r="C558">
        <v>6</v>
      </c>
      <c r="D558">
        <v>30</v>
      </c>
      <c r="E558">
        <v>10</v>
      </c>
      <c r="F558" s="29">
        <v>10</v>
      </c>
      <c r="G558" s="14" t="s">
        <v>105</v>
      </c>
      <c r="H558" s="14">
        <v>0</v>
      </c>
      <c r="I558" s="5" t="s">
        <v>81</v>
      </c>
      <c r="J558">
        <v>1</v>
      </c>
      <c r="K558" s="32" t="s">
        <v>74</v>
      </c>
      <c r="L558" s="17" t="s">
        <v>3795</v>
      </c>
      <c r="M558" s="5" t="s">
        <v>75</v>
      </c>
      <c r="N558" s="5">
        <v>6</v>
      </c>
      <c r="O558" s="31">
        <v>6</v>
      </c>
      <c r="P558">
        <v>3</v>
      </c>
    </row>
    <row r="559" spans="1:16" x14ac:dyDescent="0.4">
      <c r="A559">
        <v>557</v>
      </c>
      <c r="B559" s="10">
        <v>33</v>
      </c>
      <c r="C559">
        <v>8</v>
      </c>
      <c r="D559">
        <v>0</v>
      </c>
      <c r="E559">
        <v>14</v>
      </c>
      <c r="F559" s="29">
        <v>20</v>
      </c>
      <c r="G559" s="14" t="s">
        <v>54</v>
      </c>
      <c r="H559" s="14">
        <v>1</v>
      </c>
      <c r="I559" s="5"/>
      <c r="J559">
        <v>0</v>
      </c>
      <c r="K559" s="32" t="s">
        <v>163</v>
      </c>
      <c r="L559" s="17" t="s">
        <v>3795</v>
      </c>
      <c r="M559" s="5" t="s">
        <v>75</v>
      </c>
      <c r="N559" s="5">
        <v>6</v>
      </c>
      <c r="O559" s="31">
        <v>10</v>
      </c>
      <c r="P559">
        <v>12</v>
      </c>
    </row>
    <row r="560" spans="1:16" x14ac:dyDescent="0.4">
      <c r="A560">
        <v>558</v>
      </c>
      <c r="B560" s="10">
        <v>36</v>
      </c>
      <c r="C560">
        <v>8</v>
      </c>
      <c r="D560">
        <v>8</v>
      </c>
      <c r="E560">
        <v>1</v>
      </c>
      <c r="F560" s="29">
        <v>5</v>
      </c>
      <c r="G560" s="14" t="s">
        <v>123</v>
      </c>
      <c r="H560" s="14">
        <v>1</v>
      </c>
      <c r="I560" s="5"/>
      <c r="J560">
        <v>1</v>
      </c>
      <c r="K560" s="32" t="s">
        <v>74</v>
      </c>
      <c r="L560" s="17" t="s">
        <v>3795</v>
      </c>
      <c r="M560" s="5" t="s">
        <v>75</v>
      </c>
      <c r="N560" s="5">
        <v>6</v>
      </c>
      <c r="O560" s="31">
        <v>3</v>
      </c>
      <c r="P560">
        <v>40</v>
      </c>
    </row>
    <row r="561" spans="1:16" x14ac:dyDescent="0.4">
      <c r="A561">
        <v>559</v>
      </c>
      <c r="B561" s="10">
        <v>25</v>
      </c>
      <c r="C561">
        <v>7</v>
      </c>
      <c r="D561">
        <v>20</v>
      </c>
      <c r="E561">
        <v>14</v>
      </c>
      <c r="F561" s="29">
        <v>10</v>
      </c>
      <c r="G561" s="14" t="s">
        <v>54</v>
      </c>
      <c r="H561" s="14">
        <v>1</v>
      </c>
      <c r="I561" s="5"/>
      <c r="J561">
        <v>1</v>
      </c>
      <c r="K561" s="32" t="s">
        <v>61</v>
      </c>
      <c r="L561" s="17" t="s">
        <v>3795</v>
      </c>
      <c r="M561" s="5" t="s">
        <v>75</v>
      </c>
      <c r="N561" s="5">
        <v>30</v>
      </c>
      <c r="O561" s="31">
        <v>10</v>
      </c>
      <c r="P561">
        <v>20</v>
      </c>
    </row>
    <row r="562" spans="1:16" x14ac:dyDescent="0.4">
      <c r="A562">
        <v>560</v>
      </c>
      <c r="B562" s="10">
        <v>25</v>
      </c>
      <c r="C562">
        <v>8</v>
      </c>
      <c r="D562">
        <v>60</v>
      </c>
      <c r="E562">
        <v>12</v>
      </c>
      <c r="F562" s="29">
        <v>3</v>
      </c>
      <c r="G562" s="14" t="s">
        <v>305</v>
      </c>
      <c r="H562" s="14">
        <v>1</v>
      </c>
      <c r="I562" s="5"/>
      <c r="J562">
        <v>1</v>
      </c>
      <c r="K562" s="32" t="s">
        <v>61</v>
      </c>
      <c r="L562" s="17" t="s">
        <v>3795</v>
      </c>
      <c r="M562" s="5" t="s">
        <v>62</v>
      </c>
      <c r="N562" s="5">
        <v>6</v>
      </c>
      <c r="O562" s="31">
        <v>6</v>
      </c>
      <c r="P562">
        <v>15</v>
      </c>
    </row>
    <row r="563" spans="1:16" x14ac:dyDescent="0.4">
      <c r="A563">
        <v>561</v>
      </c>
      <c r="B563" s="10">
        <v>25</v>
      </c>
      <c r="C563">
        <v>8</v>
      </c>
      <c r="D563">
        <v>20</v>
      </c>
      <c r="E563">
        <v>8</v>
      </c>
      <c r="F563" s="29">
        <v>24</v>
      </c>
      <c r="G563" s="14" t="s">
        <v>135</v>
      </c>
      <c r="H563" s="14">
        <v>0</v>
      </c>
      <c r="I563" s="5" t="s">
        <v>70</v>
      </c>
      <c r="J563">
        <v>0</v>
      </c>
      <c r="K563" s="32" t="s">
        <v>86</v>
      </c>
      <c r="L563" s="17" t="s">
        <v>3795</v>
      </c>
      <c r="M563" s="5" t="s">
        <v>75</v>
      </c>
      <c r="N563" s="5">
        <v>4</v>
      </c>
      <c r="O563" s="31">
        <v>4</v>
      </c>
      <c r="P563">
        <v>120</v>
      </c>
    </row>
    <row r="564" spans="1:16" x14ac:dyDescent="0.4">
      <c r="A564">
        <v>562</v>
      </c>
      <c r="B564" s="10">
        <v>21</v>
      </c>
      <c r="C564">
        <v>8</v>
      </c>
      <c r="D564">
        <v>40</v>
      </c>
      <c r="E564">
        <v>12</v>
      </c>
      <c r="F564" s="29">
        <v>0</v>
      </c>
      <c r="G564" s="14" t="s">
        <v>350</v>
      </c>
      <c r="H564" s="14">
        <v>1</v>
      </c>
      <c r="I564" s="5"/>
      <c r="J564">
        <v>0</v>
      </c>
      <c r="K564" s="32" t="s">
        <v>1170</v>
      </c>
      <c r="L564" s="17" t="s">
        <v>3797</v>
      </c>
      <c r="M564" s="5" t="s">
        <v>62</v>
      </c>
      <c r="N564" s="5">
        <v>3</v>
      </c>
      <c r="O564" s="31">
        <v>3</v>
      </c>
      <c r="P564">
        <v>5</v>
      </c>
    </row>
    <row r="565" spans="1:16" x14ac:dyDescent="0.4">
      <c r="A565">
        <v>563</v>
      </c>
      <c r="B565" s="10"/>
      <c r="C565">
        <v>7</v>
      </c>
      <c r="D565">
        <v>90</v>
      </c>
      <c r="E565">
        <v>11</v>
      </c>
      <c r="F565" s="29">
        <v>12</v>
      </c>
      <c r="G565" s="14" t="s">
        <v>350</v>
      </c>
      <c r="H565" s="14">
        <v>0</v>
      </c>
      <c r="I565" s="5" t="s">
        <v>81</v>
      </c>
      <c r="J565">
        <v>1</v>
      </c>
      <c r="K565" s="32" t="s">
        <v>74</v>
      </c>
      <c r="L565" s="17" t="s">
        <v>3795</v>
      </c>
      <c r="M565" s="5" t="s">
        <v>75</v>
      </c>
      <c r="N565" s="5">
        <v>16</v>
      </c>
      <c r="O565" s="31">
        <v>6</v>
      </c>
      <c r="P565">
        <v>50</v>
      </c>
    </row>
    <row r="566" spans="1:16" x14ac:dyDescent="0.4">
      <c r="A566">
        <v>564</v>
      </c>
      <c r="B566" s="10">
        <v>39</v>
      </c>
      <c r="C566">
        <v>7</v>
      </c>
      <c r="D566">
        <v>0</v>
      </c>
      <c r="E566">
        <v>10</v>
      </c>
      <c r="F566" s="29">
        <v>5</v>
      </c>
      <c r="G566" s="14" t="s">
        <v>69</v>
      </c>
      <c r="H566" s="14">
        <v>0</v>
      </c>
      <c r="I566" s="5" t="s">
        <v>70</v>
      </c>
      <c r="J566">
        <v>0</v>
      </c>
      <c r="K566" s="32" t="s">
        <v>378</v>
      </c>
      <c r="L566" s="17" t="s">
        <v>3795</v>
      </c>
      <c r="M566" s="5" t="s">
        <v>62</v>
      </c>
      <c r="N566" s="5">
        <v>6</v>
      </c>
      <c r="O566" s="31">
        <v>6</v>
      </c>
      <c r="P566">
        <v>7</v>
      </c>
    </row>
    <row r="567" spans="1:16" x14ac:dyDescent="0.4">
      <c r="A567">
        <v>565</v>
      </c>
      <c r="B567" s="10">
        <v>29</v>
      </c>
      <c r="C567">
        <v>7</v>
      </c>
      <c r="D567">
        <v>10</v>
      </c>
      <c r="E567">
        <v>8</v>
      </c>
      <c r="F567" s="29">
        <v>5</v>
      </c>
      <c r="G567" s="14" t="s">
        <v>99</v>
      </c>
      <c r="H567" s="14">
        <v>1</v>
      </c>
      <c r="I567" s="5"/>
      <c r="J567">
        <v>1</v>
      </c>
      <c r="K567" s="32" t="s">
        <v>86</v>
      </c>
      <c r="L567" s="17" t="s">
        <v>3797</v>
      </c>
      <c r="M567" s="5" t="s">
        <v>87</v>
      </c>
      <c r="N567" s="5">
        <v>5</v>
      </c>
      <c r="O567" s="31">
        <v>3</v>
      </c>
      <c r="P567">
        <v>150</v>
      </c>
    </row>
    <row r="568" spans="1:16" x14ac:dyDescent="0.4">
      <c r="A568">
        <v>566</v>
      </c>
      <c r="B568" s="10">
        <v>26</v>
      </c>
      <c r="C568">
        <v>8</v>
      </c>
      <c r="D568">
        <v>30</v>
      </c>
      <c r="E568">
        <v>10</v>
      </c>
      <c r="F568" s="29">
        <v>10</v>
      </c>
      <c r="G568" s="14" t="s">
        <v>226</v>
      </c>
      <c r="H568" s="14">
        <v>1</v>
      </c>
      <c r="I568" s="5"/>
      <c r="J568">
        <v>1</v>
      </c>
      <c r="K568" s="32" t="s">
        <v>61</v>
      </c>
      <c r="L568" s="17" t="s">
        <v>3793</v>
      </c>
      <c r="M568" s="5" t="s">
        <v>87</v>
      </c>
      <c r="N568" s="5">
        <v>40</v>
      </c>
      <c r="O568" s="31">
        <v>10</v>
      </c>
      <c r="P568">
        <v>20</v>
      </c>
    </row>
    <row r="569" spans="1:16" x14ac:dyDescent="0.4">
      <c r="A569">
        <v>567</v>
      </c>
      <c r="B569" s="10">
        <v>41</v>
      </c>
      <c r="C569">
        <v>7</v>
      </c>
      <c r="D569">
        <v>40</v>
      </c>
      <c r="E569">
        <v>10</v>
      </c>
      <c r="F569" s="29">
        <v>1</v>
      </c>
      <c r="G569" s="14" t="s">
        <v>305</v>
      </c>
      <c r="H569" s="14">
        <v>0</v>
      </c>
      <c r="I569" s="5" t="s">
        <v>81</v>
      </c>
      <c r="J569">
        <v>1</v>
      </c>
      <c r="K569" s="32" t="s">
        <v>86</v>
      </c>
      <c r="L569" s="17" t="s">
        <v>3795</v>
      </c>
      <c r="M569" s="5" t="s">
        <v>75</v>
      </c>
      <c r="N569" s="5">
        <v>20</v>
      </c>
      <c r="O569" s="31">
        <v>20</v>
      </c>
      <c r="P569">
        <v>20</v>
      </c>
    </row>
    <row r="570" spans="1:16" x14ac:dyDescent="0.4">
      <c r="A570">
        <v>568</v>
      </c>
      <c r="B570" s="10">
        <v>38</v>
      </c>
      <c r="C570">
        <v>7</v>
      </c>
      <c r="D570">
        <v>30</v>
      </c>
      <c r="E570">
        <v>4</v>
      </c>
      <c r="F570" s="29">
        <v>12</v>
      </c>
      <c r="G570" s="14" t="s">
        <v>69</v>
      </c>
      <c r="H570" s="14">
        <v>0</v>
      </c>
      <c r="I570" s="5" t="s">
        <v>100</v>
      </c>
      <c r="J570">
        <v>1</v>
      </c>
      <c r="K570" s="32" t="s">
        <v>61</v>
      </c>
      <c r="L570" s="17" t="s">
        <v>3791</v>
      </c>
      <c r="M570" s="5" t="s">
        <v>571</v>
      </c>
      <c r="N570" s="5">
        <v>4</v>
      </c>
      <c r="O570" s="31">
        <v>15</v>
      </c>
      <c r="P570">
        <v>10</v>
      </c>
    </row>
    <row r="571" spans="1:16" x14ac:dyDescent="0.4">
      <c r="A571">
        <v>569</v>
      </c>
      <c r="B571" s="10">
        <v>37</v>
      </c>
      <c r="C571">
        <v>6</v>
      </c>
      <c r="D571">
        <v>180</v>
      </c>
      <c r="E571">
        <v>12</v>
      </c>
      <c r="F571" s="29">
        <v>14</v>
      </c>
      <c r="G571" s="14" t="s">
        <v>69</v>
      </c>
      <c r="H571" s="14">
        <v>1</v>
      </c>
      <c r="I571" s="5"/>
      <c r="J571">
        <v>1</v>
      </c>
      <c r="K571" s="32" t="s">
        <v>86</v>
      </c>
      <c r="L571" s="17" t="s">
        <v>3795</v>
      </c>
      <c r="M571" s="5" t="s">
        <v>75</v>
      </c>
      <c r="N571" s="5">
        <v>6</v>
      </c>
      <c r="O571" s="31">
        <v>12</v>
      </c>
      <c r="P571">
        <v>24</v>
      </c>
    </row>
    <row r="572" spans="1:16" x14ac:dyDescent="0.4">
      <c r="A572">
        <v>570</v>
      </c>
      <c r="B572" s="10">
        <v>31</v>
      </c>
      <c r="C572">
        <v>8</v>
      </c>
      <c r="D572">
        <v>60</v>
      </c>
      <c r="E572">
        <v>6</v>
      </c>
      <c r="F572" s="29">
        <v>10</v>
      </c>
      <c r="G572" s="14" t="s">
        <v>123</v>
      </c>
      <c r="H572" s="14">
        <v>0</v>
      </c>
      <c r="I572" s="5" t="s">
        <v>70</v>
      </c>
      <c r="J572">
        <v>1</v>
      </c>
      <c r="K572" s="32" t="s">
        <v>61</v>
      </c>
      <c r="L572" s="17" t="s">
        <v>3797</v>
      </c>
      <c r="M572" s="5" t="s">
        <v>62</v>
      </c>
      <c r="N572" s="5">
        <v>4</v>
      </c>
      <c r="O572" s="31">
        <v>5</v>
      </c>
      <c r="P572">
        <v>8</v>
      </c>
    </row>
    <row r="573" spans="1:16" x14ac:dyDescent="0.4">
      <c r="A573">
        <v>571</v>
      </c>
      <c r="B573" s="10">
        <v>34</v>
      </c>
      <c r="C573">
        <v>7</v>
      </c>
      <c r="D573">
        <v>60</v>
      </c>
      <c r="E573">
        <v>7</v>
      </c>
      <c r="F573" s="29">
        <v>15</v>
      </c>
      <c r="G573" s="14" t="s">
        <v>105</v>
      </c>
      <c r="H573" s="14">
        <v>0</v>
      </c>
      <c r="I573" s="5" t="s">
        <v>55</v>
      </c>
      <c r="J573">
        <v>1</v>
      </c>
      <c r="K573" s="32" t="s">
        <v>61</v>
      </c>
      <c r="L573" s="17" t="s">
        <v>3793</v>
      </c>
      <c r="M573" s="5" t="s">
        <v>75</v>
      </c>
      <c r="N573" s="5">
        <v>5</v>
      </c>
      <c r="O573" s="31">
        <v>5</v>
      </c>
      <c r="P573">
        <v>20</v>
      </c>
    </row>
    <row r="574" spans="1:16" x14ac:dyDescent="0.4">
      <c r="A574">
        <v>572</v>
      </c>
      <c r="B574" s="10"/>
      <c r="C574">
        <v>6</v>
      </c>
      <c r="D574">
        <v>20</v>
      </c>
      <c r="E574">
        <v>6</v>
      </c>
      <c r="F574" s="29">
        <v>4</v>
      </c>
      <c r="G574" s="14" t="s">
        <v>91</v>
      </c>
      <c r="H574" s="14">
        <v>0</v>
      </c>
      <c r="I574" s="5" t="s">
        <v>136</v>
      </c>
      <c r="J574">
        <v>1</v>
      </c>
      <c r="K574" s="32" t="s">
        <v>86</v>
      </c>
      <c r="L574" s="17" t="s">
        <v>3795</v>
      </c>
      <c r="M574" s="5" t="s">
        <v>75</v>
      </c>
      <c r="N574" s="5">
        <v>5</v>
      </c>
      <c r="O574" s="31">
        <v>1</v>
      </c>
      <c r="P574">
        <v>489</v>
      </c>
    </row>
    <row r="575" spans="1:16" x14ac:dyDescent="0.4">
      <c r="A575">
        <v>573</v>
      </c>
      <c r="B575" s="10">
        <v>27</v>
      </c>
      <c r="C575">
        <v>7</v>
      </c>
      <c r="D575">
        <v>80</v>
      </c>
      <c r="E575">
        <v>14</v>
      </c>
      <c r="F575" s="29">
        <v>6</v>
      </c>
      <c r="G575" s="14" t="s">
        <v>91</v>
      </c>
      <c r="H575" s="14">
        <v>1</v>
      </c>
      <c r="I575" s="5"/>
      <c r="J575">
        <v>1</v>
      </c>
      <c r="K575" s="32" t="s">
        <v>86</v>
      </c>
      <c r="L575" s="17" t="s">
        <v>3797</v>
      </c>
      <c r="M575" s="5" t="s">
        <v>75</v>
      </c>
      <c r="N575" s="5">
        <v>4</v>
      </c>
      <c r="O575" s="31">
        <v>3</v>
      </c>
      <c r="P575">
        <v>30</v>
      </c>
    </row>
    <row r="576" spans="1:16" x14ac:dyDescent="0.4">
      <c r="A576">
        <v>574</v>
      </c>
      <c r="B576" s="10">
        <v>40</v>
      </c>
      <c r="C576">
        <v>4</v>
      </c>
      <c r="D576">
        <v>120</v>
      </c>
      <c r="E576">
        <v>12</v>
      </c>
      <c r="F576" s="29">
        <v>25</v>
      </c>
      <c r="G576" s="14" t="s">
        <v>54</v>
      </c>
      <c r="H576" s="14">
        <v>1</v>
      </c>
      <c r="I576" s="5"/>
      <c r="J576">
        <v>1</v>
      </c>
      <c r="K576" s="32" t="s">
        <v>378</v>
      </c>
      <c r="L576" s="17" t="s">
        <v>3810</v>
      </c>
      <c r="M576" s="5" t="s">
        <v>62</v>
      </c>
      <c r="N576" s="5">
        <v>4</v>
      </c>
      <c r="O576" s="31">
        <v>4</v>
      </c>
      <c r="P576">
        <v>6</v>
      </c>
    </row>
    <row r="577" spans="1:16" x14ac:dyDescent="0.4">
      <c r="A577">
        <v>575</v>
      </c>
      <c r="B577" s="10">
        <v>37</v>
      </c>
      <c r="C577">
        <v>8</v>
      </c>
      <c r="D577">
        <v>80</v>
      </c>
      <c r="E577">
        <v>12</v>
      </c>
      <c r="F577" s="29">
        <v>20</v>
      </c>
      <c r="G577" s="14" t="s">
        <v>99</v>
      </c>
      <c r="H577" s="14">
        <v>1</v>
      </c>
      <c r="I577" s="5"/>
      <c r="J577">
        <v>1</v>
      </c>
      <c r="K577" s="32" t="s">
        <v>74</v>
      </c>
      <c r="L577" s="17" t="s">
        <v>3793</v>
      </c>
      <c r="M577" s="5" t="s">
        <v>87</v>
      </c>
      <c r="N577" s="5">
        <v>12</v>
      </c>
      <c r="O577" s="31">
        <v>12</v>
      </c>
      <c r="P577">
        <v>300</v>
      </c>
    </row>
    <row r="578" spans="1:16" x14ac:dyDescent="0.4">
      <c r="A578">
        <v>576</v>
      </c>
      <c r="B578" s="10">
        <v>29</v>
      </c>
      <c r="C578">
        <v>7</v>
      </c>
      <c r="D578">
        <v>80</v>
      </c>
      <c r="E578">
        <v>7</v>
      </c>
      <c r="F578" s="29">
        <v>20</v>
      </c>
      <c r="G578" s="14" t="s">
        <v>135</v>
      </c>
      <c r="H578" s="14">
        <v>1</v>
      </c>
      <c r="I578" s="5"/>
      <c r="J578">
        <v>1</v>
      </c>
      <c r="K578" s="32" t="s">
        <v>61</v>
      </c>
      <c r="L578" s="17" t="s">
        <v>3797</v>
      </c>
      <c r="M578" s="5" t="s">
        <v>62</v>
      </c>
      <c r="N578" s="5">
        <v>6</v>
      </c>
      <c r="O578" s="31">
        <v>6</v>
      </c>
      <c r="P578">
        <v>20</v>
      </c>
    </row>
    <row r="579" spans="1:16" x14ac:dyDescent="0.4">
      <c r="A579">
        <v>577</v>
      </c>
      <c r="B579" s="10">
        <v>23</v>
      </c>
      <c r="C579">
        <v>6</v>
      </c>
      <c r="D579">
        <v>30</v>
      </c>
      <c r="E579">
        <v>12</v>
      </c>
      <c r="F579" s="29">
        <v>3</v>
      </c>
      <c r="G579" s="14" t="s">
        <v>350</v>
      </c>
      <c r="H579" s="14">
        <v>0</v>
      </c>
      <c r="I579" s="5" t="s">
        <v>70</v>
      </c>
      <c r="J579">
        <v>0</v>
      </c>
      <c r="K579" s="32" t="s">
        <v>86</v>
      </c>
      <c r="L579" s="17" t="s">
        <v>3797</v>
      </c>
      <c r="M579" s="5" t="s">
        <v>87</v>
      </c>
      <c r="N579" s="5">
        <v>6</v>
      </c>
      <c r="O579" s="31">
        <v>4</v>
      </c>
      <c r="P579">
        <v>20</v>
      </c>
    </row>
    <row r="580" spans="1:16" x14ac:dyDescent="0.4">
      <c r="A580">
        <v>578</v>
      </c>
      <c r="B580" s="10">
        <v>37</v>
      </c>
      <c r="C580">
        <v>7</v>
      </c>
      <c r="D580">
        <v>60</v>
      </c>
      <c r="E580">
        <v>8</v>
      </c>
      <c r="F580" s="29">
        <v>12</v>
      </c>
      <c r="G580" s="14" t="s">
        <v>305</v>
      </c>
      <c r="H580" s="14">
        <v>0</v>
      </c>
      <c r="I580" s="5" t="s">
        <v>100</v>
      </c>
      <c r="J580">
        <v>0</v>
      </c>
      <c r="K580" s="32" t="s">
        <v>61</v>
      </c>
      <c r="L580" s="17" t="s">
        <v>3795</v>
      </c>
      <c r="M580" s="5" t="s">
        <v>75</v>
      </c>
      <c r="N580" s="5">
        <v>6</v>
      </c>
      <c r="O580" s="31">
        <v>6</v>
      </c>
      <c r="P580">
        <v>18</v>
      </c>
    </row>
    <row r="581" spans="1:16" x14ac:dyDescent="0.4">
      <c r="A581">
        <v>579</v>
      </c>
      <c r="B581" s="10">
        <v>26</v>
      </c>
      <c r="C581">
        <v>6</v>
      </c>
      <c r="D581">
        <v>5</v>
      </c>
      <c r="E581">
        <v>4</v>
      </c>
      <c r="F581" s="29">
        <v>50</v>
      </c>
      <c r="G581" s="14" t="s">
        <v>191</v>
      </c>
      <c r="H581" s="14">
        <v>1</v>
      </c>
      <c r="I581" s="5"/>
      <c r="J581">
        <v>1</v>
      </c>
      <c r="K581" s="32" t="s">
        <v>61</v>
      </c>
      <c r="L581" s="17" t="s">
        <v>3793</v>
      </c>
      <c r="M581" s="5" t="s">
        <v>62</v>
      </c>
      <c r="N581" s="5">
        <v>6</v>
      </c>
      <c r="O581" s="31">
        <v>6</v>
      </c>
      <c r="P581">
        <v>10</v>
      </c>
    </row>
    <row r="582" spans="1:16" x14ac:dyDescent="0.4">
      <c r="A582">
        <v>580</v>
      </c>
      <c r="B582" s="10">
        <v>29</v>
      </c>
      <c r="C582">
        <v>7</v>
      </c>
      <c r="D582">
        <v>20</v>
      </c>
      <c r="E582">
        <v>12</v>
      </c>
      <c r="F582" s="29">
        <v>4</v>
      </c>
      <c r="G582" s="14" t="s">
        <v>105</v>
      </c>
      <c r="H582" s="14">
        <v>1</v>
      </c>
      <c r="I582" s="5"/>
      <c r="J582">
        <v>1</v>
      </c>
      <c r="K582" s="32" t="s">
        <v>86</v>
      </c>
      <c r="L582" s="17" t="s">
        <v>3793</v>
      </c>
      <c r="M582" s="5" t="s">
        <v>75</v>
      </c>
      <c r="N582" s="5">
        <v>5</v>
      </c>
      <c r="O582" s="31">
        <v>7</v>
      </c>
      <c r="P582">
        <v>12</v>
      </c>
    </row>
    <row r="583" spans="1:16" x14ac:dyDescent="0.4">
      <c r="A583">
        <v>581</v>
      </c>
      <c r="B583" s="10">
        <v>32</v>
      </c>
      <c r="C583">
        <v>7</v>
      </c>
      <c r="D583">
        <v>60</v>
      </c>
      <c r="E583">
        <v>7</v>
      </c>
      <c r="F583" s="29">
        <v>24</v>
      </c>
      <c r="G583" s="14" t="s">
        <v>80</v>
      </c>
      <c r="H583" s="14">
        <v>1</v>
      </c>
      <c r="I583" s="5"/>
      <c r="J583">
        <v>0</v>
      </c>
      <c r="K583" s="32" t="s">
        <v>61</v>
      </c>
      <c r="L583" s="17" t="s">
        <v>3799</v>
      </c>
      <c r="M583" s="5" t="s">
        <v>75</v>
      </c>
      <c r="N583" s="5">
        <v>6</v>
      </c>
      <c r="O583" s="31">
        <v>3</v>
      </c>
      <c r="P583">
        <v>5</v>
      </c>
    </row>
    <row r="584" spans="1:16" x14ac:dyDescent="0.4">
      <c r="A584">
        <v>582</v>
      </c>
      <c r="B584" s="10">
        <v>37</v>
      </c>
      <c r="C584">
        <v>6</v>
      </c>
      <c r="D584">
        <v>0</v>
      </c>
      <c r="E584">
        <v>17</v>
      </c>
      <c r="F584" s="29">
        <v>100</v>
      </c>
      <c r="G584" s="14" t="s">
        <v>91</v>
      </c>
      <c r="H584" s="14">
        <v>0</v>
      </c>
      <c r="I584" s="5" t="s">
        <v>55</v>
      </c>
      <c r="J584">
        <v>1</v>
      </c>
      <c r="K584" s="32" t="s">
        <v>61</v>
      </c>
      <c r="L584" s="17" t="s">
        <v>3796</v>
      </c>
      <c r="M584" s="5" t="s">
        <v>75</v>
      </c>
      <c r="N584" s="5">
        <v>32</v>
      </c>
      <c r="O584" s="31">
        <v>8</v>
      </c>
      <c r="P584">
        <v>480</v>
      </c>
    </row>
    <row r="585" spans="1:16" x14ac:dyDescent="0.4">
      <c r="A585">
        <v>583</v>
      </c>
      <c r="B585" s="10">
        <v>36</v>
      </c>
      <c r="C585">
        <v>6</v>
      </c>
      <c r="D585">
        <v>40</v>
      </c>
      <c r="E585">
        <v>14</v>
      </c>
      <c r="F585" s="29">
        <v>1</v>
      </c>
      <c r="G585" s="14" t="s">
        <v>54</v>
      </c>
      <c r="H585" s="14">
        <v>1</v>
      </c>
      <c r="I585" s="5"/>
      <c r="J585">
        <v>0</v>
      </c>
      <c r="K585" s="32" t="s">
        <v>86</v>
      </c>
      <c r="L585" s="17" t="s">
        <v>3793</v>
      </c>
      <c r="M585" s="5" t="s">
        <v>87</v>
      </c>
      <c r="N585" s="5">
        <v>5</v>
      </c>
      <c r="O585" s="31">
        <v>4</v>
      </c>
      <c r="P585">
        <v>4</v>
      </c>
    </row>
    <row r="586" spans="1:16" x14ac:dyDescent="0.4">
      <c r="A586">
        <v>584</v>
      </c>
      <c r="B586" s="10">
        <v>25</v>
      </c>
      <c r="C586">
        <v>8</v>
      </c>
      <c r="D586">
        <v>120</v>
      </c>
      <c r="E586">
        <v>8</v>
      </c>
      <c r="F586" s="29">
        <v>10</v>
      </c>
      <c r="G586" s="14" t="s">
        <v>305</v>
      </c>
      <c r="H586" s="14">
        <v>0</v>
      </c>
      <c r="I586" s="5" t="s">
        <v>55</v>
      </c>
      <c r="J586">
        <v>1</v>
      </c>
      <c r="K586" s="32" t="s">
        <v>61</v>
      </c>
      <c r="L586" s="17" t="s">
        <v>3791</v>
      </c>
      <c r="M586" s="5"/>
      <c r="N586" s="5">
        <v>0</v>
      </c>
      <c r="O586" s="31">
        <v>0</v>
      </c>
    </row>
    <row r="587" spans="1:16" x14ac:dyDescent="0.4">
      <c r="A587">
        <v>585</v>
      </c>
      <c r="B587" s="10">
        <v>27</v>
      </c>
      <c r="C587">
        <v>8</v>
      </c>
      <c r="D587">
        <v>15</v>
      </c>
      <c r="E587">
        <v>10</v>
      </c>
      <c r="F587" s="29">
        <v>12</v>
      </c>
      <c r="G587" s="14" t="s">
        <v>305</v>
      </c>
      <c r="H587" s="14">
        <v>1</v>
      </c>
      <c r="I587" s="5"/>
      <c r="J587">
        <v>1</v>
      </c>
      <c r="K587" s="32" t="s">
        <v>86</v>
      </c>
      <c r="L587" s="17" t="s">
        <v>3795</v>
      </c>
      <c r="M587" s="5" t="s">
        <v>87</v>
      </c>
      <c r="N587" s="5">
        <v>6</v>
      </c>
      <c r="O587" s="31">
        <v>6</v>
      </c>
      <c r="P587">
        <v>6</v>
      </c>
    </row>
    <row r="588" spans="1:16" x14ac:dyDescent="0.4">
      <c r="A588">
        <v>586</v>
      </c>
      <c r="B588" s="10"/>
      <c r="C588">
        <v>8</v>
      </c>
      <c r="D588">
        <v>0</v>
      </c>
      <c r="E588">
        <v>10</v>
      </c>
      <c r="F588" s="29">
        <v>15</v>
      </c>
      <c r="G588" s="14" t="s">
        <v>54</v>
      </c>
      <c r="H588" s="14">
        <v>0</v>
      </c>
      <c r="I588" s="5" t="s">
        <v>81</v>
      </c>
      <c r="J588">
        <v>1</v>
      </c>
      <c r="K588" s="32" t="s">
        <v>61</v>
      </c>
      <c r="L588" s="17" t="s">
        <v>3795</v>
      </c>
      <c r="M588" s="5" t="s">
        <v>75</v>
      </c>
      <c r="N588" s="5">
        <v>5</v>
      </c>
      <c r="O588" s="31">
        <v>5</v>
      </c>
      <c r="P588">
        <v>20</v>
      </c>
    </row>
    <row r="589" spans="1:16" x14ac:dyDescent="0.4">
      <c r="A589">
        <v>587</v>
      </c>
      <c r="B589" s="10">
        <v>53</v>
      </c>
      <c r="C589">
        <v>7</v>
      </c>
      <c r="D589">
        <v>90</v>
      </c>
      <c r="E589">
        <v>9</v>
      </c>
      <c r="F589" s="29">
        <v>4</v>
      </c>
      <c r="G589" s="14" t="s">
        <v>191</v>
      </c>
      <c r="H589" s="14">
        <v>1</v>
      </c>
      <c r="I589" s="5"/>
      <c r="J589">
        <v>1</v>
      </c>
      <c r="K589" s="32" t="s">
        <v>61</v>
      </c>
      <c r="L589" s="17" t="s">
        <v>3796</v>
      </c>
      <c r="M589" s="5" t="s">
        <v>62</v>
      </c>
      <c r="N589" s="5">
        <v>14</v>
      </c>
      <c r="O589" s="31">
        <v>14</v>
      </c>
      <c r="P589">
        <v>10</v>
      </c>
    </row>
    <row r="590" spans="1:16" x14ac:dyDescent="0.4">
      <c r="A590">
        <v>588</v>
      </c>
      <c r="B590" s="10">
        <v>51</v>
      </c>
      <c r="C590">
        <v>4</v>
      </c>
      <c r="D590">
        <v>60</v>
      </c>
      <c r="E590">
        <v>10</v>
      </c>
      <c r="F590" s="29">
        <v>15</v>
      </c>
      <c r="G590" s="14" t="s">
        <v>123</v>
      </c>
      <c r="H590" s="14">
        <v>0</v>
      </c>
      <c r="I590" s="5" t="s">
        <v>100</v>
      </c>
      <c r="J590">
        <v>1</v>
      </c>
      <c r="K590" s="32" t="s">
        <v>61</v>
      </c>
      <c r="L590" s="17" t="s">
        <v>3795</v>
      </c>
      <c r="M590" s="5" t="s">
        <v>75</v>
      </c>
      <c r="N590" s="5">
        <v>20</v>
      </c>
      <c r="O590" s="31">
        <v>10</v>
      </c>
      <c r="P590">
        <v>1000</v>
      </c>
    </row>
    <row r="591" spans="1:16" x14ac:dyDescent="0.4">
      <c r="A591">
        <v>589</v>
      </c>
      <c r="B591" s="10">
        <v>28</v>
      </c>
      <c r="C591">
        <v>8</v>
      </c>
      <c r="D591">
        <v>90</v>
      </c>
      <c r="E591">
        <v>11</v>
      </c>
      <c r="F591" s="29">
        <v>20</v>
      </c>
      <c r="G591" s="14" t="s">
        <v>54</v>
      </c>
      <c r="H591" s="14">
        <v>1</v>
      </c>
      <c r="I591" s="5"/>
      <c r="J591">
        <v>1</v>
      </c>
      <c r="K591" s="32" t="s">
        <v>86</v>
      </c>
      <c r="L591" s="17" t="s">
        <v>3791</v>
      </c>
      <c r="M591" s="5"/>
      <c r="N591" s="5">
        <v>0</v>
      </c>
      <c r="O591" s="31">
        <v>0</v>
      </c>
    </row>
    <row r="592" spans="1:16" x14ac:dyDescent="0.4">
      <c r="A592">
        <v>590</v>
      </c>
      <c r="B592" s="10">
        <v>48</v>
      </c>
      <c r="C592">
        <v>6</v>
      </c>
      <c r="D592">
        <v>21</v>
      </c>
      <c r="E592">
        <v>12</v>
      </c>
      <c r="F592" s="29">
        <v>20</v>
      </c>
      <c r="G592" s="14" t="s">
        <v>99</v>
      </c>
      <c r="H592" s="14">
        <v>0</v>
      </c>
      <c r="I592" s="5" t="s">
        <v>55</v>
      </c>
      <c r="J592">
        <v>1</v>
      </c>
      <c r="K592" s="32" t="s">
        <v>61</v>
      </c>
      <c r="L592" s="17" t="s">
        <v>3795</v>
      </c>
      <c r="M592" s="5" t="s">
        <v>75</v>
      </c>
      <c r="N592" s="5">
        <v>3</v>
      </c>
      <c r="O592" s="31">
        <v>10</v>
      </c>
      <c r="P592">
        <v>10</v>
      </c>
    </row>
    <row r="593" spans="1:16" x14ac:dyDescent="0.4">
      <c r="A593">
        <v>591</v>
      </c>
      <c r="B593" s="10">
        <v>45</v>
      </c>
      <c r="C593">
        <v>8</v>
      </c>
      <c r="D593">
        <v>20</v>
      </c>
      <c r="E593">
        <v>14</v>
      </c>
      <c r="F593" s="29">
        <v>1</v>
      </c>
      <c r="G593" s="14" t="s">
        <v>191</v>
      </c>
      <c r="H593" s="14">
        <v>1</v>
      </c>
      <c r="I593" s="5"/>
      <c r="J593">
        <v>1</v>
      </c>
      <c r="K593" s="32" t="s">
        <v>86</v>
      </c>
      <c r="L593" s="17" t="s">
        <v>3797</v>
      </c>
      <c r="M593" s="5" t="s">
        <v>62</v>
      </c>
      <c r="N593" s="5">
        <v>2</v>
      </c>
      <c r="O593" s="31">
        <v>6</v>
      </c>
      <c r="P593">
        <v>40</v>
      </c>
    </row>
    <row r="594" spans="1:16" x14ac:dyDescent="0.4">
      <c r="A594">
        <v>592</v>
      </c>
      <c r="B594" s="10">
        <v>32</v>
      </c>
      <c r="C594">
        <v>7</v>
      </c>
      <c r="D594">
        <v>60</v>
      </c>
      <c r="E594">
        <v>10</v>
      </c>
      <c r="F594" s="29">
        <v>40</v>
      </c>
      <c r="G594" s="14" t="s">
        <v>226</v>
      </c>
      <c r="H594" s="14">
        <v>1</v>
      </c>
      <c r="I594" s="5"/>
      <c r="J594">
        <v>1</v>
      </c>
      <c r="K594" s="32" t="s">
        <v>86</v>
      </c>
      <c r="L594" s="17" t="s">
        <v>3797</v>
      </c>
      <c r="M594" s="5" t="s">
        <v>75</v>
      </c>
      <c r="N594" s="5">
        <v>6</v>
      </c>
      <c r="O594" s="31">
        <v>6</v>
      </c>
      <c r="P594">
        <v>6</v>
      </c>
    </row>
    <row r="595" spans="1:16" x14ac:dyDescent="0.4">
      <c r="A595">
        <v>593</v>
      </c>
      <c r="B595" s="10">
        <v>49</v>
      </c>
      <c r="C595">
        <v>6</v>
      </c>
      <c r="D595">
        <v>240</v>
      </c>
      <c r="E595">
        <v>8</v>
      </c>
      <c r="F595" s="29">
        <v>12</v>
      </c>
      <c r="G595" s="14" t="s">
        <v>105</v>
      </c>
      <c r="H595" s="14">
        <v>1</v>
      </c>
      <c r="I595" s="5"/>
      <c r="J595">
        <v>1</v>
      </c>
      <c r="K595" s="32" t="s">
        <v>378</v>
      </c>
      <c r="L595" s="17" t="s">
        <v>3797</v>
      </c>
      <c r="M595" s="5" t="s">
        <v>62</v>
      </c>
      <c r="N595" s="5">
        <v>10</v>
      </c>
      <c r="O595" s="31">
        <v>30</v>
      </c>
      <c r="P595">
        <v>20</v>
      </c>
    </row>
    <row r="596" spans="1:16" x14ac:dyDescent="0.4">
      <c r="A596">
        <v>594</v>
      </c>
      <c r="B596" s="10">
        <v>35</v>
      </c>
      <c r="C596">
        <v>8</v>
      </c>
      <c r="D596">
        <v>30</v>
      </c>
      <c r="E596">
        <v>10</v>
      </c>
      <c r="F596" s="29">
        <v>30</v>
      </c>
      <c r="G596" s="14" t="s">
        <v>350</v>
      </c>
      <c r="H596" s="14">
        <v>1</v>
      </c>
      <c r="I596" s="5"/>
      <c r="J596">
        <v>1</v>
      </c>
      <c r="K596" s="32" t="s">
        <v>86</v>
      </c>
      <c r="L596" s="17" t="s">
        <v>3797</v>
      </c>
      <c r="M596" t="s">
        <v>2948</v>
      </c>
      <c r="N596" s="5">
        <v>3</v>
      </c>
      <c r="O596" s="31">
        <v>3</v>
      </c>
      <c r="P596">
        <v>6</v>
      </c>
    </row>
    <row r="597" spans="1:16" x14ac:dyDescent="0.4">
      <c r="A597">
        <v>595</v>
      </c>
      <c r="B597" s="10">
        <v>23</v>
      </c>
      <c r="C597">
        <v>6</v>
      </c>
      <c r="D597">
        <v>40</v>
      </c>
      <c r="E597">
        <v>8</v>
      </c>
      <c r="F597" s="29">
        <v>2</v>
      </c>
      <c r="G597" s="14" t="s">
        <v>135</v>
      </c>
      <c r="H597" s="14">
        <v>0</v>
      </c>
      <c r="I597" s="5" t="s">
        <v>55</v>
      </c>
      <c r="J597">
        <v>1</v>
      </c>
      <c r="K597" s="32" t="s">
        <v>61</v>
      </c>
      <c r="L597" s="17" t="s">
        <v>3798</v>
      </c>
      <c r="M597" s="5" t="s">
        <v>75</v>
      </c>
      <c r="N597" s="5">
        <v>30</v>
      </c>
      <c r="O597" s="31">
        <v>15</v>
      </c>
      <c r="P597">
        <v>10</v>
      </c>
    </row>
    <row r="598" spans="1:16" x14ac:dyDescent="0.4">
      <c r="A598">
        <v>596</v>
      </c>
      <c r="B598" s="10">
        <v>24</v>
      </c>
      <c r="C598">
        <v>9</v>
      </c>
      <c r="D598">
        <v>30</v>
      </c>
      <c r="E598">
        <v>13</v>
      </c>
      <c r="F598" s="29">
        <v>25</v>
      </c>
      <c r="G598" s="14" t="s">
        <v>69</v>
      </c>
      <c r="H598" s="14">
        <v>1</v>
      </c>
      <c r="I598" s="5"/>
      <c r="J598">
        <v>0</v>
      </c>
      <c r="K598" s="32" t="s">
        <v>163</v>
      </c>
      <c r="L598" s="17" t="s">
        <v>3795</v>
      </c>
      <c r="M598" s="5" t="s">
        <v>87</v>
      </c>
      <c r="N598" s="5">
        <v>6</v>
      </c>
      <c r="O598" s="31">
        <v>3</v>
      </c>
      <c r="P598">
        <v>4</v>
      </c>
    </row>
    <row r="599" spans="1:16" x14ac:dyDescent="0.4">
      <c r="A599">
        <v>597</v>
      </c>
      <c r="B599" s="10">
        <v>26</v>
      </c>
      <c r="C599">
        <v>7</v>
      </c>
      <c r="D599">
        <v>15</v>
      </c>
      <c r="E599">
        <v>6</v>
      </c>
      <c r="F599" s="29">
        <v>24</v>
      </c>
      <c r="G599" s="14" t="s">
        <v>105</v>
      </c>
      <c r="H599" s="14">
        <v>1</v>
      </c>
      <c r="I599" s="5"/>
      <c r="J599">
        <v>1</v>
      </c>
      <c r="K599" s="32" t="s">
        <v>61</v>
      </c>
      <c r="L599" s="17" t="s">
        <v>3797</v>
      </c>
      <c r="M599" s="5" t="s">
        <v>62</v>
      </c>
      <c r="N599" s="5">
        <v>3</v>
      </c>
      <c r="O599" s="31">
        <v>4</v>
      </c>
      <c r="P599">
        <v>5</v>
      </c>
    </row>
    <row r="600" spans="1:16" x14ac:dyDescent="0.4">
      <c r="A600">
        <v>598</v>
      </c>
      <c r="B600" s="10">
        <v>34</v>
      </c>
      <c r="C600">
        <v>6</v>
      </c>
      <c r="D600">
        <v>2</v>
      </c>
      <c r="E600">
        <v>11</v>
      </c>
      <c r="F600" s="29">
        <v>10</v>
      </c>
      <c r="G600" s="14" t="s">
        <v>80</v>
      </c>
      <c r="H600" s="14">
        <v>1</v>
      </c>
      <c r="I600" s="5"/>
      <c r="J600">
        <v>1</v>
      </c>
      <c r="K600" s="32" t="s">
        <v>86</v>
      </c>
      <c r="L600" s="17" t="s">
        <v>3794</v>
      </c>
      <c r="M600" s="5" t="s">
        <v>75</v>
      </c>
      <c r="N600" s="5">
        <v>4</v>
      </c>
      <c r="O600" s="31">
        <v>7</v>
      </c>
      <c r="P600">
        <v>60</v>
      </c>
    </row>
    <row r="601" spans="1:16" x14ac:dyDescent="0.4">
      <c r="A601">
        <v>599</v>
      </c>
      <c r="B601" s="10">
        <v>27</v>
      </c>
      <c r="C601">
        <v>6</v>
      </c>
      <c r="D601">
        <v>150</v>
      </c>
      <c r="E601">
        <v>800</v>
      </c>
      <c r="F601" s="29">
        <v>20</v>
      </c>
      <c r="G601" s="14" t="s">
        <v>305</v>
      </c>
      <c r="H601" s="14">
        <v>1</v>
      </c>
      <c r="I601" s="5"/>
      <c r="J601">
        <v>1</v>
      </c>
      <c r="K601" s="32" t="s">
        <v>86</v>
      </c>
      <c r="L601" s="17" t="s">
        <v>3797</v>
      </c>
      <c r="M601" s="5" t="s">
        <v>62</v>
      </c>
      <c r="N601" s="5">
        <v>6</v>
      </c>
      <c r="O601" s="31">
        <v>5</v>
      </c>
      <c r="P601">
        <v>5</v>
      </c>
    </row>
    <row r="602" spans="1:16" x14ac:dyDescent="0.4">
      <c r="A602">
        <v>600</v>
      </c>
      <c r="B602" s="10">
        <v>31</v>
      </c>
      <c r="C602">
        <v>6</v>
      </c>
      <c r="D602">
        <v>2</v>
      </c>
      <c r="E602">
        <v>10</v>
      </c>
      <c r="F602" s="29">
        <v>8</v>
      </c>
      <c r="G602" s="14" t="s">
        <v>191</v>
      </c>
      <c r="H602" s="14">
        <v>1</v>
      </c>
      <c r="I602" s="5"/>
      <c r="J602">
        <v>1</v>
      </c>
      <c r="K602" s="32" t="s">
        <v>86</v>
      </c>
      <c r="L602" s="17" t="s">
        <v>3791</v>
      </c>
      <c r="M602" s="5"/>
      <c r="N602" s="5">
        <v>0</v>
      </c>
      <c r="O602" s="31">
        <v>0</v>
      </c>
    </row>
    <row r="603" spans="1:16" x14ac:dyDescent="0.4">
      <c r="A603">
        <v>601</v>
      </c>
      <c r="B603" s="10">
        <v>23</v>
      </c>
      <c r="C603">
        <v>7</v>
      </c>
      <c r="D603">
        <v>40</v>
      </c>
      <c r="E603">
        <v>5</v>
      </c>
      <c r="F603" s="29">
        <v>4</v>
      </c>
      <c r="G603" s="14" t="s">
        <v>99</v>
      </c>
      <c r="H603" s="14">
        <v>1</v>
      </c>
      <c r="I603" s="5"/>
      <c r="J603">
        <v>0</v>
      </c>
      <c r="K603" s="32" t="s">
        <v>61</v>
      </c>
      <c r="L603" s="17" t="s">
        <v>3795</v>
      </c>
      <c r="M603" s="5" t="s">
        <v>75</v>
      </c>
      <c r="N603" s="5">
        <v>5</v>
      </c>
      <c r="O603" s="31">
        <v>4</v>
      </c>
      <c r="P603">
        <v>15</v>
      </c>
    </row>
    <row r="604" spans="1:16" x14ac:dyDescent="0.4">
      <c r="A604">
        <v>602</v>
      </c>
      <c r="B604" s="10">
        <v>42</v>
      </c>
      <c r="C604">
        <v>5</v>
      </c>
      <c r="D604">
        <v>90</v>
      </c>
      <c r="E604">
        <v>16</v>
      </c>
      <c r="F604" s="29">
        <v>2</v>
      </c>
      <c r="G604" s="14" t="s">
        <v>105</v>
      </c>
      <c r="H604" s="14">
        <v>0</v>
      </c>
      <c r="I604" s="5" t="s">
        <v>70</v>
      </c>
      <c r="J604">
        <v>1</v>
      </c>
      <c r="K604" s="32" t="s">
        <v>61</v>
      </c>
      <c r="L604" s="17" t="s">
        <v>3797</v>
      </c>
      <c r="M604" s="5" t="s">
        <v>62</v>
      </c>
      <c r="N604" s="5">
        <v>4</v>
      </c>
      <c r="O604" s="31">
        <v>6</v>
      </c>
      <c r="P604">
        <v>12</v>
      </c>
    </row>
    <row r="605" spans="1:16" x14ac:dyDescent="0.4">
      <c r="A605">
        <v>603</v>
      </c>
      <c r="B605" s="10"/>
      <c r="C605">
        <v>6</v>
      </c>
      <c r="D605">
        <v>20</v>
      </c>
      <c r="E605">
        <v>13</v>
      </c>
      <c r="F605" s="29">
        <v>3</v>
      </c>
      <c r="G605" s="14" t="s">
        <v>99</v>
      </c>
      <c r="H605" s="14">
        <v>0</v>
      </c>
      <c r="I605" s="5" t="s">
        <v>70</v>
      </c>
      <c r="J605">
        <v>1</v>
      </c>
      <c r="K605" s="32" t="s">
        <v>61</v>
      </c>
      <c r="L605" s="17" t="s">
        <v>3797</v>
      </c>
      <c r="M605" s="5" t="s">
        <v>62</v>
      </c>
      <c r="N605" s="5">
        <v>2</v>
      </c>
      <c r="O605" s="31">
        <v>3</v>
      </c>
      <c r="P605">
        <v>4</v>
      </c>
    </row>
    <row r="606" spans="1:16" x14ac:dyDescent="0.4">
      <c r="A606">
        <v>604</v>
      </c>
      <c r="B606" s="10">
        <v>26</v>
      </c>
      <c r="C606">
        <v>7</v>
      </c>
      <c r="D606">
        <v>0</v>
      </c>
      <c r="E606">
        <v>6</v>
      </c>
      <c r="F606" s="29">
        <v>5</v>
      </c>
      <c r="G606" s="14" t="s">
        <v>54</v>
      </c>
      <c r="H606" s="14">
        <v>1</v>
      </c>
      <c r="I606" s="5"/>
      <c r="J606">
        <v>0</v>
      </c>
      <c r="K606" s="32" t="s">
        <v>86</v>
      </c>
      <c r="L606" s="17" t="s">
        <v>3793</v>
      </c>
      <c r="M606" s="5" t="s">
        <v>75</v>
      </c>
      <c r="N606" s="5">
        <v>5</v>
      </c>
      <c r="O606" s="31">
        <v>4</v>
      </c>
      <c r="P606">
        <v>12</v>
      </c>
    </row>
    <row r="607" spans="1:16" x14ac:dyDescent="0.4">
      <c r="A607">
        <v>605</v>
      </c>
      <c r="B607" s="10">
        <v>35</v>
      </c>
      <c r="C607">
        <v>7</v>
      </c>
      <c r="D607">
        <v>0</v>
      </c>
      <c r="E607">
        <v>7</v>
      </c>
      <c r="F607" s="29">
        <v>12</v>
      </c>
      <c r="G607" s="14" t="s">
        <v>105</v>
      </c>
      <c r="H607" s="14">
        <v>1</v>
      </c>
      <c r="I607" s="5"/>
      <c r="J607">
        <v>0</v>
      </c>
      <c r="K607" s="32" t="s">
        <v>86</v>
      </c>
      <c r="L607" s="17" t="s">
        <v>3795</v>
      </c>
      <c r="M607" s="5" t="s">
        <v>571</v>
      </c>
      <c r="N607" s="5">
        <v>6</v>
      </c>
      <c r="O607" s="31">
        <v>6</v>
      </c>
      <c r="P607">
        <v>100</v>
      </c>
    </row>
    <row r="608" spans="1:16" x14ac:dyDescent="0.4">
      <c r="A608">
        <v>606</v>
      </c>
      <c r="B608" s="10">
        <v>27</v>
      </c>
      <c r="C608">
        <v>6</v>
      </c>
      <c r="D608">
        <v>60</v>
      </c>
      <c r="E608">
        <v>9</v>
      </c>
      <c r="F608" s="29">
        <v>10</v>
      </c>
      <c r="G608" s="14" t="s">
        <v>191</v>
      </c>
      <c r="H608" s="14">
        <v>0</v>
      </c>
      <c r="I608" s="5" t="s">
        <v>136</v>
      </c>
      <c r="J608">
        <v>1</v>
      </c>
      <c r="K608" s="32" t="s">
        <v>61</v>
      </c>
      <c r="L608" s="17" t="s">
        <v>3797</v>
      </c>
      <c r="M608" s="5" t="s">
        <v>62</v>
      </c>
      <c r="N608" s="5">
        <v>6</v>
      </c>
      <c r="O608" s="31">
        <v>6</v>
      </c>
      <c r="P608">
        <v>10</v>
      </c>
    </row>
    <row r="609" spans="1:16" x14ac:dyDescent="0.4">
      <c r="A609">
        <v>607</v>
      </c>
      <c r="B609" s="10">
        <v>22</v>
      </c>
      <c r="C609">
        <v>8</v>
      </c>
      <c r="D609">
        <v>60</v>
      </c>
      <c r="E609">
        <v>8</v>
      </c>
      <c r="F609" s="29">
        <v>5</v>
      </c>
      <c r="G609" s="14" t="s">
        <v>123</v>
      </c>
      <c r="H609" s="14">
        <v>1</v>
      </c>
      <c r="I609" s="5"/>
      <c r="J609">
        <v>0</v>
      </c>
      <c r="K609" s="32" t="s">
        <v>86</v>
      </c>
      <c r="L609" s="17" t="s">
        <v>3802</v>
      </c>
      <c r="M609" s="5" t="s">
        <v>164</v>
      </c>
      <c r="N609" s="5">
        <v>20</v>
      </c>
      <c r="O609" s="31">
        <v>6</v>
      </c>
      <c r="P609">
        <v>10</v>
      </c>
    </row>
    <row r="610" spans="1:16" x14ac:dyDescent="0.4">
      <c r="A610">
        <v>608</v>
      </c>
      <c r="B610" s="10">
        <v>36</v>
      </c>
      <c r="C610">
        <v>6</v>
      </c>
      <c r="D610">
        <v>60</v>
      </c>
      <c r="E610">
        <v>10</v>
      </c>
      <c r="F610" s="29">
        <v>12</v>
      </c>
      <c r="G610" s="14" t="s">
        <v>226</v>
      </c>
      <c r="H610" s="14">
        <v>1</v>
      </c>
      <c r="I610" s="5"/>
      <c r="J610">
        <v>1</v>
      </c>
      <c r="K610" s="32" t="s">
        <v>86</v>
      </c>
      <c r="L610" s="17" t="s">
        <v>3795</v>
      </c>
      <c r="M610" s="5" t="s">
        <v>75</v>
      </c>
      <c r="N610" s="5">
        <v>6</v>
      </c>
      <c r="O610" s="31">
        <v>6</v>
      </c>
      <c r="P610">
        <v>10</v>
      </c>
    </row>
    <row r="611" spans="1:16" x14ac:dyDescent="0.4">
      <c r="A611">
        <v>609</v>
      </c>
      <c r="B611" s="10">
        <v>33</v>
      </c>
      <c r="C611">
        <v>7</v>
      </c>
      <c r="D611">
        <v>5</v>
      </c>
      <c r="E611">
        <v>6</v>
      </c>
      <c r="F611" s="29">
        <v>12</v>
      </c>
      <c r="G611" s="14" t="s">
        <v>91</v>
      </c>
      <c r="H611" s="14">
        <v>1</v>
      </c>
      <c r="I611" s="5"/>
      <c r="J611">
        <v>1</v>
      </c>
      <c r="K611" s="32" t="s">
        <v>86</v>
      </c>
      <c r="L611" s="17" t="s">
        <v>3793</v>
      </c>
      <c r="M611" t="s">
        <v>3006</v>
      </c>
      <c r="N611" s="5">
        <v>6</v>
      </c>
      <c r="O611" s="31">
        <v>6</v>
      </c>
      <c r="P611">
        <v>30</v>
      </c>
    </row>
    <row r="612" spans="1:16" x14ac:dyDescent="0.4">
      <c r="A612">
        <v>610</v>
      </c>
      <c r="B612" s="10">
        <v>23</v>
      </c>
      <c r="C612">
        <v>9</v>
      </c>
      <c r="D612">
        <v>30</v>
      </c>
      <c r="E612">
        <v>9</v>
      </c>
      <c r="F612" s="29">
        <v>4</v>
      </c>
      <c r="G612" s="14" t="s">
        <v>305</v>
      </c>
      <c r="H612" s="14">
        <v>1</v>
      </c>
      <c r="I612" s="5"/>
      <c r="J612">
        <v>1</v>
      </c>
      <c r="K612" s="32" t="s">
        <v>378</v>
      </c>
      <c r="L612" s="17" t="s">
        <v>3797</v>
      </c>
      <c r="M612" s="5" t="s">
        <v>62</v>
      </c>
      <c r="N612" s="5">
        <v>8</v>
      </c>
      <c r="O612" s="31">
        <v>5</v>
      </c>
      <c r="P612">
        <v>5</v>
      </c>
    </row>
    <row r="613" spans="1:16" x14ac:dyDescent="0.4">
      <c r="A613">
        <v>611</v>
      </c>
      <c r="B613" s="10">
        <v>30</v>
      </c>
      <c r="C613">
        <v>6</v>
      </c>
      <c r="D613">
        <v>120</v>
      </c>
      <c r="E613">
        <v>12</v>
      </c>
      <c r="F613" s="29">
        <v>2</v>
      </c>
      <c r="G613" s="14" t="s">
        <v>135</v>
      </c>
      <c r="H613" s="14">
        <v>1</v>
      </c>
      <c r="I613" s="5"/>
      <c r="J613">
        <v>1</v>
      </c>
      <c r="K613" s="32" t="s">
        <v>61</v>
      </c>
      <c r="L613" s="17" t="s">
        <v>3791</v>
      </c>
      <c r="M613" s="5"/>
      <c r="N613" s="5">
        <v>0</v>
      </c>
      <c r="O613" s="31">
        <v>0</v>
      </c>
    </row>
    <row r="614" spans="1:16" x14ac:dyDescent="0.4">
      <c r="A614">
        <v>612</v>
      </c>
      <c r="B614" s="10">
        <v>29</v>
      </c>
      <c r="C614">
        <v>7</v>
      </c>
      <c r="D614">
        <v>50</v>
      </c>
      <c r="E614">
        <v>10</v>
      </c>
      <c r="F614" s="29">
        <v>10</v>
      </c>
      <c r="G614" s="14" t="s">
        <v>350</v>
      </c>
      <c r="H614" s="14">
        <v>0</v>
      </c>
      <c r="I614" s="5" t="s">
        <v>70</v>
      </c>
      <c r="J614">
        <v>1</v>
      </c>
      <c r="K614" s="32" t="s">
        <v>61</v>
      </c>
      <c r="L614" s="17" t="s">
        <v>3795</v>
      </c>
      <c r="M614" s="5" t="s">
        <v>87</v>
      </c>
      <c r="N614" s="5">
        <v>10</v>
      </c>
      <c r="O614" s="31">
        <v>4</v>
      </c>
      <c r="P614">
        <v>15</v>
      </c>
    </row>
    <row r="615" spans="1:16" x14ac:dyDescent="0.4">
      <c r="A615">
        <v>613</v>
      </c>
      <c r="B615" s="10">
        <v>23</v>
      </c>
      <c r="C615">
        <v>7</v>
      </c>
      <c r="D615">
        <v>0</v>
      </c>
      <c r="E615">
        <v>15</v>
      </c>
      <c r="F615" s="29">
        <v>10</v>
      </c>
      <c r="G615" s="14" t="s">
        <v>135</v>
      </c>
      <c r="H615" s="14">
        <v>1</v>
      </c>
      <c r="I615" s="5"/>
      <c r="J615">
        <v>0</v>
      </c>
      <c r="K615" s="32" t="s">
        <v>61</v>
      </c>
      <c r="L615" s="17" t="s">
        <v>3797</v>
      </c>
      <c r="M615" s="5" t="s">
        <v>87</v>
      </c>
      <c r="N615" s="5">
        <v>20</v>
      </c>
      <c r="O615" s="31">
        <v>10</v>
      </c>
      <c r="P615">
        <v>40</v>
      </c>
    </row>
    <row r="616" spans="1:16" x14ac:dyDescent="0.4">
      <c r="A616">
        <v>614</v>
      </c>
      <c r="B616" s="10">
        <v>27</v>
      </c>
      <c r="C616">
        <v>7</v>
      </c>
      <c r="D616">
        <v>120</v>
      </c>
      <c r="E616">
        <v>10</v>
      </c>
      <c r="F616" s="29">
        <v>5</v>
      </c>
      <c r="G616" s="14" t="s">
        <v>123</v>
      </c>
      <c r="H616" s="14">
        <v>1</v>
      </c>
      <c r="I616" s="5"/>
      <c r="J616">
        <v>1</v>
      </c>
      <c r="K616" s="32" t="s">
        <v>61</v>
      </c>
      <c r="L616" s="17" t="s">
        <v>3793</v>
      </c>
      <c r="M616" s="5" t="s">
        <v>164</v>
      </c>
      <c r="N616" s="5">
        <v>12</v>
      </c>
      <c r="O616" s="31">
        <v>6</v>
      </c>
      <c r="P616">
        <v>160</v>
      </c>
    </row>
    <row r="617" spans="1:16" x14ac:dyDescent="0.4">
      <c r="A617">
        <v>615</v>
      </c>
      <c r="B617" s="10">
        <v>49</v>
      </c>
      <c r="C617">
        <v>6</v>
      </c>
      <c r="D617">
        <v>60</v>
      </c>
      <c r="E617">
        <v>6</v>
      </c>
      <c r="F617" s="29">
        <v>50</v>
      </c>
      <c r="G617" s="14" t="s">
        <v>350</v>
      </c>
      <c r="H617" s="14">
        <v>0</v>
      </c>
      <c r="I617" s="5" t="s">
        <v>81</v>
      </c>
      <c r="J617">
        <v>1</v>
      </c>
      <c r="K617" s="32" t="s">
        <v>74</v>
      </c>
      <c r="L617" s="17" t="s">
        <v>3795</v>
      </c>
      <c r="M617" s="5" t="s">
        <v>164</v>
      </c>
      <c r="N617" s="5">
        <v>15</v>
      </c>
      <c r="O617" s="31">
        <v>15</v>
      </c>
      <c r="P617">
        <v>20</v>
      </c>
    </row>
    <row r="618" spans="1:16" x14ac:dyDescent="0.4">
      <c r="A618">
        <v>616</v>
      </c>
      <c r="B618" s="10">
        <v>22</v>
      </c>
      <c r="C618">
        <v>7</v>
      </c>
      <c r="D618">
        <v>60</v>
      </c>
      <c r="E618">
        <v>7</v>
      </c>
      <c r="F618" s="29">
        <v>20</v>
      </c>
      <c r="G618" s="14" t="s">
        <v>191</v>
      </c>
      <c r="H618" s="14">
        <v>1</v>
      </c>
      <c r="I618" s="5"/>
      <c r="J618">
        <v>0</v>
      </c>
      <c r="K618" s="32" t="s">
        <v>61</v>
      </c>
      <c r="L618" s="17" t="s">
        <v>3806</v>
      </c>
      <c r="M618" s="5" t="s">
        <v>62</v>
      </c>
      <c r="N618" s="5">
        <v>10</v>
      </c>
      <c r="O618" s="31">
        <v>10</v>
      </c>
      <c r="P618">
        <v>5</v>
      </c>
    </row>
    <row r="619" spans="1:16" x14ac:dyDescent="0.4">
      <c r="A619">
        <v>617</v>
      </c>
      <c r="B619" s="10">
        <v>35</v>
      </c>
      <c r="C619">
        <v>7</v>
      </c>
      <c r="D619">
        <v>120</v>
      </c>
      <c r="E619">
        <v>9</v>
      </c>
      <c r="F619" s="29">
        <v>5</v>
      </c>
      <c r="G619" s="14" t="s">
        <v>123</v>
      </c>
      <c r="H619" s="14">
        <v>1</v>
      </c>
      <c r="I619" s="5"/>
      <c r="J619">
        <v>1</v>
      </c>
      <c r="K619" s="32" t="s">
        <v>61</v>
      </c>
      <c r="L619" s="17" t="s">
        <v>3806</v>
      </c>
      <c r="M619" s="5" t="s">
        <v>62</v>
      </c>
      <c r="N619" s="5">
        <v>15</v>
      </c>
      <c r="O619" s="31">
        <v>10</v>
      </c>
      <c r="P619">
        <v>10</v>
      </c>
    </row>
    <row r="620" spans="1:16" x14ac:dyDescent="0.4">
      <c r="A620">
        <v>618</v>
      </c>
      <c r="B620" s="10">
        <v>23</v>
      </c>
      <c r="C620">
        <v>7</v>
      </c>
      <c r="D620">
        <v>90</v>
      </c>
      <c r="E620">
        <v>11</v>
      </c>
      <c r="F620" s="29">
        <v>0</v>
      </c>
      <c r="G620" s="14" t="s">
        <v>105</v>
      </c>
      <c r="H620" s="14">
        <v>1</v>
      </c>
      <c r="I620" s="5"/>
      <c r="J620">
        <v>1</v>
      </c>
      <c r="K620" s="32" t="s">
        <v>61</v>
      </c>
      <c r="L620" s="17" t="s">
        <v>3793</v>
      </c>
      <c r="M620" s="5" t="s">
        <v>87</v>
      </c>
      <c r="N620" s="5">
        <v>30</v>
      </c>
      <c r="O620" s="31">
        <v>0</v>
      </c>
      <c r="P620">
        <v>24</v>
      </c>
    </row>
    <row r="621" spans="1:16" x14ac:dyDescent="0.4">
      <c r="A621">
        <v>619</v>
      </c>
      <c r="B621" s="10">
        <v>25</v>
      </c>
      <c r="C621">
        <v>7</v>
      </c>
      <c r="D621">
        <v>30</v>
      </c>
      <c r="E621">
        <v>12</v>
      </c>
      <c r="F621" s="29">
        <v>5</v>
      </c>
      <c r="G621" s="14" t="s">
        <v>350</v>
      </c>
      <c r="H621" s="14">
        <v>1</v>
      </c>
      <c r="I621" s="5"/>
      <c r="J621">
        <v>1</v>
      </c>
      <c r="K621" s="32" t="s">
        <v>61</v>
      </c>
      <c r="L621" s="17" t="s">
        <v>3797</v>
      </c>
      <c r="M621" s="5" t="s">
        <v>87</v>
      </c>
      <c r="N621" s="5">
        <v>0</v>
      </c>
      <c r="O621" s="31">
        <v>3</v>
      </c>
      <c r="P621">
        <v>4</v>
      </c>
    </row>
    <row r="622" spans="1:16" x14ac:dyDescent="0.4">
      <c r="A622">
        <v>620</v>
      </c>
      <c r="B622" s="10">
        <v>31</v>
      </c>
      <c r="C622">
        <v>6</v>
      </c>
      <c r="D622">
        <v>60</v>
      </c>
      <c r="E622">
        <v>10</v>
      </c>
      <c r="F622" s="29">
        <v>2</v>
      </c>
      <c r="G622" s="14" t="s">
        <v>80</v>
      </c>
      <c r="H622" s="14">
        <v>1</v>
      </c>
      <c r="I622" s="5"/>
      <c r="J622">
        <v>0</v>
      </c>
      <c r="K622" s="32" t="s">
        <v>86</v>
      </c>
      <c r="L622" s="17" t="s">
        <v>3793</v>
      </c>
      <c r="M622" s="5" t="s">
        <v>87</v>
      </c>
      <c r="N622" s="5">
        <v>3</v>
      </c>
      <c r="O622" s="31">
        <v>2</v>
      </c>
      <c r="P622">
        <v>8</v>
      </c>
    </row>
    <row r="623" spans="1:16" x14ac:dyDescent="0.4">
      <c r="A623">
        <v>621</v>
      </c>
      <c r="B623" s="10"/>
      <c r="C623">
        <v>7</v>
      </c>
      <c r="D623">
        <v>60</v>
      </c>
      <c r="E623">
        <v>8</v>
      </c>
      <c r="F623" s="29">
        <v>5</v>
      </c>
      <c r="G623" s="14" t="s">
        <v>69</v>
      </c>
      <c r="H623" s="14">
        <v>0</v>
      </c>
      <c r="I623" s="5" t="s">
        <v>70</v>
      </c>
      <c r="J623">
        <v>1</v>
      </c>
      <c r="K623" s="32" t="s">
        <v>61</v>
      </c>
      <c r="L623" s="17" t="s">
        <v>3792</v>
      </c>
      <c r="M623" s="5" t="s">
        <v>75</v>
      </c>
      <c r="N623" s="5">
        <v>5</v>
      </c>
      <c r="O623" s="31">
        <v>4</v>
      </c>
      <c r="P623">
        <v>15</v>
      </c>
    </row>
    <row r="624" spans="1:16" x14ac:dyDescent="0.4">
      <c r="A624">
        <v>622</v>
      </c>
      <c r="B624" s="10">
        <v>33</v>
      </c>
      <c r="C624">
        <v>5</v>
      </c>
      <c r="D624">
        <v>120</v>
      </c>
      <c r="E624">
        <v>15</v>
      </c>
      <c r="F624" s="29">
        <v>24</v>
      </c>
      <c r="G624" s="14" t="s">
        <v>226</v>
      </c>
      <c r="H624" s="14">
        <v>1</v>
      </c>
      <c r="I624" s="5"/>
      <c r="J624">
        <v>1</v>
      </c>
      <c r="K624" s="32" t="s">
        <v>61</v>
      </c>
      <c r="L624" s="17" t="s">
        <v>3797</v>
      </c>
      <c r="M624" s="5" t="s">
        <v>62</v>
      </c>
      <c r="N624" s="5">
        <v>6</v>
      </c>
      <c r="O624" s="31">
        <v>6</v>
      </c>
      <c r="P624">
        <v>5</v>
      </c>
    </row>
    <row r="625" spans="1:16" x14ac:dyDescent="0.4">
      <c r="A625">
        <v>623</v>
      </c>
      <c r="B625" s="10">
        <v>28</v>
      </c>
      <c r="C625">
        <v>6</v>
      </c>
      <c r="D625">
        <v>80</v>
      </c>
      <c r="E625">
        <v>10</v>
      </c>
      <c r="F625" s="29">
        <v>20</v>
      </c>
      <c r="G625" s="14" t="s">
        <v>135</v>
      </c>
      <c r="H625" s="14">
        <v>1</v>
      </c>
      <c r="I625" s="5"/>
      <c r="J625">
        <v>0</v>
      </c>
      <c r="K625" s="32" t="s">
        <v>86</v>
      </c>
      <c r="L625" s="17" t="s">
        <v>3797</v>
      </c>
      <c r="M625" s="5" t="s">
        <v>62</v>
      </c>
      <c r="N625" s="5">
        <v>6</v>
      </c>
      <c r="O625" s="31">
        <v>6</v>
      </c>
      <c r="P625">
        <v>25</v>
      </c>
    </row>
    <row r="626" spans="1:16" x14ac:dyDescent="0.4">
      <c r="A626">
        <v>624</v>
      </c>
      <c r="B626" s="10">
        <v>24</v>
      </c>
      <c r="C626">
        <v>7</v>
      </c>
      <c r="D626">
        <v>0</v>
      </c>
      <c r="E626">
        <v>12</v>
      </c>
      <c r="F626" s="29">
        <v>10</v>
      </c>
      <c r="G626" s="14" t="s">
        <v>135</v>
      </c>
      <c r="H626" s="14">
        <v>1</v>
      </c>
      <c r="I626" s="5"/>
      <c r="J626">
        <v>1</v>
      </c>
      <c r="K626" s="32" t="s">
        <v>86</v>
      </c>
      <c r="L626" s="17" t="s">
        <v>3802</v>
      </c>
      <c r="M626" s="5" t="s">
        <v>75</v>
      </c>
      <c r="N626" s="5">
        <v>6</v>
      </c>
      <c r="O626" s="31">
        <v>3</v>
      </c>
      <c r="P626">
        <v>4</v>
      </c>
    </row>
    <row r="627" spans="1:16" x14ac:dyDescent="0.4">
      <c r="A627">
        <v>625</v>
      </c>
      <c r="B627" s="10">
        <v>35</v>
      </c>
      <c r="C627">
        <v>7</v>
      </c>
      <c r="D627">
        <v>50</v>
      </c>
      <c r="E627">
        <v>10</v>
      </c>
      <c r="F627" s="29">
        <v>30</v>
      </c>
      <c r="G627" s="14" t="s">
        <v>226</v>
      </c>
      <c r="H627" s="14">
        <v>0</v>
      </c>
      <c r="I627" s="5" t="s">
        <v>124</v>
      </c>
      <c r="J627">
        <v>1</v>
      </c>
      <c r="K627" s="32" t="s">
        <v>86</v>
      </c>
      <c r="L627" s="17" t="s">
        <v>3793</v>
      </c>
      <c r="M627" s="5" t="s">
        <v>75</v>
      </c>
      <c r="N627" s="5">
        <v>6</v>
      </c>
      <c r="O627" s="31">
        <v>4</v>
      </c>
      <c r="P627">
        <v>48</v>
      </c>
    </row>
    <row r="628" spans="1:16" x14ac:dyDescent="0.4">
      <c r="A628">
        <v>626</v>
      </c>
      <c r="B628" s="10">
        <v>27</v>
      </c>
      <c r="C628">
        <v>7</v>
      </c>
      <c r="D628">
        <v>60</v>
      </c>
      <c r="E628">
        <v>8</v>
      </c>
      <c r="F628" s="29">
        <v>4</v>
      </c>
      <c r="G628" s="14" t="s">
        <v>80</v>
      </c>
      <c r="H628" s="14">
        <v>1</v>
      </c>
      <c r="I628" s="5"/>
      <c r="J628">
        <v>1</v>
      </c>
      <c r="K628" s="32" t="s">
        <v>61</v>
      </c>
      <c r="L628" s="17" t="s">
        <v>3793</v>
      </c>
      <c r="M628" s="5" t="s">
        <v>87</v>
      </c>
      <c r="N628" s="5">
        <v>5</v>
      </c>
      <c r="O628" s="31">
        <v>6</v>
      </c>
      <c r="P628">
        <v>10</v>
      </c>
    </row>
    <row r="629" spans="1:16" x14ac:dyDescent="0.4">
      <c r="A629">
        <v>627</v>
      </c>
      <c r="B629" s="10">
        <v>44</v>
      </c>
      <c r="C629">
        <v>6</v>
      </c>
      <c r="D629">
        <v>30</v>
      </c>
      <c r="E629">
        <v>5</v>
      </c>
      <c r="F629" s="29">
        <v>10</v>
      </c>
      <c r="G629" s="14" t="s">
        <v>226</v>
      </c>
      <c r="H629" s="14">
        <v>1</v>
      </c>
      <c r="I629" s="5"/>
      <c r="J629">
        <v>1</v>
      </c>
      <c r="K629" s="32" t="s">
        <v>74</v>
      </c>
      <c r="L629" s="17" t="s">
        <v>3796</v>
      </c>
      <c r="M629" s="5" t="s">
        <v>62</v>
      </c>
      <c r="N629" s="5">
        <v>2</v>
      </c>
      <c r="O629" s="31">
        <v>15</v>
      </c>
      <c r="P629">
        <v>10</v>
      </c>
    </row>
    <row r="630" spans="1:16" x14ac:dyDescent="0.4">
      <c r="A630">
        <v>628</v>
      </c>
      <c r="B630" s="10">
        <v>44</v>
      </c>
      <c r="C630">
        <v>6</v>
      </c>
      <c r="D630">
        <v>50</v>
      </c>
      <c r="E630">
        <v>10</v>
      </c>
      <c r="F630" s="29">
        <v>20</v>
      </c>
      <c r="G630" s="14" t="s">
        <v>99</v>
      </c>
      <c r="H630" s="14">
        <v>1</v>
      </c>
      <c r="I630" s="5"/>
      <c r="J630">
        <v>1</v>
      </c>
      <c r="K630" s="32" t="s">
        <v>86</v>
      </c>
      <c r="L630" s="17" t="s">
        <v>3792</v>
      </c>
      <c r="M630" s="5" t="s">
        <v>75</v>
      </c>
      <c r="N630" s="5">
        <v>5</v>
      </c>
      <c r="O630" s="31">
        <v>5</v>
      </c>
      <c r="P630">
        <v>35</v>
      </c>
    </row>
    <row r="631" spans="1:16" x14ac:dyDescent="0.4">
      <c r="A631">
        <v>629</v>
      </c>
      <c r="B631" s="10">
        <v>28</v>
      </c>
      <c r="C631">
        <v>7</v>
      </c>
      <c r="D631">
        <v>20</v>
      </c>
      <c r="E631">
        <v>10</v>
      </c>
      <c r="F631" s="29">
        <v>10</v>
      </c>
      <c r="G631" s="14" t="s">
        <v>305</v>
      </c>
      <c r="H631" s="14">
        <v>1</v>
      </c>
      <c r="I631" s="5"/>
      <c r="J631">
        <v>1</v>
      </c>
      <c r="K631" s="32" t="s">
        <v>61</v>
      </c>
      <c r="L631" s="17" t="s">
        <v>3797</v>
      </c>
      <c r="M631" s="5" t="s">
        <v>62</v>
      </c>
      <c r="N631" s="5">
        <v>3</v>
      </c>
      <c r="O631" s="31">
        <v>5</v>
      </c>
      <c r="P631">
        <v>20</v>
      </c>
    </row>
    <row r="632" spans="1:16" x14ac:dyDescent="0.4">
      <c r="A632">
        <v>630</v>
      </c>
      <c r="B632" s="10">
        <v>22</v>
      </c>
      <c r="C632">
        <v>7</v>
      </c>
      <c r="D632">
        <v>45</v>
      </c>
      <c r="E632">
        <v>10</v>
      </c>
      <c r="F632" s="29">
        <v>4</v>
      </c>
      <c r="G632" s="14" t="s">
        <v>80</v>
      </c>
      <c r="H632" s="14">
        <v>0</v>
      </c>
      <c r="I632" s="5" t="s">
        <v>70</v>
      </c>
      <c r="J632">
        <v>0</v>
      </c>
      <c r="K632" s="32" t="s">
        <v>61</v>
      </c>
      <c r="L632" s="17" t="s">
        <v>3796</v>
      </c>
      <c r="M632" s="5" t="s">
        <v>164</v>
      </c>
      <c r="N632" s="5">
        <v>5</v>
      </c>
      <c r="O632" s="31">
        <v>8</v>
      </c>
      <c r="P632">
        <v>10</v>
      </c>
    </row>
    <row r="633" spans="1:16" x14ac:dyDescent="0.4">
      <c r="A633">
        <v>631</v>
      </c>
      <c r="B633" s="10">
        <v>30</v>
      </c>
      <c r="C633">
        <v>8</v>
      </c>
      <c r="D633">
        <v>5</v>
      </c>
      <c r="E633">
        <v>6</v>
      </c>
      <c r="F633" s="29">
        <v>5</v>
      </c>
      <c r="G633" s="14" t="s">
        <v>191</v>
      </c>
      <c r="H633" s="14">
        <v>0</v>
      </c>
      <c r="I633" s="5" t="s">
        <v>136</v>
      </c>
      <c r="J633">
        <v>0</v>
      </c>
      <c r="K633" s="32" t="s">
        <v>86</v>
      </c>
      <c r="L633" s="17" t="s">
        <v>3797</v>
      </c>
      <c r="M633" s="5" t="s">
        <v>62</v>
      </c>
      <c r="N633" s="5">
        <v>6</v>
      </c>
      <c r="O633" s="31">
        <v>10</v>
      </c>
      <c r="P633">
        <v>5</v>
      </c>
    </row>
    <row r="634" spans="1:16" x14ac:dyDescent="0.4">
      <c r="A634">
        <v>632</v>
      </c>
      <c r="B634" s="10">
        <v>33</v>
      </c>
      <c r="C634">
        <v>7</v>
      </c>
      <c r="D634">
        <v>90</v>
      </c>
      <c r="E634">
        <v>6</v>
      </c>
      <c r="F634" s="29">
        <v>30</v>
      </c>
      <c r="G634" s="14" t="s">
        <v>191</v>
      </c>
      <c r="H634" s="14">
        <v>1</v>
      </c>
      <c r="I634" s="5"/>
      <c r="J634">
        <v>1</v>
      </c>
      <c r="K634" s="32" t="s">
        <v>74</v>
      </c>
      <c r="L634" s="17" t="s">
        <v>3793</v>
      </c>
      <c r="M634" s="5" t="s">
        <v>75</v>
      </c>
      <c r="N634" s="5">
        <v>5</v>
      </c>
      <c r="O634" s="31">
        <v>10</v>
      </c>
      <c r="P634">
        <v>15</v>
      </c>
    </row>
    <row r="635" spans="1:16" x14ac:dyDescent="0.4">
      <c r="A635">
        <v>633</v>
      </c>
      <c r="B635" s="10">
        <v>27</v>
      </c>
      <c r="C635">
        <v>7</v>
      </c>
      <c r="D635">
        <v>60</v>
      </c>
      <c r="E635">
        <v>11</v>
      </c>
      <c r="F635" s="29">
        <v>9</v>
      </c>
      <c r="G635" s="14" t="s">
        <v>350</v>
      </c>
      <c r="H635" s="14">
        <v>1</v>
      </c>
      <c r="I635" s="5"/>
      <c r="J635">
        <v>1</v>
      </c>
      <c r="K635" s="32" t="s">
        <v>61</v>
      </c>
      <c r="L635" s="17" t="s">
        <v>3797</v>
      </c>
      <c r="M635" s="5" t="s">
        <v>62</v>
      </c>
      <c r="N635" s="5">
        <v>4</v>
      </c>
      <c r="O635" s="31">
        <v>10</v>
      </c>
      <c r="P635">
        <v>7</v>
      </c>
    </row>
    <row r="636" spans="1:16" x14ac:dyDescent="0.4">
      <c r="A636">
        <v>634</v>
      </c>
      <c r="B636" s="10">
        <v>31</v>
      </c>
      <c r="C636">
        <v>7</v>
      </c>
      <c r="D636">
        <v>10</v>
      </c>
      <c r="E636">
        <v>7</v>
      </c>
      <c r="F636" s="29">
        <v>6</v>
      </c>
      <c r="G636" s="14" t="s">
        <v>105</v>
      </c>
      <c r="H636" s="14">
        <v>0</v>
      </c>
      <c r="I636" s="5" t="s">
        <v>136</v>
      </c>
      <c r="J636">
        <v>0</v>
      </c>
      <c r="K636" s="32" t="s">
        <v>86</v>
      </c>
      <c r="L636" s="17" t="s">
        <v>3795</v>
      </c>
      <c r="M636" s="5" t="s">
        <v>164</v>
      </c>
      <c r="N636" s="5">
        <v>6</v>
      </c>
      <c r="O636" s="31">
        <v>5</v>
      </c>
      <c r="P636">
        <v>8</v>
      </c>
    </row>
    <row r="637" spans="1:16" x14ac:dyDescent="0.4">
      <c r="A637">
        <v>635</v>
      </c>
      <c r="B637" s="10">
        <v>30</v>
      </c>
      <c r="C637">
        <v>8</v>
      </c>
      <c r="D637">
        <v>40</v>
      </c>
      <c r="E637">
        <v>10</v>
      </c>
      <c r="F637" s="29">
        <v>6</v>
      </c>
      <c r="G637" s="14" t="s">
        <v>105</v>
      </c>
      <c r="H637" s="14">
        <v>1</v>
      </c>
      <c r="I637" s="5"/>
      <c r="J637">
        <v>1</v>
      </c>
      <c r="K637" s="32" t="s">
        <v>61</v>
      </c>
      <c r="L637" s="17" t="s">
        <v>3797</v>
      </c>
      <c r="M637" t="s">
        <v>3184</v>
      </c>
      <c r="N637" s="5">
        <v>6</v>
      </c>
      <c r="O637" s="31">
        <v>6</v>
      </c>
      <c r="P637">
        <v>60</v>
      </c>
    </row>
    <row r="638" spans="1:16" x14ac:dyDescent="0.4">
      <c r="A638">
        <v>636</v>
      </c>
      <c r="B638" s="10"/>
      <c r="C638">
        <v>9141984</v>
      </c>
      <c r="D638">
        <v>45</v>
      </c>
      <c r="E638">
        <v>8</v>
      </c>
      <c r="F638" s="29">
        <v>3</v>
      </c>
      <c r="G638" s="14" t="s">
        <v>350</v>
      </c>
      <c r="H638" s="14">
        <v>0</v>
      </c>
      <c r="I638" s="5" t="s">
        <v>100</v>
      </c>
      <c r="J638">
        <v>1</v>
      </c>
      <c r="K638" s="32" t="s">
        <v>86</v>
      </c>
      <c r="L638" s="17" t="s">
        <v>3795</v>
      </c>
      <c r="M638" s="5" t="s">
        <v>75</v>
      </c>
      <c r="N638" s="5">
        <v>4</v>
      </c>
      <c r="O638" s="31">
        <v>3</v>
      </c>
      <c r="P638">
        <v>6</v>
      </c>
    </row>
    <row r="639" spans="1:16" x14ac:dyDescent="0.4">
      <c r="A639">
        <v>637</v>
      </c>
      <c r="B639" s="10">
        <v>55</v>
      </c>
      <c r="C639">
        <v>6</v>
      </c>
      <c r="D639">
        <v>30</v>
      </c>
      <c r="E639">
        <v>8</v>
      </c>
      <c r="F639" s="29">
        <v>20</v>
      </c>
      <c r="G639" s="14" t="s">
        <v>191</v>
      </c>
      <c r="H639" s="14">
        <v>1</v>
      </c>
      <c r="I639" s="5"/>
      <c r="J639">
        <v>1</v>
      </c>
      <c r="K639" s="32" t="s">
        <v>86</v>
      </c>
      <c r="L639" s="17" t="s">
        <v>3797</v>
      </c>
      <c r="M639" s="5" t="s">
        <v>62</v>
      </c>
      <c r="N639" s="5">
        <v>4</v>
      </c>
      <c r="O639" s="31">
        <v>2</v>
      </c>
      <c r="P639">
        <v>4</v>
      </c>
    </row>
    <row r="640" spans="1:16" x14ac:dyDescent="0.4">
      <c r="A640">
        <v>638</v>
      </c>
      <c r="B640" s="10">
        <v>42</v>
      </c>
      <c r="C640">
        <v>6</v>
      </c>
      <c r="D640">
        <v>45</v>
      </c>
      <c r="E640">
        <v>12</v>
      </c>
      <c r="F640" s="29">
        <v>50</v>
      </c>
      <c r="G640" s="14" t="s">
        <v>105</v>
      </c>
      <c r="H640" s="14">
        <v>1</v>
      </c>
      <c r="I640" s="5"/>
      <c r="J640">
        <v>1</v>
      </c>
      <c r="K640" s="32" t="s">
        <v>86</v>
      </c>
      <c r="L640" s="17" t="s">
        <v>3797</v>
      </c>
      <c r="M640" s="5" t="s">
        <v>62</v>
      </c>
      <c r="N640" s="5">
        <v>6</v>
      </c>
      <c r="O640" s="31">
        <v>8</v>
      </c>
      <c r="P640">
        <v>15</v>
      </c>
    </row>
    <row r="641" spans="1:16" x14ac:dyDescent="0.4">
      <c r="A641">
        <v>639</v>
      </c>
      <c r="B641" s="10">
        <v>30</v>
      </c>
      <c r="C641">
        <v>7</v>
      </c>
      <c r="D641">
        <v>360</v>
      </c>
      <c r="E641">
        <v>2</v>
      </c>
      <c r="F641" s="29">
        <v>5</v>
      </c>
      <c r="G641" s="14" t="s">
        <v>191</v>
      </c>
      <c r="H641" s="14">
        <v>1</v>
      </c>
      <c r="I641" s="5"/>
      <c r="J641">
        <v>1</v>
      </c>
      <c r="K641" s="32" t="s">
        <v>86</v>
      </c>
      <c r="L641" s="17" t="s">
        <v>3797</v>
      </c>
      <c r="M641" s="5" t="s">
        <v>87</v>
      </c>
      <c r="N641" s="5">
        <v>6</v>
      </c>
      <c r="O641" s="31">
        <v>6</v>
      </c>
      <c r="P641">
        <v>6</v>
      </c>
    </row>
    <row r="642" spans="1:16" x14ac:dyDescent="0.4">
      <c r="A642">
        <v>640</v>
      </c>
      <c r="B642" s="10">
        <v>25</v>
      </c>
      <c r="C642">
        <v>8</v>
      </c>
      <c r="D642">
        <v>0</v>
      </c>
      <c r="E642">
        <v>14</v>
      </c>
      <c r="F642" s="29">
        <v>10</v>
      </c>
      <c r="G642" s="14" t="s">
        <v>54</v>
      </c>
      <c r="H642" s="14">
        <v>1</v>
      </c>
      <c r="I642" s="5"/>
      <c r="J642">
        <v>0</v>
      </c>
      <c r="K642" s="32" t="s">
        <v>61</v>
      </c>
      <c r="L642" s="17" t="s">
        <v>3793</v>
      </c>
      <c r="M642" s="5" t="s">
        <v>75</v>
      </c>
      <c r="N642" s="5">
        <v>6</v>
      </c>
      <c r="O642" s="31">
        <v>6</v>
      </c>
      <c r="P642">
        <v>50</v>
      </c>
    </row>
    <row r="643" spans="1:16" x14ac:dyDescent="0.4">
      <c r="A643">
        <v>641</v>
      </c>
      <c r="B643" s="10">
        <v>26</v>
      </c>
      <c r="C643">
        <v>5</v>
      </c>
      <c r="D643">
        <v>20</v>
      </c>
      <c r="E643">
        <v>9</v>
      </c>
      <c r="F643" s="29">
        <v>0</v>
      </c>
      <c r="G643" s="14" t="s">
        <v>80</v>
      </c>
      <c r="H643" s="14">
        <v>1</v>
      </c>
      <c r="I643" s="5"/>
      <c r="J643">
        <v>1</v>
      </c>
      <c r="K643" s="32" t="s">
        <v>86</v>
      </c>
      <c r="L643" s="17" t="s">
        <v>3795</v>
      </c>
      <c r="M643" s="5" t="s">
        <v>75</v>
      </c>
      <c r="N643" s="5">
        <v>5</v>
      </c>
      <c r="O643" s="31">
        <v>5</v>
      </c>
      <c r="P643">
        <v>20</v>
      </c>
    </row>
    <row r="644" spans="1:16" x14ac:dyDescent="0.4">
      <c r="A644">
        <v>642</v>
      </c>
      <c r="B644" s="10">
        <v>26</v>
      </c>
      <c r="C644">
        <v>8</v>
      </c>
      <c r="D644">
        <v>120</v>
      </c>
      <c r="E644">
        <v>12</v>
      </c>
      <c r="F644" s="29">
        <v>20</v>
      </c>
      <c r="G644" s="14" t="s">
        <v>350</v>
      </c>
      <c r="H644" s="14">
        <v>1</v>
      </c>
      <c r="I644" s="5"/>
      <c r="J644">
        <v>0</v>
      </c>
      <c r="K644" s="32" t="s">
        <v>61</v>
      </c>
      <c r="L644" s="17" t="s">
        <v>3804</v>
      </c>
      <c r="M644" t="s">
        <v>3213</v>
      </c>
      <c r="N644" s="5">
        <v>4</v>
      </c>
      <c r="O644" s="31">
        <v>6</v>
      </c>
      <c r="P644">
        <v>40</v>
      </c>
    </row>
    <row r="645" spans="1:16" x14ac:dyDescent="0.4">
      <c r="A645">
        <v>643</v>
      </c>
      <c r="B645" s="10">
        <v>35</v>
      </c>
      <c r="C645">
        <v>8</v>
      </c>
      <c r="D645">
        <v>0</v>
      </c>
      <c r="E645">
        <v>12</v>
      </c>
      <c r="F645" s="29">
        <v>5</v>
      </c>
      <c r="G645" s="14" t="s">
        <v>69</v>
      </c>
      <c r="H645" s="14">
        <v>0</v>
      </c>
      <c r="I645" s="5" t="s">
        <v>100</v>
      </c>
      <c r="J645">
        <v>0</v>
      </c>
      <c r="K645" s="32" t="s">
        <v>86</v>
      </c>
      <c r="L645" s="17" t="s">
        <v>3793</v>
      </c>
      <c r="M645" s="5" t="s">
        <v>75</v>
      </c>
      <c r="N645" s="5">
        <v>6</v>
      </c>
      <c r="O645" s="31">
        <v>3</v>
      </c>
      <c r="P645">
        <v>500</v>
      </c>
    </row>
    <row r="646" spans="1:16" x14ac:dyDescent="0.4">
      <c r="A646">
        <v>644</v>
      </c>
      <c r="B646" s="10">
        <v>36</v>
      </c>
      <c r="C646">
        <v>5</v>
      </c>
      <c r="D646">
        <v>120</v>
      </c>
      <c r="E646">
        <v>14</v>
      </c>
      <c r="F646" s="29">
        <v>30</v>
      </c>
      <c r="G646" s="14" t="s">
        <v>54</v>
      </c>
      <c r="H646" s="14">
        <v>0</v>
      </c>
      <c r="I646" s="5" t="s">
        <v>70</v>
      </c>
      <c r="J646">
        <v>1</v>
      </c>
      <c r="K646" s="32" t="s">
        <v>61</v>
      </c>
      <c r="L646" s="17" t="s">
        <v>3793</v>
      </c>
      <c r="M646" s="5" t="s">
        <v>87</v>
      </c>
      <c r="N646" s="5">
        <v>4</v>
      </c>
      <c r="O646" s="31">
        <v>10</v>
      </c>
      <c r="P646">
        <v>50</v>
      </c>
    </row>
    <row r="647" spans="1:16" x14ac:dyDescent="0.4">
      <c r="A647">
        <v>645</v>
      </c>
      <c r="B647" s="10">
        <v>33</v>
      </c>
      <c r="C647">
        <v>7</v>
      </c>
      <c r="D647">
        <v>110</v>
      </c>
      <c r="E647">
        <v>11</v>
      </c>
      <c r="F647" s="29">
        <v>20</v>
      </c>
      <c r="G647" s="14" t="s">
        <v>305</v>
      </c>
      <c r="H647" s="14">
        <v>1</v>
      </c>
      <c r="I647" s="5"/>
      <c r="J647">
        <v>0</v>
      </c>
      <c r="K647" s="32" t="s">
        <v>86</v>
      </c>
      <c r="L647" s="17" t="s">
        <v>3798</v>
      </c>
      <c r="M647" s="5" t="s">
        <v>75</v>
      </c>
      <c r="N647" s="5">
        <v>12</v>
      </c>
      <c r="O647" s="31">
        <v>20</v>
      </c>
      <c r="P647">
        <v>20</v>
      </c>
    </row>
    <row r="648" spans="1:16" x14ac:dyDescent="0.4">
      <c r="A648">
        <v>646</v>
      </c>
      <c r="B648" s="10">
        <v>49</v>
      </c>
      <c r="C648">
        <v>7</v>
      </c>
      <c r="D648">
        <v>60</v>
      </c>
      <c r="E648">
        <v>10</v>
      </c>
      <c r="F648" s="29">
        <v>10</v>
      </c>
      <c r="G648" s="14" t="s">
        <v>105</v>
      </c>
      <c r="H648" s="14">
        <v>0</v>
      </c>
      <c r="I648" s="5" t="s">
        <v>81</v>
      </c>
      <c r="J648">
        <v>1</v>
      </c>
      <c r="K648" s="32" t="s">
        <v>86</v>
      </c>
      <c r="L648" s="17" t="s">
        <v>3796</v>
      </c>
      <c r="M648" s="5" t="s">
        <v>75</v>
      </c>
      <c r="N648" s="5">
        <v>5</v>
      </c>
      <c r="O648" s="31">
        <v>4</v>
      </c>
      <c r="P648">
        <v>16</v>
      </c>
    </row>
    <row r="649" spans="1:16" x14ac:dyDescent="0.4">
      <c r="A649">
        <v>647</v>
      </c>
      <c r="B649" s="10">
        <v>35</v>
      </c>
      <c r="C649">
        <v>7</v>
      </c>
      <c r="D649">
        <v>60</v>
      </c>
      <c r="E649">
        <v>8</v>
      </c>
      <c r="F649" s="29">
        <v>2</v>
      </c>
      <c r="G649" s="14" t="s">
        <v>99</v>
      </c>
      <c r="H649" s="14">
        <v>0</v>
      </c>
      <c r="I649" s="5" t="s">
        <v>81</v>
      </c>
      <c r="J649">
        <v>1</v>
      </c>
      <c r="K649" s="32" t="s">
        <v>86</v>
      </c>
      <c r="L649" s="17" t="s">
        <v>3795</v>
      </c>
      <c r="M649" s="5" t="s">
        <v>87</v>
      </c>
      <c r="N649" s="5">
        <v>3</v>
      </c>
      <c r="O649" s="31">
        <v>5</v>
      </c>
      <c r="P649">
        <v>5</v>
      </c>
    </row>
    <row r="650" spans="1:16" x14ac:dyDescent="0.4">
      <c r="A650">
        <v>648</v>
      </c>
      <c r="B650" s="10">
        <v>34</v>
      </c>
      <c r="C650">
        <v>4</v>
      </c>
      <c r="D650">
        <v>40</v>
      </c>
      <c r="E650">
        <v>11</v>
      </c>
      <c r="F650" s="29">
        <v>2</v>
      </c>
      <c r="G650" s="14" t="s">
        <v>54</v>
      </c>
      <c r="H650" s="14">
        <v>0</v>
      </c>
      <c r="I650" s="5" t="s">
        <v>70</v>
      </c>
      <c r="J650">
        <v>0</v>
      </c>
      <c r="K650" s="32" t="s">
        <v>86</v>
      </c>
      <c r="L650" s="17" t="s">
        <v>3797</v>
      </c>
      <c r="M650" s="5" t="s">
        <v>62</v>
      </c>
      <c r="N650" s="5">
        <v>10</v>
      </c>
      <c r="O650" s="31">
        <v>5</v>
      </c>
      <c r="P650">
        <v>12</v>
      </c>
    </row>
    <row r="651" spans="1:16" x14ac:dyDescent="0.4">
      <c r="A651">
        <v>649</v>
      </c>
      <c r="B651" s="10">
        <v>22</v>
      </c>
      <c r="C651">
        <v>6</v>
      </c>
      <c r="D651">
        <v>120</v>
      </c>
      <c r="E651">
        <v>8</v>
      </c>
      <c r="F651" s="29">
        <v>24</v>
      </c>
      <c r="G651" s="14" t="s">
        <v>350</v>
      </c>
      <c r="H651" s="14">
        <v>1</v>
      </c>
      <c r="I651" s="5"/>
      <c r="J651">
        <v>0</v>
      </c>
      <c r="K651" s="32" t="s">
        <v>378</v>
      </c>
      <c r="L651" s="17" t="s">
        <v>3793</v>
      </c>
      <c r="M651" s="5" t="s">
        <v>75</v>
      </c>
      <c r="N651" s="5">
        <v>3</v>
      </c>
      <c r="O651" s="31">
        <v>3</v>
      </c>
      <c r="P651">
        <v>320</v>
      </c>
    </row>
    <row r="652" spans="1:16" x14ac:dyDescent="0.4">
      <c r="A652">
        <v>650</v>
      </c>
      <c r="B652" s="10">
        <v>26</v>
      </c>
      <c r="C652">
        <v>7</v>
      </c>
      <c r="D652">
        <v>30</v>
      </c>
      <c r="E652">
        <v>12</v>
      </c>
      <c r="F652" s="29">
        <v>2</v>
      </c>
      <c r="G652" s="14" t="s">
        <v>91</v>
      </c>
      <c r="H652" s="14">
        <v>1</v>
      </c>
      <c r="I652" s="5"/>
      <c r="J652">
        <v>1</v>
      </c>
      <c r="K652" s="32" t="s">
        <v>61</v>
      </c>
      <c r="L652" s="17" t="s">
        <v>3808</v>
      </c>
      <c r="M652" s="5" t="s">
        <v>75</v>
      </c>
      <c r="N652" s="5">
        <v>6</v>
      </c>
      <c r="O652" s="31">
        <v>0</v>
      </c>
      <c r="P652">
        <v>8</v>
      </c>
    </row>
    <row r="653" spans="1:16" x14ac:dyDescent="0.4">
      <c r="A653">
        <v>651</v>
      </c>
      <c r="B653" s="10">
        <v>28</v>
      </c>
      <c r="C653">
        <v>7</v>
      </c>
      <c r="D653">
        <v>90</v>
      </c>
      <c r="E653">
        <v>9</v>
      </c>
      <c r="F653" s="29">
        <v>3</v>
      </c>
      <c r="G653" s="14" t="s">
        <v>69</v>
      </c>
      <c r="H653" s="14">
        <v>1</v>
      </c>
      <c r="I653" s="5"/>
      <c r="J653">
        <v>0</v>
      </c>
      <c r="K653" s="32" t="s">
        <v>61</v>
      </c>
      <c r="L653" s="17" t="s">
        <v>3797</v>
      </c>
      <c r="M653" s="5" t="s">
        <v>62</v>
      </c>
      <c r="N653" s="5">
        <v>3</v>
      </c>
      <c r="O653" s="31">
        <v>1</v>
      </c>
      <c r="P653">
        <v>5</v>
      </c>
    </row>
    <row r="654" spans="1:16" x14ac:dyDescent="0.4">
      <c r="A654">
        <v>652</v>
      </c>
      <c r="B654" s="10">
        <v>29</v>
      </c>
      <c r="C654">
        <v>7</v>
      </c>
      <c r="D654">
        <v>15</v>
      </c>
      <c r="E654">
        <v>8</v>
      </c>
      <c r="F654" s="29">
        <v>2</v>
      </c>
      <c r="G654" s="14" t="s">
        <v>54</v>
      </c>
      <c r="H654" s="14">
        <v>0</v>
      </c>
      <c r="I654" s="5" t="s">
        <v>55</v>
      </c>
      <c r="J654">
        <v>1</v>
      </c>
      <c r="K654" s="32" t="s">
        <v>74</v>
      </c>
      <c r="L654" s="17" t="s">
        <v>3795</v>
      </c>
      <c r="M654" s="5" t="s">
        <v>164</v>
      </c>
      <c r="N654" s="5">
        <v>6</v>
      </c>
      <c r="O654" s="31">
        <v>2</v>
      </c>
      <c r="P654">
        <v>15</v>
      </c>
    </row>
    <row r="655" spans="1:16" x14ac:dyDescent="0.4">
      <c r="A655">
        <v>653</v>
      </c>
      <c r="B655" s="10">
        <v>22</v>
      </c>
      <c r="C655">
        <v>8</v>
      </c>
      <c r="D655">
        <v>0</v>
      </c>
      <c r="E655">
        <v>11</v>
      </c>
      <c r="F655" s="29">
        <v>30</v>
      </c>
      <c r="G655" s="14" t="s">
        <v>226</v>
      </c>
      <c r="H655" s="14">
        <v>1</v>
      </c>
      <c r="I655" s="5"/>
      <c r="J655">
        <v>0</v>
      </c>
      <c r="K655" s="32" t="s">
        <v>378</v>
      </c>
      <c r="L655" s="17" t="s">
        <v>3794</v>
      </c>
      <c r="M655" s="5" t="s">
        <v>87</v>
      </c>
      <c r="N655" s="5">
        <v>6</v>
      </c>
      <c r="O655" s="31">
        <v>14</v>
      </c>
      <c r="P655">
        <v>10</v>
      </c>
    </row>
    <row r="656" spans="1:16" x14ac:dyDescent="0.4">
      <c r="A656">
        <v>654</v>
      </c>
      <c r="B656" s="10">
        <v>27</v>
      </c>
      <c r="C656">
        <v>7</v>
      </c>
      <c r="D656">
        <v>5</v>
      </c>
      <c r="E656">
        <v>12</v>
      </c>
      <c r="F656" s="29">
        <v>8</v>
      </c>
      <c r="G656" s="14" t="s">
        <v>54</v>
      </c>
      <c r="H656" s="14">
        <v>0</v>
      </c>
      <c r="I656" s="5" t="s">
        <v>70</v>
      </c>
      <c r="J656">
        <v>0</v>
      </c>
      <c r="K656" s="32" t="s">
        <v>61</v>
      </c>
      <c r="L656" s="17" t="s">
        <v>3797</v>
      </c>
      <c r="M656" s="5" t="s">
        <v>62</v>
      </c>
      <c r="N656" s="5">
        <v>5</v>
      </c>
      <c r="O656" s="31">
        <v>3</v>
      </c>
      <c r="P656">
        <v>80</v>
      </c>
    </row>
    <row r="657" spans="1:16" x14ac:dyDescent="0.4">
      <c r="A657">
        <v>655</v>
      </c>
      <c r="B657" s="10">
        <v>30</v>
      </c>
      <c r="C657">
        <v>7</v>
      </c>
      <c r="D657">
        <v>60</v>
      </c>
      <c r="E657">
        <v>4</v>
      </c>
      <c r="F657" s="29">
        <v>5</v>
      </c>
      <c r="G657" s="14" t="s">
        <v>305</v>
      </c>
      <c r="H657" s="14">
        <v>1</v>
      </c>
      <c r="I657" s="5"/>
      <c r="J657">
        <v>1</v>
      </c>
      <c r="K657" s="32" t="s">
        <v>86</v>
      </c>
      <c r="L657" s="17" t="s">
        <v>3797</v>
      </c>
      <c r="M657" s="5" t="s">
        <v>75</v>
      </c>
      <c r="N657" s="5">
        <v>4</v>
      </c>
      <c r="O657" s="31">
        <v>5</v>
      </c>
      <c r="P657">
        <v>5</v>
      </c>
    </row>
    <row r="658" spans="1:16" x14ac:dyDescent="0.4">
      <c r="A658">
        <v>656</v>
      </c>
      <c r="B658" s="10">
        <v>35</v>
      </c>
      <c r="C658">
        <v>7</v>
      </c>
      <c r="D658">
        <v>3</v>
      </c>
      <c r="E658">
        <v>7</v>
      </c>
      <c r="F658" s="29">
        <v>100</v>
      </c>
      <c r="G658" s="14" t="s">
        <v>226</v>
      </c>
      <c r="H658" s="14">
        <v>0</v>
      </c>
      <c r="I658" s="5" t="s">
        <v>70</v>
      </c>
      <c r="J658">
        <v>0</v>
      </c>
      <c r="K658" s="32" t="s">
        <v>61</v>
      </c>
      <c r="L658" s="17" t="s">
        <v>3802</v>
      </c>
      <c r="M658" s="5" t="s">
        <v>62</v>
      </c>
      <c r="N658" s="5">
        <v>6</v>
      </c>
      <c r="O658" s="31">
        <v>6</v>
      </c>
      <c r="P658">
        <v>15</v>
      </c>
    </row>
    <row r="659" spans="1:16" x14ac:dyDescent="0.4">
      <c r="A659">
        <v>657</v>
      </c>
      <c r="B659" s="10">
        <v>22</v>
      </c>
      <c r="C659">
        <v>7</v>
      </c>
      <c r="D659">
        <v>180</v>
      </c>
      <c r="E659">
        <v>6</v>
      </c>
      <c r="F659" s="29">
        <v>5</v>
      </c>
      <c r="G659" s="14" t="s">
        <v>69</v>
      </c>
      <c r="H659" s="14">
        <v>1</v>
      </c>
      <c r="I659" s="5"/>
      <c r="J659">
        <v>1</v>
      </c>
      <c r="K659" s="32" t="s">
        <v>163</v>
      </c>
      <c r="L659" s="17" t="s">
        <v>3802</v>
      </c>
      <c r="M659" s="5" t="s">
        <v>75</v>
      </c>
      <c r="N659" s="5">
        <v>15</v>
      </c>
      <c r="O659" s="31">
        <v>10</v>
      </c>
      <c r="P659">
        <v>5</v>
      </c>
    </row>
    <row r="660" spans="1:16" x14ac:dyDescent="0.4">
      <c r="A660">
        <v>658</v>
      </c>
      <c r="B660" s="10"/>
      <c r="C660">
        <v>7</v>
      </c>
      <c r="D660">
        <v>0</v>
      </c>
      <c r="E660">
        <v>8</v>
      </c>
      <c r="F660" s="29">
        <v>6</v>
      </c>
      <c r="G660" s="14" t="s">
        <v>226</v>
      </c>
      <c r="H660" s="14">
        <v>0</v>
      </c>
      <c r="I660" s="5" t="s">
        <v>100</v>
      </c>
      <c r="J660">
        <v>0</v>
      </c>
      <c r="K660" s="32" t="s">
        <v>61</v>
      </c>
      <c r="L660" s="17" t="s">
        <v>3795</v>
      </c>
      <c r="M660" s="5" t="s">
        <v>87</v>
      </c>
      <c r="N660" s="5">
        <v>10</v>
      </c>
      <c r="O660" s="31">
        <v>10</v>
      </c>
      <c r="P660">
        <v>20</v>
      </c>
    </row>
    <row r="661" spans="1:16" x14ac:dyDescent="0.4">
      <c r="A661">
        <v>659</v>
      </c>
      <c r="B661" s="10">
        <v>30</v>
      </c>
      <c r="C661">
        <v>6</v>
      </c>
      <c r="D661">
        <v>70</v>
      </c>
      <c r="E661">
        <v>8</v>
      </c>
      <c r="F661" s="29">
        <v>7</v>
      </c>
      <c r="G661" s="14" t="s">
        <v>123</v>
      </c>
      <c r="H661" s="14">
        <v>0</v>
      </c>
      <c r="I661" s="5" t="s">
        <v>70</v>
      </c>
      <c r="J661">
        <v>1</v>
      </c>
      <c r="K661" s="32" t="s">
        <v>86</v>
      </c>
      <c r="L661" s="17" t="s">
        <v>3796</v>
      </c>
      <c r="M661" s="5" t="s">
        <v>75</v>
      </c>
      <c r="N661" s="5">
        <v>5</v>
      </c>
      <c r="O661" s="31">
        <v>3</v>
      </c>
      <c r="P661">
        <v>5</v>
      </c>
    </row>
    <row r="662" spans="1:16" x14ac:dyDescent="0.4">
      <c r="A662">
        <v>660</v>
      </c>
      <c r="B662" s="10">
        <v>25</v>
      </c>
      <c r="C662">
        <v>6</v>
      </c>
      <c r="D662">
        <v>60</v>
      </c>
      <c r="E662">
        <v>10</v>
      </c>
      <c r="F662" s="29">
        <v>5</v>
      </c>
      <c r="G662" s="14" t="s">
        <v>105</v>
      </c>
      <c r="H662" s="14">
        <v>1</v>
      </c>
      <c r="I662" s="5"/>
      <c r="J662">
        <v>1</v>
      </c>
      <c r="K662" s="32" t="s">
        <v>61</v>
      </c>
      <c r="L662" s="17" t="s">
        <v>3797</v>
      </c>
      <c r="M662" s="5" t="s">
        <v>62</v>
      </c>
      <c r="N662" s="5">
        <v>3</v>
      </c>
      <c r="O662" s="31">
        <v>5</v>
      </c>
      <c r="P662">
        <v>5</v>
      </c>
    </row>
    <row r="663" spans="1:16" x14ac:dyDescent="0.4">
      <c r="A663">
        <v>661</v>
      </c>
      <c r="B663" s="10">
        <v>43</v>
      </c>
      <c r="C663">
        <v>5</v>
      </c>
      <c r="D663">
        <v>0</v>
      </c>
      <c r="E663">
        <v>12</v>
      </c>
      <c r="F663" s="29">
        <v>30</v>
      </c>
      <c r="G663" s="14" t="s">
        <v>80</v>
      </c>
      <c r="H663" s="14">
        <v>1</v>
      </c>
      <c r="I663" s="5"/>
      <c r="J663">
        <v>1</v>
      </c>
      <c r="K663" s="32" t="s">
        <v>86</v>
      </c>
      <c r="L663" s="17" t="s">
        <v>3794</v>
      </c>
      <c r="M663" s="5" t="s">
        <v>87</v>
      </c>
      <c r="N663" s="5">
        <v>6</v>
      </c>
      <c r="O663" s="31">
        <v>6</v>
      </c>
      <c r="P663">
        <v>20</v>
      </c>
    </row>
    <row r="664" spans="1:16" x14ac:dyDescent="0.4">
      <c r="A664">
        <v>662</v>
      </c>
      <c r="B664" s="10">
        <v>34</v>
      </c>
      <c r="C664">
        <v>5</v>
      </c>
      <c r="D664">
        <v>10</v>
      </c>
      <c r="E664">
        <v>16</v>
      </c>
      <c r="F664" s="29">
        <v>4</v>
      </c>
      <c r="G664" s="14" t="s">
        <v>54</v>
      </c>
      <c r="H664" s="14">
        <v>1</v>
      </c>
      <c r="I664" s="5"/>
      <c r="J664">
        <v>1</v>
      </c>
      <c r="K664" s="32" t="s">
        <v>86</v>
      </c>
      <c r="L664" s="17" t="s">
        <v>3797</v>
      </c>
      <c r="M664" s="5" t="s">
        <v>62</v>
      </c>
      <c r="N664" s="5">
        <v>12</v>
      </c>
      <c r="O664" s="31">
        <v>8</v>
      </c>
      <c r="P664">
        <v>15</v>
      </c>
    </row>
    <row r="665" spans="1:16" x14ac:dyDescent="0.4">
      <c r="A665">
        <v>663</v>
      </c>
      <c r="B665" s="10">
        <v>29</v>
      </c>
      <c r="C665">
        <v>6</v>
      </c>
      <c r="D665">
        <v>45</v>
      </c>
      <c r="E665">
        <v>10</v>
      </c>
      <c r="F665" s="29">
        <v>15</v>
      </c>
      <c r="G665" s="14" t="s">
        <v>191</v>
      </c>
      <c r="H665" s="14">
        <v>1</v>
      </c>
      <c r="I665" s="5"/>
      <c r="J665">
        <v>1</v>
      </c>
      <c r="K665" s="32" t="s">
        <v>61</v>
      </c>
      <c r="L665" s="17" t="s">
        <v>3795</v>
      </c>
      <c r="M665" s="5" t="s">
        <v>75</v>
      </c>
      <c r="N665" s="5">
        <v>6</v>
      </c>
      <c r="O665" s="31">
        <v>1</v>
      </c>
      <c r="P665">
        <v>10</v>
      </c>
    </row>
    <row r="666" spans="1:16" x14ac:dyDescent="0.4">
      <c r="A666">
        <v>664</v>
      </c>
      <c r="B666" s="10">
        <v>39</v>
      </c>
      <c r="C666">
        <v>8</v>
      </c>
      <c r="D666">
        <v>30</v>
      </c>
      <c r="E666">
        <v>14</v>
      </c>
      <c r="F666" s="29">
        <v>3</v>
      </c>
      <c r="G666" s="14" t="s">
        <v>69</v>
      </c>
      <c r="H666" s="14">
        <v>0</v>
      </c>
      <c r="I666" s="5" t="s">
        <v>100</v>
      </c>
      <c r="J666">
        <v>1</v>
      </c>
      <c r="K666" s="32" t="s">
        <v>61</v>
      </c>
      <c r="L666" s="17" t="s">
        <v>3797</v>
      </c>
      <c r="M666" s="5" t="s">
        <v>75</v>
      </c>
      <c r="N666" s="5">
        <v>10</v>
      </c>
      <c r="O666" s="31">
        <v>1</v>
      </c>
      <c r="P666">
        <v>3</v>
      </c>
    </row>
    <row r="667" spans="1:16" x14ac:dyDescent="0.4">
      <c r="A667">
        <v>665</v>
      </c>
      <c r="B667" s="10">
        <v>22</v>
      </c>
      <c r="C667">
        <v>6</v>
      </c>
      <c r="D667">
        <v>30</v>
      </c>
      <c r="E667">
        <v>12</v>
      </c>
      <c r="F667" s="29">
        <v>5</v>
      </c>
      <c r="G667" s="14" t="s">
        <v>191</v>
      </c>
      <c r="H667" s="14">
        <v>1</v>
      </c>
      <c r="I667" s="5"/>
      <c r="J667">
        <v>0</v>
      </c>
      <c r="K667" s="32" t="s">
        <v>61</v>
      </c>
      <c r="L667" s="17" t="s">
        <v>3795</v>
      </c>
      <c r="M667" s="5" t="s">
        <v>87</v>
      </c>
      <c r="N667" s="5">
        <v>4</v>
      </c>
      <c r="O667" s="31">
        <v>6</v>
      </c>
      <c r="P667">
        <v>4</v>
      </c>
    </row>
    <row r="668" spans="1:16" x14ac:dyDescent="0.4">
      <c r="A668">
        <v>666</v>
      </c>
      <c r="B668" s="10">
        <v>42</v>
      </c>
      <c r="C668">
        <v>6</v>
      </c>
      <c r="D668">
        <v>120</v>
      </c>
      <c r="E668">
        <v>12</v>
      </c>
      <c r="F668" s="29">
        <v>8</v>
      </c>
      <c r="G668" s="14" t="s">
        <v>69</v>
      </c>
      <c r="H668" s="14">
        <v>1</v>
      </c>
      <c r="I668" s="5"/>
      <c r="J668">
        <v>1</v>
      </c>
      <c r="K668" s="32" t="s">
        <v>61</v>
      </c>
      <c r="L668" s="17" t="s">
        <v>3797</v>
      </c>
      <c r="M668" s="5" t="s">
        <v>75</v>
      </c>
      <c r="N668" s="5">
        <v>6</v>
      </c>
      <c r="O668" s="31">
        <v>3</v>
      </c>
      <c r="P668">
        <v>8</v>
      </c>
    </row>
    <row r="669" spans="1:16" x14ac:dyDescent="0.4">
      <c r="A669">
        <v>667</v>
      </c>
      <c r="B669" s="10">
        <v>22</v>
      </c>
      <c r="C669">
        <v>6</v>
      </c>
      <c r="D669">
        <v>100</v>
      </c>
      <c r="E669">
        <v>14</v>
      </c>
      <c r="F669" s="29">
        <v>6</v>
      </c>
      <c r="G669" s="14" t="s">
        <v>226</v>
      </c>
      <c r="H669" s="14">
        <v>1</v>
      </c>
      <c r="I669" s="5"/>
      <c r="J669">
        <v>1</v>
      </c>
      <c r="K669" s="32" t="s">
        <v>61</v>
      </c>
      <c r="L669" s="17" t="s">
        <v>3793</v>
      </c>
      <c r="M669" s="5" t="s">
        <v>75</v>
      </c>
      <c r="N669" s="5">
        <v>6</v>
      </c>
      <c r="O669" s="31">
        <v>6</v>
      </c>
      <c r="P669">
        <v>80</v>
      </c>
    </row>
    <row r="670" spans="1:16" x14ac:dyDescent="0.4">
      <c r="A670">
        <v>668</v>
      </c>
      <c r="B670" s="10">
        <v>31</v>
      </c>
      <c r="C670">
        <v>6</v>
      </c>
      <c r="D670">
        <v>600</v>
      </c>
      <c r="E670">
        <v>6</v>
      </c>
      <c r="F670" s="29">
        <v>20</v>
      </c>
      <c r="G670" s="14" t="s">
        <v>350</v>
      </c>
      <c r="H670" s="14">
        <v>1</v>
      </c>
      <c r="I670" s="5"/>
      <c r="J670">
        <v>1</v>
      </c>
      <c r="K670" s="32" t="s">
        <v>86</v>
      </c>
      <c r="L670" s="17" t="s">
        <v>3795</v>
      </c>
      <c r="M670" s="5" t="s">
        <v>75</v>
      </c>
      <c r="N670" s="5">
        <v>6</v>
      </c>
      <c r="O670" s="31">
        <v>6</v>
      </c>
      <c r="P670">
        <v>10</v>
      </c>
    </row>
    <row r="671" spans="1:16" x14ac:dyDescent="0.4">
      <c r="A671">
        <v>669</v>
      </c>
      <c r="B671" s="10">
        <v>36</v>
      </c>
      <c r="C671">
        <v>7</v>
      </c>
      <c r="D671">
        <v>2</v>
      </c>
      <c r="E671">
        <v>10</v>
      </c>
      <c r="F671" s="29">
        <v>30</v>
      </c>
      <c r="G671" s="14" t="s">
        <v>135</v>
      </c>
      <c r="H671" s="14">
        <v>1</v>
      </c>
      <c r="I671" s="5"/>
      <c r="J671">
        <v>1</v>
      </c>
      <c r="K671" s="32" t="s">
        <v>86</v>
      </c>
      <c r="L671" s="17" t="s">
        <v>3796</v>
      </c>
      <c r="M671" s="5" t="s">
        <v>75</v>
      </c>
      <c r="N671" s="5">
        <v>3</v>
      </c>
      <c r="O671" s="31">
        <v>6</v>
      </c>
      <c r="P671">
        <v>20</v>
      </c>
    </row>
    <row r="672" spans="1:16" x14ac:dyDescent="0.4">
      <c r="A672">
        <v>670</v>
      </c>
      <c r="B672" s="10"/>
      <c r="C672">
        <v>7</v>
      </c>
      <c r="D672">
        <v>40</v>
      </c>
      <c r="E672">
        <v>9</v>
      </c>
      <c r="F672" s="29">
        <v>6</v>
      </c>
      <c r="G672" s="14" t="s">
        <v>105</v>
      </c>
      <c r="H672" s="14">
        <v>1</v>
      </c>
      <c r="I672" s="5"/>
      <c r="J672">
        <v>1</v>
      </c>
      <c r="K672" s="32" t="s">
        <v>86</v>
      </c>
      <c r="L672" s="17" t="s">
        <v>3802</v>
      </c>
      <c r="M672" s="5" t="s">
        <v>571</v>
      </c>
      <c r="N672" s="5">
        <v>4</v>
      </c>
      <c r="O672" s="31">
        <v>5</v>
      </c>
      <c r="P672">
        <v>8</v>
      </c>
    </row>
    <row r="673" spans="1:16" x14ac:dyDescent="0.4">
      <c r="A673">
        <v>671</v>
      </c>
      <c r="B673" s="10">
        <v>31</v>
      </c>
      <c r="C673">
        <v>7</v>
      </c>
      <c r="D673">
        <v>150</v>
      </c>
      <c r="E673">
        <v>12</v>
      </c>
      <c r="F673" s="29">
        <v>12</v>
      </c>
      <c r="G673" s="14" t="s">
        <v>80</v>
      </c>
      <c r="H673" s="14">
        <v>0</v>
      </c>
      <c r="I673" s="5" t="s">
        <v>100</v>
      </c>
      <c r="J673">
        <v>1</v>
      </c>
      <c r="K673" s="32" t="s">
        <v>86</v>
      </c>
      <c r="L673" s="17" t="s">
        <v>3793</v>
      </c>
      <c r="M673" s="5" t="s">
        <v>87</v>
      </c>
      <c r="N673" s="5">
        <v>20</v>
      </c>
      <c r="O673" s="31">
        <v>5</v>
      </c>
      <c r="P673">
        <v>20</v>
      </c>
    </row>
    <row r="674" spans="1:16" x14ac:dyDescent="0.4">
      <c r="A674">
        <v>672</v>
      </c>
      <c r="B674" s="10">
        <v>26</v>
      </c>
      <c r="C674">
        <v>8</v>
      </c>
      <c r="D674">
        <v>100</v>
      </c>
      <c r="E674">
        <v>12</v>
      </c>
      <c r="F674" s="29">
        <v>4</v>
      </c>
      <c r="G674" s="14" t="s">
        <v>135</v>
      </c>
      <c r="H674" s="14">
        <v>1</v>
      </c>
      <c r="I674" s="5"/>
      <c r="J674">
        <v>1</v>
      </c>
      <c r="K674" s="32" t="s">
        <v>86</v>
      </c>
      <c r="L674" s="17" t="s">
        <v>3796</v>
      </c>
      <c r="M674" s="5" t="s">
        <v>62</v>
      </c>
      <c r="N674" s="5">
        <v>5</v>
      </c>
      <c r="O674" s="31">
        <v>6</v>
      </c>
      <c r="P674">
        <v>6</v>
      </c>
    </row>
    <row r="675" spans="1:16" x14ac:dyDescent="0.4">
      <c r="A675">
        <v>673</v>
      </c>
      <c r="B675" s="10">
        <v>28</v>
      </c>
      <c r="C675">
        <v>7</v>
      </c>
      <c r="D675">
        <v>140</v>
      </c>
      <c r="E675">
        <v>14</v>
      </c>
      <c r="F675" s="29">
        <v>30</v>
      </c>
      <c r="G675" s="14" t="s">
        <v>69</v>
      </c>
      <c r="H675" s="14">
        <v>1</v>
      </c>
      <c r="I675" s="5"/>
      <c r="J675">
        <v>0</v>
      </c>
      <c r="K675" s="32" t="s">
        <v>86</v>
      </c>
      <c r="L675" s="17" t="s">
        <v>3828</v>
      </c>
      <c r="M675" s="5" t="s">
        <v>62</v>
      </c>
      <c r="N675" s="5">
        <v>6</v>
      </c>
      <c r="O675" s="31">
        <v>13</v>
      </c>
      <c r="P675">
        <v>20</v>
      </c>
    </row>
    <row r="676" spans="1:16" x14ac:dyDescent="0.4">
      <c r="A676">
        <v>674</v>
      </c>
      <c r="B676" s="10">
        <v>29</v>
      </c>
      <c r="C676">
        <v>6</v>
      </c>
      <c r="D676">
        <v>45</v>
      </c>
      <c r="E676">
        <v>10</v>
      </c>
      <c r="F676" s="29">
        <v>1</v>
      </c>
      <c r="G676" s="14" t="s">
        <v>191</v>
      </c>
      <c r="H676" s="14">
        <v>0</v>
      </c>
      <c r="I676" s="5" t="s">
        <v>70</v>
      </c>
      <c r="J676">
        <v>1</v>
      </c>
      <c r="K676" s="32" t="s">
        <v>61</v>
      </c>
      <c r="L676" s="17" t="s">
        <v>3793</v>
      </c>
      <c r="M676" s="5" t="s">
        <v>75</v>
      </c>
      <c r="N676" s="5">
        <v>10</v>
      </c>
      <c r="O676" s="31">
        <v>20</v>
      </c>
      <c r="P676">
        <v>10</v>
      </c>
    </row>
    <row r="677" spans="1:16" x14ac:dyDescent="0.4">
      <c r="A677">
        <v>675</v>
      </c>
      <c r="B677" s="10">
        <v>29</v>
      </c>
      <c r="C677">
        <v>6</v>
      </c>
      <c r="D677">
        <v>120</v>
      </c>
      <c r="E677">
        <v>12</v>
      </c>
      <c r="F677" s="29">
        <v>10</v>
      </c>
      <c r="G677" s="14" t="s">
        <v>123</v>
      </c>
      <c r="H677" s="14">
        <v>1</v>
      </c>
      <c r="I677" s="5"/>
      <c r="J677">
        <v>1</v>
      </c>
      <c r="K677" s="32" t="s">
        <v>86</v>
      </c>
      <c r="L677" s="17" t="s">
        <v>3797</v>
      </c>
      <c r="M677" s="5" t="s">
        <v>62</v>
      </c>
      <c r="N677" s="5">
        <v>5</v>
      </c>
      <c r="O677" s="31">
        <v>3</v>
      </c>
      <c r="P677">
        <v>8</v>
      </c>
    </row>
    <row r="678" spans="1:16" x14ac:dyDescent="0.4">
      <c r="A678">
        <v>676</v>
      </c>
      <c r="B678" s="10">
        <v>45</v>
      </c>
      <c r="C678">
        <v>5</v>
      </c>
      <c r="D678">
        <v>120</v>
      </c>
      <c r="E678">
        <v>14</v>
      </c>
      <c r="F678" s="29">
        <v>6</v>
      </c>
      <c r="G678" s="14" t="s">
        <v>191</v>
      </c>
      <c r="H678" s="14">
        <v>1</v>
      </c>
      <c r="I678" s="5"/>
      <c r="J678">
        <v>1</v>
      </c>
      <c r="K678" s="32" t="s">
        <v>61</v>
      </c>
      <c r="L678" s="17" t="s">
        <v>3791</v>
      </c>
      <c r="M678" s="5"/>
      <c r="N678" s="5">
        <v>0</v>
      </c>
      <c r="O678" s="31">
        <v>0</v>
      </c>
    </row>
    <row r="679" spans="1:16" x14ac:dyDescent="0.4">
      <c r="A679">
        <v>677</v>
      </c>
      <c r="B679" s="10">
        <v>35</v>
      </c>
      <c r="C679">
        <v>8</v>
      </c>
      <c r="D679">
        <v>2</v>
      </c>
      <c r="E679">
        <v>8</v>
      </c>
      <c r="F679" s="29">
        <v>1</v>
      </c>
      <c r="G679" s="14" t="s">
        <v>80</v>
      </c>
      <c r="H679" s="14">
        <v>0</v>
      </c>
      <c r="I679" s="5" t="s">
        <v>70</v>
      </c>
      <c r="J679">
        <v>1</v>
      </c>
      <c r="K679" s="32" t="s">
        <v>86</v>
      </c>
      <c r="L679" s="17" t="s">
        <v>3797</v>
      </c>
      <c r="M679" s="5" t="s">
        <v>62</v>
      </c>
      <c r="N679" s="5">
        <v>6</v>
      </c>
      <c r="O679" s="31">
        <v>3</v>
      </c>
      <c r="P679">
        <v>3</v>
      </c>
    </row>
    <row r="680" spans="1:16" x14ac:dyDescent="0.4">
      <c r="A680">
        <v>678</v>
      </c>
      <c r="B680" s="10">
        <v>28</v>
      </c>
      <c r="C680">
        <v>7</v>
      </c>
      <c r="D680">
        <v>60</v>
      </c>
      <c r="E680">
        <v>7</v>
      </c>
      <c r="F680" s="29">
        <v>5</v>
      </c>
      <c r="G680" s="14" t="s">
        <v>226</v>
      </c>
      <c r="H680" s="14">
        <v>1</v>
      </c>
      <c r="I680" s="5"/>
      <c r="J680">
        <v>1</v>
      </c>
      <c r="K680" s="32" t="s">
        <v>86</v>
      </c>
      <c r="L680" s="17" t="s">
        <v>3793</v>
      </c>
      <c r="M680" s="5" t="s">
        <v>87</v>
      </c>
      <c r="N680" s="5">
        <v>3</v>
      </c>
      <c r="O680" s="31">
        <v>5</v>
      </c>
      <c r="P680">
        <v>168</v>
      </c>
    </row>
    <row r="681" spans="1:16" x14ac:dyDescent="0.4">
      <c r="A681">
        <v>679</v>
      </c>
      <c r="B681" s="10">
        <v>25</v>
      </c>
      <c r="C681">
        <v>6</v>
      </c>
      <c r="D681">
        <v>60</v>
      </c>
      <c r="E681">
        <v>14</v>
      </c>
      <c r="F681" s="29">
        <v>4</v>
      </c>
      <c r="G681" s="14" t="s">
        <v>123</v>
      </c>
      <c r="H681" s="14">
        <v>0</v>
      </c>
      <c r="I681" s="5" t="s">
        <v>55</v>
      </c>
      <c r="J681">
        <v>1</v>
      </c>
      <c r="K681" s="32" t="s">
        <v>61</v>
      </c>
      <c r="L681" s="17" t="s">
        <v>3791</v>
      </c>
      <c r="M681" s="5"/>
      <c r="N681" s="5">
        <v>0</v>
      </c>
      <c r="O681" s="31">
        <v>0</v>
      </c>
    </row>
    <row r="682" spans="1:16" x14ac:dyDescent="0.4">
      <c r="A682">
        <v>680</v>
      </c>
      <c r="B682" s="10">
        <v>36</v>
      </c>
      <c r="C682">
        <v>6</v>
      </c>
      <c r="D682">
        <v>30</v>
      </c>
      <c r="E682">
        <v>15</v>
      </c>
      <c r="F682" s="29">
        <v>16</v>
      </c>
      <c r="G682" s="14" t="s">
        <v>191</v>
      </c>
      <c r="H682" s="14">
        <v>1</v>
      </c>
      <c r="I682" s="5"/>
      <c r="J682">
        <v>1</v>
      </c>
      <c r="K682" s="32" t="s">
        <v>86</v>
      </c>
      <c r="L682" s="17" t="s">
        <v>3791</v>
      </c>
      <c r="M682" s="5"/>
      <c r="N682" s="5">
        <v>0</v>
      </c>
      <c r="O682" s="31">
        <v>0</v>
      </c>
    </row>
    <row r="683" spans="1:16" x14ac:dyDescent="0.4">
      <c r="A683">
        <v>681</v>
      </c>
      <c r="B683" s="10">
        <v>22</v>
      </c>
      <c r="C683">
        <v>7</v>
      </c>
      <c r="D683">
        <v>10</v>
      </c>
      <c r="E683">
        <v>3</v>
      </c>
      <c r="F683" s="29">
        <v>4</v>
      </c>
      <c r="G683" s="14" t="s">
        <v>226</v>
      </c>
      <c r="H683" s="14">
        <v>1</v>
      </c>
      <c r="I683" s="5"/>
      <c r="J683">
        <v>1</v>
      </c>
      <c r="K683" s="32" t="s">
        <v>378</v>
      </c>
      <c r="L683" s="17" t="s">
        <v>3797</v>
      </c>
      <c r="M683" s="5" t="s">
        <v>62</v>
      </c>
      <c r="N683" s="5">
        <v>5</v>
      </c>
      <c r="O683" s="31">
        <v>12</v>
      </c>
      <c r="P683">
        <v>4</v>
      </c>
    </row>
    <row r="684" spans="1:16" x14ac:dyDescent="0.4">
      <c r="A684">
        <v>682</v>
      </c>
      <c r="B684" s="10">
        <v>21</v>
      </c>
      <c r="C684">
        <v>10</v>
      </c>
      <c r="D684">
        <v>20</v>
      </c>
      <c r="E684">
        <v>10</v>
      </c>
      <c r="F684" s="29">
        <v>10</v>
      </c>
      <c r="G684" s="14" t="s">
        <v>80</v>
      </c>
      <c r="H684" s="14">
        <v>1</v>
      </c>
      <c r="I684" s="5"/>
      <c r="J684">
        <v>0</v>
      </c>
      <c r="K684" s="32" t="s">
        <v>163</v>
      </c>
      <c r="L684" s="17" t="s">
        <v>3797</v>
      </c>
      <c r="M684" s="5" t="s">
        <v>62</v>
      </c>
      <c r="N684" s="5">
        <v>6</v>
      </c>
      <c r="O684" s="31">
        <v>6</v>
      </c>
      <c r="P684">
        <v>30</v>
      </c>
    </row>
    <row r="685" spans="1:16" x14ac:dyDescent="0.4">
      <c r="A685">
        <v>683</v>
      </c>
      <c r="B685" s="10">
        <v>44</v>
      </c>
      <c r="C685">
        <v>5</v>
      </c>
      <c r="D685">
        <v>120</v>
      </c>
      <c r="E685">
        <v>12</v>
      </c>
      <c r="F685" s="29">
        <v>60</v>
      </c>
      <c r="G685" s="14" t="s">
        <v>80</v>
      </c>
      <c r="H685" s="14">
        <v>0</v>
      </c>
      <c r="I685" t="s">
        <v>37</v>
      </c>
      <c r="J685">
        <v>1</v>
      </c>
      <c r="K685" s="32" t="s">
        <v>86</v>
      </c>
      <c r="L685" s="17" t="s">
        <v>3797</v>
      </c>
      <c r="M685" s="5" t="s">
        <v>164</v>
      </c>
      <c r="N685" s="5">
        <v>6</v>
      </c>
      <c r="O685" s="31">
        <v>6</v>
      </c>
      <c r="P685">
        <v>15</v>
      </c>
    </row>
    <row r="686" spans="1:16" x14ac:dyDescent="0.4">
      <c r="A686">
        <v>684</v>
      </c>
      <c r="B686" s="10">
        <v>41</v>
      </c>
      <c r="C686">
        <v>7</v>
      </c>
      <c r="D686">
        <v>120</v>
      </c>
      <c r="E686">
        <v>6</v>
      </c>
      <c r="F686" s="29">
        <v>3</v>
      </c>
      <c r="G686" s="14" t="s">
        <v>350</v>
      </c>
      <c r="H686" s="14">
        <v>0</v>
      </c>
      <c r="I686" s="5" t="s">
        <v>55</v>
      </c>
      <c r="J686">
        <v>1</v>
      </c>
      <c r="K686" s="32" t="s">
        <v>61</v>
      </c>
      <c r="L686" s="17" t="s">
        <v>3797</v>
      </c>
      <c r="M686" s="5" t="s">
        <v>75</v>
      </c>
      <c r="N686" s="5">
        <v>6</v>
      </c>
      <c r="O686" s="31">
        <v>3</v>
      </c>
      <c r="P686">
        <v>10</v>
      </c>
    </row>
    <row r="687" spans="1:16" x14ac:dyDescent="0.4">
      <c r="A687">
        <v>685</v>
      </c>
      <c r="B687" s="10">
        <v>34</v>
      </c>
      <c r="C687">
        <v>7</v>
      </c>
      <c r="D687">
        <v>20</v>
      </c>
      <c r="E687">
        <v>10</v>
      </c>
      <c r="F687" s="29">
        <v>20</v>
      </c>
      <c r="G687" s="14" t="s">
        <v>99</v>
      </c>
      <c r="H687" s="14">
        <v>1</v>
      </c>
      <c r="I687" s="5"/>
      <c r="J687">
        <v>1</v>
      </c>
      <c r="K687" s="32" t="s">
        <v>86</v>
      </c>
      <c r="L687" s="17" t="s">
        <v>3795</v>
      </c>
      <c r="M687" s="5" t="s">
        <v>87</v>
      </c>
      <c r="N687" s="5">
        <v>15</v>
      </c>
      <c r="O687" s="31">
        <v>20</v>
      </c>
      <c r="P687">
        <v>20</v>
      </c>
    </row>
    <row r="688" spans="1:16" x14ac:dyDescent="0.4">
      <c r="A688">
        <v>686</v>
      </c>
      <c r="B688" s="10">
        <v>39</v>
      </c>
      <c r="C688">
        <v>4</v>
      </c>
      <c r="D688">
        <v>70</v>
      </c>
      <c r="E688">
        <v>12</v>
      </c>
      <c r="F688" s="29">
        <v>25</v>
      </c>
      <c r="G688" s="14" t="s">
        <v>305</v>
      </c>
      <c r="H688" s="14">
        <v>0</v>
      </c>
      <c r="I688" s="5" t="s">
        <v>70</v>
      </c>
      <c r="J688">
        <v>1</v>
      </c>
      <c r="K688" s="32" t="s">
        <v>86</v>
      </c>
      <c r="L688" s="17" t="s">
        <v>3797</v>
      </c>
      <c r="M688" s="5" t="s">
        <v>87</v>
      </c>
      <c r="N688" s="5">
        <v>15</v>
      </c>
      <c r="O688" s="31">
        <v>10</v>
      </c>
      <c r="P688">
        <v>40</v>
      </c>
    </row>
    <row r="689" spans="1:16" x14ac:dyDescent="0.4">
      <c r="A689">
        <v>687</v>
      </c>
      <c r="B689" s="10">
        <v>57</v>
      </c>
      <c r="C689">
        <v>7</v>
      </c>
      <c r="D689">
        <v>40</v>
      </c>
      <c r="E689">
        <v>12</v>
      </c>
      <c r="F689" s="29">
        <v>10</v>
      </c>
      <c r="G689" s="14" t="s">
        <v>350</v>
      </c>
      <c r="H689" s="14">
        <v>1</v>
      </c>
      <c r="I689" s="5"/>
      <c r="J689">
        <v>1</v>
      </c>
      <c r="K689" s="32" t="s">
        <v>61</v>
      </c>
      <c r="L689" s="17" t="s">
        <v>3797</v>
      </c>
      <c r="M689" s="5" t="s">
        <v>75</v>
      </c>
      <c r="N689" s="5">
        <v>5</v>
      </c>
      <c r="O689" s="31">
        <v>12</v>
      </c>
      <c r="P689">
        <v>12</v>
      </c>
    </row>
    <row r="690" spans="1:16" x14ac:dyDescent="0.4">
      <c r="A690">
        <v>688</v>
      </c>
      <c r="B690" s="10">
        <v>35</v>
      </c>
      <c r="C690">
        <v>7</v>
      </c>
      <c r="D690">
        <v>15</v>
      </c>
      <c r="E690">
        <v>12</v>
      </c>
      <c r="F690" s="29">
        <v>12</v>
      </c>
      <c r="G690" s="14" t="s">
        <v>305</v>
      </c>
      <c r="H690" s="14">
        <v>0</v>
      </c>
      <c r="I690" s="5" t="s">
        <v>70</v>
      </c>
      <c r="J690">
        <v>1</v>
      </c>
      <c r="K690" s="32" t="s">
        <v>74</v>
      </c>
      <c r="L690" s="17" t="s">
        <v>3794</v>
      </c>
      <c r="M690" s="5" t="s">
        <v>87</v>
      </c>
      <c r="N690" s="5">
        <v>2</v>
      </c>
      <c r="O690" s="31">
        <v>5</v>
      </c>
      <c r="P690">
        <v>30</v>
      </c>
    </row>
    <row r="691" spans="1:16" x14ac:dyDescent="0.4">
      <c r="A691">
        <v>689</v>
      </c>
      <c r="B691" s="10">
        <v>21</v>
      </c>
      <c r="C691">
        <v>5</v>
      </c>
      <c r="D691">
        <v>8</v>
      </c>
      <c r="E691">
        <v>10</v>
      </c>
      <c r="F691" s="29">
        <v>5</v>
      </c>
      <c r="G691" s="14" t="s">
        <v>91</v>
      </c>
      <c r="H691" s="14">
        <v>0</v>
      </c>
      <c r="I691" s="5" t="s">
        <v>55</v>
      </c>
      <c r="J691">
        <v>0</v>
      </c>
      <c r="K691" s="32" t="s">
        <v>163</v>
      </c>
      <c r="L691" s="17" t="s">
        <v>3797</v>
      </c>
      <c r="M691" s="5" t="s">
        <v>87</v>
      </c>
      <c r="N691" s="5">
        <v>4</v>
      </c>
      <c r="O691" s="31">
        <v>3</v>
      </c>
      <c r="P691">
        <v>4</v>
      </c>
    </row>
    <row r="692" spans="1:16" x14ac:dyDescent="0.4">
      <c r="A692">
        <v>690</v>
      </c>
      <c r="B692" s="10">
        <v>33</v>
      </c>
      <c r="C692">
        <v>7</v>
      </c>
      <c r="D692">
        <v>10</v>
      </c>
      <c r="E692">
        <v>6</v>
      </c>
      <c r="F692" s="29">
        <v>10</v>
      </c>
      <c r="G692" s="14" t="s">
        <v>91</v>
      </c>
      <c r="H692" s="14">
        <v>0</v>
      </c>
      <c r="I692" s="5" t="s">
        <v>81</v>
      </c>
      <c r="J692">
        <v>1</v>
      </c>
      <c r="K692" s="32" t="s">
        <v>74</v>
      </c>
      <c r="L692" s="17" t="s">
        <v>3797</v>
      </c>
      <c r="M692" s="5" t="s">
        <v>87</v>
      </c>
      <c r="N692" s="5">
        <v>3</v>
      </c>
      <c r="O692" s="31">
        <v>6</v>
      </c>
      <c r="P692">
        <v>10</v>
      </c>
    </row>
    <row r="693" spans="1:16" x14ac:dyDescent="0.4">
      <c r="A693">
        <v>691</v>
      </c>
      <c r="B693" s="10">
        <v>39</v>
      </c>
      <c r="C693">
        <v>7</v>
      </c>
      <c r="D693">
        <v>180</v>
      </c>
      <c r="E693">
        <v>11</v>
      </c>
      <c r="F693" s="29">
        <v>3</v>
      </c>
      <c r="G693" s="14" t="s">
        <v>54</v>
      </c>
      <c r="H693" s="14">
        <v>0</v>
      </c>
      <c r="I693" t="s">
        <v>3458</v>
      </c>
      <c r="J693">
        <v>1</v>
      </c>
      <c r="K693" s="32" t="s">
        <v>86</v>
      </c>
      <c r="L693" s="17" t="s">
        <v>3791</v>
      </c>
      <c r="M693" s="5"/>
      <c r="N693" s="5">
        <v>0</v>
      </c>
      <c r="O693" s="31">
        <v>0</v>
      </c>
    </row>
    <row r="694" spans="1:16" x14ac:dyDescent="0.4">
      <c r="A694">
        <v>692</v>
      </c>
      <c r="B694" s="10">
        <v>46</v>
      </c>
      <c r="C694">
        <v>8</v>
      </c>
      <c r="D694">
        <v>0</v>
      </c>
      <c r="E694">
        <v>12</v>
      </c>
      <c r="F694" s="29">
        <v>26</v>
      </c>
      <c r="G694" s="14" t="s">
        <v>135</v>
      </c>
      <c r="H694" s="14">
        <v>1</v>
      </c>
      <c r="I694" s="5"/>
      <c r="J694">
        <v>1</v>
      </c>
      <c r="K694" s="32" t="s">
        <v>74</v>
      </c>
      <c r="L694" s="17" t="s">
        <v>3829</v>
      </c>
      <c r="M694" s="5" t="s">
        <v>62</v>
      </c>
      <c r="N694" s="5">
        <v>6</v>
      </c>
      <c r="O694" s="31">
        <v>2</v>
      </c>
      <c r="P694">
        <v>8</v>
      </c>
    </row>
    <row r="695" spans="1:16" x14ac:dyDescent="0.4">
      <c r="A695">
        <v>693</v>
      </c>
      <c r="B695" s="10">
        <v>54</v>
      </c>
      <c r="C695">
        <v>7</v>
      </c>
      <c r="D695">
        <v>50</v>
      </c>
      <c r="E695">
        <v>8</v>
      </c>
      <c r="F695" s="29">
        <v>5</v>
      </c>
      <c r="G695" s="14" t="s">
        <v>80</v>
      </c>
      <c r="H695" s="14">
        <v>1</v>
      </c>
      <c r="I695" s="5"/>
      <c r="J695">
        <v>1</v>
      </c>
      <c r="K695" s="32" t="s">
        <v>61</v>
      </c>
      <c r="L695" s="17" t="s">
        <v>3797</v>
      </c>
      <c r="M695" s="5" t="s">
        <v>75</v>
      </c>
      <c r="N695" s="5">
        <v>6</v>
      </c>
      <c r="O695" s="31">
        <v>6</v>
      </c>
      <c r="P695">
        <v>20</v>
      </c>
    </row>
    <row r="696" spans="1:16" x14ac:dyDescent="0.4">
      <c r="A696">
        <v>694</v>
      </c>
      <c r="B696" s="10">
        <v>33</v>
      </c>
      <c r="C696">
        <v>6</v>
      </c>
      <c r="D696">
        <v>60</v>
      </c>
      <c r="E696">
        <v>12</v>
      </c>
      <c r="F696" s="29">
        <v>6</v>
      </c>
      <c r="G696" s="14" t="s">
        <v>91</v>
      </c>
      <c r="H696" s="14">
        <v>1</v>
      </c>
      <c r="I696" s="5"/>
      <c r="J696">
        <v>1</v>
      </c>
      <c r="K696" s="32" t="s">
        <v>61</v>
      </c>
      <c r="L696" s="17" t="s">
        <v>3797</v>
      </c>
      <c r="M696" s="5" t="s">
        <v>62</v>
      </c>
      <c r="N696" s="5">
        <v>5</v>
      </c>
      <c r="O696" s="31">
        <v>6</v>
      </c>
      <c r="P696">
        <v>30</v>
      </c>
    </row>
    <row r="697" spans="1:16" x14ac:dyDescent="0.4">
      <c r="A697">
        <v>695</v>
      </c>
      <c r="B697" s="10">
        <v>41</v>
      </c>
      <c r="C697">
        <v>7</v>
      </c>
      <c r="D697">
        <v>45</v>
      </c>
      <c r="E697">
        <v>10</v>
      </c>
      <c r="F697" s="29">
        <v>6</v>
      </c>
      <c r="G697" s="14" t="s">
        <v>226</v>
      </c>
      <c r="H697" s="14">
        <v>1</v>
      </c>
      <c r="I697" s="5"/>
      <c r="J697">
        <v>1</v>
      </c>
      <c r="K697" s="32" t="s">
        <v>86</v>
      </c>
      <c r="L697" s="17" t="s">
        <v>3796</v>
      </c>
      <c r="M697" s="5" t="s">
        <v>62</v>
      </c>
      <c r="N697" s="5">
        <v>6</v>
      </c>
      <c r="O697" s="31">
        <v>6</v>
      </c>
      <c r="P697">
        <v>6</v>
      </c>
    </row>
    <row r="698" spans="1:16" x14ac:dyDescent="0.4">
      <c r="A698">
        <v>696</v>
      </c>
      <c r="B698" s="10">
        <v>43</v>
      </c>
      <c r="C698">
        <v>6</v>
      </c>
      <c r="D698">
        <v>60</v>
      </c>
      <c r="E698">
        <v>6</v>
      </c>
      <c r="F698" s="29">
        <v>3</v>
      </c>
      <c r="G698" s="14" t="s">
        <v>191</v>
      </c>
      <c r="H698" s="14">
        <v>0</v>
      </c>
      <c r="I698" s="5" t="s">
        <v>55</v>
      </c>
      <c r="J698">
        <v>1</v>
      </c>
      <c r="K698" s="32" t="s">
        <v>1170</v>
      </c>
      <c r="L698" s="17" t="s">
        <v>3793</v>
      </c>
      <c r="M698" s="5" t="s">
        <v>75</v>
      </c>
      <c r="N698" s="5">
        <v>5</v>
      </c>
      <c r="O698" s="31">
        <v>5</v>
      </c>
      <c r="P698">
        <v>12</v>
      </c>
    </row>
    <row r="699" spans="1:16" x14ac:dyDescent="0.4">
      <c r="A699">
        <v>697</v>
      </c>
      <c r="B699" s="10">
        <v>34</v>
      </c>
      <c r="C699">
        <v>7</v>
      </c>
      <c r="D699">
        <v>90</v>
      </c>
      <c r="E699">
        <v>14</v>
      </c>
      <c r="F699" s="29">
        <v>2</v>
      </c>
      <c r="G699" s="14" t="s">
        <v>305</v>
      </c>
      <c r="H699" s="14">
        <v>1</v>
      </c>
      <c r="I699" s="5"/>
      <c r="J699">
        <v>1</v>
      </c>
      <c r="K699" s="32" t="s">
        <v>86</v>
      </c>
      <c r="L699" s="17" t="s">
        <v>3796</v>
      </c>
      <c r="M699" s="5" t="s">
        <v>75</v>
      </c>
      <c r="N699" s="5">
        <v>3</v>
      </c>
      <c r="O699" s="31">
        <v>1</v>
      </c>
      <c r="P699">
        <v>15</v>
      </c>
    </row>
    <row r="700" spans="1:16" x14ac:dyDescent="0.4">
      <c r="A700">
        <v>698</v>
      </c>
      <c r="B700" s="10">
        <v>40</v>
      </c>
      <c r="C700">
        <v>5</v>
      </c>
      <c r="D700">
        <v>150</v>
      </c>
      <c r="E700">
        <v>6</v>
      </c>
      <c r="F700" s="29">
        <v>1</v>
      </c>
      <c r="G700" s="14" t="s">
        <v>54</v>
      </c>
      <c r="H700" s="14">
        <v>1</v>
      </c>
      <c r="I700" s="5"/>
      <c r="J700">
        <v>1</v>
      </c>
      <c r="K700" s="32" t="s">
        <v>61</v>
      </c>
      <c r="L700" s="17" t="s">
        <v>3810</v>
      </c>
      <c r="M700" s="5" t="s">
        <v>62</v>
      </c>
      <c r="N700" s="5">
        <v>6</v>
      </c>
      <c r="O700" s="31">
        <v>6</v>
      </c>
      <c r="P700">
        <v>4</v>
      </c>
    </row>
    <row r="701" spans="1:16" x14ac:dyDescent="0.4">
      <c r="A701">
        <v>699</v>
      </c>
      <c r="B701" s="10">
        <v>46</v>
      </c>
      <c r="C701">
        <v>8</v>
      </c>
      <c r="D701">
        <v>40</v>
      </c>
      <c r="E701">
        <v>10</v>
      </c>
      <c r="F701" s="29">
        <v>6</v>
      </c>
      <c r="G701" s="14" t="s">
        <v>105</v>
      </c>
      <c r="H701" s="14">
        <v>0</v>
      </c>
      <c r="I701" s="5" t="s">
        <v>70</v>
      </c>
      <c r="J701">
        <v>1</v>
      </c>
      <c r="K701" s="32" t="s">
        <v>74</v>
      </c>
      <c r="L701" s="17" t="s">
        <v>3793</v>
      </c>
      <c r="M701" s="5" t="s">
        <v>87</v>
      </c>
      <c r="N701" s="5">
        <v>12</v>
      </c>
      <c r="O701" s="31">
        <v>6</v>
      </c>
      <c r="P701">
        <v>20</v>
      </c>
    </row>
    <row r="702" spans="1:16" x14ac:dyDescent="0.4">
      <c r="A702">
        <v>700</v>
      </c>
      <c r="B702" s="10">
        <v>52</v>
      </c>
      <c r="C702">
        <v>7</v>
      </c>
      <c r="D702">
        <v>180</v>
      </c>
      <c r="E702">
        <v>12</v>
      </c>
      <c r="F702" s="29">
        <v>10</v>
      </c>
      <c r="G702" s="14" t="s">
        <v>91</v>
      </c>
      <c r="H702" s="14">
        <v>0</v>
      </c>
      <c r="I702" s="5" t="s">
        <v>100</v>
      </c>
      <c r="J702">
        <v>1</v>
      </c>
      <c r="K702" s="32" t="s">
        <v>86</v>
      </c>
      <c r="L702" s="17" t="s">
        <v>3795</v>
      </c>
      <c r="M702" s="5" t="s">
        <v>87</v>
      </c>
      <c r="N702" s="5">
        <v>6</v>
      </c>
      <c r="O702" s="31">
        <v>5</v>
      </c>
      <c r="P702">
        <v>260</v>
      </c>
    </row>
    <row r="703" spans="1:16" x14ac:dyDescent="0.4">
      <c r="A703">
        <v>701</v>
      </c>
      <c r="B703" s="10">
        <v>26</v>
      </c>
      <c r="C703">
        <v>8</v>
      </c>
      <c r="D703">
        <v>30</v>
      </c>
      <c r="E703">
        <v>10</v>
      </c>
      <c r="F703" s="29">
        <v>18</v>
      </c>
      <c r="G703" s="14" t="s">
        <v>69</v>
      </c>
      <c r="H703" s="14">
        <v>1</v>
      </c>
      <c r="I703" s="5"/>
      <c r="J703">
        <v>0</v>
      </c>
      <c r="K703" s="32" t="s">
        <v>86</v>
      </c>
      <c r="L703" s="17" t="s">
        <v>3795</v>
      </c>
      <c r="M703" s="5" t="s">
        <v>87</v>
      </c>
      <c r="N703" s="5">
        <v>12</v>
      </c>
      <c r="O703" s="31">
        <v>12</v>
      </c>
      <c r="P703">
        <v>30</v>
      </c>
    </row>
    <row r="704" spans="1:16" x14ac:dyDescent="0.4">
      <c r="A704">
        <v>702</v>
      </c>
      <c r="B704" s="10">
        <v>47</v>
      </c>
      <c r="C704">
        <v>7</v>
      </c>
      <c r="D704">
        <v>30</v>
      </c>
      <c r="E704">
        <v>6</v>
      </c>
      <c r="F704" s="29">
        <v>3</v>
      </c>
      <c r="G704" s="14" t="s">
        <v>54</v>
      </c>
      <c r="H704" s="14">
        <v>1</v>
      </c>
      <c r="I704" s="5"/>
      <c r="J704">
        <v>1</v>
      </c>
      <c r="K704" s="32" t="s">
        <v>74</v>
      </c>
      <c r="L704" s="17" t="s">
        <v>3797</v>
      </c>
      <c r="M704" s="5" t="s">
        <v>75</v>
      </c>
      <c r="N704" s="5">
        <v>10</v>
      </c>
      <c r="O704" s="31">
        <v>5</v>
      </c>
      <c r="P704">
        <v>10</v>
      </c>
    </row>
    <row r="705" spans="1:16" x14ac:dyDescent="0.4">
      <c r="A705">
        <v>703</v>
      </c>
      <c r="B705" s="10">
        <v>28</v>
      </c>
      <c r="C705">
        <v>6</v>
      </c>
      <c r="D705">
        <v>50</v>
      </c>
      <c r="E705">
        <v>10</v>
      </c>
      <c r="F705" s="29">
        <v>3</v>
      </c>
      <c r="G705" s="14" t="s">
        <v>226</v>
      </c>
      <c r="H705" s="14">
        <v>1</v>
      </c>
      <c r="I705" s="5"/>
      <c r="J705">
        <v>0</v>
      </c>
      <c r="K705" s="32" t="s">
        <v>86</v>
      </c>
      <c r="L705" s="17" t="s">
        <v>3806</v>
      </c>
      <c r="M705" s="5" t="s">
        <v>87</v>
      </c>
      <c r="N705" s="5">
        <v>6</v>
      </c>
      <c r="O705" s="31">
        <v>4</v>
      </c>
      <c r="P705">
        <v>100</v>
      </c>
    </row>
    <row r="706" spans="1:16" x14ac:dyDescent="0.4">
      <c r="A706">
        <v>704</v>
      </c>
      <c r="B706" s="10">
        <v>26</v>
      </c>
      <c r="C706">
        <v>6</v>
      </c>
      <c r="D706">
        <v>60</v>
      </c>
      <c r="E706">
        <v>4</v>
      </c>
      <c r="F706" s="29">
        <v>5</v>
      </c>
      <c r="G706" s="14" t="s">
        <v>91</v>
      </c>
      <c r="H706" s="14">
        <v>1</v>
      </c>
      <c r="I706" s="5"/>
      <c r="J706">
        <v>1</v>
      </c>
      <c r="K706" s="32" t="s">
        <v>86</v>
      </c>
      <c r="L706" s="17" t="s">
        <v>3797</v>
      </c>
      <c r="M706" s="5" t="s">
        <v>87</v>
      </c>
      <c r="N706" s="5">
        <v>6</v>
      </c>
      <c r="O706" s="31">
        <v>6</v>
      </c>
      <c r="P706">
        <v>4</v>
      </c>
    </row>
    <row r="707" spans="1:16" x14ac:dyDescent="0.4">
      <c r="A707">
        <v>705</v>
      </c>
      <c r="B707" s="10">
        <v>36</v>
      </c>
      <c r="C707">
        <v>6</v>
      </c>
      <c r="D707">
        <v>90</v>
      </c>
      <c r="E707">
        <v>16</v>
      </c>
      <c r="F707" s="29">
        <v>50</v>
      </c>
      <c r="G707" s="14" t="s">
        <v>191</v>
      </c>
      <c r="H707" s="14">
        <v>1</v>
      </c>
      <c r="I707" s="5"/>
      <c r="J707">
        <v>1</v>
      </c>
      <c r="K707" s="32" t="s">
        <v>86</v>
      </c>
      <c r="L707" s="17" t="s">
        <v>3797</v>
      </c>
      <c r="M707" s="5" t="s">
        <v>62</v>
      </c>
      <c r="N707" s="5">
        <v>2</v>
      </c>
      <c r="O707" s="31">
        <v>2</v>
      </c>
      <c r="P707">
        <v>8</v>
      </c>
    </row>
    <row r="708" spans="1:16" x14ac:dyDescent="0.4">
      <c r="A708">
        <v>706</v>
      </c>
      <c r="B708" s="10">
        <v>36</v>
      </c>
      <c r="C708">
        <v>7</v>
      </c>
      <c r="D708">
        <v>120</v>
      </c>
      <c r="E708">
        <v>7</v>
      </c>
      <c r="F708" s="29">
        <v>3</v>
      </c>
      <c r="G708" s="14" t="s">
        <v>350</v>
      </c>
      <c r="H708" s="14">
        <v>1</v>
      </c>
      <c r="I708" s="5"/>
      <c r="J708">
        <v>1</v>
      </c>
      <c r="K708" s="32" t="s">
        <v>86</v>
      </c>
      <c r="L708" s="17" t="s">
        <v>3797</v>
      </c>
      <c r="M708" s="5" t="s">
        <v>62</v>
      </c>
      <c r="N708" s="5">
        <v>6</v>
      </c>
      <c r="O708" s="31">
        <v>2</v>
      </c>
      <c r="P708">
        <v>8</v>
      </c>
    </row>
    <row r="709" spans="1:16" x14ac:dyDescent="0.4">
      <c r="A709">
        <v>707</v>
      </c>
      <c r="B709" s="10">
        <v>23</v>
      </c>
      <c r="C709">
        <v>4</v>
      </c>
      <c r="D709">
        <v>0</v>
      </c>
      <c r="E709">
        <v>9</v>
      </c>
      <c r="F709" s="29">
        <v>15</v>
      </c>
      <c r="G709" s="14" t="s">
        <v>191</v>
      </c>
      <c r="H709" s="14">
        <v>0</v>
      </c>
      <c r="I709" s="5" t="s">
        <v>55</v>
      </c>
      <c r="J709">
        <v>1</v>
      </c>
      <c r="K709" s="32" t="s">
        <v>61</v>
      </c>
      <c r="L709" s="17" t="s">
        <v>3795</v>
      </c>
      <c r="M709" s="5" t="s">
        <v>164</v>
      </c>
      <c r="N709" s="5">
        <v>6</v>
      </c>
      <c r="O709" s="31">
        <v>5</v>
      </c>
      <c r="P709">
        <v>10</v>
      </c>
    </row>
    <row r="710" spans="1:16" x14ac:dyDescent="0.4">
      <c r="A710">
        <v>708</v>
      </c>
      <c r="B710" s="10">
        <v>50</v>
      </c>
      <c r="C710">
        <v>7</v>
      </c>
      <c r="D710">
        <v>2</v>
      </c>
      <c r="E710">
        <v>3</v>
      </c>
      <c r="F710" s="29">
        <v>15</v>
      </c>
      <c r="G710" s="14" t="s">
        <v>305</v>
      </c>
      <c r="H710" s="14">
        <v>0</v>
      </c>
      <c r="I710" s="5" t="s">
        <v>81</v>
      </c>
      <c r="J710">
        <v>1</v>
      </c>
      <c r="K710" s="32" t="s">
        <v>61</v>
      </c>
      <c r="L710" s="17" t="s">
        <v>3793</v>
      </c>
      <c r="M710" s="5" t="s">
        <v>87</v>
      </c>
      <c r="N710" s="5">
        <v>4</v>
      </c>
      <c r="O710" s="31">
        <v>3</v>
      </c>
      <c r="P710">
        <v>6</v>
      </c>
    </row>
    <row r="711" spans="1:16" x14ac:dyDescent="0.4">
      <c r="A711">
        <v>709</v>
      </c>
      <c r="B711" s="10">
        <v>31</v>
      </c>
      <c r="C711">
        <v>6</v>
      </c>
      <c r="D711">
        <v>30</v>
      </c>
      <c r="E711">
        <v>6</v>
      </c>
      <c r="F711" s="29">
        <v>30</v>
      </c>
      <c r="G711" s="14" t="s">
        <v>135</v>
      </c>
      <c r="H711" s="14">
        <v>1</v>
      </c>
      <c r="I711" s="5"/>
      <c r="J711">
        <v>1</v>
      </c>
      <c r="K711" s="32" t="s">
        <v>378</v>
      </c>
      <c r="L711" s="17" t="s">
        <v>3793</v>
      </c>
      <c r="M711" s="5" t="s">
        <v>87</v>
      </c>
      <c r="N711" s="5">
        <v>4</v>
      </c>
      <c r="O711" s="31">
        <v>4</v>
      </c>
      <c r="P711">
        <v>20</v>
      </c>
    </row>
    <row r="712" spans="1:16" x14ac:dyDescent="0.4">
      <c r="A712">
        <v>710</v>
      </c>
      <c r="B712" s="10">
        <v>31</v>
      </c>
      <c r="C712">
        <v>7</v>
      </c>
      <c r="D712">
        <v>0</v>
      </c>
      <c r="E712">
        <v>14</v>
      </c>
      <c r="F712" s="29">
        <v>1</v>
      </c>
      <c r="G712" s="14" t="s">
        <v>226</v>
      </c>
      <c r="H712" s="14">
        <v>0</v>
      </c>
      <c r="I712" t="s">
        <v>3550</v>
      </c>
      <c r="J712">
        <v>0</v>
      </c>
      <c r="K712" s="32" t="s">
        <v>86</v>
      </c>
      <c r="L712" s="17" t="s">
        <v>3793</v>
      </c>
      <c r="M712" s="5" t="s">
        <v>75</v>
      </c>
      <c r="N712" s="5">
        <v>6</v>
      </c>
      <c r="O712" s="31">
        <v>6</v>
      </c>
      <c r="P712">
        <v>8</v>
      </c>
    </row>
    <row r="713" spans="1:16" x14ac:dyDescent="0.4">
      <c r="A713">
        <v>711</v>
      </c>
      <c r="B713" s="10">
        <v>37</v>
      </c>
      <c r="C713">
        <v>7</v>
      </c>
      <c r="D713">
        <v>75</v>
      </c>
      <c r="E713">
        <v>10</v>
      </c>
      <c r="F713" s="29">
        <v>2</v>
      </c>
      <c r="G713" s="14" t="s">
        <v>69</v>
      </c>
      <c r="H713" s="14">
        <v>0</v>
      </c>
      <c r="I713" s="5" t="s">
        <v>124</v>
      </c>
      <c r="J713">
        <v>0</v>
      </c>
      <c r="K713" s="32" t="s">
        <v>61</v>
      </c>
      <c r="L713" s="17" t="s">
        <v>3796</v>
      </c>
      <c r="M713" s="5" t="s">
        <v>75</v>
      </c>
      <c r="N713" s="5">
        <v>2</v>
      </c>
      <c r="O713" s="31">
        <v>4</v>
      </c>
      <c r="P713">
        <v>50</v>
      </c>
    </row>
    <row r="714" spans="1:16" x14ac:dyDescent="0.4">
      <c r="A714">
        <v>712</v>
      </c>
      <c r="B714" s="10">
        <v>23</v>
      </c>
      <c r="C714">
        <v>8</v>
      </c>
      <c r="D714">
        <v>0</v>
      </c>
      <c r="E714">
        <v>12</v>
      </c>
      <c r="F714" s="29">
        <v>20</v>
      </c>
      <c r="G714" s="14" t="s">
        <v>80</v>
      </c>
      <c r="H714" s="14">
        <v>0</v>
      </c>
      <c r="I714" s="5" t="s">
        <v>70</v>
      </c>
      <c r="J714">
        <v>0</v>
      </c>
      <c r="K714" s="32" t="s">
        <v>61</v>
      </c>
      <c r="L714" s="17" t="s">
        <v>3797</v>
      </c>
      <c r="M714" s="5" t="s">
        <v>87</v>
      </c>
      <c r="N714" s="5">
        <v>6</v>
      </c>
      <c r="O714" s="31">
        <v>6</v>
      </c>
      <c r="P714">
        <v>4</v>
      </c>
    </row>
    <row r="715" spans="1:16" x14ac:dyDescent="0.4">
      <c r="A715">
        <v>713</v>
      </c>
      <c r="B715" s="10">
        <v>29</v>
      </c>
      <c r="C715">
        <v>8</v>
      </c>
      <c r="D715">
        <v>30</v>
      </c>
      <c r="E715">
        <v>5</v>
      </c>
      <c r="F715" s="29">
        <v>30</v>
      </c>
      <c r="G715" s="14" t="s">
        <v>191</v>
      </c>
      <c r="H715" s="14">
        <v>0</v>
      </c>
      <c r="I715" s="5" t="s">
        <v>100</v>
      </c>
      <c r="J715">
        <v>1</v>
      </c>
      <c r="K715" s="32" t="s">
        <v>61</v>
      </c>
      <c r="L715" s="17" t="s">
        <v>3799</v>
      </c>
      <c r="M715" s="5" t="s">
        <v>75</v>
      </c>
      <c r="N715" s="5">
        <v>5</v>
      </c>
      <c r="O715" s="31">
        <v>8</v>
      </c>
      <c r="P715">
        <v>10</v>
      </c>
    </row>
    <row r="716" spans="1:16" x14ac:dyDescent="0.4">
      <c r="A716">
        <v>714</v>
      </c>
      <c r="B716" s="10">
        <v>33</v>
      </c>
      <c r="C716">
        <v>8</v>
      </c>
      <c r="D716">
        <v>80</v>
      </c>
      <c r="E716">
        <v>9</v>
      </c>
      <c r="F716" s="29">
        <v>2</v>
      </c>
      <c r="G716" s="14" t="s">
        <v>80</v>
      </c>
      <c r="H716" s="14">
        <v>1</v>
      </c>
      <c r="I716" s="5"/>
      <c r="J716">
        <v>1</v>
      </c>
      <c r="K716" s="32" t="s">
        <v>86</v>
      </c>
      <c r="L716" s="17" t="s">
        <v>3793</v>
      </c>
      <c r="M716" s="5" t="s">
        <v>75</v>
      </c>
      <c r="N716" s="5">
        <v>13</v>
      </c>
      <c r="O716" s="31">
        <v>10</v>
      </c>
      <c r="P716">
        <v>30</v>
      </c>
    </row>
    <row r="717" spans="1:16" x14ac:dyDescent="0.4">
      <c r="A717">
        <v>715</v>
      </c>
      <c r="B717" s="10">
        <v>25</v>
      </c>
      <c r="C717">
        <v>8</v>
      </c>
      <c r="D717">
        <v>15</v>
      </c>
      <c r="E717">
        <v>9</v>
      </c>
      <c r="F717" s="29">
        <v>12</v>
      </c>
      <c r="G717" s="14" t="s">
        <v>226</v>
      </c>
      <c r="H717" s="14">
        <v>1</v>
      </c>
      <c r="I717" s="5"/>
      <c r="J717">
        <v>0</v>
      </c>
      <c r="K717" s="32" t="s">
        <v>61</v>
      </c>
      <c r="L717" s="17" t="s">
        <v>3795</v>
      </c>
      <c r="M717" s="5" t="s">
        <v>75</v>
      </c>
      <c r="N717" s="5">
        <v>10</v>
      </c>
      <c r="O717" s="31">
        <v>10</v>
      </c>
      <c r="P717">
        <v>30</v>
      </c>
    </row>
    <row r="718" spans="1:16" x14ac:dyDescent="0.4">
      <c r="A718">
        <v>716</v>
      </c>
      <c r="B718" s="10">
        <v>37</v>
      </c>
      <c r="C718">
        <v>7</v>
      </c>
      <c r="D718">
        <v>40</v>
      </c>
      <c r="E718">
        <v>10</v>
      </c>
      <c r="F718" s="29">
        <v>0</v>
      </c>
      <c r="G718" s="14" t="s">
        <v>105</v>
      </c>
      <c r="H718" s="14">
        <v>0</v>
      </c>
      <c r="I718" s="5" t="s">
        <v>70</v>
      </c>
      <c r="J718">
        <v>1</v>
      </c>
      <c r="K718" s="32" t="s">
        <v>74</v>
      </c>
      <c r="L718" s="17" t="s">
        <v>3795</v>
      </c>
      <c r="M718" s="5" t="s">
        <v>164</v>
      </c>
      <c r="N718" s="5">
        <v>5</v>
      </c>
      <c r="O718" s="31">
        <v>5</v>
      </c>
      <c r="P718">
        <v>4</v>
      </c>
    </row>
    <row r="719" spans="1:16" x14ac:dyDescent="0.4">
      <c r="A719">
        <v>717</v>
      </c>
      <c r="B719" s="10">
        <v>30</v>
      </c>
      <c r="C719">
        <v>10</v>
      </c>
      <c r="D719">
        <v>60</v>
      </c>
      <c r="E719">
        <v>8</v>
      </c>
      <c r="F719" s="29">
        <v>10</v>
      </c>
      <c r="G719" s="14" t="s">
        <v>123</v>
      </c>
      <c r="H719" s="14">
        <v>0</v>
      </c>
      <c r="I719" s="5" t="s">
        <v>81</v>
      </c>
      <c r="J719">
        <v>0</v>
      </c>
      <c r="K719" s="32" t="s">
        <v>86</v>
      </c>
      <c r="L719" s="17" t="s">
        <v>3830</v>
      </c>
      <c r="M719" s="5" t="s">
        <v>62</v>
      </c>
      <c r="N719" s="5">
        <v>4</v>
      </c>
      <c r="O719" s="31">
        <v>4</v>
      </c>
      <c r="P719">
        <v>6</v>
      </c>
    </row>
    <row r="720" spans="1:16" x14ac:dyDescent="0.4">
      <c r="A720">
        <v>718</v>
      </c>
      <c r="B720" s="10">
        <v>29</v>
      </c>
      <c r="C720">
        <v>4</v>
      </c>
      <c r="D720">
        <v>30</v>
      </c>
      <c r="E720">
        <v>18</v>
      </c>
      <c r="F720" s="29">
        <v>24</v>
      </c>
      <c r="G720" s="14" t="s">
        <v>305</v>
      </c>
      <c r="H720" s="14">
        <v>1</v>
      </c>
      <c r="I720" s="5"/>
      <c r="J720">
        <v>1</v>
      </c>
      <c r="K720" s="32" t="s">
        <v>61</v>
      </c>
      <c r="L720" s="17" t="s">
        <v>3797</v>
      </c>
      <c r="M720" s="5" t="s">
        <v>62</v>
      </c>
      <c r="N720" s="5">
        <v>10</v>
      </c>
      <c r="O720" s="31">
        <v>6</v>
      </c>
      <c r="P720">
        <v>72</v>
      </c>
    </row>
    <row r="721" spans="1:16" x14ac:dyDescent="0.4">
      <c r="A721">
        <v>719</v>
      </c>
      <c r="B721" s="10">
        <v>34</v>
      </c>
      <c r="C721">
        <v>6</v>
      </c>
      <c r="D721">
        <v>135</v>
      </c>
      <c r="E721">
        <v>7</v>
      </c>
      <c r="F721" s="29">
        <v>40</v>
      </c>
      <c r="G721" s="14" t="s">
        <v>123</v>
      </c>
      <c r="H721" s="14">
        <v>1</v>
      </c>
      <c r="I721" s="5"/>
      <c r="J721">
        <v>1</v>
      </c>
      <c r="K721" s="32" t="s">
        <v>86</v>
      </c>
      <c r="L721" s="17" t="s">
        <v>3796</v>
      </c>
      <c r="M721" s="5" t="s">
        <v>75</v>
      </c>
      <c r="N721" s="5">
        <v>4</v>
      </c>
      <c r="O721" s="31">
        <v>5</v>
      </c>
      <c r="P721">
        <v>25</v>
      </c>
    </row>
    <row r="722" spans="1:16" x14ac:dyDescent="0.4">
      <c r="A722">
        <v>720</v>
      </c>
      <c r="B722" s="10">
        <v>37</v>
      </c>
      <c r="C722">
        <v>8</v>
      </c>
      <c r="D722">
        <v>0</v>
      </c>
      <c r="E722">
        <v>8</v>
      </c>
      <c r="F722" s="29">
        <v>15</v>
      </c>
      <c r="G722" s="14" t="s">
        <v>54</v>
      </c>
      <c r="H722" s="14">
        <v>1</v>
      </c>
      <c r="I722" s="5"/>
      <c r="J722">
        <v>0</v>
      </c>
      <c r="K722" s="32" t="s">
        <v>61</v>
      </c>
      <c r="L722" s="17" t="s">
        <v>3797</v>
      </c>
      <c r="M722" s="5" t="s">
        <v>62</v>
      </c>
      <c r="N722" s="5">
        <v>6</v>
      </c>
      <c r="O722" s="31">
        <v>6</v>
      </c>
      <c r="P722">
        <v>10</v>
      </c>
    </row>
    <row r="723" spans="1:16" x14ac:dyDescent="0.4">
      <c r="A723">
        <v>721</v>
      </c>
      <c r="B723" s="10">
        <v>35</v>
      </c>
      <c r="C723">
        <v>8</v>
      </c>
      <c r="D723">
        <v>90</v>
      </c>
      <c r="E723">
        <v>15</v>
      </c>
      <c r="F723" s="29">
        <v>10</v>
      </c>
      <c r="G723" s="14" t="s">
        <v>54</v>
      </c>
      <c r="H723" s="14">
        <v>0</v>
      </c>
      <c r="I723" s="5" t="s">
        <v>70</v>
      </c>
      <c r="J723">
        <v>1</v>
      </c>
      <c r="K723" s="32" t="s">
        <v>61</v>
      </c>
      <c r="L723" s="17" t="s">
        <v>3795</v>
      </c>
      <c r="M723" s="5" t="s">
        <v>87</v>
      </c>
      <c r="N723" s="5">
        <v>6</v>
      </c>
      <c r="O723" s="31">
        <v>6</v>
      </c>
      <c r="P723">
        <v>15</v>
      </c>
    </row>
    <row r="724" spans="1:16" x14ac:dyDescent="0.4">
      <c r="A724">
        <v>722</v>
      </c>
      <c r="B724" s="10">
        <v>28</v>
      </c>
      <c r="C724">
        <v>8</v>
      </c>
      <c r="D724">
        <v>120</v>
      </c>
      <c r="E724">
        <v>8</v>
      </c>
      <c r="F724" s="29">
        <v>1</v>
      </c>
      <c r="G724" s="14" t="s">
        <v>135</v>
      </c>
      <c r="H724" s="14">
        <v>0</v>
      </c>
      <c r="I724" s="5" t="s">
        <v>70</v>
      </c>
      <c r="J724">
        <v>0</v>
      </c>
      <c r="K724" s="32" t="s">
        <v>61</v>
      </c>
      <c r="L724" s="17" t="s">
        <v>3798</v>
      </c>
      <c r="M724" s="5" t="s">
        <v>75</v>
      </c>
      <c r="N724" s="5">
        <v>15</v>
      </c>
      <c r="O724" s="31">
        <v>20</v>
      </c>
      <c r="P724">
        <v>80</v>
      </c>
    </row>
    <row r="725" spans="1:16" x14ac:dyDescent="0.4">
      <c r="A725">
        <v>723</v>
      </c>
      <c r="B725" s="10">
        <v>25</v>
      </c>
      <c r="C725">
        <v>8</v>
      </c>
      <c r="D725">
        <v>40</v>
      </c>
      <c r="E725">
        <v>10</v>
      </c>
      <c r="F725" s="29">
        <v>6</v>
      </c>
      <c r="G725" s="14" t="s">
        <v>80</v>
      </c>
      <c r="H725" s="14">
        <v>1</v>
      </c>
      <c r="I725" s="5"/>
      <c r="J725">
        <v>1</v>
      </c>
      <c r="K725" s="32" t="s">
        <v>61</v>
      </c>
      <c r="L725" s="17" t="s">
        <v>3796</v>
      </c>
      <c r="M725" s="5" t="s">
        <v>62</v>
      </c>
      <c r="N725" s="5">
        <v>3</v>
      </c>
      <c r="O725" s="31">
        <v>3</v>
      </c>
      <c r="P725">
        <v>4</v>
      </c>
    </row>
    <row r="726" spans="1:16" x14ac:dyDescent="0.4">
      <c r="A726">
        <v>724</v>
      </c>
      <c r="B726" s="10"/>
      <c r="C726">
        <v>7</v>
      </c>
      <c r="D726">
        <v>10</v>
      </c>
      <c r="E726">
        <v>8</v>
      </c>
      <c r="F726" s="29">
        <v>8</v>
      </c>
      <c r="G726" s="14" t="s">
        <v>69</v>
      </c>
      <c r="H726" s="14">
        <v>1</v>
      </c>
      <c r="I726" s="5"/>
      <c r="J726">
        <v>1</v>
      </c>
      <c r="K726" s="32" t="s">
        <v>61</v>
      </c>
      <c r="L726" s="17" t="s">
        <v>3802</v>
      </c>
      <c r="M726" s="5" t="s">
        <v>62</v>
      </c>
      <c r="N726" s="5">
        <v>4</v>
      </c>
      <c r="O726" s="31">
        <v>4</v>
      </c>
      <c r="P726">
        <v>5</v>
      </c>
    </row>
    <row r="727" spans="1:16" x14ac:dyDescent="0.4">
      <c r="A727">
        <v>725</v>
      </c>
      <c r="B727" s="10">
        <v>27</v>
      </c>
      <c r="C727">
        <v>7</v>
      </c>
      <c r="D727">
        <v>70</v>
      </c>
      <c r="E727">
        <v>3</v>
      </c>
      <c r="F727" s="29">
        <v>5</v>
      </c>
      <c r="G727" s="14" t="s">
        <v>105</v>
      </c>
      <c r="H727" s="14">
        <v>0</v>
      </c>
      <c r="I727" s="5" t="s">
        <v>100</v>
      </c>
      <c r="J727">
        <v>1</v>
      </c>
      <c r="K727" s="32" t="s">
        <v>61</v>
      </c>
      <c r="L727" s="17" t="s">
        <v>3791</v>
      </c>
      <c r="M727" s="5"/>
      <c r="N727" s="5">
        <v>0</v>
      </c>
      <c r="O727" s="31">
        <v>0</v>
      </c>
    </row>
    <row r="728" spans="1:16" x14ac:dyDescent="0.4">
      <c r="A728">
        <v>726</v>
      </c>
      <c r="B728" s="10">
        <v>36</v>
      </c>
      <c r="C728">
        <v>7</v>
      </c>
      <c r="D728">
        <v>30</v>
      </c>
      <c r="E728">
        <v>7</v>
      </c>
      <c r="F728" s="29">
        <v>1</v>
      </c>
      <c r="G728" s="14" t="s">
        <v>91</v>
      </c>
      <c r="H728" s="14">
        <v>0</v>
      </c>
      <c r="I728" s="5" t="s">
        <v>70</v>
      </c>
      <c r="J728">
        <v>1</v>
      </c>
      <c r="K728" s="32" t="s">
        <v>86</v>
      </c>
      <c r="L728" s="17" t="s">
        <v>3797</v>
      </c>
      <c r="M728" s="5" t="s">
        <v>62</v>
      </c>
      <c r="N728" s="5">
        <v>4</v>
      </c>
      <c r="O728" s="31">
        <v>2</v>
      </c>
      <c r="P728">
        <v>2</v>
      </c>
    </row>
    <row r="729" spans="1:16" x14ac:dyDescent="0.4">
      <c r="A729">
        <v>727</v>
      </c>
      <c r="B729" s="10"/>
      <c r="C729">
        <v>6</v>
      </c>
      <c r="D729">
        <v>30</v>
      </c>
      <c r="E729">
        <v>10</v>
      </c>
      <c r="F729" s="29">
        <v>6</v>
      </c>
      <c r="G729" s="14" t="s">
        <v>135</v>
      </c>
      <c r="H729" s="14">
        <v>0</v>
      </c>
      <c r="I729" s="5" t="s">
        <v>100</v>
      </c>
      <c r="J729">
        <v>1</v>
      </c>
      <c r="K729" s="32" t="s">
        <v>74</v>
      </c>
      <c r="L729" s="17" t="s">
        <v>3796</v>
      </c>
      <c r="M729" t="s">
        <v>3625</v>
      </c>
      <c r="N729" s="5">
        <v>3</v>
      </c>
      <c r="O729" s="31">
        <v>4</v>
      </c>
      <c r="P729">
        <v>6</v>
      </c>
    </row>
    <row r="730" spans="1:16" x14ac:dyDescent="0.4">
      <c r="A730">
        <v>728</v>
      </c>
      <c r="B730" s="10">
        <v>36</v>
      </c>
      <c r="C730">
        <v>8</v>
      </c>
      <c r="D730">
        <v>60</v>
      </c>
      <c r="E730">
        <v>6</v>
      </c>
      <c r="F730" s="29">
        <v>10</v>
      </c>
      <c r="G730" s="14" t="s">
        <v>135</v>
      </c>
      <c r="H730" s="14">
        <v>1</v>
      </c>
      <c r="I730" s="5"/>
      <c r="J730">
        <v>1</v>
      </c>
      <c r="K730" s="32" t="s">
        <v>61</v>
      </c>
      <c r="L730" s="17" t="s">
        <v>3796</v>
      </c>
      <c r="M730" s="5" t="s">
        <v>62</v>
      </c>
      <c r="N730" s="5">
        <v>6</v>
      </c>
      <c r="O730" s="31">
        <v>6</v>
      </c>
      <c r="P730">
        <v>10</v>
      </c>
    </row>
    <row r="731" spans="1:16" x14ac:dyDescent="0.4">
      <c r="A731">
        <v>729</v>
      </c>
      <c r="B731" s="10">
        <v>66</v>
      </c>
      <c r="C731">
        <v>6</v>
      </c>
      <c r="D731">
        <v>90</v>
      </c>
      <c r="E731">
        <v>9</v>
      </c>
      <c r="F731" s="29">
        <v>1</v>
      </c>
      <c r="G731" s="14" t="s">
        <v>226</v>
      </c>
      <c r="H731" s="14">
        <v>0</v>
      </c>
      <c r="I731" s="5"/>
      <c r="J731">
        <v>1</v>
      </c>
      <c r="K731" s="32" t="s">
        <v>74</v>
      </c>
      <c r="L731" s="17" t="s">
        <v>3795</v>
      </c>
      <c r="M731" s="5" t="s">
        <v>75</v>
      </c>
      <c r="N731" s="5">
        <v>10</v>
      </c>
      <c r="O731" s="31">
        <v>5</v>
      </c>
      <c r="P731">
        <v>20</v>
      </c>
    </row>
    <row r="732" spans="1:16" x14ac:dyDescent="0.4">
      <c r="A732">
        <v>730</v>
      </c>
      <c r="B732" s="10">
        <v>24</v>
      </c>
      <c r="C732">
        <v>6</v>
      </c>
      <c r="D732">
        <v>50</v>
      </c>
      <c r="E732">
        <v>10</v>
      </c>
      <c r="F732" s="29">
        <v>1</v>
      </c>
      <c r="G732" s="14" t="s">
        <v>191</v>
      </c>
      <c r="H732" s="14">
        <v>1</v>
      </c>
      <c r="I732" s="5" t="s">
        <v>81</v>
      </c>
      <c r="J732">
        <v>1</v>
      </c>
      <c r="K732" s="32" t="s">
        <v>61</v>
      </c>
      <c r="L732" s="17" t="s">
        <v>3793</v>
      </c>
      <c r="M732" s="5" t="s">
        <v>87</v>
      </c>
      <c r="N732" s="5">
        <v>5</v>
      </c>
      <c r="O732" s="31">
        <v>4</v>
      </c>
      <c r="P732">
        <v>4</v>
      </c>
    </row>
    <row r="733" spans="1:16" x14ac:dyDescent="0.4">
      <c r="A733">
        <v>731</v>
      </c>
      <c r="B733" s="10">
        <v>38</v>
      </c>
      <c r="C733">
        <v>7</v>
      </c>
      <c r="D733">
        <v>240</v>
      </c>
      <c r="E733">
        <v>12</v>
      </c>
      <c r="F733" s="29">
        <v>6</v>
      </c>
      <c r="G733" s="14" t="s">
        <v>350</v>
      </c>
      <c r="H733" s="14">
        <v>0</v>
      </c>
      <c r="I733" s="5" t="s">
        <v>100</v>
      </c>
      <c r="J733">
        <v>1</v>
      </c>
      <c r="K733" s="32" t="s">
        <v>61</v>
      </c>
      <c r="L733" s="17" t="s">
        <v>3797</v>
      </c>
      <c r="M733" s="5" t="s">
        <v>75</v>
      </c>
      <c r="N733" s="5">
        <v>4</v>
      </c>
      <c r="O733" s="31">
        <v>4</v>
      </c>
      <c r="P733">
        <v>6</v>
      </c>
    </row>
    <row r="734" spans="1:16" x14ac:dyDescent="0.4">
      <c r="A734">
        <v>732</v>
      </c>
      <c r="B734" s="10">
        <v>37</v>
      </c>
      <c r="C734">
        <v>7</v>
      </c>
      <c r="D734">
        <v>60</v>
      </c>
      <c r="E734">
        <v>5</v>
      </c>
      <c r="F734" s="29">
        <v>9</v>
      </c>
      <c r="G734" s="14" t="s">
        <v>191</v>
      </c>
      <c r="H734" s="14">
        <v>1</v>
      </c>
      <c r="I734" s="5"/>
      <c r="J734">
        <v>1</v>
      </c>
      <c r="K734" s="32" t="s">
        <v>86</v>
      </c>
      <c r="L734" s="17" t="s">
        <v>3796</v>
      </c>
      <c r="M734" s="5" t="s">
        <v>164</v>
      </c>
      <c r="N734" s="5">
        <v>15</v>
      </c>
      <c r="O734" s="31">
        <v>10</v>
      </c>
      <c r="P734">
        <v>20</v>
      </c>
    </row>
    <row r="735" spans="1:16" x14ac:dyDescent="0.4">
      <c r="A735">
        <v>733</v>
      </c>
      <c r="B735" s="10">
        <v>39</v>
      </c>
      <c r="C735">
        <v>6</v>
      </c>
      <c r="D735">
        <v>20</v>
      </c>
      <c r="E735">
        <v>13</v>
      </c>
      <c r="F735" s="29">
        <v>2</v>
      </c>
      <c r="G735" s="14" t="s">
        <v>80</v>
      </c>
      <c r="H735" s="14">
        <v>0</v>
      </c>
      <c r="I735" s="5" t="s">
        <v>100</v>
      </c>
      <c r="J735">
        <v>1</v>
      </c>
      <c r="K735" s="32" t="s">
        <v>86</v>
      </c>
      <c r="L735" s="17" t="s">
        <v>3793</v>
      </c>
      <c r="M735" s="5" t="s">
        <v>75</v>
      </c>
      <c r="N735" s="5">
        <v>6</v>
      </c>
      <c r="O735" s="31">
        <v>6</v>
      </c>
      <c r="P735">
        <v>25</v>
      </c>
    </row>
    <row r="736" spans="1:16" x14ac:dyDescent="0.4">
      <c r="A736">
        <v>734</v>
      </c>
      <c r="B736" s="10">
        <v>37</v>
      </c>
      <c r="C736">
        <v>65</v>
      </c>
      <c r="D736">
        <v>40</v>
      </c>
      <c r="E736">
        <v>12</v>
      </c>
      <c r="F736" s="29">
        <v>3</v>
      </c>
      <c r="G736" s="14" t="s">
        <v>99</v>
      </c>
      <c r="H736" s="14">
        <v>0</v>
      </c>
      <c r="I736" s="5" t="s">
        <v>70</v>
      </c>
      <c r="J736">
        <v>1</v>
      </c>
      <c r="K736" s="32" t="s">
        <v>74</v>
      </c>
      <c r="L736" s="17" t="s">
        <v>3793</v>
      </c>
      <c r="M736" s="5" t="s">
        <v>62</v>
      </c>
      <c r="N736" s="5">
        <v>3</v>
      </c>
      <c r="O736" s="31">
        <v>20</v>
      </c>
      <c r="P736">
        <v>30</v>
      </c>
    </row>
    <row r="737" spans="1:16" x14ac:dyDescent="0.4">
      <c r="A737">
        <v>735</v>
      </c>
      <c r="B737" s="10">
        <v>40</v>
      </c>
      <c r="C737">
        <v>4</v>
      </c>
      <c r="D737">
        <v>0</v>
      </c>
      <c r="E737">
        <v>12</v>
      </c>
      <c r="F737" s="29">
        <v>600</v>
      </c>
      <c r="G737" s="14" t="s">
        <v>91</v>
      </c>
      <c r="H737" s="14">
        <v>1</v>
      </c>
      <c r="I737" s="5"/>
      <c r="J737">
        <v>1</v>
      </c>
      <c r="K737" s="32" t="s">
        <v>1170</v>
      </c>
      <c r="L737" s="17" t="s">
        <v>3810</v>
      </c>
      <c r="M737" t="s">
        <v>181</v>
      </c>
      <c r="N737" s="5">
        <v>4</v>
      </c>
      <c r="O737" s="31">
        <v>6</v>
      </c>
      <c r="P737">
        <v>12</v>
      </c>
    </row>
    <row r="738" spans="1:16" x14ac:dyDescent="0.4">
      <c r="A738">
        <v>736</v>
      </c>
      <c r="B738" s="10"/>
      <c r="C738">
        <v>8</v>
      </c>
      <c r="D738">
        <v>30</v>
      </c>
      <c r="E738">
        <v>10</v>
      </c>
      <c r="F738" s="29">
        <v>2</v>
      </c>
      <c r="G738" s="14" t="s">
        <v>191</v>
      </c>
      <c r="H738" s="14">
        <v>1</v>
      </c>
      <c r="I738" s="5"/>
      <c r="J738">
        <v>1</v>
      </c>
      <c r="K738" s="32" t="s">
        <v>61</v>
      </c>
      <c r="L738" s="17" t="s">
        <v>3797</v>
      </c>
      <c r="M738" s="5" t="s">
        <v>75</v>
      </c>
      <c r="N738" s="5">
        <v>6</v>
      </c>
      <c r="O738" s="31">
        <v>6</v>
      </c>
      <c r="P738">
        <v>10</v>
      </c>
    </row>
    <row r="739" spans="1:16" x14ac:dyDescent="0.4">
      <c r="A739">
        <v>737</v>
      </c>
      <c r="B739" s="10">
        <v>27</v>
      </c>
      <c r="C739">
        <v>7</v>
      </c>
      <c r="D739">
        <v>45</v>
      </c>
      <c r="E739">
        <v>9</v>
      </c>
      <c r="F739" s="29">
        <v>5</v>
      </c>
      <c r="G739" s="14" t="s">
        <v>69</v>
      </c>
      <c r="H739" s="14">
        <v>1</v>
      </c>
      <c r="I739" s="5"/>
      <c r="J739">
        <v>1</v>
      </c>
      <c r="K739" s="32" t="s">
        <v>163</v>
      </c>
      <c r="L739" s="17" t="s">
        <v>3795</v>
      </c>
      <c r="M739" s="5"/>
      <c r="N739" s="5">
        <v>0</v>
      </c>
      <c r="O739" s="31">
        <v>0</v>
      </c>
    </row>
    <row r="740" spans="1:16" x14ac:dyDescent="0.4">
      <c r="A740">
        <v>738</v>
      </c>
      <c r="B740" s="10">
        <v>24</v>
      </c>
      <c r="C740">
        <v>10</v>
      </c>
      <c r="D740">
        <v>300</v>
      </c>
      <c r="E740">
        <v>10</v>
      </c>
      <c r="F740" s="29">
        <v>10</v>
      </c>
      <c r="G740" s="14" t="s">
        <v>305</v>
      </c>
      <c r="H740" s="14">
        <v>1</v>
      </c>
      <c r="I740" s="5"/>
      <c r="J740">
        <v>1</v>
      </c>
      <c r="K740" s="32" t="s">
        <v>61</v>
      </c>
      <c r="L740" s="17" t="s">
        <v>3797</v>
      </c>
      <c r="M740" s="5" t="s">
        <v>87</v>
      </c>
      <c r="N740" s="5">
        <v>5</v>
      </c>
      <c r="O740" s="31">
        <v>5</v>
      </c>
      <c r="P740">
        <v>100</v>
      </c>
    </row>
    <row r="741" spans="1:16" x14ac:dyDescent="0.4">
      <c r="A741">
        <v>739</v>
      </c>
      <c r="B741" s="10"/>
      <c r="C741">
        <v>7</v>
      </c>
      <c r="D741">
        <v>15</v>
      </c>
      <c r="E741">
        <v>5</v>
      </c>
      <c r="F741" s="29">
        <v>5</v>
      </c>
      <c r="G741" s="14" t="s">
        <v>135</v>
      </c>
      <c r="H741" s="14">
        <v>1</v>
      </c>
      <c r="I741" s="5"/>
      <c r="J741">
        <v>1</v>
      </c>
      <c r="K741" s="32" t="s">
        <v>74</v>
      </c>
      <c r="L741" s="17" t="s">
        <v>3810</v>
      </c>
      <c r="M741" s="5" t="s">
        <v>75</v>
      </c>
      <c r="N741" s="5">
        <v>3</v>
      </c>
      <c r="O741" s="31">
        <v>3</v>
      </c>
      <c r="P741">
        <v>2</v>
      </c>
    </row>
    <row r="742" spans="1:16" x14ac:dyDescent="0.4">
      <c r="A742">
        <v>740</v>
      </c>
      <c r="B742" s="10">
        <v>28</v>
      </c>
      <c r="C742">
        <v>6</v>
      </c>
      <c r="D742">
        <v>220</v>
      </c>
      <c r="E742">
        <v>10</v>
      </c>
      <c r="F742" s="29">
        <v>10</v>
      </c>
      <c r="G742" s="14" t="s">
        <v>54</v>
      </c>
      <c r="H742" s="14">
        <v>0</v>
      </c>
      <c r="I742" s="5" t="s">
        <v>55</v>
      </c>
      <c r="J742">
        <v>0</v>
      </c>
      <c r="K742" s="32" t="s">
        <v>61</v>
      </c>
      <c r="L742" s="17" t="s">
        <v>3797</v>
      </c>
      <c r="M742" s="5" t="s">
        <v>62</v>
      </c>
      <c r="N742" s="5">
        <v>4</v>
      </c>
      <c r="O742" s="31">
        <v>3</v>
      </c>
      <c r="P742">
        <v>12</v>
      </c>
    </row>
    <row r="743" spans="1:16" x14ac:dyDescent="0.4">
      <c r="A743">
        <v>741</v>
      </c>
      <c r="B743" s="10">
        <v>35</v>
      </c>
      <c r="C743">
        <v>6</v>
      </c>
      <c r="D743">
        <v>20</v>
      </c>
      <c r="E743">
        <v>9</v>
      </c>
      <c r="F743" s="29">
        <v>4</v>
      </c>
      <c r="G743" s="14" t="s">
        <v>69</v>
      </c>
      <c r="H743" s="14">
        <v>1</v>
      </c>
      <c r="I743" s="5"/>
      <c r="J743">
        <v>1</v>
      </c>
      <c r="K743" s="32" t="s">
        <v>86</v>
      </c>
      <c r="L743" s="17" t="s">
        <v>3797</v>
      </c>
      <c r="M743" s="5" t="s">
        <v>62</v>
      </c>
      <c r="N743" s="5">
        <v>4</v>
      </c>
      <c r="O743" s="31">
        <v>2</v>
      </c>
      <c r="P743">
        <v>20</v>
      </c>
    </row>
    <row r="744" spans="1:16" x14ac:dyDescent="0.4">
      <c r="A744">
        <v>742</v>
      </c>
      <c r="B744" s="10">
        <v>37</v>
      </c>
      <c r="C744">
        <v>6</v>
      </c>
      <c r="D744">
        <v>80</v>
      </c>
      <c r="E744">
        <v>8</v>
      </c>
      <c r="F744" s="29">
        <v>10</v>
      </c>
      <c r="G744" s="14" t="s">
        <v>123</v>
      </c>
      <c r="H744" s="14">
        <v>0</v>
      </c>
      <c r="I744" s="5" t="s">
        <v>55</v>
      </c>
      <c r="J744">
        <v>1</v>
      </c>
      <c r="K744" s="32" t="s">
        <v>86</v>
      </c>
      <c r="L744" s="17" t="s">
        <v>3797</v>
      </c>
      <c r="M744" s="5" t="s">
        <v>62</v>
      </c>
      <c r="N744" s="5">
        <v>6</v>
      </c>
      <c r="O744" s="31">
        <v>1</v>
      </c>
      <c r="P744">
        <v>8</v>
      </c>
    </row>
    <row r="745" spans="1:16" x14ac:dyDescent="0.4">
      <c r="A745">
        <v>743</v>
      </c>
      <c r="B745" s="10"/>
      <c r="C745">
        <v>8</v>
      </c>
      <c r="D745">
        <v>30</v>
      </c>
      <c r="E745">
        <v>6</v>
      </c>
      <c r="F745" s="29">
        <v>5</v>
      </c>
      <c r="G745" s="14" t="s">
        <v>135</v>
      </c>
      <c r="H745" s="14">
        <v>0</v>
      </c>
      <c r="I745" s="5" t="s">
        <v>136</v>
      </c>
      <c r="J745">
        <v>1</v>
      </c>
      <c r="K745" s="32" t="s">
        <v>86</v>
      </c>
      <c r="L745" s="17" t="s">
        <v>3793</v>
      </c>
      <c r="M745" s="5" t="s">
        <v>164</v>
      </c>
      <c r="N745" s="5">
        <v>5</v>
      </c>
      <c r="O745" s="31">
        <v>1</v>
      </c>
      <c r="P745">
        <v>8</v>
      </c>
    </row>
    <row r="746" spans="1:16" x14ac:dyDescent="0.4">
      <c r="A746">
        <v>744</v>
      </c>
      <c r="B746" s="10">
        <v>38</v>
      </c>
      <c r="C746">
        <v>8</v>
      </c>
      <c r="D746">
        <v>45</v>
      </c>
      <c r="E746">
        <v>5</v>
      </c>
      <c r="F746" s="29">
        <v>6</v>
      </c>
      <c r="G746" s="14" t="s">
        <v>191</v>
      </c>
      <c r="H746" s="14">
        <v>1</v>
      </c>
      <c r="I746" s="5"/>
      <c r="J746">
        <v>1</v>
      </c>
      <c r="K746" s="32" t="s">
        <v>86</v>
      </c>
      <c r="L746" s="17" t="s">
        <v>3793</v>
      </c>
      <c r="M746" s="5" t="s">
        <v>87</v>
      </c>
      <c r="N746" s="5">
        <v>3</v>
      </c>
      <c r="O746" s="31">
        <v>4</v>
      </c>
      <c r="P746">
        <v>8</v>
      </c>
    </row>
    <row r="747" spans="1:16" x14ac:dyDescent="0.4">
      <c r="A747">
        <v>745</v>
      </c>
      <c r="B747" s="10">
        <v>43</v>
      </c>
      <c r="C747">
        <v>7</v>
      </c>
      <c r="D747">
        <v>40</v>
      </c>
      <c r="E747">
        <v>6</v>
      </c>
      <c r="F747" s="29">
        <v>1</v>
      </c>
      <c r="G747" s="14" t="s">
        <v>80</v>
      </c>
      <c r="H747" s="14">
        <v>0</v>
      </c>
      <c r="I747" s="5" t="s">
        <v>124</v>
      </c>
      <c r="J747">
        <v>1</v>
      </c>
      <c r="K747" s="32" t="s">
        <v>74</v>
      </c>
      <c r="L747" s="17" t="s">
        <v>3795</v>
      </c>
      <c r="M747" s="5" t="s">
        <v>75</v>
      </c>
      <c r="N747" s="5">
        <v>3</v>
      </c>
      <c r="O747" s="31">
        <v>5</v>
      </c>
      <c r="P747">
        <v>36</v>
      </c>
    </row>
    <row r="748" spans="1:16" x14ac:dyDescent="0.4">
      <c r="A748">
        <v>746</v>
      </c>
      <c r="B748" s="10">
        <v>29</v>
      </c>
      <c r="C748">
        <v>4</v>
      </c>
      <c r="D748">
        <v>10</v>
      </c>
      <c r="E748">
        <v>8</v>
      </c>
      <c r="F748" s="29">
        <v>1</v>
      </c>
      <c r="G748" s="14" t="s">
        <v>350</v>
      </c>
      <c r="H748" s="14">
        <v>1</v>
      </c>
      <c r="I748" s="5"/>
      <c r="J748">
        <v>1</v>
      </c>
      <c r="K748" s="32" t="s">
        <v>61</v>
      </c>
      <c r="L748" s="17" t="s">
        <v>3792</v>
      </c>
      <c r="M748" s="5" t="s">
        <v>75</v>
      </c>
      <c r="N748" s="5">
        <v>25</v>
      </c>
      <c r="O748" s="31">
        <v>5</v>
      </c>
      <c r="P748">
        <v>20</v>
      </c>
    </row>
    <row r="749" spans="1:16" x14ac:dyDescent="0.4">
      <c r="A749">
        <v>747</v>
      </c>
      <c r="B749" s="10">
        <v>25</v>
      </c>
      <c r="C749">
        <v>7</v>
      </c>
      <c r="D749">
        <v>30</v>
      </c>
      <c r="E749">
        <v>12</v>
      </c>
      <c r="F749" s="29">
        <v>0</v>
      </c>
      <c r="G749" s="14" t="s">
        <v>123</v>
      </c>
      <c r="H749" s="14">
        <v>0</v>
      </c>
      <c r="I749" s="5" t="s">
        <v>100</v>
      </c>
      <c r="J749">
        <v>0</v>
      </c>
      <c r="K749" s="32" t="s">
        <v>61</v>
      </c>
      <c r="L749" s="17" t="s">
        <v>3793</v>
      </c>
      <c r="M749" s="5" t="s">
        <v>164</v>
      </c>
      <c r="N749" s="5">
        <v>5</v>
      </c>
      <c r="O749" s="31">
        <v>5</v>
      </c>
      <c r="P749">
        <v>16</v>
      </c>
    </row>
    <row r="750" spans="1:16" x14ac:dyDescent="0.4">
      <c r="A750">
        <v>748</v>
      </c>
      <c r="B750" s="10">
        <v>25</v>
      </c>
      <c r="C750">
        <v>7</v>
      </c>
      <c r="D750">
        <v>40</v>
      </c>
      <c r="E750">
        <v>10</v>
      </c>
      <c r="F750" s="29">
        <v>4</v>
      </c>
      <c r="G750" s="14" t="s">
        <v>54</v>
      </c>
      <c r="H750" s="14">
        <v>1</v>
      </c>
      <c r="I750" s="5"/>
      <c r="J750">
        <v>1</v>
      </c>
      <c r="K750" s="32" t="s">
        <v>61</v>
      </c>
      <c r="L750" s="17" t="s">
        <v>3793</v>
      </c>
      <c r="M750" s="5" t="s">
        <v>75</v>
      </c>
      <c r="N750" s="5">
        <v>6</v>
      </c>
      <c r="O750" s="31">
        <v>10</v>
      </c>
      <c r="P750">
        <v>30</v>
      </c>
    </row>
    <row r="751" spans="1:16" x14ac:dyDescent="0.4">
      <c r="A751">
        <v>749</v>
      </c>
      <c r="B751" s="10">
        <v>45</v>
      </c>
      <c r="C751">
        <v>7</v>
      </c>
      <c r="D751">
        <v>60</v>
      </c>
      <c r="E751">
        <v>8</v>
      </c>
      <c r="F751" s="29">
        <v>35</v>
      </c>
      <c r="G751" s="14" t="s">
        <v>99</v>
      </c>
      <c r="H751" s="14">
        <v>0</v>
      </c>
      <c r="I751" s="5" t="s">
        <v>136</v>
      </c>
      <c r="J751">
        <v>1</v>
      </c>
      <c r="K751" s="32" t="s">
        <v>61</v>
      </c>
      <c r="L751" s="17" t="s">
        <v>3797</v>
      </c>
      <c r="M751" s="5" t="s">
        <v>62</v>
      </c>
      <c r="N751" s="5">
        <v>3</v>
      </c>
      <c r="O751" s="31">
        <v>1</v>
      </c>
      <c r="P751">
        <v>100</v>
      </c>
    </row>
    <row r="752" spans="1:16" x14ac:dyDescent="0.4">
      <c r="A752">
        <v>750</v>
      </c>
      <c r="B752" s="10">
        <v>31</v>
      </c>
      <c r="C752">
        <v>8</v>
      </c>
      <c r="D752">
        <v>45</v>
      </c>
      <c r="E752">
        <v>12</v>
      </c>
      <c r="F752" s="29">
        <v>12</v>
      </c>
      <c r="G752" s="14" t="s">
        <v>191</v>
      </c>
      <c r="H752" s="14">
        <v>0</v>
      </c>
      <c r="I752" s="5" t="s">
        <v>55</v>
      </c>
      <c r="J752">
        <v>1</v>
      </c>
      <c r="K752" s="32" t="s">
        <v>61</v>
      </c>
      <c r="L752" s="17" t="s">
        <v>3797</v>
      </c>
      <c r="M752" s="5" t="s">
        <v>75</v>
      </c>
      <c r="N752" s="5">
        <v>2</v>
      </c>
      <c r="O752" s="31">
        <v>4</v>
      </c>
      <c r="P752">
        <v>6</v>
      </c>
    </row>
    <row r="753" spans="1:16" x14ac:dyDescent="0.4">
      <c r="A753">
        <v>751</v>
      </c>
      <c r="B753" s="10">
        <v>26</v>
      </c>
      <c r="C753">
        <v>7</v>
      </c>
      <c r="D753">
        <v>100</v>
      </c>
      <c r="E753">
        <v>7</v>
      </c>
      <c r="F753" s="29">
        <v>10</v>
      </c>
      <c r="G753" s="14" t="s">
        <v>350</v>
      </c>
      <c r="H753" s="14">
        <v>1</v>
      </c>
      <c r="I753" s="5"/>
      <c r="J753">
        <v>1</v>
      </c>
      <c r="K753" s="32" t="s">
        <v>86</v>
      </c>
      <c r="L753" s="17" t="s">
        <v>3795</v>
      </c>
      <c r="M753" s="5" t="s">
        <v>87</v>
      </c>
      <c r="N753" s="5">
        <v>10</v>
      </c>
      <c r="O753" s="31">
        <v>5</v>
      </c>
      <c r="P753">
        <v>200</v>
      </c>
    </row>
    <row r="754" spans="1:16" x14ac:dyDescent="0.4">
      <c r="A754">
        <v>752</v>
      </c>
      <c r="B754" s="10">
        <v>33</v>
      </c>
      <c r="C754">
        <v>6</v>
      </c>
      <c r="D754">
        <v>25</v>
      </c>
      <c r="E754">
        <v>14</v>
      </c>
      <c r="F754" s="29">
        <v>1</v>
      </c>
      <c r="G754" s="14" t="s">
        <v>80</v>
      </c>
      <c r="H754" s="14">
        <v>1</v>
      </c>
      <c r="I754" s="5"/>
      <c r="J754">
        <v>1</v>
      </c>
      <c r="K754" s="32" t="s">
        <v>378</v>
      </c>
      <c r="L754" s="17" t="s">
        <v>3793</v>
      </c>
      <c r="M754" s="5" t="s">
        <v>87</v>
      </c>
      <c r="N754" s="5">
        <v>6</v>
      </c>
      <c r="O754" s="31">
        <v>5</v>
      </c>
      <c r="P754">
        <v>40</v>
      </c>
    </row>
  </sheetData>
  <autoFilter ref="A1:P754" xr:uid="{D52CD938-639A-482B-8ED6-00F0EBB2BA6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9EF8F-2901-40C3-9EF5-E63732BAFB07}">
  <sheetPr>
    <tabColor rgb="FF0070C0"/>
  </sheetPr>
  <dimension ref="A1:C14"/>
  <sheetViews>
    <sheetView workbookViewId="0">
      <selection activeCell="C11" sqref="C11"/>
    </sheetView>
  </sheetViews>
  <sheetFormatPr defaultRowHeight="14.6" x14ac:dyDescent="0.4"/>
  <cols>
    <col min="1" max="1" width="49.15234375" customWidth="1"/>
    <col min="2" max="2" width="2.07421875" customWidth="1"/>
    <col min="3" max="3" width="63" customWidth="1"/>
  </cols>
  <sheetData>
    <row r="1" spans="1:3" x14ac:dyDescent="0.4">
      <c r="A1" s="15" t="s">
        <v>3766</v>
      </c>
    </row>
    <row r="2" spans="1:3" x14ac:dyDescent="0.4">
      <c r="A2" s="15"/>
      <c r="B2" s="15" t="s">
        <v>3776</v>
      </c>
      <c r="C2" s="15" t="s">
        <v>3842</v>
      </c>
    </row>
    <row r="3" spans="1:3" x14ac:dyDescent="0.4">
      <c r="A3" t="s">
        <v>3767</v>
      </c>
      <c r="B3" s="14"/>
      <c r="C3" t="s">
        <v>3775</v>
      </c>
    </row>
    <row r="4" spans="1:3" x14ac:dyDescent="0.4">
      <c r="A4" t="s">
        <v>3768</v>
      </c>
    </row>
    <row r="5" spans="1:3" ht="29.15" x14ac:dyDescent="0.4">
      <c r="B5" s="35" t="s">
        <v>3843</v>
      </c>
      <c r="C5" s="8" t="s">
        <v>3866</v>
      </c>
    </row>
    <row r="6" spans="1:3" x14ac:dyDescent="0.4">
      <c r="A6" s="15" t="s">
        <v>3769</v>
      </c>
      <c r="B6" s="14"/>
      <c r="C6" t="s">
        <v>3844</v>
      </c>
    </row>
    <row r="8" spans="1:3" x14ac:dyDescent="0.4">
      <c r="A8" s="7" t="s">
        <v>3770</v>
      </c>
      <c r="B8" s="15" t="s">
        <v>3853</v>
      </c>
      <c r="C8" s="15" t="s">
        <v>3854</v>
      </c>
    </row>
    <row r="9" spans="1:3" x14ac:dyDescent="0.4">
      <c r="A9" s="5" t="s">
        <v>3772</v>
      </c>
      <c r="B9" s="29"/>
      <c r="C9" t="s">
        <v>3855</v>
      </c>
    </row>
    <row r="10" spans="1:3" x14ac:dyDescent="0.4">
      <c r="A10" s="7" t="s">
        <v>3771</v>
      </c>
    </row>
    <row r="11" spans="1:3" ht="29.15" x14ac:dyDescent="0.4">
      <c r="A11" t="s">
        <v>3773</v>
      </c>
      <c r="B11" s="15" t="s">
        <v>3863</v>
      </c>
      <c r="C11" s="8" t="s">
        <v>3864</v>
      </c>
    </row>
    <row r="12" spans="1:3" x14ac:dyDescent="0.4">
      <c r="A12" t="s">
        <v>3774</v>
      </c>
      <c r="B12" s="32"/>
      <c r="C12" s="4" t="s">
        <v>3855</v>
      </c>
    </row>
    <row r="14" spans="1:3" x14ac:dyDescent="0.4">
      <c r="A14"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468F-C0AC-48F5-B110-D9F0CEF9507C}">
  <sheetPr>
    <tabColor rgb="FF00B050"/>
  </sheetPr>
  <dimension ref="A1:H754"/>
  <sheetViews>
    <sheetView tabSelected="1" topLeftCell="A7" workbookViewId="0">
      <selection activeCell="H20" sqref="H20"/>
    </sheetView>
  </sheetViews>
  <sheetFormatPr defaultRowHeight="14.6" x14ac:dyDescent="0.4"/>
  <cols>
    <col min="1" max="1" width="14.15234375" customWidth="1"/>
    <col min="2" max="2" width="16.69140625" customWidth="1"/>
    <col min="4" max="4" width="16.765625" customWidth="1"/>
    <col min="5" max="5" width="11.61328125" customWidth="1"/>
    <col min="7" max="7" width="21.69140625" customWidth="1"/>
    <col min="8" max="8" width="26.3828125" customWidth="1"/>
  </cols>
  <sheetData>
    <row r="1" spans="1:8" x14ac:dyDescent="0.4">
      <c r="A1" s="16" t="s">
        <v>3784</v>
      </c>
      <c r="B1" s="16" t="s">
        <v>3785</v>
      </c>
      <c r="H1" s="20"/>
    </row>
    <row r="2" spans="1:8" x14ac:dyDescent="0.4">
      <c r="A2" s="17" t="s">
        <v>54</v>
      </c>
      <c r="B2" s="17">
        <v>1</v>
      </c>
      <c r="G2" s="12" t="s">
        <v>3777</v>
      </c>
      <c r="H2" s="37" t="s">
        <v>3786</v>
      </c>
    </row>
    <row r="3" spans="1:8" x14ac:dyDescent="0.4">
      <c r="A3" s="17" t="s">
        <v>69</v>
      </c>
      <c r="B3" s="17">
        <v>1</v>
      </c>
      <c r="D3" t="s">
        <v>3835</v>
      </c>
      <c r="E3">
        <f>COUNTIF(A2:A754,"=US")</f>
        <v>67</v>
      </c>
      <c r="G3" s="13" t="s">
        <v>69</v>
      </c>
      <c r="H3" s="37">
        <v>0.47945205479452052</v>
      </c>
    </row>
    <row r="4" spans="1:8" x14ac:dyDescent="0.4">
      <c r="A4" s="17" t="s">
        <v>80</v>
      </c>
      <c r="B4" s="17">
        <v>0</v>
      </c>
      <c r="D4" t="s">
        <v>3836</v>
      </c>
      <c r="E4">
        <f>COUNTIFS(A2:A754,"=US",B2:B754,"=1")</f>
        <v>43</v>
      </c>
      <c r="G4" s="13" t="s">
        <v>80</v>
      </c>
      <c r="H4" s="37">
        <v>0.45454545454545453</v>
      </c>
    </row>
    <row r="5" spans="1:8" x14ac:dyDescent="0.4">
      <c r="A5" s="17" t="s">
        <v>91</v>
      </c>
      <c r="B5" s="17">
        <v>1</v>
      </c>
      <c r="D5" t="s">
        <v>3837</v>
      </c>
      <c r="E5" s="20">
        <f>E4/E3</f>
        <v>0.64179104477611937</v>
      </c>
      <c r="G5" s="13" t="s">
        <v>54</v>
      </c>
      <c r="H5" s="37">
        <v>0.5</v>
      </c>
    </row>
    <row r="6" spans="1:8" x14ac:dyDescent="0.4">
      <c r="A6" s="17" t="s">
        <v>99</v>
      </c>
      <c r="B6" s="17">
        <v>0</v>
      </c>
      <c r="G6" s="13" t="s">
        <v>305</v>
      </c>
      <c r="H6" s="37">
        <v>0.54411764705882348</v>
      </c>
    </row>
    <row r="7" spans="1:8" x14ac:dyDescent="0.4">
      <c r="A7" s="17" t="s">
        <v>105</v>
      </c>
      <c r="B7" s="17">
        <v>0</v>
      </c>
      <c r="D7" t="s">
        <v>3838</v>
      </c>
      <c r="E7">
        <f>COUNTIF(A2:A754,"=India")</f>
        <v>57</v>
      </c>
      <c r="G7" s="21" t="s">
        <v>91</v>
      </c>
      <c r="H7" s="38">
        <v>0.57894736842105265</v>
      </c>
    </row>
    <row r="8" spans="1:8" x14ac:dyDescent="0.4">
      <c r="A8" s="17" t="s">
        <v>99</v>
      </c>
      <c r="B8" s="17">
        <v>1</v>
      </c>
      <c r="D8" t="s">
        <v>3839</v>
      </c>
      <c r="E8">
        <f>COUNTIFS(A2:A754,"=India",B2:B754,"=1")</f>
        <v>33</v>
      </c>
      <c r="G8" s="13" t="s">
        <v>99</v>
      </c>
      <c r="H8" s="37">
        <v>0.54838709677419351</v>
      </c>
    </row>
    <row r="9" spans="1:8" x14ac:dyDescent="0.4">
      <c r="A9" s="17" t="s">
        <v>54</v>
      </c>
      <c r="B9" s="17">
        <v>0</v>
      </c>
      <c r="D9" t="s">
        <v>91</v>
      </c>
      <c r="E9" s="20">
        <f>E8/E7</f>
        <v>0.57894736842105265</v>
      </c>
      <c r="G9" s="13" t="s">
        <v>123</v>
      </c>
      <c r="H9" s="37">
        <v>0.58823529411764708</v>
      </c>
    </row>
    <row r="10" spans="1:8" x14ac:dyDescent="0.4">
      <c r="A10" s="17" t="s">
        <v>123</v>
      </c>
      <c r="B10" s="17">
        <v>1</v>
      </c>
      <c r="G10" s="13" t="s">
        <v>226</v>
      </c>
      <c r="H10" s="37">
        <v>0.57971014492753625</v>
      </c>
    </row>
    <row r="11" spans="1:8" x14ac:dyDescent="0.4">
      <c r="A11" s="17" t="s">
        <v>54</v>
      </c>
      <c r="B11" s="17">
        <v>0</v>
      </c>
      <c r="G11" s="13" t="s">
        <v>350</v>
      </c>
      <c r="H11" s="37">
        <v>0.54098360655737709</v>
      </c>
    </row>
    <row r="12" spans="1:8" x14ac:dyDescent="0.4">
      <c r="A12" s="17" t="s">
        <v>135</v>
      </c>
      <c r="B12" s="17">
        <v>1</v>
      </c>
      <c r="G12" s="13" t="s">
        <v>135</v>
      </c>
      <c r="H12" s="37">
        <v>0.60344827586206895</v>
      </c>
    </row>
    <row r="13" spans="1:8" x14ac:dyDescent="0.4">
      <c r="A13" s="17" t="s">
        <v>69</v>
      </c>
      <c r="B13" s="17">
        <v>0</v>
      </c>
      <c r="G13" s="13" t="s">
        <v>105</v>
      </c>
      <c r="H13" s="37">
        <v>0.58620689655172409</v>
      </c>
    </row>
    <row r="14" spans="1:8" x14ac:dyDescent="0.4">
      <c r="A14" s="17" t="s">
        <v>135</v>
      </c>
      <c r="B14" s="17">
        <v>1</v>
      </c>
      <c r="G14" s="21" t="s">
        <v>191</v>
      </c>
      <c r="H14" s="38">
        <v>0.64179104477611937</v>
      </c>
    </row>
    <row r="15" spans="1:8" x14ac:dyDescent="0.4">
      <c r="A15" s="17" t="s">
        <v>54</v>
      </c>
      <c r="B15" s="17">
        <v>0</v>
      </c>
      <c r="G15" s="13" t="s">
        <v>3778</v>
      </c>
      <c r="H15" s="20">
        <v>0.55511288180610885</v>
      </c>
    </row>
    <row r="16" spans="1:8" x14ac:dyDescent="0.4">
      <c r="A16" s="17" t="s">
        <v>105</v>
      </c>
      <c r="B16" s="17">
        <v>1</v>
      </c>
      <c r="H16" s="20"/>
    </row>
    <row r="17" spans="1:8" x14ac:dyDescent="0.4">
      <c r="A17" s="17" t="s">
        <v>123</v>
      </c>
      <c r="B17" s="17">
        <v>1</v>
      </c>
      <c r="G17" s="13" t="s">
        <v>3859</v>
      </c>
      <c r="H17" s="20">
        <f>MIN(H3:H14)</f>
        <v>0.45454545454545453</v>
      </c>
    </row>
    <row r="18" spans="1:8" x14ac:dyDescent="0.4">
      <c r="A18" s="17" t="s">
        <v>69</v>
      </c>
      <c r="B18" s="17">
        <v>1</v>
      </c>
      <c r="G18" s="13" t="s">
        <v>3860</v>
      </c>
      <c r="H18" s="20">
        <f>MAX(H3:H14)</f>
        <v>0.64179104477611937</v>
      </c>
    </row>
    <row r="19" spans="1:8" x14ac:dyDescent="0.4">
      <c r="A19" s="17" t="s">
        <v>69</v>
      </c>
      <c r="B19" s="17">
        <v>1</v>
      </c>
      <c r="G19" s="13" t="s">
        <v>3873</v>
      </c>
      <c r="H19" s="39">
        <f>H18-H17</f>
        <v>0.18724559023066484</v>
      </c>
    </row>
    <row r="20" spans="1:8" x14ac:dyDescent="0.4">
      <c r="A20" s="17" t="s">
        <v>123</v>
      </c>
      <c r="B20" s="17">
        <v>1</v>
      </c>
      <c r="G20" s="13" t="s">
        <v>3840</v>
      </c>
      <c r="H20" s="20">
        <f>MEDIAN(H3:H14)</f>
        <v>0.56366723259762308</v>
      </c>
    </row>
    <row r="21" spans="1:8" x14ac:dyDescent="0.4">
      <c r="A21" s="17" t="s">
        <v>191</v>
      </c>
      <c r="B21" s="17">
        <v>1</v>
      </c>
      <c r="G21" s="13" t="s">
        <v>3841</v>
      </c>
      <c r="H21" s="20">
        <f>_xlfn.STDEV.P(H3:H14)</f>
        <v>5.1887636923899971E-2</v>
      </c>
    </row>
    <row r="22" spans="1:8" x14ac:dyDescent="0.4">
      <c r="A22" s="17" t="s">
        <v>105</v>
      </c>
      <c r="B22" s="17">
        <v>0</v>
      </c>
    </row>
    <row r="23" spans="1:8" x14ac:dyDescent="0.4">
      <c r="A23" s="17" t="s">
        <v>54</v>
      </c>
      <c r="B23" s="17">
        <v>0</v>
      </c>
    </row>
    <row r="24" spans="1:8" x14ac:dyDescent="0.4">
      <c r="A24" s="17" t="s">
        <v>123</v>
      </c>
      <c r="B24" s="17">
        <v>0</v>
      </c>
    </row>
    <row r="25" spans="1:8" x14ac:dyDescent="0.4">
      <c r="A25" s="17" t="s">
        <v>99</v>
      </c>
      <c r="B25" s="17">
        <v>1</v>
      </c>
    </row>
    <row r="26" spans="1:8" x14ac:dyDescent="0.4">
      <c r="A26" s="17" t="s">
        <v>191</v>
      </c>
      <c r="B26" s="17">
        <v>0</v>
      </c>
    </row>
    <row r="27" spans="1:8" x14ac:dyDescent="0.4">
      <c r="A27" s="17" t="s">
        <v>69</v>
      </c>
      <c r="B27" s="17">
        <v>0</v>
      </c>
    </row>
    <row r="28" spans="1:8" x14ac:dyDescent="0.4">
      <c r="A28" s="17" t="s">
        <v>135</v>
      </c>
      <c r="B28" s="17">
        <v>0</v>
      </c>
    </row>
    <row r="29" spans="1:8" x14ac:dyDescent="0.4">
      <c r="A29" s="17" t="s">
        <v>226</v>
      </c>
      <c r="B29" s="17">
        <v>1</v>
      </c>
    </row>
    <row r="30" spans="1:8" x14ac:dyDescent="0.4">
      <c r="A30" s="17" t="s">
        <v>105</v>
      </c>
      <c r="B30" s="17">
        <v>0</v>
      </c>
    </row>
    <row r="31" spans="1:8" x14ac:dyDescent="0.4">
      <c r="A31" s="17" t="s">
        <v>54</v>
      </c>
      <c r="B31" s="17">
        <v>1</v>
      </c>
    </row>
    <row r="32" spans="1:8" x14ac:dyDescent="0.4">
      <c r="A32" s="17" t="s">
        <v>99</v>
      </c>
      <c r="B32" s="17">
        <v>0</v>
      </c>
    </row>
    <row r="33" spans="1:2" x14ac:dyDescent="0.4">
      <c r="A33" s="17" t="s">
        <v>54</v>
      </c>
      <c r="B33" s="17">
        <v>1</v>
      </c>
    </row>
    <row r="34" spans="1:2" x14ac:dyDescent="0.4">
      <c r="A34" s="17" t="s">
        <v>69</v>
      </c>
      <c r="B34" s="17">
        <v>1</v>
      </c>
    </row>
    <row r="35" spans="1:2" x14ac:dyDescent="0.4">
      <c r="A35" s="17" t="s">
        <v>99</v>
      </c>
      <c r="B35" s="17">
        <v>0</v>
      </c>
    </row>
    <row r="36" spans="1:2" x14ac:dyDescent="0.4">
      <c r="A36" s="17" t="s">
        <v>99</v>
      </c>
      <c r="B36" s="17">
        <v>0</v>
      </c>
    </row>
    <row r="37" spans="1:2" x14ac:dyDescent="0.4">
      <c r="A37" s="17" t="s">
        <v>91</v>
      </c>
      <c r="B37" s="17">
        <v>0</v>
      </c>
    </row>
    <row r="38" spans="1:2" x14ac:dyDescent="0.4">
      <c r="A38" s="17" t="s">
        <v>105</v>
      </c>
      <c r="B38" s="17">
        <v>0</v>
      </c>
    </row>
    <row r="39" spans="1:2" x14ac:dyDescent="0.4">
      <c r="A39" s="17" t="s">
        <v>226</v>
      </c>
      <c r="B39" s="17">
        <v>1</v>
      </c>
    </row>
    <row r="40" spans="1:2" x14ac:dyDescent="0.4">
      <c r="A40" s="17" t="s">
        <v>226</v>
      </c>
      <c r="B40" s="17">
        <v>0</v>
      </c>
    </row>
    <row r="41" spans="1:2" x14ac:dyDescent="0.4">
      <c r="A41" s="17" t="s">
        <v>226</v>
      </c>
      <c r="B41" s="17">
        <v>0</v>
      </c>
    </row>
    <row r="42" spans="1:2" x14ac:dyDescent="0.4">
      <c r="A42" s="17" t="s">
        <v>226</v>
      </c>
      <c r="B42" s="17">
        <v>1</v>
      </c>
    </row>
    <row r="43" spans="1:2" x14ac:dyDescent="0.4">
      <c r="A43" s="17" t="s">
        <v>91</v>
      </c>
      <c r="B43" s="17">
        <v>0</v>
      </c>
    </row>
    <row r="44" spans="1:2" x14ac:dyDescent="0.4">
      <c r="A44" s="17" t="s">
        <v>123</v>
      </c>
      <c r="B44" s="17">
        <v>0</v>
      </c>
    </row>
    <row r="45" spans="1:2" x14ac:dyDescent="0.4">
      <c r="A45" s="17" t="s">
        <v>226</v>
      </c>
      <c r="B45" s="17">
        <v>1</v>
      </c>
    </row>
    <row r="46" spans="1:2" x14ac:dyDescent="0.4">
      <c r="A46" s="17" t="s">
        <v>305</v>
      </c>
      <c r="B46" s="17">
        <v>1</v>
      </c>
    </row>
    <row r="47" spans="1:2" x14ac:dyDescent="0.4">
      <c r="A47" s="17" t="s">
        <v>105</v>
      </c>
      <c r="B47" s="17">
        <v>1</v>
      </c>
    </row>
    <row r="48" spans="1:2" x14ac:dyDescent="0.4">
      <c r="A48" s="17" t="s">
        <v>191</v>
      </c>
      <c r="B48" s="17">
        <v>0</v>
      </c>
    </row>
    <row r="49" spans="1:2" x14ac:dyDescent="0.4">
      <c r="A49" s="17" t="s">
        <v>135</v>
      </c>
      <c r="B49" s="17">
        <v>1</v>
      </c>
    </row>
    <row r="50" spans="1:2" x14ac:dyDescent="0.4">
      <c r="A50" s="14" t="s">
        <v>305</v>
      </c>
      <c r="B50" s="14">
        <v>0</v>
      </c>
    </row>
    <row r="51" spans="1:2" x14ac:dyDescent="0.4">
      <c r="A51" s="14" t="s">
        <v>105</v>
      </c>
      <c r="B51" s="14">
        <v>1</v>
      </c>
    </row>
    <row r="52" spans="1:2" x14ac:dyDescent="0.4">
      <c r="A52" s="14" t="s">
        <v>123</v>
      </c>
      <c r="B52" s="14">
        <v>0</v>
      </c>
    </row>
    <row r="53" spans="1:2" x14ac:dyDescent="0.4">
      <c r="A53" s="14" t="s">
        <v>350</v>
      </c>
      <c r="B53" s="14">
        <v>0</v>
      </c>
    </row>
    <row r="54" spans="1:2" x14ac:dyDescent="0.4">
      <c r="A54" s="14" t="s">
        <v>305</v>
      </c>
      <c r="B54" s="14">
        <v>1</v>
      </c>
    </row>
    <row r="55" spans="1:2" x14ac:dyDescent="0.4">
      <c r="A55" s="14" t="s">
        <v>226</v>
      </c>
      <c r="B55" s="14">
        <v>1</v>
      </c>
    </row>
    <row r="56" spans="1:2" x14ac:dyDescent="0.4">
      <c r="A56" s="14" t="s">
        <v>105</v>
      </c>
      <c r="B56" s="14">
        <v>1</v>
      </c>
    </row>
    <row r="57" spans="1:2" x14ac:dyDescent="0.4">
      <c r="A57" s="14" t="s">
        <v>99</v>
      </c>
      <c r="B57" s="14">
        <v>0</v>
      </c>
    </row>
    <row r="58" spans="1:2" x14ac:dyDescent="0.4">
      <c r="A58" s="14" t="s">
        <v>305</v>
      </c>
      <c r="B58" s="14">
        <v>0</v>
      </c>
    </row>
    <row r="59" spans="1:2" x14ac:dyDescent="0.4">
      <c r="A59" s="14" t="s">
        <v>123</v>
      </c>
      <c r="B59" s="14">
        <v>1</v>
      </c>
    </row>
    <row r="60" spans="1:2" x14ac:dyDescent="0.4">
      <c r="A60" s="14" t="s">
        <v>123</v>
      </c>
      <c r="B60" s="14">
        <v>1</v>
      </c>
    </row>
    <row r="61" spans="1:2" x14ac:dyDescent="0.4">
      <c r="A61" s="14" t="s">
        <v>191</v>
      </c>
      <c r="B61" s="14">
        <v>0</v>
      </c>
    </row>
    <row r="62" spans="1:2" x14ac:dyDescent="0.4">
      <c r="A62" s="14" t="s">
        <v>99</v>
      </c>
      <c r="B62" s="14">
        <v>0</v>
      </c>
    </row>
    <row r="63" spans="1:2" x14ac:dyDescent="0.4">
      <c r="A63" s="14" t="s">
        <v>135</v>
      </c>
      <c r="B63" s="14">
        <v>0</v>
      </c>
    </row>
    <row r="64" spans="1:2" x14ac:dyDescent="0.4">
      <c r="A64" s="14" t="s">
        <v>91</v>
      </c>
      <c r="B64" s="14">
        <v>0</v>
      </c>
    </row>
    <row r="65" spans="1:2" x14ac:dyDescent="0.4">
      <c r="A65" s="14" t="s">
        <v>99</v>
      </c>
      <c r="B65" s="14">
        <v>1</v>
      </c>
    </row>
    <row r="66" spans="1:2" x14ac:dyDescent="0.4">
      <c r="A66" s="14" t="s">
        <v>99</v>
      </c>
      <c r="B66" s="14">
        <v>1</v>
      </c>
    </row>
    <row r="67" spans="1:2" x14ac:dyDescent="0.4">
      <c r="A67" s="14" t="s">
        <v>99</v>
      </c>
      <c r="B67" s="14">
        <v>1</v>
      </c>
    </row>
    <row r="68" spans="1:2" x14ac:dyDescent="0.4">
      <c r="A68" s="14" t="s">
        <v>91</v>
      </c>
      <c r="B68" s="14">
        <v>1</v>
      </c>
    </row>
    <row r="69" spans="1:2" x14ac:dyDescent="0.4">
      <c r="A69" s="14" t="s">
        <v>123</v>
      </c>
      <c r="B69" s="14">
        <v>0</v>
      </c>
    </row>
    <row r="70" spans="1:2" x14ac:dyDescent="0.4">
      <c r="A70" s="14" t="s">
        <v>226</v>
      </c>
      <c r="B70" s="14">
        <v>1</v>
      </c>
    </row>
    <row r="71" spans="1:2" x14ac:dyDescent="0.4">
      <c r="A71" s="14" t="s">
        <v>123</v>
      </c>
      <c r="B71" s="14">
        <v>1</v>
      </c>
    </row>
    <row r="72" spans="1:2" x14ac:dyDescent="0.4">
      <c r="A72" s="14" t="s">
        <v>226</v>
      </c>
      <c r="B72" s="14">
        <v>0</v>
      </c>
    </row>
    <row r="73" spans="1:2" x14ac:dyDescent="0.4">
      <c r="A73" s="14" t="s">
        <v>305</v>
      </c>
      <c r="B73" s="14">
        <v>0</v>
      </c>
    </row>
    <row r="74" spans="1:2" x14ac:dyDescent="0.4">
      <c r="A74" s="14" t="s">
        <v>135</v>
      </c>
      <c r="B74" s="14">
        <v>0</v>
      </c>
    </row>
    <row r="75" spans="1:2" x14ac:dyDescent="0.4">
      <c r="A75" s="14" t="s">
        <v>350</v>
      </c>
      <c r="B75" s="14">
        <v>1</v>
      </c>
    </row>
    <row r="76" spans="1:2" x14ac:dyDescent="0.4">
      <c r="A76" s="14" t="s">
        <v>69</v>
      </c>
      <c r="B76" s="14">
        <v>0</v>
      </c>
    </row>
    <row r="77" spans="1:2" x14ac:dyDescent="0.4">
      <c r="A77" s="14" t="s">
        <v>226</v>
      </c>
      <c r="B77" s="14">
        <v>0</v>
      </c>
    </row>
    <row r="78" spans="1:2" x14ac:dyDescent="0.4">
      <c r="A78" s="14" t="s">
        <v>99</v>
      </c>
      <c r="B78" s="14">
        <v>0</v>
      </c>
    </row>
    <row r="79" spans="1:2" x14ac:dyDescent="0.4">
      <c r="A79" s="14" t="s">
        <v>135</v>
      </c>
      <c r="B79" s="14">
        <v>1</v>
      </c>
    </row>
    <row r="80" spans="1:2" x14ac:dyDescent="0.4">
      <c r="A80" s="14" t="s">
        <v>69</v>
      </c>
      <c r="B80" s="14">
        <v>1</v>
      </c>
    </row>
    <row r="81" spans="1:2" x14ac:dyDescent="0.4">
      <c r="A81" s="14" t="s">
        <v>69</v>
      </c>
      <c r="B81" s="14">
        <v>1</v>
      </c>
    </row>
    <row r="82" spans="1:2" x14ac:dyDescent="0.4">
      <c r="A82" s="14" t="s">
        <v>54</v>
      </c>
      <c r="B82" s="14">
        <v>1</v>
      </c>
    </row>
    <row r="83" spans="1:2" x14ac:dyDescent="0.4">
      <c r="A83" s="14" t="s">
        <v>69</v>
      </c>
      <c r="B83" s="14">
        <v>1</v>
      </c>
    </row>
    <row r="84" spans="1:2" x14ac:dyDescent="0.4">
      <c r="A84" s="14" t="s">
        <v>69</v>
      </c>
      <c r="B84" s="14">
        <v>0</v>
      </c>
    </row>
    <row r="85" spans="1:2" x14ac:dyDescent="0.4">
      <c r="A85" s="14" t="s">
        <v>191</v>
      </c>
      <c r="B85" s="14">
        <v>1</v>
      </c>
    </row>
    <row r="86" spans="1:2" x14ac:dyDescent="0.4">
      <c r="A86" s="14" t="s">
        <v>305</v>
      </c>
      <c r="B86" s="14">
        <v>1</v>
      </c>
    </row>
    <row r="87" spans="1:2" x14ac:dyDescent="0.4">
      <c r="A87" s="14" t="s">
        <v>305</v>
      </c>
      <c r="B87" s="14">
        <v>0</v>
      </c>
    </row>
    <row r="88" spans="1:2" x14ac:dyDescent="0.4">
      <c r="A88" s="14" t="s">
        <v>226</v>
      </c>
      <c r="B88" s="14">
        <v>1</v>
      </c>
    </row>
    <row r="89" spans="1:2" x14ac:dyDescent="0.4">
      <c r="A89" s="14" t="s">
        <v>123</v>
      </c>
      <c r="B89" s="14">
        <v>1</v>
      </c>
    </row>
    <row r="90" spans="1:2" x14ac:dyDescent="0.4">
      <c r="A90" s="14" t="s">
        <v>135</v>
      </c>
      <c r="B90" s="14">
        <v>1</v>
      </c>
    </row>
    <row r="91" spans="1:2" x14ac:dyDescent="0.4">
      <c r="A91" s="14" t="s">
        <v>105</v>
      </c>
      <c r="B91" s="14">
        <v>1</v>
      </c>
    </row>
    <row r="92" spans="1:2" x14ac:dyDescent="0.4">
      <c r="A92" s="14" t="s">
        <v>305</v>
      </c>
      <c r="B92" s="14">
        <v>0</v>
      </c>
    </row>
    <row r="93" spans="1:2" x14ac:dyDescent="0.4">
      <c r="A93" s="14" t="s">
        <v>105</v>
      </c>
      <c r="B93" s="14">
        <v>1</v>
      </c>
    </row>
    <row r="94" spans="1:2" x14ac:dyDescent="0.4">
      <c r="A94" s="14" t="s">
        <v>69</v>
      </c>
      <c r="B94" s="14">
        <v>0</v>
      </c>
    </row>
    <row r="95" spans="1:2" x14ac:dyDescent="0.4">
      <c r="A95" s="14" t="s">
        <v>305</v>
      </c>
      <c r="B95" s="14">
        <v>0</v>
      </c>
    </row>
    <row r="96" spans="1:2" x14ac:dyDescent="0.4">
      <c r="A96" s="14" t="s">
        <v>54</v>
      </c>
      <c r="B96" s="14">
        <v>1</v>
      </c>
    </row>
    <row r="97" spans="1:2" x14ac:dyDescent="0.4">
      <c r="A97" s="14" t="s">
        <v>91</v>
      </c>
      <c r="B97" s="14">
        <v>0</v>
      </c>
    </row>
    <row r="98" spans="1:2" x14ac:dyDescent="0.4">
      <c r="A98" s="14" t="s">
        <v>91</v>
      </c>
      <c r="B98" s="14">
        <v>1</v>
      </c>
    </row>
    <row r="99" spans="1:2" x14ac:dyDescent="0.4">
      <c r="A99" s="14" t="s">
        <v>69</v>
      </c>
      <c r="B99" s="14">
        <v>1</v>
      </c>
    </row>
    <row r="100" spans="1:2" x14ac:dyDescent="0.4">
      <c r="A100" s="14" t="s">
        <v>191</v>
      </c>
      <c r="B100" s="14">
        <v>0</v>
      </c>
    </row>
    <row r="101" spans="1:2" x14ac:dyDescent="0.4">
      <c r="A101" s="14" t="s">
        <v>123</v>
      </c>
      <c r="B101" s="14">
        <v>1</v>
      </c>
    </row>
    <row r="102" spans="1:2" x14ac:dyDescent="0.4">
      <c r="A102" s="14" t="s">
        <v>123</v>
      </c>
      <c r="B102" s="14">
        <v>0</v>
      </c>
    </row>
    <row r="103" spans="1:2" x14ac:dyDescent="0.4">
      <c r="A103" s="14" t="s">
        <v>80</v>
      </c>
      <c r="B103" s="14">
        <v>0</v>
      </c>
    </row>
    <row r="104" spans="1:2" x14ac:dyDescent="0.4">
      <c r="A104" s="14" t="s">
        <v>135</v>
      </c>
      <c r="B104" s="14">
        <v>1</v>
      </c>
    </row>
    <row r="105" spans="1:2" x14ac:dyDescent="0.4">
      <c r="A105" s="14" t="s">
        <v>305</v>
      </c>
      <c r="B105" s="14">
        <v>1</v>
      </c>
    </row>
    <row r="106" spans="1:2" x14ac:dyDescent="0.4">
      <c r="A106" s="14" t="s">
        <v>105</v>
      </c>
      <c r="B106" s="14">
        <v>0</v>
      </c>
    </row>
    <row r="107" spans="1:2" x14ac:dyDescent="0.4">
      <c r="A107" s="14" t="s">
        <v>54</v>
      </c>
      <c r="B107" s="14">
        <v>1</v>
      </c>
    </row>
    <row r="108" spans="1:2" x14ac:dyDescent="0.4">
      <c r="A108" s="14" t="s">
        <v>54</v>
      </c>
      <c r="B108" s="14">
        <v>0</v>
      </c>
    </row>
    <row r="109" spans="1:2" x14ac:dyDescent="0.4">
      <c r="A109" s="14" t="s">
        <v>305</v>
      </c>
      <c r="B109" s="14">
        <v>1</v>
      </c>
    </row>
    <row r="110" spans="1:2" x14ac:dyDescent="0.4">
      <c r="A110" s="14" t="s">
        <v>191</v>
      </c>
      <c r="B110" s="14">
        <v>0</v>
      </c>
    </row>
    <row r="111" spans="1:2" x14ac:dyDescent="0.4">
      <c r="A111" s="14" t="s">
        <v>191</v>
      </c>
      <c r="B111" s="14">
        <v>0</v>
      </c>
    </row>
    <row r="112" spans="1:2" x14ac:dyDescent="0.4">
      <c r="A112" s="14" t="s">
        <v>54</v>
      </c>
      <c r="B112" s="14">
        <v>1</v>
      </c>
    </row>
    <row r="113" spans="1:2" x14ac:dyDescent="0.4">
      <c r="A113" s="14" t="s">
        <v>226</v>
      </c>
      <c r="B113" s="14">
        <v>1</v>
      </c>
    </row>
    <row r="114" spans="1:2" x14ac:dyDescent="0.4">
      <c r="A114" s="14" t="s">
        <v>350</v>
      </c>
      <c r="B114" s="14">
        <v>1</v>
      </c>
    </row>
    <row r="115" spans="1:2" x14ac:dyDescent="0.4">
      <c r="A115" s="14" t="s">
        <v>80</v>
      </c>
      <c r="B115" s="14">
        <v>1</v>
      </c>
    </row>
    <row r="116" spans="1:2" x14ac:dyDescent="0.4">
      <c r="A116" s="14" t="s">
        <v>105</v>
      </c>
      <c r="B116" s="14">
        <v>1</v>
      </c>
    </row>
    <row r="117" spans="1:2" x14ac:dyDescent="0.4">
      <c r="A117" s="14" t="s">
        <v>80</v>
      </c>
      <c r="B117" s="14">
        <v>0</v>
      </c>
    </row>
    <row r="118" spans="1:2" x14ac:dyDescent="0.4">
      <c r="A118" s="14" t="s">
        <v>226</v>
      </c>
      <c r="B118" s="14">
        <v>0</v>
      </c>
    </row>
    <row r="119" spans="1:2" x14ac:dyDescent="0.4">
      <c r="A119" s="14" t="s">
        <v>105</v>
      </c>
      <c r="B119" s="14">
        <v>0</v>
      </c>
    </row>
    <row r="120" spans="1:2" x14ac:dyDescent="0.4">
      <c r="A120" s="14" t="s">
        <v>350</v>
      </c>
      <c r="B120" s="14">
        <v>1</v>
      </c>
    </row>
    <row r="121" spans="1:2" x14ac:dyDescent="0.4">
      <c r="A121" s="14" t="s">
        <v>54</v>
      </c>
      <c r="B121" s="14">
        <v>0</v>
      </c>
    </row>
    <row r="122" spans="1:2" x14ac:dyDescent="0.4">
      <c r="A122" s="14" t="s">
        <v>80</v>
      </c>
      <c r="B122" s="14">
        <v>1</v>
      </c>
    </row>
    <row r="123" spans="1:2" x14ac:dyDescent="0.4">
      <c r="A123" s="14" t="s">
        <v>191</v>
      </c>
      <c r="B123" s="14">
        <v>1</v>
      </c>
    </row>
    <row r="124" spans="1:2" x14ac:dyDescent="0.4">
      <c r="A124" s="14" t="s">
        <v>105</v>
      </c>
      <c r="B124" s="14">
        <v>0</v>
      </c>
    </row>
    <row r="125" spans="1:2" x14ac:dyDescent="0.4">
      <c r="A125" s="14" t="s">
        <v>99</v>
      </c>
      <c r="B125" s="14">
        <v>0</v>
      </c>
    </row>
    <row r="126" spans="1:2" x14ac:dyDescent="0.4">
      <c r="A126" s="14" t="s">
        <v>305</v>
      </c>
      <c r="B126" s="14">
        <v>0</v>
      </c>
    </row>
    <row r="127" spans="1:2" x14ac:dyDescent="0.4">
      <c r="A127" s="14" t="s">
        <v>54</v>
      </c>
      <c r="B127" s="14">
        <v>0</v>
      </c>
    </row>
    <row r="128" spans="1:2" x14ac:dyDescent="0.4">
      <c r="A128" s="14" t="s">
        <v>123</v>
      </c>
      <c r="B128" s="14">
        <v>1</v>
      </c>
    </row>
    <row r="129" spans="1:2" x14ac:dyDescent="0.4">
      <c r="A129" s="14" t="s">
        <v>123</v>
      </c>
      <c r="B129" s="14">
        <v>0</v>
      </c>
    </row>
    <row r="130" spans="1:2" x14ac:dyDescent="0.4">
      <c r="A130" s="14" t="s">
        <v>99</v>
      </c>
      <c r="B130" s="14">
        <v>1</v>
      </c>
    </row>
    <row r="131" spans="1:2" x14ac:dyDescent="0.4">
      <c r="A131" s="14" t="s">
        <v>99</v>
      </c>
      <c r="B131" s="14">
        <v>0</v>
      </c>
    </row>
    <row r="132" spans="1:2" x14ac:dyDescent="0.4">
      <c r="A132" s="14" t="s">
        <v>350</v>
      </c>
      <c r="B132" s="14">
        <v>0</v>
      </c>
    </row>
    <row r="133" spans="1:2" x14ac:dyDescent="0.4">
      <c r="A133" s="14" t="s">
        <v>91</v>
      </c>
      <c r="B133" s="14">
        <v>1</v>
      </c>
    </row>
    <row r="134" spans="1:2" x14ac:dyDescent="0.4">
      <c r="A134" s="14" t="s">
        <v>135</v>
      </c>
      <c r="B134" s="14">
        <v>1</v>
      </c>
    </row>
    <row r="135" spans="1:2" x14ac:dyDescent="0.4">
      <c r="A135" s="14" t="s">
        <v>305</v>
      </c>
      <c r="B135" s="14">
        <v>0</v>
      </c>
    </row>
    <row r="136" spans="1:2" x14ac:dyDescent="0.4">
      <c r="A136" s="14" t="s">
        <v>226</v>
      </c>
      <c r="B136" s="14">
        <v>1</v>
      </c>
    </row>
    <row r="137" spans="1:2" x14ac:dyDescent="0.4">
      <c r="A137" s="14" t="s">
        <v>80</v>
      </c>
      <c r="B137" s="14">
        <v>1</v>
      </c>
    </row>
    <row r="138" spans="1:2" x14ac:dyDescent="0.4">
      <c r="A138" s="14" t="s">
        <v>80</v>
      </c>
      <c r="B138" s="14">
        <v>1</v>
      </c>
    </row>
    <row r="139" spans="1:2" x14ac:dyDescent="0.4">
      <c r="A139" s="14" t="s">
        <v>105</v>
      </c>
      <c r="B139" s="14">
        <v>1</v>
      </c>
    </row>
    <row r="140" spans="1:2" x14ac:dyDescent="0.4">
      <c r="A140" s="14" t="s">
        <v>191</v>
      </c>
      <c r="B140" s="14">
        <v>1</v>
      </c>
    </row>
    <row r="141" spans="1:2" x14ac:dyDescent="0.4">
      <c r="A141" s="14" t="s">
        <v>80</v>
      </c>
      <c r="B141" s="14">
        <v>0</v>
      </c>
    </row>
    <row r="142" spans="1:2" x14ac:dyDescent="0.4">
      <c r="A142" s="14" t="s">
        <v>226</v>
      </c>
      <c r="B142" s="14">
        <v>0</v>
      </c>
    </row>
    <row r="143" spans="1:2" x14ac:dyDescent="0.4">
      <c r="A143" s="14" t="s">
        <v>54</v>
      </c>
      <c r="B143" s="14">
        <v>1</v>
      </c>
    </row>
    <row r="144" spans="1:2" x14ac:dyDescent="0.4">
      <c r="A144" s="14" t="s">
        <v>91</v>
      </c>
      <c r="B144" s="14">
        <v>0</v>
      </c>
    </row>
    <row r="145" spans="1:2" x14ac:dyDescent="0.4">
      <c r="A145" s="14" t="s">
        <v>350</v>
      </c>
      <c r="B145" s="14">
        <v>0</v>
      </c>
    </row>
    <row r="146" spans="1:2" x14ac:dyDescent="0.4">
      <c r="A146" s="14" t="s">
        <v>91</v>
      </c>
      <c r="B146" s="14">
        <v>0</v>
      </c>
    </row>
    <row r="147" spans="1:2" x14ac:dyDescent="0.4">
      <c r="A147" s="14" t="s">
        <v>226</v>
      </c>
      <c r="B147" s="14">
        <v>1</v>
      </c>
    </row>
    <row r="148" spans="1:2" x14ac:dyDescent="0.4">
      <c r="A148" s="14" t="s">
        <v>105</v>
      </c>
      <c r="B148" s="14">
        <v>1</v>
      </c>
    </row>
    <row r="149" spans="1:2" x14ac:dyDescent="0.4">
      <c r="A149" s="14" t="s">
        <v>54</v>
      </c>
      <c r="B149" s="14">
        <v>0</v>
      </c>
    </row>
    <row r="150" spans="1:2" x14ac:dyDescent="0.4">
      <c r="A150" s="14" t="s">
        <v>191</v>
      </c>
      <c r="B150" s="14">
        <v>1</v>
      </c>
    </row>
    <row r="151" spans="1:2" x14ac:dyDescent="0.4">
      <c r="A151" s="14" t="s">
        <v>91</v>
      </c>
      <c r="B151" s="14">
        <v>0</v>
      </c>
    </row>
    <row r="152" spans="1:2" x14ac:dyDescent="0.4">
      <c r="A152" s="14" t="s">
        <v>80</v>
      </c>
      <c r="B152" s="14">
        <v>0</v>
      </c>
    </row>
    <row r="153" spans="1:2" x14ac:dyDescent="0.4">
      <c r="A153" s="14" t="s">
        <v>135</v>
      </c>
      <c r="B153" s="14">
        <v>0</v>
      </c>
    </row>
    <row r="154" spans="1:2" x14ac:dyDescent="0.4">
      <c r="A154" s="14" t="s">
        <v>191</v>
      </c>
      <c r="B154" s="14">
        <v>1</v>
      </c>
    </row>
    <row r="155" spans="1:2" x14ac:dyDescent="0.4">
      <c r="A155" s="14" t="s">
        <v>99</v>
      </c>
      <c r="B155" s="14">
        <v>1</v>
      </c>
    </row>
    <row r="156" spans="1:2" x14ac:dyDescent="0.4">
      <c r="A156" s="14" t="s">
        <v>80</v>
      </c>
      <c r="B156" s="14">
        <v>0</v>
      </c>
    </row>
    <row r="157" spans="1:2" x14ac:dyDescent="0.4">
      <c r="A157" s="14" t="s">
        <v>350</v>
      </c>
      <c r="B157" s="14">
        <v>1</v>
      </c>
    </row>
    <row r="158" spans="1:2" x14ac:dyDescent="0.4">
      <c r="A158" s="14" t="s">
        <v>350</v>
      </c>
      <c r="B158" s="14">
        <v>1</v>
      </c>
    </row>
    <row r="159" spans="1:2" x14ac:dyDescent="0.4">
      <c r="A159" s="14" t="s">
        <v>54</v>
      </c>
      <c r="B159" s="14">
        <v>0</v>
      </c>
    </row>
    <row r="160" spans="1:2" x14ac:dyDescent="0.4">
      <c r="A160" s="14" t="s">
        <v>69</v>
      </c>
      <c r="B160" s="14">
        <v>0</v>
      </c>
    </row>
    <row r="161" spans="1:2" x14ac:dyDescent="0.4">
      <c r="A161" s="14" t="s">
        <v>305</v>
      </c>
      <c r="B161" s="14">
        <v>0</v>
      </c>
    </row>
    <row r="162" spans="1:2" x14ac:dyDescent="0.4">
      <c r="A162" s="14" t="s">
        <v>69</v>
      </c>
      <c r="B162" s="14">
        <v>0</v>
      </c>
    </row>
    <row r="163" spans="1:2" x14ac:dyDescent="0.4">
      <c r="A163" s="14" t="s">
        <v>99</v>
      </c>
      <c r="B163" s="14">
        <v>1</v>
      </c>
    </row>
    <row r="164" spans="1:2" x14ac:dyDescent="0.4">
      <c r="A164" s="14" t="s">
        <v>305</v>
      </c>
      <c r="B164" s="14">
        <v>0</v>
      </c>
    </row>
    <row r="165" spans="1:2" x14ac:dyDescent="0.4">
      <c r="A165" s="14" t="s">
        <v>135</v>
      </c>
      <c r="B165" s="14">
        <v>1</v>
      </c>
    </row>
    <row r="166" spans="1:2" x14ac:dyDescent="0.4">
      <c r="A166" s="14" t="s">
        <v>54</v>
      </c>
      <c r="B166" s="14">
        <v>0</v>
      </c>
    </row>
    <row r="167" spans="1:2" x14ac:dyDescent="0.4">
      <c r="A167" s="14" t="s">
        <v>191</v>
      </c>
      <c r="B167" s="14">
        <v>1</v>
      </c>
    </row>
    <row r="168" spans="1:2" x14ac:dyDescent="0.4">
      <c r="A168" s="14" t="s">
        <v>80</v>
      </c>
      <c r="B168" s="14">
        <v>0</v>
      </c>
    </row>
    <row r="169" spans="1:2" x14ac:dyDescent="0.4">
      <c r="A169" s="14" t="s">
        <v>69</v>
      </c>
      <c r="B169" s="14">
        <v>0</v>
      </c>
    </row>
    <row r="170" spans="1:2" x14ac:dyDescent="0.4">
      <c r="A170" s="14" t="s">
        <v>226</v>
      </c>
      <c r="B170" s="14">
        <v>0</v>
      </c>
    </row>
    <row r="171" spans="1:2" x14ac:dyDescent="0.4">
      <c r="A171" s="14" t="s">
        <v>135</v>
      </c>
      <c r="B171" s="14">
        <v>0</v>
      </c>
    </row>
    <row r="172" spans="1:2" x14ac:dyDescent="0.4">
      <c r="A172" s="14" t="s">
        <v>91</v>
      </c>
      <c r="B172" s="14">
        <v>1</v>
      </c>
    </row>
    <row r="173" spans="1:2" x14ac:dyDescent="0.4">
      <c r="A173" s="14" t="s">
        <v>123</v>
      </c>
      <c r="B173" s="14">
        <v>1</v>
      </c>
    </row>
    <row r="174" spans="1:2" x14ac:dyDescent="0.4">
      <c r="A174" s="14" t="s">
        <v>226</v>
      </c>
      <c r="B174" s="14">
        <v>1</v>
      </c>
    </row>
    <row r="175" spans="1:2" x14ac:dyDescent="0.4">
      <c r="A175" s="14" t="s">
        <v>123</v>
      </c>
      <c r="B175" s="14">
        <v>1</v>
      </c>
    </row>
    <row r="176" spans="1:2" x14ac:dyDescent="0.4">
      <c r="A176" s="14" t="s">
        <v>54</v>
      </c>
      <c r="B176" s="14">
        <v>0</v>
      </c>
    </row>
    <row r="177" spans="1:2" x14ac:dyDescent="0.4">
      <c r="A177" s="14" t="s">
        <v>226</v>
      </c>
      <c r="B177" s="14">
        <v>1</v>
      </c>
    </row>
    <row r="178" spans="1:2" x14ac:dyDescent="0.4">
      <c r="A178" s="14" t="s">
        <v>99</v>
      </c>
      <c r="B178" s="14">
        <v>1</v>
      </c>
    </row>
    <row r="179" spans="1:2" x14ac:dyDescent="0.4">
      <c r="A179" s="14" t="s">
        <v>54</v>
      </c>
      <c r="B179" s="14">
        <v>0</v>
      </c>
    </row>
    <row r="180" spans="1:2" x14ac:dyDescent="0.4">
      <c r="A180" s="14" t="s">
        <v>123</v>
      </c>
      <c r="B180" s="14">
        <v>0</v>
      </c>
    </row>
    <row r="181" spans="1:2" x14ac:dyDescent="0.4">
      <c r="A181" s="14" t="s">
        <v>69</v>
      </c>
      <c r="B181" s="14">
        <v>0</v>
      </c>
    </row>
    <row r="182" spans="1:2" x14ac:dyDescent="0.4">
      <c r="A182" s="14" t="s">
        <v>69</v>
      </c>
      <c r="B182" s="14">
        <v>1</v>
      </c>
    </row>
    <row r="183" spans="1:2" x14ac:dyDescent="0.4">
      <c r="A183" s="14" t="s">
        <v>123</v>
      </c>
      <c r="B183" s="14">
        <v>1</v>
      </c>
    </row>
    <row r="184" spans="1:2" x14ac:dyDescent="0.4">
      <c r="A184" s="14" t="s">
        <v>99</v>
      </c>
      <c r="B184" s="14">
        <v>1</v>
      </c>
    </row>
    <row r="185" spans="1:2" x14ac:dyDescent="0.4">
      <c r="A185" s="14" t="s">
        <v>80</v>
      </c>
      <c r="B185" s="14">
        <v>1</v>
      </c>
    </row>
    <row r="186" spans="1:2" x14ac:dyDescent="0.4">
      <c r="A186" s="14" t="s">
        <v>99</v>
      </c>
      <c r="B186" s="14">
        <v>0</v>
      </c>
    </row>
    <row r="187" spans="1:2" x14ac:dyDescent="0.4">
      <c r="A187" s="14" t="s">
        <v>105</v>
      </c>
      <c r="B187" s="14">
        <v>0</v>
      </c>
    </row>
    <row r="188" spans="1:2" x14ac:dyDescent="0.4">
      <c r="A188" s="14" t="s">
        <v>226</v>
      </c>
      <c r="B188" s="14">
        <v>0</v>
      </c>
    </row>
    <row r="189" spans="1:2" x14ac:dyDescent="0.4">
      <c r="A189" s="14" t="s">
        <v>80</v>
      </c>
      <c r="B189" s="14">
        <v>0</v>
      </c>
    </row>
    <row r="190" spans="1:2" x14ac:dyDescent="0.4">
      <c r="A190" s="14" t="s">
        <v>305</v>
      </c>
      <c r="B190" s="14">
        <v>1</v>
      </c>
    </row>
    <row r="191" spans="1:2" x14ac:dyDescent="0.4">
      <c r="A191" s="14" t="s">
        <v>191</v>
      </c>
      <c r="B191" s="14">
        <v>1</v>
      </c>
    </row>
    <row r="192" spans="1:2" x14ac:dyDescent="0.4">
      <c r="A192" s="14" t="s">
        <v>305</v>
      </c>
      <c r="B192" s="14">
        <v>0</v>
      </c>
    </row>
    <row r="193" spans="1:2" x14ac:dyDescent="0.4">
      <c r="A193" s="14" t="s">
        <v>54</v>
      </c>
      <c r="B193" s="14">
        <v>1</v>
      </c>
    </row>
    <row r="194" spans="1:2" x14ac:dyDescent="0.4">
      <c r="A194" s="14" t="s">
        <v>54</v>
      </c>
      <c r="B194" s="14">
        <v>0</v>
      </c>
    </row>
    <row r="195" spans="1:2" x14ac:dyDescent="0.4">
      <c r="A195" s="14" t="s">
        <v>99</v>
      </c>
      <c r="B195" s="14">
        <v>0</v>
      </c>
    </row>
    <row r="196" spans="1:2" x14ac:dyDescent="0.4">
      <c r="A196" s="14" t="s">
        <v>305</v>
      </c>
      <c r="B196" s="14">
        <v>0</v>
      </c>
    </row>
    <row r="197" spans="1:2" x14ac:dyDescent="0.4">
      <c r="A197" s="14" t="s">
        <v>69</v>
      </c>
      <c r="B197" s="14">
        <v>1</v>
      </c>
    </row>
    <row r="198" spans="1:2" x14ac:dyDescent="0.4">
      <c r="A198" s="14" t="s">
        <v>350</v>
      </c>
      <c r="B198" s="14">
        <v>0</v>
      </c>
    </row>
    <row r="199" spans="1:2" x14ac:dyDescent="0.4">
      <c r="A199" s="14" t="s">
        <v>123</v>
      </c>
      <c r="B199" s="14">
        <v>0</v>
      </c>
    </row>
    <row r="200" spans="1:2" x14ac:dyDescent="0.4">
      <c r="A200" s="14" t="s">
        <v>123</v>
      </c>
      <c r="B200" s="14">
        <v>1</v>
      </c>
    </row>
    <row r="201" spans="1:2" x14ac:dyDescent="0.4">
      <c r="A201" s="14" t="s">
        <v>91</v>
      </c>
      <c r="B201" s="14">
        <v>1</v>
      </c>
    </row>
    <row r="202" spans="1:2" x14ac:dyDescent="0.4">
      <c r="A202" s="14" t="s">
        <v>80</v>
      </c>
      <c r="B202" s="14">
        <v>1</v>
      </c>
    </row>
    <row r="203" spans="1:2" x14ac:dyDescent="0.4">
      <c r="A203" s="14" t="s">
        <v>191</v>
      </c>
      <c r="B203" s="14">
        <v>1</v>
      </c>
    </row>
    <row r="204" spans="1:2" x14ac:dyDescent="0.4">
      <c r="A204" s="14" t="s">
        <v>69</v>
      </c>
      <c r="B204" s="14">
        <v>0</v>
      </c>
    </row>
    <row r="205" spans="1:2" x14ac:dyDescent="0.4">
      <c r="A205" s="14" t="s">
        <v>54</v>
      </c>
      <c r="B205" s="14">
        <v>1</v>
      </c>
    </row>
    <row r="206" spans="1:2" x14ac:dyDescent="0.4">
      <c r="A206" s="14" t="s">
        <v>54</v>
      </c>
      <c r="B206" s="14">
        <v>1</v>
      </c>
    </row>
    <row r="207" spans="1:2" x14ac:dyDescent="0.4">
      <c r="A207" s="14" t="s">
        <v>123</v>
      </c>
      <c r="B207" s="14">
        <v>0</v>
      </c>
    </row>
    <row r="208" spans="1:2" x14ac:dyDescent="0.4">
      <c r="A208" s="14" t="s">
        <v>91</v>
      </c>
      <c r="B208" s="14">
        <v>1</v>
      </c>
    </row>
    <row r="209" spans="1:2" x14ac:dyDescent="0.4">
      <c r="A209" s="14" t="s">
        <v>191</v>
      </c>
      <c r="B209" s="14">
        <v>1</v>
      </c>
    </row>
    <row r="210" spans="1:2" x14ac:dyDescent="0.4">
      <c r="A210" s="14" t="s">
        <v>305</v>
      </c>
      <c r="B210" s="14">
        <v>1</v>
      </c>
    </row>
    <row r="211" spans="1:2" x14ac:dyDescent="0.4">
      <c r="A211" s="14" t="s">
        <v>191</v>
      </c>
      <c r="B211" s="14">
        <v>1</v>
      </c>
    </row>
    <row r="212" spans="1:2" x14ac:dyDescent="0.4">
      <c r="A212" s="14" t="s">
        <v>69</v>
      </c>
      <c r="B212" s="14">
        <v>0</v>
      </c>
    </row>
    <row r="213" spans="1:2" x14ac:dyDescent="0.4">
      <c r="A213" s="14" t="s">
        <v>69</v>
      </c>
      <c r="B213" s="14">
        <v>1</v>
      </c>
    </row>
    <row r="214" spans="1:2" x14ac:dyDescent="0.4">
      <c r="A214" s="14" t="s">
        <v>91</v>
      </c>
      <c r="B214" s="14">
        <v>1</v>
      </c>
    </row>
    <row r="215" spans="1:2" x14ac:dyDescent="0.4">
      <c r="A215" s="14" t="s">
        <v>99</v>
      </c>
      <c r="B215" s="14">
        <v>1</v>
      </c>
    </row>
    <row r="216" spans="1:2" x14ac:dyDescent="0.4">
      <c r="A216" s="14" t="s">
        <v>69</v>
      </c>
      <c r="B216" s="14">
        <v>0</v>
      </c>
    </row>
    <row r="217" spans="1:2" x14ac:dyDescent="0.4">
      <c r="A217" s="14" t="s">
        <v>135</v>
      </c>
      <c r="B217" s="14">
        <v>0</v>
      </c>
    </row>
    <row r="218" spans="1:2" x14ac:dyDescent="0.4">
      <c r="A218" s="14" t="s">
        <v>69</v>
      </c>
      <c r="B218" s="14">
        <v>1</v>
      </c>
    </row>
    <row r="219" spans="1:2" x14ac:dyDescent="0.4">
      <c r="A219" s="14" t="s">
        <v>226</v>
      </c>
      <c r="B219" s="14">
        <v>0</v>
      </c>
    </row>
    <row r="220" spans="1:2" x14ac:dyDescent="0.4">
      <c r="A220" s="14" t="s">
        <v>99</v>
      </c>
      <c r="B220" s="14">
        <v>1</v>
      </c>
    </row>
    <row r="221" spans="1:2" x14ac:dyDescent="0.4">
      <c r="A221" s="14" t="s">
        <v>305</v>
      </c>
      <c r="B221" s="14">
        <v>0</v>
      </c>
    </row>
    <row r="222" spans="1:2" x14ac:dyDescent="0.4">
      <c r="A222" s="14" t="s">
        <v>91</v>
      </c>
      <c r="B222" s="14">
        <v>1</v>
      </c>
    </row>
    <row r="223" spans="1:2" x14ac:dyDescent="0.4">
      <c r="A223" s="14" t="s">
        <v>54</v>
      </c>
      <c r="B223" s="14">
        <v>1</v>
      </c>
    </row>
    <row r="224" spans="1:2" x14ac:dyDescent="0.4">
      <c r="A224" s="14" t="s">
        <v>99</v>
      </c>
      <c r="B224" s="14">
        <v>0</v>
      </c>
    </row>
    <row r="225" spans="1:2" x14ac:dyDescent="0.4">
      <c r="A225" s="14" t="s">
        <v>350</v>
      </c>
      <c r="B225" s="14">
        <v>1</v>
      </c>
    </row>
    <row r="226" spans="1:2" x14ac:dyDescent="0.4">
      <c r="A226" s="14" t="s">
        <v>350</v>
      </c>
      <c r="B226" s="14">
        <v>0</v>
      </c>
    </row>
    <row r="227" spans="1:2" x14ac:dyDescent="0.4">
      <c r="A227" s="14" t="s">
        <v>135</v>
      </c>
      <c r="B227" s="14">
        <v>1</v>
      </c>
    </row>
    <row r="228" spans="1:2" x14ac:dyDescent="0.4">
      <c r="A228" s="14" t="s">
        <v>69</v>
      </c>
      <c r="B228" s="14">
        <v>1</v>
      </c>
    </row>
    <row r="229" spans="1:2" x14ac:dyDescent="0.4">
      <c r="A229" s="14" t="s">
        <v>99</v>
      </c>
      <c r="B229" s="14">
        <v>1</v>
      </c>
    </row>
    <row r="230" spans="1:2" x14ac:dyDescent="0.4">
      <c r="A230" s="14" t="s">
        <v>350</v>
      </c>
      <c r="B230" s="14">
        <v>0</v>
      </c>
    </row>
    <row r="231" spans="1:2" x14ac:dyDescent="0.4">
      <c r="A231" s="14" t="s">
        <v>135</v>
      </c>
      <c r="B231" s="14">
        <v>0</v>
      </c>
    </row>
    <row r="232" spans="1:2" x14ac:dyDescent="0.4">
      <c r="A232" s="14" t="s">
        <v>123</v>
      </c>
      <c r="B232" s="14">
        <v>1</v>
      </c>
    </row>
    <row r="233" spans="1:2" x14ac:dyDescent="0.4">
      <c r="A233" s="14" t="s">
        <v>226</v>
      </c>
      <c r="B233" s="14">
        <v>1</v>
      </c>
    </row>
    <row r="234" spans="1:2" x14ac:dyDescent="0.4">
      <c r="A234" s="14" t="s">
        <v>105</v>
      </c>
      <c r="B234" s="14">
        <v>0</v>
      </c>
    </row>
    <row r="235" spans="1:2" x14ac:dyDescent="0.4">
      <c r="A235" s="14" t="s">
        <v>191</v>
      </c>
      <c r="B235" s="14">
        <v>1</v>
      </c>
    </row>
    <row r="236" spans="1:2" x14ac:dyDescent="0.4">
      <c r="A236" s="14" t="s">
        <v>191</v>
      </c>
      <c r="B236" s="14">
        <v>1</v>
      </c>
    </row>
    <row r="237" spans="1:2" x14ac:dyDescent="0.4">
      <c r="A237" s="14" t="s">
        <v>123</v>
      </c>
      <c r="B237" s="14">
        <v>1</v>
      </c>
    </row>
    <row r="238" spans="1:2" x14ac:dyDescent="0.4">
      <c r="A238" s="14" t="s">
        <v>69</v>
      </c>
      <c r="B238" s="14">
        <v>1</v>
      </c>
    </row>
    <row r="239" spans="1:2" x14ac:dyDescent="0.4">
      <c r="A239" s="14" t="s">
        <v>350</v>
      </c>
      <c r="B239" s="14">
        <v>0</v>
      </c>
    </row>
    <row r="240" spans="1:2" x14ac:dyDescent="0.4">
      <c r="A240" s="14" t="s">
        <v>99</v>
      </c>
      <c r="B240" s="14">
        <v>0</v>
      </c>
    </row>
    <row r="241" spans="1:2" x14ac:dyDescent="0.4">
      <c r="A241" s="14" t="s">
        <v>105</v>
      </c>
      <c r="B241" s="14">
        <v>0</v>
      </c>
    </row>
    <row r="242" spans="1:2" x14ac:dyDescent="0.4">
      <c r="A242" s="14" t="s">
        <v>80</v>
      </c>
      <c r="B242" s="14">
        <v>0</v>
      </c>
    </row>
    <row r="243" spans="1:2" x14ac:dyDescent="0.4">
      <c r="A243" s="14" t="s">
        <v>54</v>
      </c>
      <c r="B243" s="14">
        <v>1</v>
      </c>
    </row>
    <row r="244" spans="1:2" x14ac:dyDescent="0.4">
      <c r="A244" s="14" t="s">
        <v>54</v>
      </c>
      <c r="B244" s="14">
        <v>0</v>
      </c>
    </row>
    <row r="245" spans="1:2" x14ac:dyDescent="0.4">
      <c r="A245" s="14" t="s">
        <v>135</v>
      </c>
      <c r="B245" s="14">
        <v>1</v>
      </c>
    </row>
    <row r="246" spans="1:2" x14ac:dyDescent="0.4">
      <c r="A246" s="14" t="s">
        <v>226</v>
      </c>
      <c r="B246" s="14">
        <v>0</v>
      </c>
    </row>
    <row r="247" spans="1:2" x14ac:dyDescent="0.4">
      <c r="A247" s="14" t="s">
        <v>54</v>
      </c>
      <c r="B247" s="14">
        <v>1</v>
      </c>
    </row>
    <row r="248" spans="1:2" x14ac:dyDescent="0.4">
      <c r="A248" s="14" t="s">
        <v>54</v>
      </c>
      <c r="B248" s="14">
        <v>1</v>
      </c>
    </row>
    <row r="249" spans="1:2" x14ac:dyDescent="0.4">
      <c r="A249" s="14" t="s">
        <v>99</v>
      </c>
      <c r="B249" s="14">
        <v>0</v>
      </c>
    </row>
    <row r="250" spans="1:2" x14ac:dyDescent="0.4">
      <c r="A250" s="14" t="s">
        <v>54</v>
      </c>
      <c r="B250" s="14">
        <v>0</v>
      </c>
    </row>
    <row r="251" spans="1:2" x14ac:dyDescent="0.4">
      <c r="A251" s="14" t="s">
        <v>91</v>
      </c>
      <c r="B251" s="14">
        <v>0</v>
      </c>
    </row>
    <row r="252" spans="1:2" x14ac:dyDescent="0.4">
      <c r="A252" s="14" t="s">
        <v>99</v>
      </c>
      <c r="B252" s="14">
        <v>1</v>
      </c>
    </row>
    <row r="253" spans="1:2" x14ac:dyDescent="0.4">
      <c r="A253" s="14" t="s">
        <v>54</v>
      </c>
      <c r="B253" s="14">
        <v>0</v>
      </c>
    </row>
    <row r="254" spans="1:2" x14ac:dyDescent="0.4">
      <c r="A254" s="14" t="s">
        <v>226</v>
      </c>
      <c r="B254" s="14">
        <v>0</v>
      </c>
    </row>
    <row r="255" spans="1:2" x14ac:dyDescent="0.4">
      <c r="A255" s="14" t="s">
        <v>123</v>
      </c>
      <c r="B255" s="14">
        <v>1</v>
      </c>
    </row>
    <row r="256" spans="1:2" x14ac:dyDescent="0.4">
      <c r="A256" s="14" t="s">
        <v>91</v>
      </c>
      <c r="B256" s="14">
        <v>1</v>
      </c>
    </row>
    <row r="257" spans="1:2" x14ac:dyDescent="0.4">
      <c r="A257" s="14" t="s">
        <v>305</v>
      </c>
      <c r="B257" s="14">
        <v>1</v>
      </c>
    </row>
    <row r="258" spans="1:2" x14ac:dyDescent="0.4">
      <c r="A258" s="14" t="s">
        <v>105</v>
      </c>
      <c r="B258" s="14">
        <v>1</v>
      </c>
    </row>
    <row r="259" spans="1:2" x14ac:dyDescent="0.4">
      <c r="A259" s="14" t="s">
        <v>135</v>
      </c>
      <c r="B259" s="14">
        <v>1</v>
      </c>
    </row>
    <row r="260" spans="1:2" x14ac:dyDescent="0.4">
      <c r="A260" s="14" t="s">
        <v>305</v>
      </c>
      <c r="B260" s="14">
        <v>0</v>
      </c>
    </row>
    <row r="261" spans="1:2" x14ac:dyDescent="0.4">
      <c r="A261" s="14" t="s">
        <v>69</v>
      </c>
      <c r="B261" s="14">
        <v>0</v>
      </c>
    </row>
    <row r="262" spans="1:2" x14ac:dyDescent="0.4">
      <c r="A262" s="14" t="s">
        <v>350</v>
      </c>
      <c r="B262" s="14">
        <v>1</v>
      </c>
    </row>
    <row r="263" spans="1:2" x14ac:dyDescent="0.4">
      <c r="A263" s="14" t="s">
        <v>305</v>
      </c>
      <c r="B263" s="14">
        <v>1</v>
      </c>
    </row>
    <row r="264" spans="1:2" x14ac:dyDescent="0.4">
      <c r="A264" s="14" t="s">
        <v>69</v>
      </c>
      <c r="B264" s="14">
        <v>0</v>
      </c>
    </row>
    <row r="265" spans="1:2" x14ac:dyDescent="0.4">
      <c r="A265" s="14" t="s">
        <v>69</v>
      </c>
      <c r="B265" s="14">
        <v>0</v>
      </c>
    </row>
    <row r="266" spans="1:2" x14ac:dyDescent="0.4">
      <c r="A266" s="14" t="s">
        <v>350</v>
      </c>
      <c r="B266" s="14">
        <v>0</v>
      </c>
    </row>
    <row r="267" spans="1:2" x14ac:dyDescent="0.4">
      <c r="A267" s="14" t="s">
        <v>350</v>
      </c>
      <c r="B267" s="14">
        <v>0</v>
      </c>
    </row>
    <row r="268" spans="1:2" x14ac:dyDescent="0.4">
      <c r="A268" s="14" t="s">
        <v>123</v>
      </c>
      <c r="B268" s="14">
        <v>0</v>
      </c>
    </row>
    <row r="269" spans="1:2" x14ac:dyDescent="0.4">
      <c r="A269" s="14" t="s">
        <v>191</v>
      </c>
      <c r="B269" s="14">
        <v>0</v>
      </c>
    </row>
    <row r="270" spans="1:2" x14ac:dyDescent="0.4">
      <c r="A270" s="14" t="s">
        <v>99</v>
      </c>
      <c r="B270" s="14">
        <v>1</v>
      </c>
    </row>
    <row r="271" spans="1:2" x14ac:dyDescent="0.4">
      <c r="A271" s="14" t="s">
        <v>191</v>
      </c>
      <c r="B271" s="14">
        <v>1</v>
      </c>
    </row>
    <row r="272" spans="1:2" x14ac:dyDescent="0.4">
      <c r="A272" s="14" t="s">
        <v>350</v>
      </c>
      <c r="B272" s="14">
        <v>1</v>
      </c>
    </row>
    <row r="273" spans="1:2" x14ac:dyDescent="0.4">
      <c r="A273" s="14" t="s">
        <v>69</v>
      </c>
      <c r="B273" s="14">
        <v>1</v>
      </c>
    </row>
    <row r="274" spans="1:2" x14ac:dyDescent="0.4">
      <c r="A274" s="14" t="s">
        <v>69</v>
      </c>
      <c r="B274" s="14">
        <v>0</v>
      </c>
    </row>
    <row r="275" spans="1:2" x14ac:dyDescent="0.4">
      <c r="A275" s="14" t="s">
        <v>226</v>
      </c>
      <c r="B275" s="14">
        <v>0</v>
      </c>
    </row>
    <row r="276" spans="1:2" x14ac:dyDescent="0.4">
      <c r="A276" s="14" t="s">
        <v>99</v>
      </c>
      <c r="B276" s="14">
        <v>1</v>
      </c>
    </row>
    <row r="277" spans="1:2" x14ac:dyDescent="0.4">
      <c r="A277" s="14" t="s">
        <v>135</v>
      </c>
      <c r="B277" s="14">
        <v>0</v>
      </c>
    </row>
    <row r="278" spans="1:2" x14ac:dyDescent="0.4">
      <c r="A278" s="14" t="s">
        <v>105</v>
      </c>
      <c r="B278" s="14">
        <v>1</v>
      </c>
    </row>
    <row r="279" spans="1:2" x14ac:dyDescent="0.4">
      <c r="A279" s="14" t="s">
        <v>91</v>
      </c>
      <c r="B279" s="14">
        <v>0</v>
      </c>
    </row>
    <row r="280" spans="1:2" x14ac:dyDescent="0.4">
      <c r="A280" s="14" t="s">
        <v>350</v>
      </c>
      <c r="B280" s="14">
        <v>1</v>
      </c>
    </row>
    <row r="281" spans="1:2" x14ac:dyDescent="0.4">
      <c r="A281" s="14" t="s">
        <v>54</v>
      </c>
      <c r="B281" s="14">
        <v>1</v>
      </c>
    </row>
    <row r="282" spans="1:2" x14ac:dyDescent="0.4">
      <c r="A282" s="14" t="s">
        <v>69</v>
      </c>
      <c r="B282" s="14">
        <v>1</v>
      </c>
    </row>
    <row r="283" spans="1:2" x14ac:dyDescent="0.4">
      <c r="A283" s="14" t="s">
        <v>135</v>
      </c>
      <c r="B283" s="14">
        <v>1</v>
      </c>
    </row>
    <row r="284" spans="1:2" x14ac:dyDescent="0.4">
      <c r="A284" s="14" t="s">
        <v>69</v>
      </c>
      <c r="B284" s="14">
        <v>1</v>
      </c>
    </row>
    <row r="285" spans="1:2" x14ac:dyDescent="0.4">
      <c r="A285" s="14" t="s">
        <v>226</v>
      </c>
      <c r="B285" s="14">
        <v>1</v>
      </c>
    </row>
    <row r="286" spans="1:2" x14ac:dyDescent="0.4">
      <c r="A286" s="14" t="s">
        <v>105</v>
      </c>
      <c r="B286" s="14">
        <v>1</v>
      </c>
    </row>
    <row r="287" spans="1:2" x14ac:dyDescent="0.4">
      <c r="A287" s="14" t="s">
        <v>135</v>
      </c>
      <c r="B287" s="14">
        <v>1</v>
      </c>
    </row>
    <row r="288" spans="1:2" x14ac:dyDescent="0.4">
      <c r="A288" s="14" t="s">
        <v>305</v>
      </c>
      <c r="B288" s="14">
        <v>1</v>
      </c>
    </row>
    <row r="289" spans="1:2" x14ac:dyDescent="0.4">
      <c r="A289" s="14" t="s">
        <v>99</v>
      </c>
      <c r="B289" s="14">
        <v>1</v>
      </c>
    </row>
    <row r="290" spans="1:2" x14ac:dyDescent="0.4">
      <c r="A290" s="14" t="s">
        <v>54</v>
      </c>
      <c r="B290" s="14">
        <v>1</v>
      </c>
    </row>
    <row r="291" spans="1:2" x14ac:dyDescent="0.4">
      <c r="A291" s="14" t="s">
        <v>226</v>
      </c>
      <c r="B291" s="14">
        <v>1</v>
      </c>
    </row>
    <row r="292" spans="1:2" x14ac:dyDescent="0.4">
      <c r="A292" s="14" t="s">
        <v>54</v>
      </c>
      <c r="B292" s="14">
        <v>0</v>
      </c>
    </row>
    <row r="293" spans="1:2" x14ac:dyDescent="0.4">
      <c r="A293" s="14" t="s">
        <v>99</v>
      </c>
      <c r="B293" s="14">
        <v>0</v>
      </c>
    </row>
    <row r="294" spans="1:2" x14ac:dyDescent="0.4">
      <c r="A294" s="14" t="s">
        <v>91</v>
      </c>
      <c r="B294" s="14">
        <v>0</v>
      </c>
    </row>
    <row r="295" spans="1:2" x14ac:dyDescent="0.4">
      <c r="A295" s="14" t="s">
        <v>350</v>
      </c>
      <c r="B295" s="14">
        <v>0</v>
      </c>
    </row>
    <row r="296" spans="1:2" x14ac:dyDescent="0.4">
      <c r="A296" s="14" t="s">
        <v>135</v>
      </c>
      <c r="B296" s="14">
        <v>0</v>
      </c>
    </row>
    <row r="297" spans="1:2" x14ac:dyDescent="0.4">
      <c r="A297" s="14" t="s">
        <v>350</v>
      </c>
      <c r="B297" s="14">
        <v>1</v>
      </c>
    </row>
    <row r="298" spans="1:2" x14ac:dyDescent="0.4">
      <c r="A298" s="14" t="s">
        <v>350</v>
      </c>
      <c r="B298" s="14">
        <v>0</v>
      </c>
    </row>
    <row r="299" spans="1:2" x14ac:dyDescent="0.4">
      <c r="A299" s="14" t="s">
        <v>91</v>
      </c>
      <c r="B299" s="14">
        <v>1</v>
      </c>
    </row>
    <row r="300" spans="1:2" x14ac:dyDescent="0.4">
      <c r="A300" s="14" t="s">
        <v>69</v>
      </c>
      <c r="B300" s="14">
        <v>0</v>
      </c>
    </row>
    <row r="301" spans="1:2" x14ac:dyDescent="0.4">
      <c r="A301" s="14" t="s">
        <v>54</v>
      </c>
      <c r="B301" s="14">
        <v>0</v>
      </c>
    </row>
    <row r="302" spans="1:2" x14ac:dyDescent="0.4">
      <c r="A302" s="14" t="s">
        <v>191</v>
      </c>
      <c r="B302" s="14">
        <v>1</v>
      </c>
    </row>
    <row r="303" spans="1:2" x14ac:dyDescent="0.4">
      <c r="A303" s="14" t="s">
        <v>191</v>
      </c>
      <c r="B303" s="14">
        <v>0</v>
      </c>
    </row>
    <row r="304" spans="1:2" x14ac:dyDescent="0.4">
      <c r="A304" s="14" t="s">
        <v>91</v>
      </c>
      <c r="B304" s="14">
        <v>0</v>
      </c>
    </row>
    <row r="305" spans="1:2" x14ac:dyDescent="0.4">
      <c r="A305" s="14" t="s">
        <v>226</v>
      </c>
      <c r="B305" s="14">
        <v>0</v>
      </c>
    </row>
    <row r="306" spans="1:2" x14ac:dyDescent="0.4">
      <c r="A306" s="14" t="s">
        <v>69</v>
      </c>
      <c r="B306" s="14">
        <v>0</v>
      </c>
    </row>
    <row r="307" spans="1:2" x14ac:dyDescent="0.4">
      <c r="A307" s="14" t="s">
        <v>105</v>
      </c>
      <c r="B307" s="14">
        <v>0</v>
      </c>
    </row>
    <row r="308" spans="1:2" x14ac:dyDescent="0.4">
      <c r="A308" s="14" t="s">
        <v>91</v>
      </c>
      <c r="B308" s="14">
        <v>1</v>
      </c>
    </row>
    <row r="309" spans="1:2" x14ac:dyDescent="0.4">
      <c r="A309" s="14" t="s">
        <v>350</v>
      </c>
      <c r="B309" s="14">
        <v>0</v>
      </c>
    </row>
    <row r="310" spans="1:2" x14ac:dyDescent="0.4">
      <c r="A310" s="14" t="s">
        <v>305</v>
      </c>
      <c r="B310" s="14">
        <v>1</v>
      </c>
    </row>
    <row r="311" spans="1:2" x14ac:dyDescent="0.4">
      <c r="A311" s="14" t="s">
        <v>226</v>
      </c>
      <c r="B311" s="14">
        <v>0</v>
      </c>
    </row>
    <row r="312" spans="1:2" x14ac:dyDescent="0.4">
      <c r="A312" s="14" t="s">
        <v>305</v>
      </c>
      <c r="B312" s="14">
        <v>1</v>
      </c>
    </row>
    <row r="313" spans="1:2" x14ac:dyDescent="0.4">
      <c r="A313" s="14" t="s">
        <v>123</v>
      </c>
      <c r="B313" s="14">
        <v>1</v>
      </c>
    </row>
    <row r="314" spans="1:2" x14ac:dyDescent="0.4">
      <c r="A314" s="14" t="s">
        <v>80</v>
      </c>
      <c r="B314" s="14">
        <v>0</v>
      </c>
    </row>
    <row r="315" spans="1:2" x14ac:dyDescent="0.4">
      <c r="A315" s="14" t="s">
        <v>54</v>
      </c>
      <c r="B315" s="14">
        <v>1</v>
      </c>
    </row>
    <row r="316" spans="1:2" x14ac:dyDescent="0.4">
      <c r="A316" s="14" t="s">
        <v>191</v>
      </c>
      <c r="B316" s="14">
        <v>1</v>
      </c>
    </row>
    <row r="317" spans="1:2" x14ac:dyDescent="0.4">
      <c r="A317" s="14" t="s">
        <v>99</v>
      </c>
      <c r="B317" s="14">
        <v>1</v>
      </c>
    </row>
    <row r="318" spans="1:2" x14ac:dyDescent="0.4">
      <c r="A318" s="14" t="s">
        <v>135</v>
      </c>
      <c r="B318" s="14">
        <v>0</v>
      </c>
    </row>
    <row r="319" spans="1:2" x14ac:dyDescent="0.4">
      <c r="A319" s="14" t="s">
        <v>91</v>
      </c>
      <c r="B319" s="14">
        <v>1</v>
      </c>
    </row>
    <row r="320" spans="1:2" x14ac:dyDescent="0.4">
      <c r="A320" s="14" t="s">
        <v>91</v>
      </c>
      <c r="B320" s="14">
        <v>1</v>
      </c>
    </row>
    <row r="321" spans="1:2" x14ac:dyDescent="0.4">
      <c r="A321" s="14" t="s">
        <v>91</v>
      </c>
      <c r="B321" s="14">
        <v>1</v>
      </c>
    </row>
    <row r="322" spans="1:2" x14ac:dyDescent="0.4">
      <c r="A322" s="14" t="s">
        <v>69</v>
      </c>
      <c r="B322" s="14">
        <v>0</v>
      </c>
    </row>
    <row r="323" spans="1:2" x14ac:dyDescent="0.4">
      <c r="A323" s="14" t="s">
        <v>350</v>
      </c>
      <c r="B323" s="14">
        <v>0</v>
      </c>
    </row>
    <row r="324" spans="1:2" x14ac:dyDescent="0.4">
      <c r="A324" s="14" t="s">
        <v>350</v>
      </c>
      <c r="B324" s="14">
        <v>1</v>
      </c>
    </row>
    <row r="325" spans="1:2" x14ac:dyDescent="0.4">
      <c r="A325" s="14" t="s">
        <v>226</v>
      </c>
      <c r="B325" s="14">
        <v>1</v>
      </c>
    </row>
    <row r="326" spans="1:2" x14ac:dyDescent="0.4">
      <c r="A326" s="14" t="s">
        <v>99</v>
      </c>
      <c r="B326" s="14">
        <v>1</v>
      </c>
    </row>
    <row r="327" spans="1:2" x14ac:dyDescent="0.4">
      <c r="A327" s="14" t="s">
        <v>305</v>
      </c>
      <c r="B327" s="14">
        <v>0</v>
      </c>
    </row>
    <row r="328" spans="1:2" x14ac:dyDescent="0.4">
      <c r="A328" s="14" t="s">
        <v>226</v>
      </c>
      <c r="B328" s="14">
        <v>1</v>
      </c>
    </row>
    <row r="329" spans="1:2" x14ac:dyDescent="0.4">
      <c r="A329" s="14" t="s">
        <v>105</v>
      </c>
      <c r="B329" s="14">
        <v>1</v>
      </c>
    </row>
    <row r="330" spans="1:2" x14ac:dyDescent="0.4">
      <c r="A330" s="14" t="s">
        <v>91</v>
      </c>
      <c r="B330" s="14">
        <v>1</v>
      </c>
    </row>
    <row r="331" spans="1:2" x14ac:dyDescent="0.4">
      <c r="A331" s="14" t="s">
        <v>69</v>
      </c>
      <c r="B331" s="14">
        <v>0</v>
      </c>
    </row>
    <row r="332" spans="1:2" x14ac:dyDescent="0.4">
      <c r="A332" s="14" t="s">
        <v>69</v>
      </c>
      <c r="B332" s="14">
        <v>1</v>
      </c>
    </row>
    <row r="333" spans="1:2" x14ac:dyDescent="0.4">
      <c r="A333" s="14" t="s">
        <v>305</v>
      </c>
      <c r="B333" s="14">
        <v>0</v>
      </c>
    </row>
    <row r="334" spans="1:2" x14ac:dyDescent="0.4">
      <c r="A334" s="14" t="s">
        <v>135</v>
      </c>
      <c r="B334" s="14">
        <v>0</v>
      </c>
    </row>
    <row r="335" spans="1:2" x14ac:dyDescent="0.4">
      <c r="A335" s="14" t="s">
        <v>226</v>
      </c>
      <c r="B335" s="14">
        <v>0</v>
      </c>
    </row>
    <row r="336" spans="1:2" x14ac:dyDescent="0.4">
      <c r="A336" s="14" t="s">
        <v>191</v>
      </c>
      <c r="B336" s="14">
        <v>0</v>
      </c>
    </row>
    <row r="337" spans="1:2" x14ac:dyDescent="0.4">
      <c r="A337" s="14" t="s">
        <v>226</v>
      </c>
      <c r="B337" s="14">
        <v>0</v>
      </c>
    </row>
    <row r="338" spans="1:2" x14ac:dyDescent="0.4">
      <c r="A338" s="14" t="s">
        <v>123</v>
      </c>
      <c r="B338" s="14">
        <v>1</v>
      </c>
    </row>
    <row r="339" spans="1:2" x14ac:dyDescent="0.4">
      <c r="A339" s="14" t="s">
        <v>350</v>
      </c>
      <c r="B339" s="14">
        <v>1</v>
      </c>
    </row>
    <row r="340" spans="1:2" x14ac:dyDescent="0.4">
      <c r="A340" s="14" t="s">
        <v>350</v>
      </c>
      <c r="B340" s="14">
        <v>1</v>
      </c>
    </row>
    <row r="341" spans="1:2" x14ac:dyDescent="0.4">
      <c r="A341" s="14" t="s">
        <v>123</v>
      </c>
      <c r="B341" s="14">
        <v>1</v>
      </c>
    </row>
    <row r="342" spans="1:2" x14ac:dyDescent="0.4">
      <c r="A342" s="14" t="s">
        <v>226</v>
      </c>
      <c r="B342" s="14">
        <v>0</v>
      </c>
    </row>
    <row r="343" spans="1:2" x14ac:dyDescent="0.4">
      <c r="A343" s="14" t="s">
        <v>91</v>
      </c>
      <c r="B343" s="14">
        <v>0</v>
      </c>
    </row>
    <row r="344" spans="1:2" x14ac:dyDescent="0.4">
      <c r="A344" s="14" t="s">
        <v>305</v>
      </c>
      <c r="B344" s="14">
        <v>1</v>
      </c>
    </row>
    <row r="345" spans="1:2" x14ac:dyDescent="0.4">
      <c r="A345" s="14" t="s">
        <v>191</v>
      </c>
      <c r="B345" s="14">
        <v>0</v>
      </c>
    </row>
    <row r="346" spans="1:2" x14ac:dyDescent="0.4">
      <c r="A346" s="14" t="s">
        <v>350</v>
      </c>
      <c r="B346" s="14">
        <v>1</v>
      </c>
    </row>
    <row r="347" spans="1:2" x14ac:dyDescent="0.4">
      <c r="A347" s="14" t="s">
        <v>91</v>
      </c>
      <c r="B347" s="14">
        <v>0</v>
      </c>
    </row>
    <row r="348" spans="1:2" x14ac:dyDescent="0.4">
      <c r="A348" s="14" t="s">
        <v>69</v>
      </c>
      <c r="B348" s="14">
        <v>0</v>
      </c>
    </row>
    <row r="349" spans="1:2" x14ac:dyDescent="0.4">
      <c r="A349" s="14" t="s">
        <v>305</v>
      </c>
      <c r="B349" s="14">
        <v>0</v>
      </c>
    </row>
    <row r="350" spans="1:2" x14ac:dyDescent="0.4">
      <c r="A350" s="14" t="s">
        <v>305</v>
      </c>
      <c r="B350" s="14">
        <v>1</v>
      </c>
    </row>
    <row r="351" spans="1:2" x14ac:dyDescent="0.4">
      <c r="A351" s="14" t="s">
        <v>350</v>
      </c>
      <c r="B351" s="14">
        <v>1</v>
      </c>
    </row>
    <row r="352" spans="1:2" x14ac:dyDescent="0.4">
      <c r="A352" s="14" t="s">
        <v>191</v>
      </c>
      <c r="B352" s="14">
        <v>0</v>
      </c>
    </row>
    <row r="353" spans="1:2" x14ac:dyDescent="0.4">
      <c r="A353" s="14" t="s">
        <v>135</v>
      </c>
      <c r="B353" s="14">
        <v>1</v>
      </c>
    </row>
    <row r="354" spans="1:2" x14ac:dyDescent="0.4">
      <c r="A354" s="14" t="s">
        <v>305</v>
      </c>
      <c r="B354" s="14">
        <v>1</v>
      </c>
    </row>
    <row r="355" spans="1:2" x14ac:dyDescent="0.4">
      <c r="A355" s="14" t="s">
        <v>191</v>
      </c>
      <c r="B355" s="14">
        <v>1</v>
      </c>
    </row>
    <row r="356" spans="1:2" x14ac:dyDescent="0.4">
      <c r="A356" s="14" t="s">
        <v>105</v>
      </c>
      <c r="B356" s="14">
        <v>0</v>
      </c>
    </row>
    <row r="357" spans="1:2" x14ac:dyDescent="0.4">
      <c r="A357" s="14" t="s">
        <v>123</v>
      </c>
      <c r="B357" s="14">
        <v>1</v>
      </c>
    </row>
    <row r="358" spans="1:2" x14ac:dyDescent="0.4">
      <c r="A358" s="14" t="s">
        <v>226</v>
      </c>
      <c r="B358" s="14">
        <v>1</v>
      </c>
    </row>
    <row r="359" spans="1:2" x14ac:dyDescent="0.4">
      <c r="A359" s="14" t="s">
        <v>99</v>
      </c>
      <c r="B359" s="14">
        <v>1</v>
      </c>
    </row>
    <row r="360" spans="1:2" x14ac:dyDescent="0.4">
      <c r="A360" s="14" t="s">
        <v>191</v>
      </c>
      <c r="B360" s="14">
        <v>1</v>
      </c>
    </row>
    <row r="361" spans="1:2" x14ac:dyDescent="0.4">
      <c r="A361" s="14" t="s">
        <v>105</v>
      </c>
      <c r="B361" s="14">
        <v>1</v>
      </c>
    </row>
    <row r="362" spans="1:2" x14ac:dyDescent="0.4">
      <c r="A362" s="14" t="s">
        <v>123</v>
      </c>
      <c r="B362" s="14">
        <v>0</v>
      </c>
    </row>
    <row r="363" spans="1:2" x14ac:dyDescent="0.4">
      <c r="A363" s="14" t="s">
        <v>80</v>
      </c>
      <c r="B363" s="14">
        <v>0</v>
      </c>
    </row>
    <row r="364" spans="1:2" x14ac:dyDescent="0.4">
      <c r="A364" s="14" t="s">
        <v>135</v>
      </c>
      <c r="B364" s="14">
        <v>0</v>
      </c>
    </row>
    <row r="365" spans="1:2" x14ac:dyDescent="0.4">
      <c r="A365" s="14" t="s">
        <v>123</v>
      </c>
      <c r="B365" s="14">
        <v>0</v>
      </c>
    </row>
    <row r="366" spans="1:2" x14ac:dyDescent="0.4">
      <c r="A366" s="14" t="s">
        <v>305</v>
      </c>
      <c r="B366" s="14">
        <v>1</v>
      </c>
    </row>
    <row r="367" spans="1:2" x14ac:dyDescent="0.4">
      <c r="A367" s="14" t="s">
        <v>54</v>
      </c>
      <c r="B367" s="14">
        <v>1</v>
      </c>
    </row>
    <row r="368" spans="1:2" x14ac:dyDescent="0.4">
      <c r="A368" s="14" t="s">
        <v>99</v>
      </c>
      <c r="B368" s="14">
        <v>1</v>
      </c>
    </row>
    <row r="369" spans="1:2" x14ac:dyDescent="0.4">
      <c r="A369" s="14" t="s">
        <v>91</v>
      </c>
      <c r="B369" s="14">
        <v>0</v>
      </c>
    </row>
    <row r="370" spans="1:2" x14ac:dyDescent="0.4">
      <c r="A370" s="14" t="s">
        <v>305</v>
      </c>
      <c r="B370" s="14">
        <v>1</v>
      </c>
    </row>
    <row r="371" spans="1:2" x14ac:dyDescent="0.4">
      <c r="A371" s="14" t="s">
        <v>305</v>
      </c>
      <c r="B371" s="14">
        <v>1</v>
      </c>
    </row>
    <row r="372" spans="1:2" x14ac:dyDescent="0.4">
      <c r="A372" s="14" t="s">
        <v>226</v>
      </c>
      <c r="B372" s="14">
        <v>1</v>
      </c>
    </row>
    <row r="373" spans="1:2" x14ac:dyDescent="0.4">
      <c r="A373" s="14" t="s">
        <v>54</v>
      </c>
      <c r="B373" s="14">
        <v>0</v>
      </c>
    </row>
    <row r="374" spans="1:2" x14ac:dyDescent="0.4">
      <c r="A374" s="14" t="s">
        <v>350</v>
      </c>
      <c r="B374" s="14">
        <v>0</v>
      </c>
    </row>
    <row r="375" spans="1:2" x14ac:dyDescent="0.4">
      <c r="A375" s="14" t="s">
        <v>99</v>
      </c>
      <c r="B375" s="14">
        <v>0</v>
      </c>
    </row>
    <row r="376" spans="1:2" x14ac:dyDescent="0.4">
      <c r="A376" s="14" t="s">
        <v>350</v>
      </c>
      <c r="B376" s="14">
        <v>1</v>
      </c>
    </row>
    <row r="377" spans="1:2" x14ac:dyDescent="0.4">
      <c r="A377" s="14" t="s">
        <v>91</v>
      </c>
      <c r="B377" s="14">
        <v>1</v>
      </c>
    </row>
    <row r="378" spans="1:2" x14ac:dyDescent="0.4">
      <c r="A378" s="14" t="s">
        <v>135</v>
      </c>
      <c r="B378" s="14">
        <v>1</v>
      </c>
    </row>
    <row r="379" spans="1:2" x14ac:dyDescent="0.4">
      <c r="A379" s="14" t="s">
        <v>91</v>
      </c>
      <c r="B379" s="14">
        <v>1</v>
      </c>
    </row>
    <row r="380" spans="1:2" x14ac:dyDescent="0.4">
      <c r="A380" s="14" t="s">
        <v>135</v>
      </c>
      <c r="B380" s="14">
        <v>1</v>
      </c>
    </row>
    <row r="381" spans="1:2" x14ac:dyDescent="0.4">
      <c r="A381" s="14" t="s">
        <v>69</v>
      </c>
      <c r="B381" s="14">
        <v>0</v>
      </c>
    </row>
    <row r="382" spans="1:2" x14ac:dyDescent="0.4">
      <c r="A382" s="14" t="s">
        <v>191</v>
      </c>
      <c r="B382" s="14">
        <v>1</v>
      </c>
    </row>
    <row r="383" spans="1:2" x14ac:dyDescent="0.4">
      <c r="A383" s="14" t="s">
        <v>305</v>
      </c>
      <c r="B383" s="14">
        <v>1</v>
      </c>
    </row>
    <row r="384" spans="1:2" x14ac:dyDescent="0.4">
      <c r="A384" s="14" t="s">
        <v>80</v>
      </c>
      <c r="B384" s="14">
        <v>0</v>
      </c>
    </row>
    <row r="385" spans="1:2" x14ac:dyDescent="0.4">
      <c r="A385" s="14" t="s">
        <v>135</v>
      </c>
      <c r="B385" s="14">
        <v>1</v>
      </c>
    </row>
    <row r="386" spans="1:2" x14ac:dyDescent="0.4">
      <c r="A386" s="14" t="s">
        <v>99</v>
      </c>
      <c r="B386" s="14">
        <v>0</v>
      </c>
    </row>
    <row r="387" spans="1:2" x14ac:dyDescent="0.4">
      <c r="A387" s="14" t="s">
        <v>99</v>
      </c>
      <c r="B387" s="14">
        <v>1</v>
      </c>
    </row>
    <row r="388" spans="1:2" x14ac:dyDescent="0.4">
      <c r="A388" s="14" t="s">
        <v>54</v>
      </c>
      <c r="B388" s="14">
        <v>1</v>
      </c>
    </row>
    <row r="389" spans="1:2" x14ac:dyDescent="0.4">
      <c r="A389" s="14" t="s">
        <v>191</v>
      </c>
      <c r="B389" s="14">
        <v>1</v>
      </c>
    </row>
    <row r="390" spans="1:2" x14ac:dyDescent="0.4">
      <c r="A390" s="14" t="s">
        <v>69</v>
      </c>
      <c r="B390" s="14">
        <v>1</v>
      </c>
    </row>
    <row r="391" spans="1:2" x14ac:dyDescent="0.4">
      <c r="A391" s="14" t="s">
        <v>226</v>
      </c>
      <c r="B391" s="14">
        <v>0</v>
      </c>
    </row>
    <row r="392" spans="1:2" x14ac:dyDescent="0.4">
      <c r="A392" s="14" t="s">
        <v>135</v>
      </c>
      <c r="B392" s="14">
        <v>1</v>
      </c>
    </row>
    <row r="393" spans="1:2" x14ac:dyDescent="0.4">
      <c r="A393" s="14" t="s">
        <v>80</v>
      </c>
      <c r="B393" s="14">
        <v>0</v>
      </c>
    </row>
    <row r="394" spans="1:2" x14ac:dyDescent="0.4">
      <c r="A394" s="14" t="s">
        <v>105</v>
      </c>
      <c r="B394" s="14">
        <v>1</v>
      </c>
    </row>
    <row r="395" spans="1:2" x14ac:dyDescent="0.4">
      <c r="A395" s="14" t="s">
        <v>305</v>
      </c>
      <c r="B395" s="14">
        <v>1</v>
      </c>
    </row>
    <row r="396" spans="1:2" x14ac:dyDescent="0.4">
      <c r="A396" s="14" t="s">
        <v>226</v>
      </c>
      <c r="B396" s="14">
        <v>1</v>
      </c>
    </row>
    <row r="397" spans="1:2" x14ac:dyDescent="0.4">
      <c r="A397" s="14" t="s">
        <v>80</v>
      </c>
      <c r="B397" s="14">
        <v>0</v>
      </c>
    </row>
    <row r="398" spans="1:2" x14ac:dyDescent="0.4">
      <c r="A398" s="14" t="s">
        <v>54</v>
      </c>
      <c r="B398" s="14">
        <v>1</v>
      </c>
    </row>
    <row r="399" spans="1:2" x14ac:dyDescent="0.4">
      <c r="A399" s="14" t="s">
        <v>54</v>
      </c>
      <c r="B399" s="14">
        <v>0</v>
      </c>
    </row>
    <row r="400" spans="1:2" x14ac:dyDescent="0.4">
      <c r="A400" s="14" t="s">
        <v>226</v>
      </c>
      <c r="B400" s="14">
        <v>1</v>
      </c>
    </row>
    <row r="401" spans="1:2" x14ac:dyDescent="0.4">
      <c r="A401" s="14" t="s">
        <v>105</v>
      </c>
      <c r="B401" s="14">
        <v>1</v>
      </c>
    </row>
    <row r="402" spans="1:2" x14ac:dyDescent="0.4">
      <c r="A402" s="14" t="s">
        <v>305</v>
      </c>
      <c r="B402" s="14">
        <v>0</v>
      </c>
    </row>
    <row r="403" spans="1:2" x14ac:dyDescent="0.4">
      <c r="A403" s="14" t="s">
        <v>54</v>
      </c>
      <c r="B403" s="14">
        <v>0</v>
      </c>
    </row>
    <row r="404" spans="1:2" x14ac:dyDescent="0.4">
      <c r="A404" s="14" t="s">
        <v>123</v>
      </c>
      <c r="B404" s="14">
        <v>1</v>
      </c>
    </row>
    <row r="405" spans="1:2" x14ac:dyDescent="0.4">
      <c r="A405" s="14" t="s">
        <v>350</v>
      </c>
      <c r="B405" s="14">
        <v>1</v>
      </c>
    </row>
    <row r="406" spans="1:2" x14ac:dyDescent="0.4">
      <c r="A406" s="14" t="s">
        <v>305</v>
      </c>
      <c r="B406" s="14">
        <v>0</v>
      </c>
    </row>
    <row r="407" spans="1:2" x14ac:dyDescent="0.4">
      <c r="A407" s="14" t="s">
        <v>105</v>
      </c>
      <c r="B407" s="14">
        <v>0</v>
      </c>
    </row>
    <row r="408" spans="1:2" x14ac:dyDescent="0.4">
      <c r="A408" s="14" t="s">
        <v>54</v>
      </c>
      <c r="B408" s="14">
        <v>0</v>
      </c>
    </row>
    <row r="409" spans="1:2" x14ac:dyDescent="0.4">
      <c r="A409" s="14" t="s">
        <v>80</v>
      </c>
      <c r="B409" s="14">
        <v>0</v>
      </c>
    </row>
    <row r="410" spans="1:2" x14ac:dyDescent="0.4">
      <c r="A410" s="14" t="s">
        <v>135</v>
      </c>
      <c r="B410" s="14">
        <v>0</v>
      </c>
    </row>
    <row r="411" spans="1:2" x14ac:dyDescent="0.4">
      <c r="A411" s="14" t="s">
        <v>350</v>
      </c>
      <c r="B411" s="14">
        <v>0</v>
      </c>
    </row>
    <row r="412" spans="1:2" x14ac:dyDescent="0.4">
      <c r="A412" s="14" t="s">
        <v>91</v>
      </c>
      <c r="B412" s="14">
        <v>1</v>
      </c>
    </row>
    <row r="413" spans="1:2" x14ac:dyDescent="0.4">
      <c r="A413" s="14" t="s">
        <v>69</v>
      </c>
      <c r="B413" s="14">
        <v>0</v>
      </c>
    </row>
    <row r="414" spans="1:2" x14ac:dyDescent="0.4">
      <c r="A414" s="14" t="s">
        <v>69</v>
      </c>
      <c r="B414" s="14">
        <v>0</v>
      </c>
    </row>
    <row r="415" spans="1:2" x14ac:dyDescent="0.4">
      <c r="A415" s="14" t="s">
        <v>226</v>
      </c>
      <c r="B415" s="14">
        <v>0</v>
      </c>
    </row>
    <row r="416" spans="1:2" x14ac:dyDescent="0.4">
      <c r="A416" s="14" t="s">
        <v>69</v>
      </c>
      <c r="B416" s="14">
        <v>0</v>
      </c>
    </row>
    <row r="417" spans="1:2" x14ac:dyDescent="0.4">
      <c r="A417" s="14" t="s">
        <v>105</v>
      </c>
      <c r="B417" s="14">
        <v>1</v>
      </c>
    </row>
    <row r="418" spans="1:2" x14ac:dyDescent="0.4">
      <c r="A418" s="14" t="s">
        <v>123</v>
      </c>
      <c r="B418" s="14">
        <v>1</v>
      </c>
    </row>
    <row r="419" spans="1:2" x14ac:dyDescent="0.4">
      <c r="A419" s="14" t="s">
        <v>226</v>
      </c>
      <c r="B419" s="14">
        <v>1</v>
      </c>
    </row>
    <row r="420" spans="1:2" x14ac:dyDescent="0.4">
      <c r="A420" s="14" t="s">
        <v>191</v>
      </c>
      <c r="B420" s="14">
        <v>0</v>
      </c>
    </row>
    <row r="421" spans="1:2" x14ac:dyDescent="0.4">
      <c r="A421" s="14" t="s">
        <v>123</v>
      </c>
      <c r="B421" s="14">
        <v>0</v>
      </c>
    </row>
    <row r="422" spans="1:2" x14ac:dyDescent="0.4">
      <c r="A422" s="14" t="s">
        <v>135</v>
      </c>
      <c r="B422" s="14">
        <v>1</v>
      </c>
    </row>
    <row r="423" spans="1:2" x14ac:dyDescent="0.4">
      <c r="A423" s="14" t="s">
        <v>91</v>
      </c>
      <c r="B423" s="14">
        <v>0</v>
      </c>
    </row>
    <row r="424" spans="1:2" x14ac:dyDescent="0.4">
      <c r="A424" s="14" t="s">
        <v>191</v>
      </c>
      <c r="B424" s="14">
        <v>1</v>
      </c>
    </row>
    <row r="425" spans="1:2" x14ac:dyDescent="0.4">
      <c r="A425" s="14" t="s">
        <v>91</v>
      </c>
      <c r="B425" s="14">
        <v>1</v>
      </c>
    </row>
    <row r="426" spans="1:2" x14ac:dyDescent="0.4">
      <c r="A426" s="14" t="s">
        <v>105</v>
      </c>
      <c r="B426" s="14">
        <v>1</v>
      </c>
    </row>
    <row r="427" spans="1:2" x14ac:dyDescent="0.4">
      <c r="A427" s="14" t="s">
        <v>123</v>
      </c>
      <c r="B427" s="14">
        <v>0</v>
      </c>
    </row>
    <row r="428" spans="1:2" x14ac:dyDescent="0.4">
      <c r="A428" s="14" t="s">
        <v>305</v>
      </c>
      <c r="B428" s="14">
        <v>0</v>
      </c>
    </row>
    <row r="429" spans="1:2" x14ac:dyDescent="0.4">
      <c r="A429" s="14" t="s">
        <v>69</v>
      </c>
      <c r="B429" s="14">
        <v>0</v>
      </c>
    </row>
    <row r="430" spans="1:2" x14ac:dyDescent="0.4">
      <c r="A430" s="14" t="s">
        <v>105</v>
      </c>
      <c r="B430" s="14">
        <v>1</v>
      </c>
    </row>
    <row r="431" spans="1:2" x14ac:dyDescent="0.4">
      <c r="A431" s="14" t="s">
        <v>226</v>
      </c>
      <c r="B431" s="14">
        <v>0</v>
      </c>
    </row>
    <row r="432" spans="1:2" x14ac:dyDescent="0.4">
      <c r="A432" s="14" t="s">
        <v>350</v>
      </c>
      <c r="B432" s="14">
        <v>0</v>
      </c>
    </row>
    <row r="433" spans="1:2" x14ac:dyDescent="0.4">
      <c r="A433" s="14" t="s">
        <v>226</v>
      </c>
      <c r="B433" s="14">
        <v>1</v>
      </c>
    </row>
    <row r="434" spans="1:2" x14ac:dyDescent="0.4">
      <c r="A434" s="14" t="s">
        <v>135</v>
      </c>
      <c r="B434" s="14">
        <v>0</v>
      </c>
    </row>
    <row r="435" spans="1:2" x14ac:dyDescent="0.4">
      <c r="A435" s="14" t="s">
        <v>191</v>
      </c>
      <c r="B435" s="14">
        <v>0</v>
      </c>
    </row>
    <row r="436" spans="1:2" x14ac:dyDescent="0.4">
      <c r="A436" s="14" t="s">
        <v>69</v>
      </c>
      <c r="B436" s="14">
        <v>0</v>
      </c>
    </row>
    <row r="437" spans="1:2" x14ac:dyDescent="0.4">
      <c r="A437" s="14" t="s">
        <v>305</v>
      </c>
      <c r="B437" s="14">
        <v>0</v>
      </c>
    </row>
    <row r="438" spans="1:2" x14ac:dyDescent="0.4">
      <c r="A438" s="14" t="s">
        <v>99</v>
      </c>
      <c r="B438" s="14">
        <v>1</v>
      </c>
    </row>
    <row r="439" spans="1:2" x14ac:dyDescent="0.4">
      <c r="A439" s="14" t="s">
        <v>191</v>
      </c>
      <c r="B439" s="14">
        <v>1</v>
      </c>
    </row>
    <row r="440" spans="1:2" x14ac:dyDescent="0.4">
      <c r="A440" s="14" t="s">
        <v>226</v>
      </c>
      <c r="B440" s="14">
        <v>1</v>
      </c>
    </row>
    <row r="441" spans="1:2" x14ac:dyDescent="0.4">
      <c r="A441" s="14" t="s">
        <v>123</v>
      </c>
      <c r="B441" s="14">
        <v>1</v>
      </c>
    </row>
    <row r="442" spans="1:2" x14ac:dyDescent="0.4">
      <c r="A442" s="14" t="s">
        <v>135</v>
      </c>
      <c r="B442" s="14">
        <v>1</v>
      </c>
    </row>
    <row r="443" spans="1:2" x14ac:dyDescent="0.4">
      <c r="A443" s="14" t="s">
        <v>99</v>
      </c>
      <c r="B443" s="14">
        <v>1</v>
      </c>
    </row>
    <row r="444" spans="1:2" x14ac:dyDescent="0.4">
      <c r="A444" s="14" t="s">
        <v>191</v>
      </c>
      <c r="B444" s="14">
        <v>1</v>
      </c>
    </row>
    <row r="445" spans="1:2" x14ac:dyDescent="0.4">
      <c r="A445" s="14" t="s">
        <v>305</v>
      </c>
      <c r="B445" s="14">
        <v>1</v>
      </c>
    </row>
    <row r="446" spans="1:2" x14ac:dyDescent="0.4">
      <c r="A446" s="14" t="s">
        <v>80</v>
      </c>
      <c r="B446" s="14">
        <v>0</v>
      </c>
    </row>
    <row r="447" spans="1:2" x14ac:dyDescent="0.4">
      <c r="A447" s="14" t="s">
        <v>350</v>
      </c>
      <c r="B447" s="14">
        <v>0</v>
      </c>
    </row>
    <row r="448" spans="1:2" x14ac:dyDescent="0.4">
      <c r="A448" s="14" t="s">
        <v>99</v>
      </c>
      <c r="B448" s="14">
        <v>1</v>
      </c>
    </row>
    <row r="449" spans="1:2" x14ac:dyDescent="0.4">
      <c r="A449" s="14" t="s">
        <v>305</v>
      </c>
      <c r="B449" s="14">
        <v>1</v>
      </c>
    </row>
    <row r="450" spans="1:2" x14ac:dyDescent="0.4">
      <c r="A450" s="14" t="s">
        <v>54</v>
      </c>
      <c r="B450" s="14">
        <v>0</v>
      </c>
    </row>
    <row r="451" spans="1:2" x14ac:dyDescent="0.4">
      <c r="A451" s="14" t="s">
        <v>305</v>
      </c>
      <c r="B451" s="14">
        <v>1</v>
      </c>
    </row>
    <row r="452" spans="1:2" x14ac:dyDescent="0.4">
      <c r="A452" s="14" t="s">
        <v>99</v>
      </c>
      <c r="B452" s="14">
        <v>0</v>
      </c>
    </row>
    <row r="453" spans="1:2" x14ac:dyDescent="0.4">
      <c r="A453" s="14" t="s">
        <v>123</v>
      </c>
      <c r="B453" s="14">
        <v>1</v>
      </c>
    </row>
    <row r="454" spans="1:2" x14ac:dyDescent="0.4">
      <c r="A454" s="14" t="s">
        <v>123</v>
      </c>
      <c r="B454" s="14">
        <v>1</v>
      </c>
    </row>
    <row r="455" spans="1:2" x14ac:dyDescent="0.4">
      <c r="A455" s="14" t="s">
        <v>69</v>
      </c>
      <c r="B455" s="14">
        <v>0</v>
      </c>
    </row>
    <row r="456" spans="1:2" x14ac:dyDescent="0.4">
      <c r="A456" s="14" t="s">
        <v>105</v>
      </c>
      <c r="B456" s="14">
        <v>1</v>
      </c>
    </row>
    <row r="457" spans="1:2" x14ac:dyDescent="0.4">
      <c r="A457" s="14" t="s">
        <v>305</v>
      </c>
      <c r="B457" s="14">
        <v>1</v>
      </c>
    </row>
    <row r="458" spans="1:2" x14ac:dyDescent="0.4">
      <c r="A458" s="14" t="s">
        <v>99</v>
      </c>
      <c r="B458" s="14">
        <v>1</v>
      </c>
    </row>
    <row r="459" spans="1:2" x14ac:dyDescent="0.4">
      <c r="A459" s="14" t="s">
        <v>191</v>
      </c>
      <c r="B459" s="14">
        <v>0</v>
      </c>
    </row>
    <row r="460" spans="1:2" x14ac:dyDescent="0.4">
      <c r="A460" s="14" t="s">
        <v>105</v>
      </c>
      <c r="B460" s="14">
        <v>0</v>
      </c>
    </row>
    <row r="461" spans="1:2" x14ac:dyDescent="0.4">
      <c r="A461" s="14" t="s">
        <v>105</v>
      </c>
      <c r="B461" s="14">
        <v>0</v>
      </c>
    </row>
    <row r="462" spans="1:2" x14ac:dyDescent="0.4">
      <c r="A462" s="14" t="s">
        <v>305</v>
      </c>
      <c r="B462" s="14">
        <v>1</v>
      </c>
    </row>
    <row r="463" spans="1:2" x14ac:dyDescent="0.4">
      <c r="A463" s="14" t="s">
        <v>135</v>
      </c>
      <c r="B463" s="14">
        <v>0</v>
      </c>
    </row>
    <row r="464" spans="1:2" x14ac:dyDescent="0.4">
      <c r="A464" s="14" t="s">
        <v>123</v>
      </c>
      <c r="B464" s="14">
        <v>0</v>
      </c>
    </row>
    <row r="465" spans="1:2" x14ac:dyDescent="0.4">
      <c r="A465" s="14" t="s">
        <v>191</v>
      </c>
      <c r="B465" s="14">
        <v>0</v>
      </c>
    </row>
    <row r="466" spans="1:2" x14ac:dyDescent="0.4">
      <c r="A466" s="14" t="s">
        <v>123</v>
      </c>
      <c r="B466" s="14">
        <v>0</v>
      </c>
    </row>
    <row r="467" spans="1:2" x14ac:dyDescent="0.4">
      <c r="A467" s="14" t="s">
        <v>69</v>
      </c>
      <c r="B467" s="14">
        <v>0</v>
      </c>
    </row>
    <row r="468" spans="1:2" x14ac:dyDescent="0.4">
      <c r="A468" s="14" t="s">
        <v>305</v>
      </c>
      <c r="B468" s="14">
        <v>0</v>
      </c>
    </row>
    <row r="469" spans="1:2" x14ac:dyDescent="0.4">
      <c r="A469" s="14" t="s">
        <v>123</v>
      </c>
      <c r="B469" s="14">
        <v>1</v>
      </c>
    </row>
    <row r="470" spans="1:2" x14ac:dyDescent="0.4">
      <c r="A470" s="14" t="s">
        <v>91</v>
      </c>
      <c r="B470" s="14">
        <v>1</v>
      </c>
    </row>
    <row r="471" spans="1:2" x14ac:dyDescent="0.4">
      <c r="A471" s="14" t="s">
        <v>350</v>
      </c>
      <c r="B471" s="14">
        <v>1</v>
      </c>
    </row>
    <row r="472" spans="1:2" x14ac:dyDescent="0.4">
      <c r="A472" s="14" t="s">
        <v>226</v>
      </c>
      <c r="B472" s="14">
        <v>1</v>
      </c>
    </row>
    <row r="473" spans="1:2" x14ac:dyDescent="0.4">
      <c r="A473" s="14" t="s">
        <v>226</v>
      </c>
      <c r="B473" s="14">
        <v>0</v>
      </c>
    </row>
    <row r="474" spans="1:2" x14ac:dyDescent="0.4">
      <c r="A474" s="14" t="s">
        <v>80</v>
      </c>
      <c r="B474" s="14">
        <v>1</v>
      </c>
    </row>
    <row r="475" spans="1:2" x14ac:dyDescent="0.4">
      <c r="A475" s="14" t="s">
        <v>123</v>
      </c>
      <c r="B475" s="14">
        <v>1</v>
      </c>
    </row>
    <row r="476" spans="1:2" x14ac:dyDescent="0.4">
      <c r="A476" s="14" t="s">
        <v>123</v>
      </c>
      <c r="B476" s="14">
        <v>1</v>
      </c>
    </row>
    <row r="477" spans="1:2" x14ac:dyDescent="0.4">
      <c r="A477" s="14" t="s">
        <v>91</v>
      </c>
      <c r="B477" s="14">
        <v>1</v>
      </c>
    </row>
    <row r="478" spans="1:2" x14ac:dyDescent="0.4">
      <c r="A478" s="14" t="s">
        <v>99</v>
      </c>
      <c r="B478" s="14">
        <v>0</v>
      </c>
    </row>
    <row r="479" spans="1:2" x14ac:dyDescent="0.4">
      <c r="A479" s="14" t="s">
        <v>226</v>
      </c>
      <c r="B479" s="14">
        <v>1</v>
      </c>
    </row>
    <row r="480" spans="1:2" x14ac:dyDescent="0.4">
      <c r="A480" s="14" t="s">
        <v>99</v>
      </c>
      <c r="B480" s="14">
        <v>0</v>
      </c>
    </row>
    <row r="481" spans="1:2" x14ac:dyDescent="0.4">
      <c r="A481" s="14" t="s">
        <v>91</v>
      </c>
      <c r="B481" s="14">
        <v>1</v>
      </c>
    </row>
    <row r="482" spans="1:2" x14ac:dyDescent="0.4">
      <c r="A482" s="14" t="s">
        <v>69</v>
      </c>
      <c r="B482" s="14">
        <v>0</v>
      </c>
    </row>
    <row r="483" spans="1:2" x14ac:dyDescent="0.4">
      <c r="A483" s="14" t="s">
        <v>69</v>
      </c>
      <c r="B483" s="14">
        <v>1</v>
      </c>
    </row>
    <row r="484" spans="1:2" x14ac:dyDescent="0.4">
      <c r="A484" s="14" t="s">
        <v>123</v>
      </c>
      <c r="B484" s="14">
        <v>0</v>
      </c>
    </row>
    <row r="485" spans="1:2" x14ac:dyDescent="0.4">
      <c r="A485" s="14" t="s">
        <v>123</v>
      </c>
      <c r="B485" s="14">
        <v>1</v>
      </c>
    </row>
    <row r="486" spans="1:2" x14ac:dyDescent="0.4">
      <c r="A486" s="14" t="s">
        <v>135</v>
      </c>
      <c r="B486" s="14">
        <v>1</v>
      </c>
    </row>
    <row r="487" spans="1:2" x14ac:dyDescent="0.4">
      <c r="A487" s="14" t="s">
        <v>69</v>
      </c>
      <c r="B487" s="14">
        <v>1</v>
      </c>
    </row>
    <row r="488" spans="1:2" x14ac:dyDescent="0.4">
      <c r="A488" s="14" t="s">
        <v>105</v>
      </c>
      <c r="B488" s="14">
        <v>1</v>
      </c>
    </row>
    <row r="489" spans="1:2" x14ac:dyDescent="0.4">
      <c r="A489" s="14" t="s">
        <v>305</v>
      </c>
      <c r="B489" s="14">
        <v>0</v>
      </c>
    </row>
    <row r="490" spans="1:2" x14ac:dyDescent="0.4">
      <c r="A490" s="14" t="s">
        <v>191</v>
      </c>
      <c r="B490" s="14">
        <v>0</v>
      </c>
    </row>
    <row r="491" spans="1:2" x14ac:dyDescent="0.4">
      <c r="A491" s="14" t="s">
        <v>135</v>
      </c>
      <c r="B491" s="14">
        <v>1</v>
      </c>
    </row>
    <row r="492" spans="1:2" x14ac:dyDescent="0.4">
      <c r="A492" s="14" t="s">
        <v>350</v>
      </c>
      <c r="B492" s="14">
        <v>1</v>
      </c>
    </row>
    <row r="493" spans="1:2" x14ac:dyDescent="0.4">
      <c r="A493" s="14" t="s">
        <v>135</v>
      </c>
      <c r="B493" s="14">
        <v>0</v>
      </c>
    </row>
    <row r="494" spans="1:2" x14ac:dyDescent="0.4">
      <c r="A494" s="14" t="s">
        <v>123</v>
      </c>
      <c r="B494" s="14">
        <v>1</v>
      </c>
    </row>
    <row r="495" spans="1:2" x14ac:dyDescent="0.4">
      <c r="A495" s="14" t="s">
        <v>350</v>
      </c>
      <c r="B495" s="14">
        <v>1</v>
      </c>
    </row>
    <row r="496" spans="1:2" x14ac:dyDescent="0.4">
      <c r="A496" s="14" t="s">
        <v>191</v>
      </c>
      <c r="B496" s="14">
        <v>0</v>
      </c>
    </row>
    <row r="497" spans="1:2" x14ac:dyDescent="0.4">
      <c r="A497" s="14" t="s">
        <v>123</v>
      </c>
      <c r="B497" s="14">
        <v>1</v>
      </c>
    </row>
    <row r="498" spans="1:2" x14ac:dyDescent="0.4">
      <c r="A498" s="14" t="s">
        <v>123</v>
      </c>
      <c r="B498" s="14">
        <v>1</v>
      </c>
    </row>
    <row r="499" spans="1:2" x14ac:dyDescent="0.4">
      <c r="A499" s="14" t="s">
        <v>91</v>
      </c>
      <c r="B499" s="14">
        <v>0</v>
      </c>
    </row>
    <row r="500" spans="1:2" x14ac:dyDescent="0.4">
      <c r="A500" s="14" t="s">
        <v>226</v>
      </c>
      <c r="B500" s="14">
        <v>1</v>
      </c>
    </row>
    <row r="501" spans="1:2" x14ac:dyDescent="0.4">
      <c r="A501" s="14" t="s">
        <v>54</v>
      </c>
      <c r="B501" s="14">
        <v>1</v>
      </c>
    </row>
    <row r="502" spans="1:2" x14ac:dyDescent="0.4">
      <c r="A502" s="14" t="s">
        <v>123</v>
      </c>
      <c r="B502" s="14">
        <v>0</v>
      </c>
    </row>
    <row r="503" spans="1:2" x14ac:dyDescent="0.4">
      <c r="A503" s="14" t="s">
        <v>91</v>
      </c>
      <c r="B503" s="14">
        <v>1</v>
      </c>
    </row>
    <row r="504" spans="1:2" x14ac:dyDescent="0.4">
      <c r="A504" s="14" t="s">
        <v>105</v>
      </c>
      <c r="B504" s="14">
        <v>1</v>
      </c>
    </row>
    <row r="505" spans="1:2" x14ac:dyDescent="0.4">
      <c r="A505" s="14" t="s">
        <v>69</v>
      </c>
      <c r="B505" s="14">
        <v>0</v>
      </c>
    </row>
    <row r="506" spans="1:2" x14ac:dyDescent="0.4">
      <c r="A506" s="14" t="s">
        <v>191</v>
      </c>
      <c r="B506" s="14">
        <v>1</v>
      </c>
    </row>
    <row r="507" spans="1:2" x14ac:dyDescent="0.4">
      <c r="A507" s="14" t="s">
        <v>105</v>
      </c>
      <c r="B507" s="14">
        <v>1</v>
      </c>
    </row>
    <row r="508" spans="1:2" x14ac:dyDescent="0.4">
      <c r="A508" s="14" t="s">
        <v>69</v>
      </c>
      <c r="B508" s="14">
        <v>1</v>
      </c>
    </row>
    <row r="509" spans="1:2" x14ac:dyDescent="0.4">
      <c r="A509" s="14" t="s">
        <v>135</v>
      </c>
      <c r="B509" s="14">
        <v>0</v>
      </c>
    </row>
    <row r="510" spans="1:2" x14ac:dyDescent="0.4">
      <c r="A510" s="14" t="s">
        <v>350</v>
      </c>
      <c r="B510" s="14">
        <v>0</v>
      </c>
    </row>
    <row r="511" spans="1:2" x14ac:dyDescent="0.4">
      <c r="A511" s="14" t="s">
        <v>350</v>
      </c>
      <c r="B511" s="14">
        <v>1</v>
      </c>
    </row>
    <row r="512" spans="1:2" x14ac:dyDescent="0.4">
      <c r="A512" s="14" t="s">
        <v>54</v>
      </c>
      <c r="B512" s="14">
        <v>0</v>
      </c>
    </row>
    <row r="513" spans="1:2" x14ac:dyDescent="0.4">
      <c r="A513" s="14" t="s">
        <v>69</v>
      </c>
      <c r="B513" s="14">
        <v>1</v>
      </c>
    </row>
    <row r="514" spans="1:2" x14ac:dyDescent="0.4">
      <c r="A514" s="14" t="s">
        <v>135</v>
      </c>
      <c r="B514" s="14">
        <v>1</v>
      </c>
    </row>
    <row r="515" spans="1:2" x14ac:dyDescent="0.4">
      <c r="A515" s="14" t="s">
        <v>350</v>
      </c>
      <c r="B515" s="14">
        <v>0</v>
      </c>
    </row>
    <row r="516" spans="1:2" x14ac:dyDescent="0.4">
      <c r="A516" s="14" t="s">
        <v>105</v>
      </c>
      <c r="B516" s="14">
        <v>1</v>
      </c>
    </row>
    <row r="517" spans="1:2" x14ac:dyDescent="0.4">
      <c r="A517" s="14" t="s">
        <v>99</v>
      </c>
      <c r="B517" s="14">
        <v>0</v>
      </c>
    </row>
    <row r="518" spans="1:2" x14ac:dyDescent="0.4">
      <c r="A518" s="14" t="s">
        <v>135</v>
      </c>
      <c r="B518" s="14">
        <v>1</v>
      </c>
    </row>
    <row r="519" spans="1:2" x14ac:dyDescent="0.4">
      <c r="A519" s="14" t="s">
        <v>305</v>
      </c>
      <c r="B519" s="14">
        <v>1</v>
      </c>
    </row>
    <row r="520" spans="1:2" x14ac:dyDescent="0.4">
      <c r="A520" s="14" t="s">
        <v>69</v>
      </c>
      <c r="B520" s="14">
        <v>1</v>
      </c>
    </row>
    <row r="521" spans="1:2" x14ac:dyDescent="0.4">
      <c r="A521" s="14" t="s">
        <v>226</v>
      </c>
      <c r="B521" s="14">
        <v>0</v>
      </c>
    </row>
    <row r="522" spans="1:2" x14ac:dyDescent="0.4">
      <c r="A522" s="14" t="s">
        <v>91</v>
      </c>
      <c r="B522" s="14">
        <v>0</v>
      </c>
    </row>
    <row r="523" spans="1:2" x14ac:dyDescent="0.4">
      <c r="A523" s="14" t="s">
        <v>123</v>
      </c>
      <c r="B523" s="14">
        <v>1</v>
      </c>
    </row>
    <row r="524" spans="1:2" x14ac:dyDescent="0.4">
      <c r="A524" s="14" t="s">
        <v>350</v>
      </c>
      <c r="B524" s="14">
        <v>0</v>
      </c>
    </row>
    <row r="525" spans="1:2" x14ac:dyDescent="0.4">
      <c r="A525" s="14" t="s">
        <v>226</v>
      </c>
      <c r="B525" s="14">
        <v>0</v>
      </c>
    </row>
    <row r="526" spans="1:2" x14ac:dyDescent="0.4">
      <c r="A526" s="14" t="s">
        <v>99</v>
      </c>
      <c r="B526" s="14">
        <v>0</v>
      </c>
    </row>
    <row r="527" spans="1:2" x14ac:dyDescent="0.4">
      <c r="A527" s="14" t="s">
        <v>350</v>
      </c>
      <c r="B527" s="14">
        <v>0</v>
      </c>
    </row>
    <row r="528" spans="1:2" x14ac:dyDescent="0.4">
      <c r="A528" s="14" t="s">
        <v>226</v>
      </c>
      <c r="B528" s="14">
        <v>1</v>
      </c>
    </row>
    <row r="529" spans="1:2" x14ac:dyDescent="0.4">
      <c r="A529" s="14" t="s">
        <v>80</v>
      </c>
      <c r="B529" s="14">
        <v>1</v>
      </c>
    </row>
    <row r="530" spans="1:2" x14ac:dyDescent="0.4">
      <c r="A530" s="14" t="s">
        <v>305</v>
      </c>
      <c r="B530" s="14">
        <v>0</v>
      </c>
    </row>
    <row r="531" spans="1:2" x14ac:dyDescent="0.4">
      <c r="A531" s="14" t="s">
        <v>69</v>
      </c>
      <c r="B531" s="14">
        <v>0</v>
      </c>
    </row>
    <row r="532" spans="1:2" x14ac:dyDescent="0.4">
      <c r="A532" s="14" t="s">
        <v>80</v>
      </c>
      <c r="B532" s="14">
        <v>1</v>
      </c>
    </row>
    <row r="533" spans="1:2" x14ac:dyDescent="0.4">
      <c r="A533" s="14" t="s">
        <v>99</v>
      </c>
      <c r="B533" s="14">
        <v>0</v>
      </c>
    </row>
    <row r="534" spans="1:2" x14ac:dyDescent="0.4">
      <c r="A534" s="14" t="s">
        <v>226</v>
      </c>
      <c r="B534" s="14">
        <v>0</v>
      </c>
    </row>
    <row r="535" spans="1:2" x14ac:dyDescent="0.4">
      <c r="A535" s="14" t="s">
        <v>91</v>
      </c>
      <c r="B535" s="14">
        <v>0</v>
      </c>
    </row>
    <row r="536" spans="1:2" x14ac:dyDescent="0.4">
      <c r="A536" s="14" t="s">
        <v>135</v>
      </c>
      <c r="B536" s="14">
        <v>0</v>
      </c>
    </row>
    <row r="537" spans="1:2" x14ac:dyDescent="0.4">
      <c r="A537" s="14" t="s">
        <v>123</v>
      </c>
      <c r="B537" s="14">
        <v>0</v>
      </c>
    </row>
    <row r="538" spans="1:2" x14ac:dyDescent="0.4">
      <c r="A538" s="14" t="s">
        <v>123</v>
      </c>
      <c r="B538" s="14">
        <v>1</v>
      </c>
    </row>
    <row r="539" spans="1:2" x14ac:dyDescent="0.4">
      <c r="A539" s="14" t="s">
        <v>91</v>
      </c>
      <c r="B539" s="14">
        <v>1</v>
      </c>
    </row>
    <row r="540" spans="1:2" x14ac:dyDescent="0.4">
      <c r="A540" s="14" t="s">
        <v>54</v>
      </c>
      <c r="B540" s="14">
        <v>0</v>
      </c>
    </row>
    <row r="541" spans="1:2" x14ac:dyDescent="0.4">
      <c r="A541" s="14" t="s">
        <v>99</v>
      </c>
      <c r="B541" s="14">
        <v>1</v>
      </c>
    </row>
    <row r="542" spans="1:2" x14ac:dyDescent="0.4">
      <c r="A542" s="14" t="s">
        <v>350</v>
      </c>
      <c r="B542" s="14">
        <v>1</v>
      </c>
    </row>
    <row r="543" spans="1:2" x14ac:dyDescent="0.4">
      <c r="A543" s="14" t="s">
        <v>105</v>
      </c>
      <c r="B543" s="14">
        <v>0</v>
      </c>
    </row>
    <row r="544" spans="1:2" x14ac:dyDescent="0.4">
      <c r="A544" s="14" t="s">
        <v>69</v>
      </c>
      <c r="B544" s="14">
        <v>1</v>
      </c>
    </row>
    <row r="545" spans="1:2" x14ac:dyDescent="0.4">
      <c r="A545" s="14" t="s">
        <v>99</v>
      </c>
      <c r="B545" s="14">
        <v>1</v>
      </c>
    </row>
    <row r="546" spans="1:2" x14ac:dyDescent="0.4">
      <c r="A546" s="14" t="s">
        <v>80</v>
      </c>
      <c r="B546" s="14">
        <v>0</v>
      </c>
    </row>
    <row r="547" spans="1:2" x14ac:dyDescent="0.4">
      <c r="A547" s="14" t="s">
        <v>305</v>
      </c>
      <c r="B547" s="14">
        <v>1</v>
      </c>
    </row>
    <row r="548" spans="1:2" x14ac:dyDescent="0.4">
      <c r="A548" s="14" t="s">
        <v>99</v>
      </c>
      <c r="B548" s="14">
        <v>1</v>
      </c>
    </row>
    <row r="549" spans="1:2" x14ac:dyDescent="0.4">
      <c r="A549" s="14" t="s">
        <v>91</v>
      </c>
      <c r="B549" s="14">
        <v>1</v>
      </c>
    </row>
    <row r="550" spans="1:2" x14ac:dyDescent="0.4">
      <c r="A550" s="14" t="s">
        <v>191</v>
      </c>
      <c r="B550" s="14">
        <v>1</v>
      </c>
    </row>
    <row r="551" spans="1:2" x14ac:dyDescent="0.4">
      <c r="A551" s="14" t="s">
        <v>105</v>
      </c>
      <c r="B551" s="14">
        <v>1</v>
      </c>
    </row>
    <row r="552" spans="1:2" x14ac:dyDescent="0.4">
      <c r="A552" s="14" t="s">
        <v>305</v>
      </c>
      <c r="B552" s="14">
        <v>0</v>
      </c>
    </row>
    <row r="553" spans="1:2" x14ac:dyDescent="0.4">
      <c r="A553" s="14" t="s">
        <v>91</v>
      </c>
      <c r="B553" s="14">
        <v>1</v>
      </c>
    </row>
    <row r="554" spans="1:2" x14ac:dyDescent="0.4">
      <c r="A554" s="14" t="s">
        <v>123</v>
      </c>
      <c r="B554" s="14">
        <v>0</v>
      </c>
    </row>
    <row r="555" spans="1:2" x14ac:dyDescent="0.4">
      <c r="A555" s="14" t="s">
        <v>123</v>
      </c>
      <c r="B555" s="14">
        <v>0</v>
      </c>
    </row>
    <row r="556" spans="1:2" x14ac:dyDescent="0.4">
      <c r="A556" s="14" t="s">
        <v>54</v>
      </c>
      <c r="B556" s="14">
        <v>0</v>
      </c>
    </row>
    <row r="557" spans="1:2" x14ac:dyDescent="0.4">
      <c r="A557" s="14" t="s">
        <v>191</v>
      </c>
      <c r="B557" s="14">
        <v>1</v>
      </c>
    </row>
    <row r="558" spans="1:2" x14ac:dyDescent="0.4">
      <c r="A558" s="14" t="s">
        <v>105</v>
      </c>
      <c r="B558" s="14">
        <v>0</v>
      </c>
    </row>
    <row r="559" spans="1:2" x14ac:dyDescent="0.4">
      <c r="A559" s="14" t="s">
        <v>54</v>
      </c>
      <c r="B559" s="14">
        <v>1</v>
      </c>
    </row>
    <row r="560" spans="1:2" x14ac:dyDescent="0.4">
      <c r="A560" s="14" t="s">
        <v>123</v>
      </c>
      <c r="B560" s="14">
        <v>1</v>
      </c>
    </row>
    <row r="561" spans="1:2" x14ac:dyDescent="0.4">
      <c r="A561" s="14" t="s">
        <v>54</v>
      </c>
      <c r="B561" s="14">
        <v>1</v>
      </c>
    </row>
    <row r="562" spans="1:2" x14ac:dyDescent="0.4">
      <c r="A562" s="14" t="s">
        <v>305</v>
      </c>
      <c r="B562" s="14">
        <v>1</v>
      </c>
    </row>
    <row r="563" spans="1:2" x14ac:dyDescent="0.4">
      <c r="A563" s="14" t="s">
        <v>135</v>
      </c>
      <c r="B563" s="14">
        <v>0</v>
      </c>
    </row>
    <row r="564" spans="1:2" x14ac:dyDescent="0.4">
      <c r="A564" s="14" t="s">
        <v>350</v>
      </c>
      <c r="B564" s="14">
        <v>1</v>
      </c>
    </row>
    <row r="565" spans="1:2" x14ac:dyDescent="0.4">
      <c r="A565" s="14" t="s">
        <v>350</v>
      </c>
      <c r="B565" s="14">
        <v>0</v>
      </c>
    </row>
    <row r="566" spans="1:2" x14ac:dyDescent="0.4">
      <c r="A566" s="14" t="s">
        <v>69</v>
      </c>
      <c r="B566" s="14">
        <v>0</v>
      </c>
    </row>
    <row r="567" spans="1:2" x14ac:dyDescent="0.4">
      <c r="A567" s="14" t="s">
        <v>99</v>
      </c>
      <c r="B567" s="14">
        <v>1</v>
      </c>
    </row>
    <row r="568" spans="1:2" x14ac:dyDescent="0.4">
      <c r="A568" s="14" t="s">
        <v>226</v>
      </c>
      <c r="B568" s="14">
        <v>1</v>
      </c>
    </row>
    <row r="569" spans="1:2" x14ac:dyDescent="0.4">
      <c r="A569" s="14" t="s">
        <v>305</v>
      </c>
      <c r="B569" s="14">
        <v>0</v>
      </c>
    </row>
    <row r="570" spans="1:2" x14ac:dyDescent="0.4">
      <c r="A570" s="14" t="s">
        <v>69</v>
      </c>
      <c r="B570" s="14">
        <v>0</v>
      </c>
    </row>
    <row r="571" spans="1:2" x14ac:dyDescent="0.4">
      <c r="A571" s="14" t="s">
        <v>69</v>
      </c>
      <c r="B571" s="14">
        <v>1</v>
      </c>
    </row>
    <row r="572" spans="1:2" x14ac:dyDescent="0.4">
      <c r="A572" s="14" t="s">
        <v>123</v>
      </c>
      <c r="B572" s="14">
        <v>0</v>
      </c>
    </row>
    <row r="573" spans="1:2" x14ac:dyDescent="0.4">
      <c r="A573" s="14" t="s">
        <v>105</v>
      </c>
      <c r="B573" s="14">
        <v>0</v>
      </c>
    </row>
    <row r="574" spans="1:2" x14ac:dyDescent="0.4">
      <c r="A574" s="14" t="s">
        <v>91</v>
      </c>
      <c r="B574" s="14">
        <v>0</v>
      </c>
    </row>
    <row r="575" spans="1:2" x14ac:dyDescent="0.4">
      <c r="A575" s="14" t="s">
        <v>91</v>
      </c>
      <c r="B575" s="14">
        <v>1</v>
      </c>
    </row>
    <row r="576" spans="1:2" x14ac:dyDescent="0.4">
      <c r="A576" s="14" t="s">
        <v>54</v>
      </c>
      <c r="B576" s="14">
        <v>1</v>
      </c>
    </row>
    <row r="577" spans="1:2" x14ac:dyDescent="0.4">
      <c r="A577" s="14" t="s">
        <v>99</v>
      </c>
      <c r="B577" s="14">
        <v>1</v>
      </c>
    </row>
    <row r="578" spans="1:2" x14ac:dyDescent="0.4">
      <c r="A578" s="14" t="s">
        <v>135</v>
      </c>
      <c r="B578" s="14">
        <v>1</v>
      </c>
    </row>
    <row r="579" spans="1:2" x14ac:dyDescent="0.4">
      <c r="A579" s="14" t="s">
        <v>350</v>
      </c>
      <c r="B579" s="14">
        <v>0</v>
      </c>
    </row>
    <row r="580" spans="1:2" x14ac:dyDescent="0.4">
      <c r="A580" s="14" t="s">
        <v>305</v>
      </c>
      <c r="B580" s="14">
        <v>0</v>
      </c>
    </row>
    <row r="581" spans="1:2" x14ac:dyDescent="0.4">
      <c r="A581" s="14" t="s">
        <v>191</v>
      </c>
      <c r="B581" s="14">
        <v>1</v>
      </c>
    </row>
    <row r="582" spans="1:2" x14ac:dyDescent="0.4">
      <c r="A582" s="14" t="s">
        <v>105</v>
      </c>
      <c r="B582" s="14">
        <v>1</v>
      </c>
    </row>
    <row r="583" spans="1:2" x14ac:dyDescent="0.4">
      <c r="A583" s="14" t="s">
        <v>80</v>
      </c>
      <c r="B583" s="14">
        <v>1</v>
      </c>
    </row>
    <row r="584" spans="1:2" x14ac:dyDescent="0.4">
      <c r="A584" s="14" t="s">
        <v>91</v>
      </c>
      <c r="B584" s="14">
        <v>0</v>
      </c>
    </row>
    <row r="585" spans="1:2" x14ac:dyDescent="0.4">
      <c r="A585" s="14" t="s">
        <v>54</v>
      </c>
      <c r="B585" s="14">
        <v>1</v>
      </c>
    </row>
    <row r="586" spans="1:2" x14ac:dyDescent="0.4">
      <c r="A586" s="14" t="s">
        <v>305</v>
      </c>
      <c r="B586" s="14">
        <v>0</v>
      </c>
    </row>
    <row r="587" spans="1:2" x14ac:dyDescent="0.4">
      <c r="A587" s="14" t="s">
        <v>305</v>
      </c>
      <c r="B587" s="14">
        <v>1</v>
      </c>
    </row>
    <row r="588" spans="1:2" x14ac:dyDescent="0.4">
      <c r="A588" s="14" t="s">
        <v>54</v>
      </c>
      <c r="B588" s="14">
        <v>0</v>
      </c>
    </row>
    <row r="589" spans="1:2" x14ac:dyDescent="0.4">
      <c r="A589" s="14" t="s">
        <v>191</v>
      </c>
      <c r="B589" s="14">
        <v>1</v>
      </c>
    </row>
    <row r="590" spans="1:2" x14ac:dyDescent="0.4">
      <c r="A590" s="14" t="s">
        <v>123</v>
      </c>
      <c r="B590" s="14">
        <v>0</v>
      </c>
    </row>
    <row r="591" spans="1:2" x14ac:dyDescent="0.4">
      <c r="A591" s="14" t="s">
        <v>54</v>
      </c>
      <c r="B591" s="14">
        <v>1</v>
      </c>
    </row>
    <row r="592" spans="1:2" x14ac:dyDescent="0.4">
      <c r="A592" s="14" t="s">
        <v>99</v>
      </c>
      <c r="B592" s="14">
        <v>0</v>
      </c>
    </row>
    <row r="593" spans="1:2" x14ac:dyDescent="0.4">
      <c r="A593" s="14" t="s">
        <v>191</v>
      </c>
      <c r="B593" s="14">
        <v>1</v>
      </c>
    </row>
    <row r="594" spans="1:2" x14ac:dyDescent="0.4">
      <c r="A594" s="14" t="s">
        <v>226</v>
      </c>
      <c r="B594" s="14">
        <v>1</v>
      </c>
    </row>
    <row r="595" spans="1:2" x14ac:dyDescent="0.4">
      <c r="A595" s="14" t="s">
        <v>105</v>
      </c>
      <c r="B595" s="14">
        <v>1</v>
      </c>
    </row>
    <row r="596" spans="1:2" x14ac:dyDescent="0.4">
      <c r="A596" s="14" t="s">
        <v>350</v>
      </c>
      <c r="B596" s="14">
        <v>1</v>
      </c>
    </row>
    <row r="597" spans="1:2" x14ac:dyDescent="0.4">
      <c r="A597" s="14" t="s">
        <v>135</v>
      </c>
      <c r="B597" s="14">
        <v>0</v>
      </c>
    </row>
    <row r="598" spans="1:2" x14ac:dyDescent="0.4">
      <c r="A598" s="14" t="s">
        <v>69</v>
      </c>
      <c r="B598" s="14">
        <v>1</v>
      </c>
    </row>
    <row r="599" spans="1:2" x14ac:dyDescent="0.4">
      <c r="A599" s="14" t="s">
        <v>105</v>
      </c>
      <c r="B599" s="14">
        <v>1</v>
      </c>
    </row>
    <row r="600" spans="1:2" x14ac:dyDescent="0.4">
      <c r="A600" s="14" t="s">
        <v>80</v>
      </c>
      <c r="B600" s="14">
        <v>1</v>
      </c>
    </row>
    <row r="601" spans="1:2" x14ac:dyDescent="0.4">
      <c r="A601" s="14" t="s">
        <v>305</v>
      </c>
      <c r="B601" s="14">
        <v>1</v>
      </c>
    </row>
    <row r="602" spans="1:2" x14ac:dyDescent="0.4">
      <c r="A602" s="14" t="s">
        <v>191</v>
      </c>
      <c r="B602" s="14">
        <v>1</v>
      </c>
    </row>
    <row r="603" spans="1:2" x14ac:dyDescent="0.4">
      <c r="A603" s="14" t="s">
        <v>99</v>
      </c>
      <c r="B603" s="14">
        <v>1</v>
      </c>
    </row>
    <row r="604" spans="1:2" x14ac:dyDescent="0.4">
      <c r="A604" s="14" t="s">
        <v>105</v>
      </c>
      <c r="B604" s="14">
        <v>0</v>
      </c>
    </row>
    <row r="605" spans="1:2" x14ac:dyDescent="0.4">
      <c r="A605" s="14" t="s">
        <v>99</v>
      </c>
      <c r="B605" s="14">
        <v>0</v>
      </c>
    </row>
    <row r="606" spans="1:2" x14ac:dyDescent="0.4">
      <c r="A606" s="14" t="s">
        <v>54</v>
      </c>
      <c r="B606" s="14">
        <v>1</v>
      </c>
    </row>
    <row r="607" spans="1:2" x14ac:dyDescent="0.4">
      <c r="A607" s="14" t="s">
        <v>105</v>
      </c>
      <c r="B607" s="14">
        <v>1</v>
      </c>
    </row>
    <row r="608" spans="1:2" x14ac:dyDescent="0.4">
      <c r="A608" s="14" t="s">
        <v>191</v>
      </c>
      <c r="B608" s="14">
        <v>0</v>
      </c>
    </row>
    <row r="609" spans="1:2" x14ac:dyDescent="0.4">
      <c r="A609" s="14" t="s">
        <v>123</v>
      </c>
      <c r="B609" s="14">
        <v>1</v>
      </c>
    </row>
    <row r="610" spans="1:2" x14ac:dyDescent="0.4">
      <c r="A610" s="14" t="s">
        <v>226</v>
      </c>
      <c r="B610" s="14">
        <v>1</v>
      </c>
    </row>
    <row r="611" spans="1:2" x14ac:dyDescent="0.4">
      <c r="A611" s="14" t="s">
        <v>91</v>
      </c>
      <c r="B611" s="14">
        <v>1</v>
      </c>
    </row>
    <row r="612" spans="1:2" x14ac:dyDescent="0.4">
      <c r="A612" s="14" t="s">
        <v>305</v>
      </c>
      <c r="B612" s="14">
        <v>1</v>
      </c>
    </row>
    <row r="613" spans="1:2" x14ac:dyDescent="0.4">
      <c r="A613" s="14" t="s">
        <v>135</v>
      </c>
      <c r="B613" s="14">
        <v>1</v>
      </c>
    </row>
    <row r="614" spans="1:2" x14ac:dyDescent="0.4">
      <c r="A614" s="14" t="s">
        <v>350</v>
      </c>
      <c r="B614" s="14">
        <v>0</v>
      </c>
    </row>
    <row r="615" spans="1:2" x14ac:dyDescent="0.4">
      <c r="A615" s="14" t="s">
        <v>135</v>
      </c>
      <c r="B615" s="14">
        <v>1</v>
      </c>
    </row>
    <row r="616" spans="1:2" x14ac:dyDescent="0.4">
      <c r="A616" s="14" t="s">
        <v>123</v>
      </c>
      <c r="B616" s="14">
        <v>1</v>
      </c>
    </row>
    <row r="617" spans="1:2" x14ac:dyDescent="0.4">
      <c r="A617" s="14" t="s">
        <v>350</v>
      </c>
      <c r="B617" s="14">
        <v>0</v>
      </c>
    </row>
    <row r="618" spans="1:2" x14ac:dyDescent="0.4">
      <c r="A618" s="14" t="s">
        <v>191</v>
      </c>
      <c r="B618" s="14">
        <v>1</v>
      </c>
    </row>
    <row r="619" spans="1:2" x14ac:dyDescent="0.4">
      <c r="A619" s="14" t="s">
        <v>123</v>
      </c>
      <c r="B619" s="14">
        <v>1</v>
      </c>
    </row>
    <row r="620" spans="1:2" x14ac:dyDescent="0.4">
      <c r="A620" s="14" t="s">
        <v>105</v>
      </c>
      <c r="B620" s="14">
        <v>1</v>
      </c>
    </row>
    <row r="621" spans="1:2" x14ac:dyDescent="0.4">
      <c r="A621" s="14" t="s">
        <v>350</v>
      </c>
      <c r="B621" s="14">
        <v>1</v>
      </c>
    </row>
    <row r="622" spans="1:2" x14ac:dyDescent="0.4">
      <c r="A622" s="14" t="s">
        <v>80</v>
      </c>
      <c r="B622" s="14">
        <v>1</v>
      </c>
    </row>
    <row r="623" spans="1:2" x14ac:dyDescent="0.4">
      <c r="A623" s="14" t="s">
        <v>69</v>
      </c>
      <c r="B623" s="14">
        <v>0</v>
      </c>
    </row>
    <row r="624" spans="1:2" x14ac:dyDescent="0.4">
      <c r="A624" s="14" t="s">
        <v>226</v>
      </c>
      <c r="B624" s="14">
        <v>1</v>
      </c>
    </row>
    <row r="625" spans="1:2" x14ac:dyDescent="0.4">
      <c r="A625" s="14" t="s">
        <v>135</v>
      </c>
      <c r="B625" s="14">
        <v>1</v>
      </c>
    </row>
    <row r="626" spans="1:2" x14ac:dyDescent="0.4">
      <c r="A626" s="14" t="s">
        <v>135</v>
      </c>
      <c r="B626" s="14">
        <v>1</v>
      </c>
    </row>
    <row r="627" spans="1:2" x14ac:dyDescent="0.4">
      <c r="A627" s="14" t="s">
        <v>226</v>
      </c>
      <c r="B627" s="14">
        <v>0</v>
      </c>
    </row>
    <row r="628" spans="1:2" x14ac:dyDescent="0.4">
      <c r="A628" s="14" t="s">
        <v>80</v>
      </c>
      <c r="B628" s="14">
        <v>1</v>
      </c>
    </row>
    <row r="629" spans="1:2" x14ac:dyDescent="0.4">
      <c r="A629" s="14" t="s">
        <v>226</v>
      </c>
      <c r="B629" s="14">
        <v>1</v>
      </c>
    </row>
    <row r="630" spans="1:2" x14ac:dyDescent="0.4">
      <c r="A630" s="14" t="s">
        <v>99</v>
      </c>
      <c r="B630" s="14">
        <v>1</v>
      </c>
    </row>
    <row r="631" spans="1:2" x14ac:dyDescent="0.4">
      <c r="A631" s="14" t="s">
        <v>305</v>
      </c>
      <c r="B631" s="14">
        <v>1</v>
      </c>
    </row>
    <row r="632" spans="1:2" x14ac:dyDescent="0.4">
      <c r="A632" s="14" t="s">
        <v>80</v>
      </c>
      <c r="B632" s="14">
        <v>0</v>
      </c>
    </row>
    <row r="633" spans="1:2" x14ac:dyDescent="0.4">
      <c r="A633" s="14" t="s">
        <v>191</v>
      </c>
      <c r="B633" s="14">
        <v>0</v>
      </c>
    </row>
    <row r="634" spans="1:2" x14ac:dyDescent="0.4">
      <c r="A634" s="14" t="s">
        <v>191</v>
      </c>
      <c r="B634" s="14">
        <v>1</v>
      </c>
    </row>
    <row r="635" spans="1:2" x14ac:dyDescent="0.4">
      <c r="A635" s="14" t="s">
        <v>350</v>
      </c>
      <c r="B635" s="14">
        <v>1</v>
      </c>
    </row>
    <row r="636" spans="1:2" x14ac:dyDescent="0.4">
      <c r="A636" s="14" t="s">
        <v>105</v>
      </c>
      <c r="B636" s="14">
        <v>0</v>
      </c>
    </row>
    <row r="637" spans="1:2" x14ac:dyDescent="0.4">
      <c r="A637" s="14" t="s">
        <v>105</v>
      </c>
      <c r="B637" s="14">
        <v>1</v>
      </c>
    </row>
    <row r="638" spans="1:2" x14ac:dyDescent="0.4">
      <c r="A638" s="14" t="s">
        <v>350</v>
      </c>
      <c r="B638" s="14">
        <v>0</v>
      </c>
    </row>
    <row r="639" spans="1:2" x14ac:dyDescent="0.4">
      <c r="A639" s="14" t="s">
        <v>191</v>
      </c>
      <c r="B639" s="14">
        <v>1</v>
      </c>
    </row>
    <row r="640" spans="1:2" x14ac:dyDescent="0.4">
      <c r="A640" s="14" t="s">
        <v>105</v>
      </c>
      <c r="B640" s="14">
        <v>1</v>
      </c>
    </row>
    <row r="641" spans="1:2" x14ac:dyDescent="0.4">
      <c r="A641" s="14" t="s">
        <v>191</v>
      </c>
      <c r="B641" s="14">
        <v>1</v>
      </c>
    </row>
    <row r="642" spans="1:2" x14ac:dyDescent="0.4">
      <c r="A642" s="14" t="s">
        <v>54</v>
      </c>
      <c r="B642" s="14">
        <v>1</v>
      </c>
    </row>
    <row r="643" spans="1:2" x14ac:dyDescent="0.4">
      <c r="A643" s="14" t="s">
        <v>80</v>
      </c>
      <c r="B643" s="14">
        <v>1</v>
      </c>
    </row>
    <row r="644" spans="1:2" x14ac:dyDescent="0.4">
      <c r="A644" s="14" t="s">
        <v>350</v>
      </c>
      <c r="B644" s="14">
        <v>1</v>
      </c>
    </row>
    <row r="645" spans="1:2" x14ac:dyDescent="0.4">
      <c r="A645" s="14" t="s">
        <v>69</v>
      </c>
      <c r="B645" s="14">
        <v>0</v>
      </c>
    </row>
    <row r="646" spans="1:2" x14ac:dyDescent="0.4">
      <c r="A646" s="14" t="s">
        <v>54</v>
      </c>
      <c r="B646" s="14">
        <v>0</v>
      </c>
    </row>
    <row r="647" spans="1:2" x14ac:dyDescent="0.4">
      <c r="A647" s="14" t="s">
        <v>305</v>
      </c>
      <c r="B647" s="14">
        <v>1</v>
      </c>
    </row>
    <row r="648" spans="1:2" x14ac:dyDescent="0.4">
      <c r="A648" s="14" t="s">
        <v>105</v>
      </c>
      <c r="B648" s="14">
        <v>0</v>
      </c>
    </row>
    <row r="649" spans="1:2" x14ac:dyDescent="0.4">
      <c r="A649" s="14" t="s">
        <v>99</v>
      </c>
      <c r="B649" s="14">
        <v>0</v>
      </c>
    </row>
    <row r="650" spans="1:2" x14ac:dyDescent="0.4">
      <c r="A650" s="14" t="s">
        <v>54</v>
      </c>
      <c r="B650" s="14">
        <v>0</v>
      </c>
    </row>
    <row r="651" spans="1:2" x14ac:dyDescent="0.4">
      <c r="A651" s="14" t="s">
        <v>350</v>
      </c>
      <c r="B651" s="14">
        <v>1</v>
      </c>
    </row>
    <row r="652" spans="1:2" x14ac:dyDescent="0.4">
      <c r="A652" s="14" t="s">
        <v>91</v>
      </c>
      <c r="B652" s="14">
        <v>1</v>
      </c>
    </row>
    <row r="653" spans="1:2" x14ac:dyDescent="0.4">
      <c r="A653" s="14" t="s">
        <v>69</v>
      </c>
      <c r="B653" s="14">
        <v>1</v>
      </c>
    </row>
    <row r="654" spans="1:2" x14ac:dyDescent="0.4">
      <c r="A654" s="14" t="s">
        <v>54</v>
      </c>
      <c r="B654" s="14">
        <v>0</v>
      </c>
    </row>
    <row r="655" spans="1:2" x14ac:dyDescent="0.4">
      <c r="A655" s="14" t="s">
        <v>226</v>
      </c>
      <c r="B655" s="14">
        <v>1</v>
      </c>
    </row>
    <row r="656" spans="1:2" x14ac:dyDescent="0.4">
      <c r="A656" s="14" t="s">
        <v>54</v>
      </c>
      <c r="B656" s="14">
        <v>0</v>
      </c>
    </row>
    <row r="657" spans="1:2" x14ac:dyDescent="0.4">
      <c r="A657" s="14" t="s">
        <v>305</v>
      </c>
      <c r="B657" s="14">
        <v>1</v>
      </c>
    </row>
    <row r="658" spans="1:2" x14ac:dyDescent="0.4">
      <c r="A658" s="14" t="s">
        <v>226</v>
      </c>
      <c r="B658" s="14">
        <v>0</v>
      </c>
    </row>
    <row r="659" spans="1:2" x14ac:dyDescent="0.4">
      <c r="A659" s="14" t="s">
        <v>69</v>
      </c>
      <c r="B659" s="14">
        <v>1</v>
      </c>
    </row>
    <row r="660" spans="1:2" x14ac:dyDescent="0.4">
      <c r="A660" s="14" t="s">
        <v>226</v>
      </c>
      <c r="B660" s="14">
        <v>0</v>
      </c>
    </row>
    <row r="661" spans="1:2" x14ac:dyDescent="0.4">
      <c r="A661" s="14" t="s">
        <v>123</v>
      </c>
      <c r="B661" s="14">
        <v>0</v>
      </c>
    </row>
    <row r="662" spans="1:2" x14ac:dyDescent="0.4">
      <c r="A662" s="14" t="s">
        <v>105</v>
      </c>
      <c r="B662" s="14">
        <v>1</v>
      </c>
    </row>
    <row r="663" spans="1:2" x14ac:dyDescent="0.4">
      <c r="A663" s="14" t="s">
        <v>80</v>
      </c>
      <c r="B663" s="14">
        <v>1</v>
      </c>
    </row>
    <row r="664" spans="1:2" x14ac:dyDescent="0.4">
      <c r="A664" s="14" t="s">
        <v>54</v>
      </c>
      <c r="B664" s="14">
        <v>1</v>
      </c>
    </row>
    <row r="665" spans="1:2" x14ac:dyDescent="0.4">
      <c r="A665" s="14" t="s">
        <v>191</v>
      </c>
      <c r="B665" s="14">
        <v>1</v>
      </c>
    </row>
    <row r="666" spans="1:2" x14ac:dyDescent="0.4">
      <c r="A666" s="14" t="s">
        <v>69</v>
      </c>
      <c r="B666" s="14">
        <v>0</v>
      </c>
    </row>
    <row r="667" spans="1:2" x14ac:dyDescent="0.4">
      <c r="A667" s="14" t="s">
        <v>191</v>
      </c>
      <c r="B667" s="14">
        <v>1</v>
      </c>
    </row>
    <row r="668" spans="1:2" x14ac:dyDescent="0.4">
      <c r="A668" s="14" t="s">
        <v>69</v>
      </c>
      <c r="B668" s="14">
        <v>1</v>
      </c>
    </row>
    <row r="669" spans="1:2" x14ac:dyDescent="0.4">
      <c r="A669" s="14" t="s">
        <v>226</v>
      </c>
      <c r="B669" s="14">
        <v>1</v>
      </c>
    </row>
    <row r="670" spans="1:2" x14ac:dyDescent="0.4">
      <c r="A670" s="14" t="s">
        <v>350</v>
      </c>
      <c r="B670" s="14">
        <v>1</v>
      </c>
    </row>
    <row r="671" spans="1:2" x14ac:dyDescent="0.4">
      <c r="A671" s="14" t="s">
        <v>135</v>
      </c>
      <c r="B671" s="14">
        <v>1</v>
      </c>
    </row>
    <row r="672" spans="1:2" x14ac:dyDescent="0.4">
      <c r="A672" s="14" t="s">
        <v>105</v>
      </c>
      <c r="B672" s="14">
        <v>1</v>
      </c>
    </row>
    <row r="673" spans="1:2" x14ac:dyDescent="0.4">
      <c r="A673" s="14" t="s">
        <v>80</v>
      </c>
      <c r="B673" s="14">
        <v>0</v>
      </c>
    </row>
    <row r="674" spans="1:2" x14ac:dyDescent="0.4">
      <c r="A674" s="14" t="s">
        <v>135</v>
      </c>
      <c r="B674" s="14">
        <v>1</v>
      </c>
    </row>
    <row r="675" spans="1:2" x14ac:dyDescent="0.4">
      <c r="A675" s="14" t="s">
        <v>69</v>
      </c>
      <c r="B675" s="14">
        <v>1</v>
      </c>
    </row>
    <row r="676" spans="1:2" x14ac:dyDescent="0.4">
      <c r="A676" s="14" t="s">
        <v>191</v>
      </c>
      <c r="B676" s="14">
        <v>0</v>
      </c>
    </row>
    <row r="677" spans="1:2" x14ac:dyDescent="0.4">
      <c r="A677" s="14" t="s">
        <v>123</v>
      </c>
      <c r="B677" s="14">
        <v>1</v>
      </c>
    </row>
    <row r="678" spans="1:2" x14ac:dyDescent="0.4">
      <c r="A678" s="14" t="s">
        <v>191</v>
      </c>
      <c r="B678" s="14">
        <v>1</v>
      </c>
    </row>
    <row r="679" spans="1:2" x14ac:dyDescent="0.4">
      <c r="A679" s="14" t="s">
        <v>80</v>
      </c>
      <c r="B679" s="14">
        <v>0</v>
      </c>
    </row>
    <row r="680" spans="1:2" x14ac:dyDescent="0.4">
      <c r="A680" s="14" t="s">
        <v>226</v>
      </c>
      <c r="B680" s="14">
        <v>1</v>
      </c>
    </row>
    <row r="681" spans="1:2" x14ac:dyDescent="0.4">
      <c r="A681" s="14" t="s">
        <v>123</v>
      </c>
      <c r="B681" s="14">
        <v>0</v>
      </c>
    </row>
    <row r="682" spans="1:2" x14ac:dyDescent="0.4">
      <c r="A682" s="14" t="s">
        <v>191</v>
      </c>
      <c r="B682" s="14">
        <v>1</v>
      </c>
    </row>
    <row r="683" spans="1:2" x14ac:dyDescent="0.4">
      <c r="A683" s="14" t="s">
        <v>226</v>
      </c>
      <c r="B683" s="14">
        <v>1</v>
      </c>
    </row>
    <row r="684" spans="1:2" x14ac:dyDescent="0.4">
      <c r="A684" s="14" t="s">
        <v>80</v>
      </c>
      <c r="B684" s="14">
        <v>1</v>
      </c>
    </row>
    <row r="685" spans="1:2" x14ac:dyDescent="0.4">
      <c r="A685" s="14" t="s">
        <v>80</v>
      </c>
      <c r="B685" s="14">
        <v>0</v>
      </c>
    </row>
    <row r="686" spans="1:2" x14ac:dyDescent="0.4">
      <c r="A686" s="14" t="s">
        <v>350</v>
      </c>
      <c r="B686" s="14">
        <v>0</v>
      </c>
    </row>
    <row r="687" spans="1:2" x14ac:dyDescent="0.4">
      <c r="A687" s="14" t="s">
        <v>99</v>
      </c>
      <c r="B687" s="14">
        <v>1</v>
      </c>
    </row>
    <row r="688" spans="1:2" x14ac:dyDescent="0.4">
      <c r="A688" s="14" t="s">
        <v>305</v>
      </c>
      <c r="B688" s="14">
        <v>0</v>
      </c>
    </row>
    <row r="689" spans="1:2" x14ac:dyDescent="0.4">
      <c r="A689" s="14" t="s">
        <v>350</v>
      </c>
      <c r="B689" s="14">
        <v>1</v>
      </c>
    </row>
    <row r="690" spans="1:2" x14ac:dyDescent="0.4">
      <c r="A690" s="14" t="s">
        <v>305</v>
      </c>
      <c r="B690" s="14">
        <v>0</v>
      </c>
    </row>
    <row r="691" spans="1:2" x14ac:dyDescent="0.4">
      <c r="A691" s="14" t="s">
        <v>91</v>
      </c>
      <c r="B691" s="14">
        <v>0</v>
      </c>
    </row>
    <row r="692" spans="1:2" x14ac:dyDescent="0.4">
      <c r="A692" s="14" t="s">
        <v>91</v>
      </c>
      <c r="B692" s="14">
        <v>0</v>
      </c>
    </row>
    <row r="693" spans="1:2" x14ac:dyDescent="0.4">
      <c r="A693" s="14" t="s">
        <v>54</v>
      </c>
      <c r="B693" s="14">
        <v>0</v>
      </c>
    </row>
    <row r="694" spans="1:2" x14ac:dyDescent="0.4">
      <c r="A694" s="14" t="s">
        <v>135</v>
      </c>
      <c r="B694" s="14">
        <v>1</v>
      </c>
    </row>
    <row r="695" spans="1:2" x14ac:dyDescent="0.4">
      <c r="A695" s="14" t="s">
        <v>80</v>
      </c>
      <c r="B695" s="14">
        <v>1</v>
      </c>
    </row>
    <row r="696" spans="1:2" x14ac:dyDescent="0.4">
      <c r="A696" s="14" t="s">
        <v>91</v>
      </c>
      <c r="B696" s="14">
        <v>1</v>
      </c>
    </row>
    <row r="697" spans="1:2" x14ac:dyDescent="0.4">
      <c r="A697" s="14" t="s">
        <v>226</v>
      </c>
      <c r="B697" s="14">
        <v>1</v>
      </c>
    </row>
    <row r="698" spans="1:2" x14ac:dyDescent="0.4">
      <c r="A698" s="14" t="s">
        <v>191</v>
      </c>
      <c r="B698" s="14">
        <v>0</v>
      </c>
    </row>
    <row r="699" spans="1:2" x14ac:dyDescent="0.4">
      <c r="A699" s="14" t="s">
        <v>305</v>
      </c>
      <c r="B699" s="14">
        <v>1</v>
      </c>
    </row>
    <row r="700" spans="1:2" x14ac:dyDescent="0.4">
      <c r="A700" s="14" t="s">
        <v>54</v>
      </c>
      <c r="B700" s="14">
        <v>1</v>
      </c>
    </row>
    <row r="701" spans="1:2" x14ac:dyDescent="0.4">
      <c r="A701" s="14" t="s">
        <v>105</v>
      </c>
      <c r="B701" s="14">
        <v>0</v>
      </c>
    </row>
    <row r="702" spans="1:2" x14ac:dyDescent="0.4">
      <c r="A702" s="14" t="s">
        <v>91</v>
      </c>
      <c r="B702" s="14">
        <v>0</v>
      </c>
    </row>
    <row r="703" spans="1:2" x14ac:dyDescent="0.4">
      <c r="A703" s="14" t="s">
        <v>69</v>
      </c>
      <c r="B703" s="14">
        <v>1</v>
      </c>
    </row>
    <row r="704" spans="1:2" x14ac:dyDescent="0.4">
      <c r="A704" s="14" t="s">
        <v>54</v>
      </c>
      <c r="B704" s="14">
        <v>1</v>
      </c>
    </row>
    <row r="705" spans="1:2" x14ac:dyDescent="0.4">
      <c r="A705" s="14" t="s">
        <v>226</v>
      </c>
      <c r="B705" s="14">
        <v>1</v>
      </c>
    </row>
    <row r="706" spans="1:2" x14ac:dyDescent="0.4">
      <c r="A706" s="14" t="s">
        <v>91</v>
      </c>
      <c r="B706" s="14">
        <v>1</v>
      </c>
    </row>
    <row r="707" spans="1:2" x14ac:dyDescent="0.4">
      <c r="A707" s="14" t="s">
        <v>191</v>
      </c>
      <c r="B707" s="14">
        <v>1</v>
      </c>
    </row>
    <row r="708" spans="1:2" x14ac:dyDescent="0.4">
      <c r="A708" s="14" t="s">
        <v>350</v>
      </c>
      <c r="B708" s="14">
        <v>1</v>
      </c>
    </row>
    <row r="709" spans="1:2" x14ac:dyDescent="0.4">
      <c r="A709" s="14" t="s">
        <v>191</v>
      </c>
      <c r="B709" s="14">
        <v>0</v>
      </c>
    </row>
    <row r="710" spans="1:2" x14ac:dyDescent="0.4">
      <c r="A710" s="14" t="s">
        <v>305</v>
      </c>
      <c r="B710" s="14">
        <v>0</v>
      </c>
    </row>
    <row r="711" spans="1:2" x14ac:dyDescent="0.4">
      <c r="A711" s="14" t="s">
        <v>135</v>
      </c>
      <c r="B711" s="14">
        <v>1</v>
      </c>
    </row>
    <row r="712" spans="1:2" x14ac:dyDescent="0.4">
      <c r="A712" s="14" t="s">
        <v>226</v>
      </c>
      <c r="B712" s="14">
        <v>0</v>
      </c>
    </row>
    <row r="713" spans="1:2" x14ac:dyDescent="0.4">
      <c r="A713" s="14" t="s">
        <v>69</v>
      </c>
      <c r="B713" s="14">
        <v>0</v>
      </c>
    </row>
    <row r="714" spans="1:2" x14ac:dyDescent="0.4">
      <c r="A714" s="14" t="s">
        <v>80</v>
      </c>
      <c r="B714" s="14">
        <v>0</v>
      </c>
    </row>
    <row r="715" spans="1:2" x14ac:dyDescent="0.4">
      <c r="A715" s="14" t="s">
        <v>191</v>
      </c>
      <c r="B715" s="14">
        <v>0</v>
      </c>
    </row>
    <row r="716" spans="1:2" x14ac:dyDescent="0.4">
      <c r="A716" s="14" t="s">
        <v>80</v>
      </c>
      <c r="B716" s="14">
        <v>1</v>
      </c>
    </row>
    <row r="717" spans="1:2" x14ac:dyDescent="0.4">
      <c r="A717" s="14" t="s">
        <v>226</v>
      </c>
      <c r="B717" s="14">
        <v>1</v>
      </c>
    </row>
    <row r="718" spans="1:2" x14ac:dyDescent="0.4">
      <c r="A718" s="14" t="s">
        <v>105</v>
      </c>
      <c r="B718" s="14">
        <v>0</v>
      </c>
    </row>
    <row r="719" spans="1:2" x14ac:dyDescent="0.4">
      <c r="A719" s="14" t="s">
        <v>123</v>
      </c>
      <c r="B719" s="14">
        <v>0</v>
      </c>
    </row>
    <row r="720" spans="1:2" x14ac:dyDescent="0.4">
      <c r="A720" s="14" t="s">
        <v>305</v>
      </c>
      <c r="B720" s="14">
        <v>1</v>
      </c>
    </row>
    <row r="721" spans="1:2" x14ac:dyDescent="0.4">
      <c r="A721" s="14" t="s">
        <v>123</v>
      </c>
      <c r="B721" s="14">
        <v>1</v>
      </c>
    </row>
    <row r="722" spans="1:2" x14ac:dyDescent="0.4">
      <c r="A722" s="14" t="s">
        <v>54</v>
      </c>
      <c r="B722" s="14">
        <v>1</v>
      </c>
    </row>
    <row r="723" spans="1:2" x14ac:dyDescent="0.4">
      <c r="A723" s="14" t="s">
        <v>54</v>
      </c>
      <c r="B723" s="14">
        <v>0</v>
      </c>
    </row>
    <row r="724" spans="1:2" x14ac:dyDescent="0.4">
      <c r="A724" s="14" t="s">
        <v>135</v>
      </c>
      <c r="B724" s="14">
        <v>0</v>
      </c>
    </row>
    <row r="725" spans="1:2" x14ac:dyDescent="0.4">
      <c r="A725" s="14" t="s">
        <v>80</v>
      </c>
      <c r="B725" s="14">
        <v>1</v>
      </c>
    </row>
    <row r="726" spans="1:2" x14ac:dyDescent="0.4">
      <c r="A726" s="14" t="s">
        <v>69</v>
      </c>
      <c r="B726" s="14">
        <v>1</v>
      </c>
    </row>
    <row r="727" spans="1:2" x14ac:dyDescent="0.4">
      <c r="A727" s="14" t="s">
        <v>105</v>
      </c>
      <c r="B727" s="14">
        <v>0</v>
      </c>
    </row>
    <row r="728" spans="1:2" x14ac:dyDescent="0.4">
      <c r="A728" s="14" t="s">
        <v>91</v>
      </c>
      <c r="B728" s="14">
        <v>0</v>
      </c>
    </row>
    <row r="729" spans="1:2" x14ac:dyDescent="0.4">
      <c r="A729" s="14" t="s">
        <v>135</v>
      </c>
      <c r="B729" s="14">
        <v>0</v>
      </c>
    </row>
    <row r="730" spans="1:2" x14ac:dyDescent="0.4">
      <c r="A730" s="14" t="s">
        <v>135</v>
      </c>
      <c r="B730" s="14">
        <v>1</v>
      </c>
    </row>
    <row r="731" spans="1:2" x14ac:dyDescent="0.4">
      <c r="A731" s="14" t="s">
        <v>226</v>
      </c>
      <c r="B731" s="14">
        <v>0</v>
      </c>
    </row>
    <row r="732" spans="1:2" x14ac:dyDescent="0.4">
      <c r="A732" s="14" t="s">
        <v>191</v>
      </c>
      <c r="B732" s="14">
        <v>1</v>
      </c>
    </row>
    <row r="733" spans="1:2" x14ac:dyDescent="0.4">
      <c r="A733" s="14" t="s">
        <v>350</v>
      </c>
      <c r="B733" s="14">
        <v>0</v>
      </c>
    </row>
    <row r="734" spans="1:2" x14ac:dyDescent="0.4">
      <c r="A734" s="14" t="s">
        <v>191</v>
      </c>
      <c r="B734" s="14">
        <v>1</v>
      </c>
    </row>
    <row r="735" spans="1:2" x14ac:dyDescent="0.4">
      <c r="A735" s="14" t="s">
        <v>80</v>
      </c>
      <c r="B735" s="14">
        <v>0</v>
      </c>
    </row>
    <row r="736" spans="1:2" x14ac:dyDescent="0.4">
      <c r="A736" s="14" t="s">
        <v>99</v>
      </c>
      <c r="B736" s="14">
        <v>0</v>
      </c>
    </row>
    <row r="737" spans="1:2" x14ac:dyDescent="0.4">
      <c r="A737" s="14" t="s">
        <v>91</v>
      </c>
      <c r="B737" s="14">
        <v>1</v>
      </c>
    </row>
    <row r="738" spans="1:2" x14ac:dyDescent="0.4">
      <c r="A738" s="14" t="s">
        <v>191</v>
      </c>
      <c r="B738" s="14">
        <v>1</v>
      </c>
    </row>
    <row r="739" spans="1:2" x14ac:dyDescent="0.4">
      <c r="A739" s="14" t="s">
        <v>69</v>
      </c>
      <c r="B739" s="14">
        <v>1</v>
      </c>
    </row>
    <row r="740" spans="1:2" x14ac:dyDescent="0.4">
      <c r="A740" s="14" t="s">
        <v>305</v>
      </c>
      <c r="B740" s="14">
        <v>1</v>
      </c>
    </row>
    <row r="741" spans="1:2" x14ac:dyDescent="0.4">
      <c r="A741" s="14" t="s">
        <v>135</v>
      </c>
      <c r="B741" s="14">
        <v>1</v>
      </c>
    </row>
    <row r="742" spans="1:2" x14ac:dyDescent="0.4">
      <c r="A742" s="14" t="s">
        <v>54</v>
      </c>
      <c r="B742" s="14">
        <v>0</v>
      </c>
    </row>
    <row r="743" spans="1:2" x14ac:dyDescent="0.4">
      <c r="A743" s="14" t="s">
        <v>69</v>
      </c>
      <c r="B743" s="14">
        <v>1</v>
      </c>
    </row>
    <row r="744" spans="1:2" x14ac:dyDescent="0.4">
      <c r="A744" s="14" t="s">
        <v>123</v>
      </c>
      <c r="B744" s="14">
        <v>0</v>
      </c>
    </row>
    <row r="745" spans="1:2" x14ac:dyDescent="0.4">
      <c r="A745" s="14" t="s">
        <v>135</v>
      </c>
      <c r="B745" s="14">
        <v>0</v>
      </c>
    </row>
    <row r="746" spans="1:2" x14ac:dyDescent="0.4">
      <c r="A746" s="14" t="s">
        <v>191</v>
      </c>
      <c r="B746" s="14">
        <v>1</v>
      </c>
    </row>
    <row r="747" spans="1:2" x14ac:dyDescent="0.4">
      <c r="A747" s="14" t="s">
        <v>80</v>
      </c>
      <c r="B747" s="14">
        <v>0</v>
      </c>
    </row>
    <row r="748" spans="1:2" x14ac:dyDescent="0.4">
      <c r="A748" s="14" t="s">
        <v>350</v>
      </c>
      <c r="B748" s="14">
        <v>1</v>
      </c>
    </row>
    <row r="749" spans="1:2" x14ac:dyDescent="0.4">
      <c r="A749" s="14" t="s">
        <v>123</v>
      </c>
      <c r="B749" s="14">
        <v>0</v>
      </c>
    </row>
    <row r="750" spans="1:2" x14ac:dyDescent="0.4">
      <c r="A750" s="14" t="s">
        <v>54</v>
      </c>
      <c r="B750" s="14">
        <v>1</v>
      </c>
    </row>
    <row r="751" spans="1:2" x14ac:dyDescent="0.4">
      <c r="A751" s="14" t="s">
        <v>99</v>
      </c>
      <c r="B751" s="14">
        <v>0</v>
      </c>
    </row>
    <row r="752" spans="1:2" x14ac:dyDescent="0.4">
      <c r="A752" s="14" t="s">
        <v>191</v>
      </c>
      <c r="B752" s="14">
        <v>0</v>
      </c>
    </row>
    <row r="753" spans="1:2" x14ac:dyDescent="0.4">
      <c r="A753" s="14" t="s">
        <v>350</v>
      </c>
      <c r="B753" s="14">
        <v>1</v>
      </c>
    </row>
    <row r="754" spans="1:2" x14ac:dyDescent="0.4">
      <c r="A754" s="14" t="s">
        <v>80</v>
      </c>
      <c r="B754" s="14">
        <v>1</v>
      </c>
    </row>
  </sheetData>
  <autoFilter ref="A1:B754" xr:uid="{5CDEE55F-F87E-4B0B-80A9-A17009A03AE4}"/>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BC3E-7E15-43EB-8FC8-1BC11D262756}">
  <sheetPr>
    <tabColor rgb="FF00B050"/>
  </sheetPr>
  <dimension ref="A1:J754"/>
  <sheetViews>
    <sheetView topLeftCell="C11" workbookViewId="0">
      <selection activeCell="I25" sqref="I25"/>
    </sheetView>
  </sheetViews>
  <sheetFormatPr defaultRowHeight="14.6" x14ac:dyDescent="0.4"/>
  <cols>
    <col min="1" max="1" width="14.15234375" customWidth="1"/>
    <col min="2" max="2" width="46" style="22" customWidth="1"/>
    <col min="3" max="3" width="13.53515625" customWidth="1"/>
    <col min="5" max="5" width="16.69140625" customWidth="1"/>
    <col min="6" max="6" width="40.53515625" customWidth="1"/>
    <col min="7" max="7" width="9.3046875" customWidth="1"/>
    <col min="8" max="8" width="13.4609375" customWidth="1"/>
    <col min="9" max="9" width="23.61328125" customWidth="1"/>
    <col min="10" max="10" width="16.3046875" customWidth="1"/>
    <col min="11" max="11" width="21.765625" bestFit="1" customWidth="1"/>
    <col min="12" max="12" width="11.53515625" customWidth="1"/>
    <col min="13" max="13" width="7.3046875" customWidth="1"/>
    <col min="14" max="14" width="7.53515625" customWidth="1"/>
    <col min="15" max="15" width="7.921875" customWidth="1"/>
    <col min="16" max="16" width="9.3828125" customWidth="1"/>
    <col min="17" max="17" width="8.84375" customWidth="1"/>
    <col min="18" max="18" width="8.3828125" customWidth="1"/>
    <col min="19" max="19" width="7.3828125" customWidth="1"/>
    <col min="20" max="20" width="8.3828125" customWidth="1"/>
    <col min="21" max="21" width="7.3828125" customWidth="1"/>
    <col min="22" max="22" width="6" customWidth="1"/>
    <col min="23" max="23" width="8.15234375" customWidth="1"/>
    <col min="24" max="24" width="7.07421875" customWidth="1"/>
    <col min="25" max="25" width="7.61328125" customWidth="1"/>
    <col min="26" max="26" width="8.07421875" customWidth="1"/>
    <col min="27" max="27" width="6.4609375" customWidth="1"/>
    <col min="28" max="28" width="7.765625" customWidth="1"/>
    <col min="29" max="29" width="6.921875" customWidth="1"/>
    <col min="30" max="30" width="6.07421875" customWidth="1"/>
    <col min="31" max="31" width="7.765625" customWidth="1"/>
    <col min="32" max="32" width="5.61328125" customWidth="1"/>
    <col min="33" max="33" width="5.23046875" customWidth="1"/>
    <col min="34" max="34" width="7.53515625" customWidth="1"/>
    <col min="35" max="35" width="43.84375" bestFit="1" customWidth="1"/>
    <col min="36" max="36" width="43.69140625" bestFit="1" customWidth="1"/>
    <col min="37" max="37" width="67.69140625" bestFit="1" customWidth="1"/>
    <col min="38" max="38" width="24.4609375" bestFit="1" customWidth="1"/>
    <col min="39" max="39" width="42.69140625" bestFit="1" customWidth="1"/>
    <col min="40" max="40" width="66.69140625" bestFit="1" customWidth="1"/>
    <col min="41" max="41" width="88.3046875" bestFit="1" customWidth="1"/>
    <col min="42" max="42" width="64.3046875" bestFit="1" customWidth="1"/>
    <col min="43" max="43" width="48.4609375" bestFit="1" customWidth="1"/>
    <col min="44" max="44" width="70.15234375" bestFit="1" customWidth="1"/>
    <col min="45" max="45" width="32.69140625" bestFit="1" customWidth="1"/>
    <col min="46" max="46" width="46.15234375" bestFit="1" customWidth="1"/>
    <col min="47" max="47" width="10.69140625" bestFit="1" customWidth="1"/>
  </cols>
  <sheetData>
    <row r="1" spans="1:10" x14ac:dyDescent="0.4">
      <c r="A1" s="16" t="s">
        <v>3846</v>
      </c>
      <c r="B1" s="16" t="s">
        <v>3845</v>
      </c>
      <c r="C1" s="23" t="s">
        <v>3849</v>
      </c>
    </row>
    <row r="2" spans="1:10" s="5" customFormat="1" ht="26.15" customHeight="1" x14ac:dyDescent="0.4">
      <c r="A2" s="17" t="s">
        <v>54</v>
      </c>
      <c r="B2" s="17" t="s">
        <v>3798</v>
      </c>
      <c r="C2" s="26">
        <v>0</v>
      </c>
      <c r="E2" s="25" t="s">
        <v>3851</v>
      </c>
      <c r="F2" s="8" t="s">
        <v>3852</v>
      </c>
      <c r="G2" s="8"/>
    </row>
    <row r="3" spans="1:10" x14ac:dyDescent="0.4">
      <c r="A3" s="17" t="s">
        <v>69</v>
      </c>
      <c r="B3" s="17" t="s">
        <v>3792</v>
      </c>
      <c r="C3" s="23">
        <v>1</v>
      </c>
    </row>
    <row r="4" spans="1:10" x14ac:dyDescent="0.4">
      <c r="A4" s="17" t="s">
        <v>80</v>
      </c>
      <c r="B4" s="17" t="s">
        <v>3793</v>
      </c>
      <c r="C4" s="23">
        <v>0</v>
      </c>
      <c r="F4" t="s">
        <v>33</v>
      </c>
      <c r="H4" s="15"/>
    </row>
    <row r="5" spans="1:10" x14ac:dyDescent="0.4">
      <c r="A5" s="17" t="s">
        <v>91</v>
      </c>
      <c r="B5" s="17" t="s">
        <v>3794</v>
      </c>
      <c r="C5" s="23">
        <v>0</v>
      </c>
      <c r="E5" s="12" t="s">
        <v>3845</v>
      </c>
      <c r="F5" t="s">
        <v>3847</v>
      </c>
    </row>
    <row r="6" spans="1:10" x14ac:dyDescent="0.4">
      <c r="A6" s="17" t="s">
        <v>99</v>
      </c>
      <c r="B6" s="17" t="s">
        <v>3795</v>
      </c>
      <c r="C6" s="23">
        <v>0</v>
      </c>
    </row>
    <row r="7" spans="1:10" x14ac:dyDescent="0.4">
      <c r="A7" s="17" t="s">
        <v>105</v>
      </c>
      <c r="B7" s="17" t="s">
        <v>3793</v>
      </c>
      <c r="C7" s="23">
        <v>0</v>
      </c>
      <c r="E7" s="24" t="s">
        <v>3777</v>
      </c>
      <c r="F7" s="18" t="s">
        <v>3848</v>
      </c>
      <c r="G7" s="18"/>
      <c r="H7" s="12" t="s">
        <v>3777</v>
      </c>
      <c r="I7" s="20" t="s">
        <v>3850</v>
      </c>
    </row>
    <row r="8" spans="1:10" x14ac:dyDescent="0.4">
      <c r="A8" s="17" t="s">
        <v>99</v>
      </c>
      <c r="B8" s="17" t="s">
        <v>3796</v>
      </c>
      <c r="C8" s="23">
        <v>1</v>
      </c>
      <c r="E8" s="13" t="s">
        <v>69</v>
      </c>
      <c r="F8" s="19">
        <v>21</v>
      </c>
      <c r="G8" s="19"/>
      <c r="H8" s="13" t="s">
        <v>69</v>
      </c>
      <c r="I8" s="20">
        <v>0.28767123287671231</v>
      </c>
      <c r="J8" s="11"/>
    </row>
    <row r="9" spans="1:10" x14ac:dyDescent="0.4">
      <c r="A9" s="17" t="s">
        <v>54</v>
      </c>
      <c r="B9" s="17" t="s">
        <v>3793</v>
      </c>
      <c r="C9" s="23">
        <v>0</v>
      </c>
      <c r="E9" s="13" t="s">
        <v>80</v>
      </c>
      <c r="F9" s="19">
        <v>5</v>
      </c>
      <c r="G9" s="19"/>
      <c r="H9" s="13" t="s">
        <v>135</v>
      </c>
      <c r="I9" s="20">
        <v>0.20689655172413793</v>
      </c>
      <c r="J9" s="11"/>
    </row>
    <row r="10" spans="1:10" x14ac:dyDescent="0.4">
      <c r="A10" s="17" t="s">
        <v>123</v>
      </c>
      <c r="B10" s="17" t="s">
        <v>3793</v>
      </c>
      <c r="C10" s="23">
        <v>0</v>
      </c>
      <c r="E10" s="13" t="s">
        <v>54</v>
      </c>
      <c r="F10" s="19">
        <v>8</v>
      </c>
      <c r="G10" s="19"/>
      <c r="H10" s="13" t="s">
        <v>123</v>
      </c>
      <c r="I10" s="20">
        <v>0.16176470588235295</v>
      </c>
      <c r="J10" s="11"/>
    </row>
    <row r="11" spans="1:10" x14ac:dyDescent="0.4">
      <c r="A11" s="17" t="s">
        <v>54</v>
      </c>
      <c r="B11" s="17" t="s">
        <v>3797</v>
      </c>
      <c r="C11" s="23">
        <v>0</v>
      </c>
      <c r="E11" s="13" t="s">
        <v>305</v>
      </c>
      <c r="F11" s="19">
        <v>8</v>
      </c>
      <c r="G11" s="19"/>
      <c r="H11" s="13" t="s">
        <v>99</v>
      </c>
      <c r="I11" s="20">
        <v>0.16129032258064516</v>
      </c>
      <c r="J11" s="11"/>
    </row>
    <row r="12" spans="1:10" x14ac:dyDescent="0.4">
      <c r="A12" s="17" t="s">
        <v>135</v>
      </c>
      <c r="B12" s="17" t="s">
        <v>3796</v>
      </c>
      <c r="C12" s="23">
        <v>1</v>
      </c>
      <c r="E12" s="13" t="s">
        <v>91</v>
      </c>
      <c r="F12" s="19">
        <v>9</v>
      </c>
      <c r="G12" s="19"/>
      <c r="H12" s="13" t="s">
        <v>91</v>
      </c>
      <c r="I12" s="20">
        <v>0.15789473684210525</v>
      </c>
      <c r="J12" s="11"/>
    </row>
    <row r="13" spans="1:10" x14ac:dyDescent="0.4">
      <c r="A13" s="17" t="s">
        <v>69</v>
      </c>
      <c r="B13" s="17" t="s">
        <v>3791</v>
      </c>
      <c r="C13" s="23">
        <v>0</v>
      </c>
      <c r="E13" s="13" t="s">
        <v>99</v>
      </c>
      <c r="F13" s="19">
        <v>10</v>
      </c>
      <c r="G13" s="19"/>
      <c r="H13" s="13" t="s">
        <v>226</v>
      </c>
      <c r="I13" s="20">
        <v>0.14492753623188406</v>
      </c>
      <c r="J13" s="11"/>
    </row>
    <row r="14" spans="1:10" x14ac:dyDescent="0.4">
      <c r="A14" s="17" t="s">
        <v>135</v>
      </c>
      <c r="B14" s="17" t="s">
        <v>3798</v>
      </c>
      <c r="C14" s="23">
        <v>0</v>
      </c>
      <c r="E14" s="13" t="s">
        <v>123</v>
      </c>
      <c r="F14" s="19">
        <v>11</v>
      </c>
      <c r="G14" s="19"/>
      <c r="H14" s="13" t="s">
        <v>191</v>
      </c>
      <c r="I14" s="20">
        <v>0.13432835820895522</v>
      </c>
      <c r="J14" s="11"/>
    </row>
    <row r="15" spans="1:10" x14ac:dyDescent="0.4">
      <c r="A15" s="17" t="s">
        <v>54</v>
      </c>
      <c r="B15" s="17" t="s">
        <v>3797</v>
      </c>
      <c r="C15" s="23">
        <v>0</v>
      </c>
      <c r="E15" s="13" t="s">
        <v>226</v>
      </c>
      <c r="F15" s="19">
        <v>10</v>
      </c>
      <c r="G15" s="19"/>
      <c r="H15" s="13" t="s">
        <v>305</v>
      </c>
      <c r="I15" s="20">
        <v>0.11764705882352941</v>
      </c>
      <c r="J15" s="11"/>
    </row>
    <row r="16" spans="1:10" x14ac:dyDescent="0.4">
      <c r="A16" s="17" t="s">
        <v>105</v>
      </c>
      <c r="B16" s="17" t="s">
        <v>3797</v>
      </c>
      <c r="C16" s="23">
        <v>0</v>
      </c>
      <c r="E16" s="13" t="s">
        <v>350</v>
      </c>
      <c r="F16" s="19">
        <v>7</v>
      </c>
      <c r="G16" s="19"/>
      <c r="H16" s="13" t="s">
        <v>54</v>
      </c>
      <c r="I16" s="20">
        <v>0.11764705882352941</v>
      </c>
      <c r="J16" s="11"/>
    </row>
    <row r="17" spans="1:10" x14ac:dyDescent="0.4">
      <c r="A17" s="17" t="s">
        <v>123</v>
      </c>
      <c r="B17" s="17" t="s">
        <v>3794</v>
      </c>
      <c r="C17" s="23">
        <v>0</v>
      </c>
      <c r="E17" s="13" t="s">
        <v>135</v>
      </c>
      <c r="F17" s="19">
        <v>12</v>
      </c>
      <c r="G17" s="19"/>
      <c r="H17" s="13" t="s">
        <v>350</v>
      </c>
      <c r="I17" s="20">
        <v>0.11475409836065574</v>
      </c>
      <c r="J17" s="11"/>
    </row>
    <row r="18" spans="1:10" x14ac:dyDescent="0.4">
      <c r="A18" s="17" t="s">
        <v>69</v>
      </c>
      <c r="B18" s="17" t="s">
        <v>3795</v>
      </c>
      <c r="C18" s="23">
        <v>0</v>
      </c>
      <c r="E18" s="13" t="s">
        <v>105</v>
      </c>
      <c r="F18" s="19">
        <v>1</v>
      </c>
      <c r="G18" s="19"/>
      <c r="H18" s="13" t="s">
        <v>80</v>
      </c>
      <c r="I18" s="20">
        <v>0.11363636363636363</v>
      </c>
      <c r="J18" s="11"/>
    </row>
    <row r="19" spans="1:10" x14ac:dyDescent="0.4">
      <c r="A19" s="17" t="s">
        <v>69</v>
      </c>
      <c r="B19" s="17" t="s">
        <v>3796</v>
      </c>
      <c r="C19" s="23">
        <v>1</v>
      </c>
      <c r="E19" s="13" t="s">
        <v>191</v>
      </c>
      <c r="F19" s="19">
        <v>9</v>
      </c>
      <c r="G19" s="19"/>
      <c r="H19" s="13" t="s">
        <v>105</v>
      </c>
      <c r="I19" s="20">
        <v>1.7241379310344827E-2</v>
      </c>
      <c r="J19" s="11"/>
    </row>
    <row r="20" spans="1:10" x14ac:dyDescent="0.4">
      <c r="A20" s="17" t="s">
        <v>123</v>
      </c>
      <c r="B20" s="17" t="s">
        <v>3797</v>
      </c>
      <c r="C20" s="23">
        <v>0</v>
      </c>
      <c r="E20" s="13" t="s">
        <v>3778</v>
      </c>
      <c r="F20" s="11">
        <v>111</v>
      </c>
      <c r="G20" s="11"/>
      <c r="H20" s="13" t="s">
        <v>3778</v>
      </c>
      <c r="I20" s="20">
        <v>0.14741035856573706</v>
      </c>
      <c r="J20" s="11"/>
    </row>
    <row r="21" spans="1:10" x14ac:dyDescent="0.4">
      <c r="A21" s="17" t="s">
        <v>191</v>
      </c>
      <c r="B21" s="17" t="s">
        <v>3793</v>
      </c>
      <c r="C21" s="23">
        <v>0</v>
      </c>
      <c r="I21" s="20"/>
      <c r="J21" s="11"/>
    </row>
    <row r="22" spans="1:10" x14ac:dyDescent="0.4">
      <c r="A22" s="17" t="s">
        <v>105</v>
      </c>
      <c r="B22" s="17" t="s">
        <v>3793</v>
      </c>
      <c r="C22" s="23">
        <v>0</v>
      </c>
      <c r="H22" s="13" t="s">
        <v>3859</v>
      </c>
      <c r="I22" s="39">
        <f>MIN(I8:I19)</f>
        <v>1.7241379310344827E-2</v>
      </c>
      <c r="J22" s="11"/>
    </row>
    <row r="23" spans="1:10" x14ac:dyDescent="0.4">
      <c r="A23" s="17" t="s">
        <v>54</v>
      </c>
      <c r="B23" s="17" t="s">
        <v>3796</v>
      </c>
      <c r="C23" s="23">
        <v>1</v>
      </c>
      <c r="H23" s="13" t="s">
        <v>3860</v>
      </c>
      <c r="I23" s="39">
        <f>MAX(I8:I19)</f>
        <v>0.28767123287671231</v>
      </c>
      <c r="J23" s="11"/>
    </row>
    <row r="24" spans="1:10" x14ac:dyDescent="0.4">
      <c r="A24" s="17" t="s">
        <v>123</v>
      </c>
      <c r="B24" s="17" t="s">
        <v>3795</v>
      </c>
      <c r="C24" s="23">
        <v>0</v>
      </c>
      <c r="H24" s="13" t="s">
        <v>3873</v>
      </c>
      <c r="I24" s="20">
        <f>I23-I22</f>
        <v>0.27042985356636751</v>
      </c>
    </row>
    <row r="25" spans="1:10" x14ac:dyDescent="0.4">
      <c r="A25" s="17" t="s">
        <v>99</v>
      </c>
      <c r="B25" s="17" t="s">
        <v>3797</v>
      </c>
      <c r="C25" s="23">
        <v>0</v>
      </c>
      <c r="H25" s="13" t="s">
        <v>3867</v>
      </c>
      <c r="I25" s="20">
        <f>MEDIAN(I8:I19)</f>
        <v>0.13962794722041966</v>
      </c>
    </row>
    <row r="26" spans="1:10" x14ac:dyDescent="0.4">
      <c r="A26" s="17" t="s">
        <v>191</v>
      </c>
      <c r="B26" s="17" t="s">
        <v>3797</v>
      </c>
      <c r="C26" s="23">
        <v>0</v>
      </c>
      <c r="H26" s="13" t="s">
        <v>3841</v>
      </c>
      <c r="I26" s="20">
        <f>_xlfn.STDEV.P(I8:I19)</f>
        <v>6.1052190883568891E-2</v>
      </c>
    </row>
    <row r="27" spans="1:10" x14ac:dyDescent="0.4">
      <c r="A27" s="17" t="s">
        <v>69</v>
      </c>
      <c r="B27" s="17" t="s">
        <v>3796</v>
      </c>
      <c r="C27" s="23">
        <v>1</v>
      </c>
    </row>
    <row r="28" spans="1:10" x14ac:dyDescent="0.4">
      <c r="A28" s="17" t="s">
        <v>135</v>
      </c>
      <c r="B28" s="17" t="s">
        <v>3791</v>
      </c>
      <c r="C28" s="23">
        <v>0</v>
      </c>
    </row>
    <row r="29" spans="1:10" x14ac:dyDescent="0.4">
      <c r="A29" s="17" t="s">
        <v>226</v>
      </c>
      <c r="B29" s="17" t="s">
        <v>3795</v>
      </c>
      <c r="C29" s="23">
        <v>0</v>
      </c>
    </row>
    <row r="30" spans="1:10" x14ac:dyDescent="0.4">
      <c r="A30" s="17" t="s">
        <v>105</v>
      </c>
      <c r="B30" s="17" t="s">
        <v>3797</v>
      </c>
      <c r="C30" s="23">
        <v>0</v>
      </c>
    </row>
    <row r="31" spans="1:10" x14ac:dyDescent="0.4">
      <c r="A31" s="17" t="s">
        <v>54</v>
      </c>
      <c r="B31" s="17" t="s">
        <v>3797</v>
      </c>
      <c r="C31" s="23">
        <v>0</v>
      </c>
    </row>
    <row r="32" spans="1:10" x14ac:dyDescent="0.4">
      <c r="A32" s="17" t="s">
        <v>99</v>
      </c>
      <c r="B32" s="17" t="s">
        <v>3797</v>
      </c>
      <c r="C32" s="23">
        <v>0</v>
      </c>
    </row>
    <row r="33" spans="1:5" x14ac:dyDescent="0.4">
      <c r="A33" s="17" t="s">
        <v>54</v>
      </c>
      <c r="B33" s="17" t="s">
        <v>3792</v>
      </c>
      <c r="C33" s="23">
        <v>1</v>
      </c>
    </row>
    <row r="34" spans="1:5" x14ac:dyDescent="0.4">
      <c r="A34" s="17" t="s">
        <v>69</v>
      </c>
      <c r="B34" s="17" t="s">
        <v>3796</v>
      </c>
      <c r="C34" s="23">
        <v>1</v>
      </c>
      <c r="E34" s="13"/>
    </row>
    <row r="35" spans="1:5" x14ac:dyDescent="0.4">
      <c r="A35" s="17" t="s">
        <v>99</v>
      </c>
      <c r="B35" s="17" t="s">
        <v>3795</v>
      </c>
      <c r="C35" s="23">
        <v>0</v>
      </c>
      <c r="E35" s="13"/>
    </row>
    <row r="36" spans="1:5" x14ac:dyDescent="0.4">
      <c r="A36" s="17" t="s">
        <v>99</v>
      </c>
      <c r="B36" s="17" t="s">
        <v>3794</v>
      </c>
      <c r="C36" s="23">
        <v>0</v>
      </c>
    </row>
    <row r="37" spans="1:5" x14ac:dyDescent="0.4">
      <c r="A37" s="17" t="s">
        <v>91</v>
      </c>
      <c r="B37" s="17" t="s">
        <v>3796</v>
      </c>
      <c r="C37" s="23">
        <v>1</v>
      </c>
    </row>
    <row r="38" spans="1:5" x14ac:dyDescent="0.4">
      <c r="A38" s="17" t="s">
        <v>105</v>
      </c>
      <c r="B38" s="17" t="s">
        <v>3795</v>
      </c>
      <c r="C38" s="23">
        <v>0</v>
      </c>
    </row>
    <row r="39" spans="1:5" x14ac:dyDescent="0.4">
      <c r="A39" s="17" t="s">
        <v>226</v>
      </c>
      <c r="B39" s="17" t="s">
        <v>3795</v>
      </c>
      <c r="C39" s="23">
        <v>0</v>
      </c>
    </row>
    <row r="40" spans="1:5" x14ac:dyDescent="0.4">
      <c r="A40" s="17" t="s">
        <v>226</v>
      </c>
      <c r="B40" s="17" t="s">
        <v>3798</v>
      </c>
      <c r="C40" s="23">
        <v>0</v>
      </c>
    </row>
    <row r="41" spans="1:5" x14ac:dyDescent="0.4">
      <c r="A41" s="17" t="s">
        <v>226</v>
      </c>
      <c r="B41" s="17" t="s">
        <v>3795</v>
      </c>
      <c r="C41" s="23">
        <v>0</v>
      </c>
    </row>
    <row r="42" spans="1:5" x14ac:dyDescent="0.4">
      <c r="A42" s="17" t="s">
        <v>226</v>
      </c>
      <c r="B42" s="17" t="s">
        <v>3799</v>
      </c>
      <c r="C42" s="23">
        <v>0</v>
      </c>
    </row>
    <row r="43" spans="1:5" x14ac:dyDescent="0.4">
      <c r="A43" s="17" t="s">
        <v>91</v>
      </c>
      <c r="B43" s="17" t="s">
        <v>3800</v>
      </c>
      <c r="C43" s="23">
        <v>0</v>
      </c>
    </row>
    <row r="44" spans="1:5" x14ac:dyDescent="0.4">
      <c r="A44" s="17" t="s">
        <v>123</v>
      </c>
      <c r="B44" s="17" t="s">
        <v>3792</v>
      </c>
      <c r="C44" s="23">
        <v>1</v>
      </c>
    </row>
    <row r="45" spans="1:5" x14ac:dyDescent="0.4">
      <c r="A45" s="17" t="s">
        <v>226</v>
      </c>
      <c r="B45" s="17" t="s">
        <v>3798</v>
      </c>
      <c r="C45" s="23">
        <v>0</v>
      </c>
    </row>
    <row r="46" spans="1:5" x14ac:dyDescent="0.4">
      <c r="A46" s="17" t="s">
        <v>305</v>
      </c>
      <c r="B46" s="17" t="s">
        <v>3793</v>
      </c>
      <c r="C46" s="23">
        <v>0</v>
      </c>
    </row>
    <row r="47" spans="1:5" x14ac:dyDescent="0.4">
      <c r="A47" s="17" t="s">
        <v>105</v>
      </c>
      <c r="B47" s="17" t="s">
        <v>3793</v>
      </c>
      <c r="C47" s="23">
        <v>0</v>
      </c>
    </row>
    <row r="48" spans="1:5" x14ac:dyDescent="0.4">
      <c r="A48" s="17" t="s">
        <v>191</v>
      </c>
      <c r="B48" s="17" t="s">
        <v>3795</v>
      </c>
      <c r="C48" s="23">
        <v>0</v>
      </c>
    </row>
    <row r="49" spans="1:3" x14ac:dyDescent="0.4">
      <c r="A49" s="17" t="s">
        <v>135</v>
      </c>
      <c r="B49" s="17" t="s">
        <v>3797</v>
      </c>
      <c r="C49" s="23">
        <v>0</v>
      </c>
    </row>
    <row r="50" spans="1:3" x14ac:dyDescent="0.4">
      <c r="A50" s="14" t="s">
        <v>305</v>
      </c>
      <c r="B50" s="17" t="s">
        <v>3795</v>
      </c>
      <c r="C50" s="23">
        <v>0</v>
      </c>
    </row>
    <row r="51" spans="1:3" x14ac:dyDescent="0.4">
      <c r="A51" s="14" t="s">
        <v>105</v>
      </c>
      <c r="B51" s="17" t="s">
        <v>3797</v>
      </c>
      <c r="C51" s="23">
        <v>0</v>
      </c>
    </row>
    <row r="52" spans="1:3" x14ac:dyDescent="0.4">
      <c r="A52" s="14" t="s">
        <v>123</v>
      </c>
      <c r="B52" s="17" t="s">
        <v>3797</v>
      </c>
      <c r="C52" s="23">
        <v>0</v>
      </c>
    </row>
    <row r="53" spans="1:3" x14ac:dyDescent="0.4">
      <c r="A53" s="14" t="s">
        <v>350</v>
      </c>
      <c r="B53" s="17" t="s">
        <v>3795</v>
      </c>
      <c r="C53" s="23">
        <v>0</v>
      </c>
    </row>
    <row r="54" spans="1:3" x14ac:dyDescent="0.4">
      <c r="A54" s="14" t="s">
        <v>305</v>
      </c>
      <c r="B54" s="17" t="s">
        <v>3797</v>
      </c>
      <c r="C54" s="23">
        <v>0</v>
      </c>
    </row>
    <row r="55" spans="1:3" x14ac:dyDescent="0.4">
      <c r="A55" s="14" t="s">
        <v>226</v>
      </c>
      <c r="B55" s="17" t="s">
        <v>3792</v>
      </c>
      <c r="C55" s="23">
        <v>1</v>
      </c>
    </row>
    <row r="56" spans="1:3" x14ac:dyDescent="0.4">
      <c r="A56" s="14" t="s">
        <v>105</v>
      </c>
      <c r="B56" s="17" t="s">
        <v>3797</v>
      </c>
      <c r="C56" s="23">
        <v>0</v>
      </c>
    </row>
    <row r="57" spans="1:3" x14ac:dyDescent="0.4">
      <c r="A57" s="14" t="s">
        <v>99</v>
      </c>
      <c r="B57" s="17" t="s">
        <v>3795</v>
      </c>
      <c r="C57" s="23">
        <v>0</v>
      </c>
    </row>
    <row r="58" spans="1:3" x14ac:dyDescent="0.4">
      <c r="A58" s="14" t="s">
        <v>305</v>
      </c>
      <c r="B58" s="17" t="s">
        <v>3791</v>
      </c>
      <c r="C58" s="23">
        <v>0</v>
      </c>
    </row>
    <row r="59" spans="1:3" x14ac:dyDescent="0.4">
      <c r="A59" s="14" t="s">
        <v>123</v>
      </c>
      <c r="B59" s="17" t="s">
        <v>3797</v>
      </c>
      <c r="C59" s="23">
        <v>0</v>
      </c>
    </row>
    <row r="60" spans="1:3" x14ac:dyDescent="0.4">
      <c r="A60" s="14" t="s">
        <v>123</v>
      </c>
      <c r="B60" s="17" t="s">
        <v>3797</v>
      </c>
      <c r="C60" s="23">
        <v>0</v>
      </c>
    </row>
    <row r="61" spans="1:3" x14ac:dyDescent="0.4">
      <c r="A61" s="14" t="s">
        <v>191</v>
      </c>
      <c r="B61" s="17" t="s">
        <v>3795</v>
      </c>
      <c r="C61" s="23">
        <v>0</v>
      </c>
    </row>
    <row r="62" spans="1:3" x14ac:dyDescent="0.4">
      <c r="A62" s="14" t="s">
        <v>99</v>
      </c>
      <c r="B62" s="17" t="s">
        <v>3795</v>
      </c>
      <c r="C62" s="23">
        <v>0</v>
      </c>
    </row>
    <row r="63" spans="1:3" x14ac:dyDescent="0.4">
      <c r="A63" s="14" t="s">
        <v>135</v>
      </c>
      <c r="B63" s="17" t="s">
        <v>3793</v>
      </c>
      <c r="C63" s="23">
        <v>0</v>
      </c>
    </row>
    <row r="64" spans="1:3" x14ac:dyDescent="0.4">
      <c r="A64" s="14" t="s">
        <v>91</v>
      </c>
      <c r="B64" s="17" t="s">
        <v>3791</v>
      </c>
      <c r="C64" s="23">
        <v>0</v>
      </c>
    </row>
    <row r="65" spans="1:3" x14ac:dyDescent="0.4">
      <c r="A65" s="14" t="s">
        <v>99</v>
      </c>
      <c r="B65" s="17" t="s">
        <v>3797</v>
      </c>
      <c r="C65" s="23">
        <v>0</v>
      </c>
    </row>
    <row r="66" spans="1:3" x14ac:dyDescent="0.4">
      <c r="A66" s="14" t="s">
        <v>99</v>
      </c>
      <c r="B66" s="17" t="s">
        <v>3795</v>
      </c>
      <c r="C66" s="23">
        <v>0</v>
      </c>
    </row>
    <row r="67" spans="1:3" x14ac:dyDescent="0.4">
      <c r="A67" s="14" t="s">
        <v>99</v>
      </c>
      <c r="B67" s="17" t="s">
        <v>3797</v>
      </c>
      <c r="C67" s="23">
        <v>0</v>
      </c>
    </row>
    <row r="68" spans="1:3" x14ac:dyDescent="0.4">
      <c r="A68" s="14" t="s">
        <v>91</v>
      </c>
      <c r="B68" s="17" t="s">
        <v>3793</v>
      </c>
      <c r="C68" s="23">
        <v>0</v>
      </c>
    </row>
    <row r="69" spans="1:3" x14ac:dyDescent="0.4">
      <c r="A69" s="14" t="s">
        <v>123</v>
      </c>
      <c r="B69" s="17" t="s">
        <v>3795</v>
      </c>
      <c r="C69" s="23">
        <v>0</v>
      </c>
    </row>
    <row r="70" spans="1:3" x14ac:dyDescent="0.4">
      <c r="A70" s="14" t="s">
        <v>226</v>
      </c>
      <c r="B70" s="17" t="s">
        <v>3797</v>
      </c>
      <c r="C70" s="23">
        <v>0</v>
      </c>
    </row>
    <row r="71" spans="1:3" x14ac:dyDescent="0.4">
      <c r="A71" s="14" t="s">
        <v>123</v>
      </c>
      <c r="B71" s="17" t="s">
        <v>3795</v>
      </c>
      <c r="C71" s="23">
        <v>0</v>
      </c>
    </row>
    <row r="72" spans="1:3" x14ac:dyDescent="0.4">
      <c r="A72" s="14" t="s">
        <v>226</v>
      </c>
      <c r="B72" s="17" t="s">
        <v>3799</v>
      </c>
      <c r="C72" s="23">
        <v>0</v>
      </c>
    </row>
    <row r="73" spans="1:3" x14ac:dyDescent="0.4">
      <c r="A73" s="14" t="s">
        <v>305</v>
      </c>
      <c r="B73" s="17" t="s">
        <v>3797</v>
      </c>
      <c r="C73" s="23">
        <v>0</v>
      </c>
    </row>
    <row r="74" spans="1:3" x14ac:dyDescent="0.4">
      <c r="A74" s="14" t="s">
        <v>135</v>
      </c>
      <c r="B74" s="17" t="s">
        <v>3796</v>
      </c>
      <c r="C74" s="23">
        <v>1</v>
      </c>
    </row>
    <row r="75" spans="1:3" x14ac:dyDescent="0.4">
      <c r="A75" s="14" t="s">
        <v>350</v>
      </c>
      <c r="B75" s="17" t="s">
        <v>3796</v>
      </c>
      <c r="C75" s="23">
        <v>1</v>
      </c>
    </row>
    <row r="76" spans="1:3" x14ac:dyDescent="0.4">
      <c r="A76" s="14" t="s">
        <v>69</v>
      </c>
      <c r="B76" s="17" t="s">
        <v>3795</v>
      </c>
      <c r="C76" s="23">
        <v>0</v>
      </c>
    </row>
    <row r="77" spans="1:3" x14ac:dyDescent="0.4">
      <c r="A77" s="14" t="s">
        <v>226</v>
      </c>
      <c r="B77" s="17" t="s">
        <v>3798</v>
      </c>
      <c r="C77" s="23">
        <v>0</v>
      </c>
    </row>
    <row r="78" spans="1:3" x14ac:dyDescent="0.4">
      <c r="A78" s="14" t="s">
        <v>99</v>
      </c>
      <c r="B78" s="17" t="s">
        <v>3792</v>
      </c>
      <c r="C78" s="23">
        <v>1</v>
      </c>
    </row>
    <row r="79" spans="1:3" x14ac:dyDescent="0.4">
      <c r="A79" s="14" t="s">
        <v>135</v>
      </c>
      <c r="B79" s="17" t="s">
        <v>3795</v>
      </c>
      <c r="C79" s="23">
        <v>0</v>
      </c>
    </row>
    <row r="80" spans="1:3" x14ac:dyDescent="0.4">
      <c r="A80" s="14" t="s">
        <v>69</v>
      </c>
      <c r="B80" s="17" t="s">
        <v>3801</v>
      </c>
      <c r="C80" s="23">
        <v>0</v>
      </c>
    </row>
    <row r="81" spans="1:3" x14ac:dyDescent="0.4">
      <c r="A81" s="14" t="s">
        <v>69</v>
      </c>
      <c r="B81" s="17" t="s">
        <v>3800</v>
      </c>
      <c r="C81" s="23">
        <v>0</v>
      </c>
    </row>
    <row r="82" spans="1:3" x14ac:dyDescent="0.4">
      <c r="A82" s="14" t="s">
        <v>54</v>
      </c>
      <c r="B82" s="17" t="s">
        <v>3795</v>
      </c>
      <c r="C82" s="23">
        <v>0</v>
      </c>
    </row>
    <row r="83" spans="1:3" x14ac:dyDescent="0.4">
      <c r="A83" s="14" t="s">
        <v>69</v>
      </c>
      <c r="B83" s="17" t="s">
        <v>3798</v>
      </c>
      <c r="C83" s="23">
        <v>0</v>
      </c>
    </row>
    <row r="84" spans="1:3" x14ac:dyDescent="0.4">
      <c r="A84" s="14" t="s">
        <v>69</v>
      </c>
      <c r="B84" s="17" t="s">
        <v>3796</v>
      </c>
      <c r="C84" s="23">
        <v>1</v>
      </c>
    </row>
    <row r="85" spans="1:3" x14ac:dyDescent="0.4">
      <c r="A85" s="14" t="s">
        <v>191</v>
      </c>
      <c r="B85" s="17" t="s">
        <v>3796</v>
      </c>
      <c r="C85" s="23">
        <v>1</v>
      </c>
    </row>
    <row r="86" spans="1:3" x14ac:dyDescent="0.4">
      <c r="A86" s="14" t="s">
        <v>305</v>
      </c>
      <c r="B86" s="17" t="s">
        <v>3796</v>
      </c>
      <c r="C86" s="23">
        <v>1</v>
      </c>
    </row>
    <row r="87" spans="1:3" x14ac:dyDescent="0.4">
      <c r="A87" s="14" t="s">
        <v>305</v>
      </c>
      <c r="B87" s="17" t="s">
        <v>3791</v>
      </c>
      <c r="C87" s="23">
        <v>0</v>
      </c>
    </row>
    <row r="88" spans="1:3" x14ac:dyDescent="0.4">
      <c r="A88" s="14" t="s">
        <v>226</v>
      </c>
      <c r="B88" s="17" t="s">
        <v>3797</v>
      </c>
      <c r="C88" s="23">
        <v>0</v>
      </c>
    </row>
    <row r="89" spans="1:3" x14ac:dyDescent="0.4">
      <c r="A89" s="14" t="s">
        <v>123</v>
      </c>
      <c r="B89" s="17" t="s">
        <v>3797</v>
      </c>
      <c r="C89" s="23">
        <v>0</v>
      </c>
    </row>
    <row r="90" spans="1:3" x14ac:dyDescent="0.4">
      <c r="A90" s="14" t="s">
        <v>135</v>
      </c>
      <c r="B90" s="17" t="s">
        <v>3793</v>
      </c>
      <c r="C90" s="23">
        <v>0</v>
      </c>
    </row>
    <row r="91" spans="1:3" x14ac:dyDescent="0.4">
      <c r="A91" s="14" t="s">
        <v>105</v>
      </c>
      <c r="B91" s="17" t="s">
        <v>3797</v>
      </c>
      <c r="C91" s="23">
        <v>0</v>
      </c>
    </row>
    <row r="92" spans="1:3" x14ac:dyDescent="0.4">
      <c r="A92" s="14" t="s">
        <v>305</v>
      </c>
      <c r="B92" s="17" t="s">
        <v>3795</v>
      </c>
      <c r="C92" s="23">
        <v>0</v>
      </c>
    </row>
    <row r="93" spans="1:3" x14ac:dyDescent="0.4">
      <c r="A93" s="14" t="s">
        <v>105</v>
      </c>
      <c r="B93" s="17" t="s">
        <v>3798</v>
      </c>
      <c r="C93" s="23">
        <v>0</v>
      </c>
    </row>
    <row r="94" spans="1:3" x14ac:dyDescent="0.4">
      <c r="A94" s="14" t="s">
        <v>69</v>
      </c>
      <c r="B94" s="17" t="s">
        <v>3795</v>
      </c>
      <c r="C94" s="23">
        <v>0</v>
      </c>
    </row>
    <row r="95" spans="1:3" x14ac:dyDescent="0.4">
      <c r="A95" s="14" t="s">
        <v>305</v>
      </c>
      <c r="B95" s="17" t="s">
        <v>3791</v>
      </c>
      <c r="C95" s="23">
        <v>0</v>
      </c>
    </row>
    <row r="96" spans="1:3" x14ac:dyDescent="0.4">
      <c r="A96" s="14" t="s">
        <v>54</v>
      </c>
      <c r="B96" s="17" t="s">
        <v>3802</v>
      </c>
      <c r="C96" s="23">
        <v>0</v>
      </c>
    </row>
    <row r="97" spans="1:3" x14ac:dyDescent="0.4">
      <c r="A97" s="14" t="s">
        <v>91</v>
      </c>
      <c r="B97" s="17" t="s">
        <v>3792</v>
      </c>
      <c r="C97" s="23">
        <v>1</v>
      </c>
    </row>
    <row r="98" spans="1:3" x14ac:dyDescent="0.4">
      <c r="A98" s="14" t="s">
        <v>91</v>
      </c>
      <c r="B98" s="17" t="s">
        <v>3802</v>
      </c>
      <c r="C98" s="23">
        <v>0</v>
      </c>
    </row>
    <row r="99" spans="1:3" x14ac:dyDescent="0.4">
      <c r="A99" s="14" t="s">
        <v>69</v>
      </c>
      <c r="B99" s="17" t="s">
        <v>3796</v>
      </c>
      <c r="C99" s="23">
        <v>1</v>
      </c>
    </row>
    <row r="100" spans="1:3" x14ac:dyDescent="0.4">
      <c r="A100" s="14" t="s">
        <v>191</v>
      </c>
      <c r="B100" s="17" t="s">
        <v>3803</v>
      </c>
      <c r="C100" s="23">
        <v>1</v>
      </c>
    </row>
    <row r="101" spans="1:3" x14ac:dyDescent="0.4">
      <c r="A101" s="14" t="s">
        <v>123</v>
      </c>
      <c r="B101" s="17" t="s">
        <v>3797</v>
      </c>
      <c r="C101" s="23">
        <v>0</v>
      </c>
    </row>
    <row r="102" spans="1:3" x14ac:dyDescent="0.4">
      <c r="A102" s="14" t="s">
        <v>123</v>
      </c>
      <c r="B102" s="17" t="s">
        <v>3796</v>
      </c>
      <c r="C102" s="23">
        <v>1</v>
      </c>
    </row>
    <row r="103" spans="1:3" x14ac:dyDescent="0.4">
      <c r="A103" s="14" t="s">
        <v>80</v>
      </c>
      <c r="B103" s="17" t="s">
        <v>3796</v>
      </c>
      <c r="C103" s="23">
        <v>1</v>
      </c>
    </row>
    <row r="104" spans="1:3" x14ac:dyDescent="0.4">
      <c r="A104" s="14" t="s">
        <v>135</v>
      </c>
      <c r="B104" s="17" t="s">
        <v>3793</v>
      </c>
      <c r="C104" s="23">
        <v>0</v>
      </c>
    </row>
    <row r="105" spans="1:3" x14ac:dyDescent="0.4">
      <c r="A105" s="14" t="s">
        <v>305</v>
      </c>
      <c r="B105" s="17" t="s">
        <v>3795</v>
      </c>
      <c r="C105" s="23">
        <v>0</v>
      </c>
    </row>
    <row r="106" spans="1:3" x14ac:dyDescent="0.4">
      <c r="A106" s="14" t="s">
        <v>105</v>
      </c>
      <c r="B106" s="17" t="s">
        <v>3802</v>
      </c>
      <c r="C106" s="23">
        <v>0</v>
      </c>
    </row>
    <row r="107" spans="1:3" x14ac:dyDescent="0.4">
      <c r="A107" s="14" t="s">
        <v>54</v>
      </c>
      <c r="B107" s="17" t="s">
        <v>3795</v>
      </c>
      <c r="C107" s="23">
        <v>0</v>
      </c>
    </row>
    <row r="108" spans="1:3" x14ac:dyDescent="0.4">
      <c r="A108" s="14" t="s">
        <v>54</v>
      </c>
      <c r="B108" s="17" t="s">
        <v>3797</v>
      </c>
      <c r="C108" s="23">
        <v>0</v>
      </c>
    </row>
    <row r="109" spans="1:3" x14ac:dyDescent="0.4">
      <c r="A109" s="14" t="s">
        <v>305</v>
      </c>
      <c r="B109" s="17" t="s">
        <v>3795</v>
      </c>
      <c r="C109" s="23">
        <v>0</v>
      </c>
    </row>
    <row r="110" spans="1:3" x14ac:dyDescent="0.4">
      <c r="A110" s="14" t="s">
        <v>191</v>
      </c>
      <c r="B110" s="17" t="s">
        <v>3804</v>
      </c>
      <c r="C110" s="23">
        <v>0</v>
      </c>
    </row>
    <row r="111" spans="1:3" x14ac:dyDescent="0.4">
      <c r="A111" s="14" t="s">
        <v>191</v>
      </c>
      <c r="B111" s="17" t="s">
        <v>3791</v>
      </c>
      <c r="C111" s="23">
        <v>0</v>
      </c>
    </row>
    <row r="112" spans="1:3" x14ac:dyDescent="0.4">
      <c r="A112" s="14" t="s">
        <v>54</v>
      </c>
      <c r="B112" s="17" t="s">
        <v>3795</v>
      </c>
      <c r="C112" s="23">
        <v>0</v>
      </c>
    </row>
    <row r="113" spans="1:3" x14ac:dyDescent="0.4">
      <c r="A113" s="14" t="s">
        <v>226</v>
      </c>
      <c r="B113" s="17" t="s">
        <v>3795</v>
      </c>
      <c r="C113" s="23">
        <v>0</v>
      </c>
    </row>
    <row r="114" spans="1:3" x14ac:dyDescent="0.4">
      <c r="A114" s="14" t="s">
        <v>350</v>
      </c>
      <c r="B114" s="17" t="s">
        <v>3798</v>
      </c>
      <c r="C114" s="23">
        <v>0</v>
      </c>
    </row>
    <row r="115" spans="1:3" x14ac:dyDescent="0.4">
      <c r="A115" s="14" t="s">
        <v>80</v>
      </c>
      <c r="B115" s="17" t="s">
        <v>3797</v>
      </c>
      <c r="C115" s="23">
        <v>0</v>
      </c>
    </row>
    <row r="116" spans="1:3" x14ac:dyDescent="0.4">
      <c r="A116" s="14" t="s">
        <v>105</v>
      </c>
      <c r="B116" s="17" t="s">
        <v>3795</v>
      </c>
      <c r="C116" s="23">
        <v>0</v>
      </c>
    </row>
    <row r="117" spans="1:3" x14ac:dyDescent="0.4">
      <c r="A117" s="14" t="s">
        <v>80</v>
      </c>
      <c r="B117" s="17" t="s">
        <v>3805</v>
      </c>
      <c r="C117" s="23">
        <v>0</v>
      </c>
    </row>
    <row r="118" spans="1:3" x14ac:dyDescent="0.4">
      <c r="A118" s="14" t="s">
        <v>226</v>
      </c>
      <c r="B118" s="17" t="s">
        <v>3799</v>
      </c>
      <c r="C118" s="23">
        <v>0</v>
      </c>
    </row>
    <row r="119" spans="1:3" x14ac:dyDescent="0.4">
      <c r="A119" s="14" t="s">
        <v>105</v>
      </c>
      <c r="B119" s="17" t="s">
        <v>3791</v>
      </c>
      <c r="C119" s="23">
        <v>0</v>
      </c>
    </row>
    <row r="120" spans="1:3" x14ac:dyDescent="0.4">
      <c r="A120" s="14" t="s">
        <v>350</v>
      </c>
      <c r="B120" s="17" t="s">
        <v>3795</v>
      </c>
      <c r="C120" s="23">
        <v>0</v>
      </c>
    </row>
    <row r="121" spans="1:3" x14ac:dyDescent="0.4">
      <c r="A121" s="14" t="s">
        <v>54</v>
      </c>
      <c r="B121" s="17" t="s">
        <v>3797</v>
      </c>
      <c r="C121" s="23">
        <v>0</v>
      </c>
    </row>
    <row r="122" spans="1:3" x14ac:dyDescent="0.4">
      <c r="A122" s="14" t="s">
        <v>80</v>
      </c>
      <c r="B122" s="17" t="s">
        <v>3793</v>
      </c>
      <c r="C122" s="23">
        <v>0</v>
      </c>
    </row>
    <row r="123" spans="1:3" x14ac:dyDescent="0.4">
      <c r="A123" s="14" t="s">
        <v>191</v>
      </c>
      <c r="B123" s="17" t="s">
        <v>3795</v>
      </c>
      <c r="C123" s="23">
        <v>0</v>
      </c>
    </row>
    <row r="124" spans="1:3" x14ac:dyDescent="0.4">
      <c r="A124" s="14" t="s">
        <v>105</v>
      </c>
      <c r="B124" s="17" t="s">
        <v>3795</v>
      </c>
      <c r="C124" s="23">
        <v>0</v>
      </c>
    </row>
    <row r="125" spans="1:3" x14ac:dyDescent="0.4">
      <c r="A125" s="14" t="s">
        <v>99</v>
      </c>
      <c r="B125" s="17" t="s">
        <v>3803</v>
      </c>
      <c r="C125" s="23">
        <v>1</v>
      </c>
    </row>
    <row r="126" spans="1:3" x14ac:dyDescent="0.4">
      <c r="A126" s="14" t="s">
        <v>305</v>
      </c>
      <c r="B126" s="17" t="s">
        <v>3798</v>
      </c>
      <c r="C126" s="23">
        <v>0</v>
      </c>
    </row>
    <row r="127" spans="1:3" x14ac:dyDescent="0.4">
      <c r="A127" s="14" t="s">
        <v>54</v>
      </c>
      <c r="B127" s="17" t="s">
        <v>3797</v>
      </c>
      <c r="C127" s="23">
        <v>0</v>
      </c>
    </row>
    <row r="128" spans="1:3" x14ac:dyDescent="0.4">
      <c r="A128" s="14" t="s">
        <v>123</v>
      </c>
      <c r="B128" s="17" t="s">
        <v>3795</v>
      </c>
      <c r="C128" s="23">
        <v>0</v>
      </c>
    </row>
    <row r="129" spans="1:3" x14ac:dyDescent="0.4">
      <c r="A129" s="14" t="s">
        <v>123</v>
      </c>
      <c r="B129" s="17" t="s">
        <v>3795</v>
      </c>
      <c r="C129" s="23">
        <v>0</v>
      </c>
    </row>
    <row r="130" spans="1:3" x14ac:dyDescent="0.4">
      <c r="A130" s="14" t="s">
        <v>99</v>
      </c>
      <c r="B130" s="17" t="s">
        <v>3795</v>
      </c>
      <c r="C130" s="23">
        <v>0</v>
      </c>
    </row>
    <row r="131" spans="1:3" x14ac:dyDescent="0.4">
      <c r="A131" s="14" t="s">
        <v>99</v>
      </c>
      <c r="B131" s="17" t="s">
        <v>3795</v>
      </c>
      <c r="C131" s="23">
        <v>0</v>
      </c>
    </row>
    <row r="132" spans="1:3" x14ac:dyDescent="0.4">
      <c r="A132" s="14" t="s">
        <v>350</v>
      </c>
      <c r="B132" s="17" t="s">
        <v>3793</v>
      </c>
      <c r="C132" s="23">
        <v>0</v>
      </c>
    </row>
    <row r="133" spans="1:3" x14ac:dyDescent="0.4">
      <c r="A133" s="14" t="s">
        <v>91</v>
      </c>
      <c r="B133" s="17" t="s">
        <v>3796</v>
      </c>
      <c r="C133" s="23">
        <v>1</v>
      </c>
    </row>
    <row r="134" spans="1:3" x14ac:dyDescent="0.4">
      <c r="A134" s="14" t="s">
        <v>135</v>
      </c>
      <c r="B134" s="17" t="s">
        <v>3791</v>
      </c>
      <c r="C134" s="23">
        <v>0</v>
      </c>
    </row>
    <row r="135" spans="1:3" x14ac:dyDescent="0.4">
      <c r="A135" s="14" t="s">
        <v>305</v>
      </c>
      <c r="B135" s="17" t="s">
        <v>3797</v>
      </c>
      <c r="C135" s="23">
        <v>0</v>
      </c>
    </row>
    <row r="136" spans="1:3" x14ac:dyDescent="0.4">
      <c r="A136" s="14" t="s">
        <v>226</v>
      </c>
      <c r="B136" s="17" t="s">
        <v>3795</v>
      </c>
      <c r="C136" s="23">
        <v>0</v>
      </c>
    </row>
    <row r="137" spans="1:3" x14ac:dyDescent="0.4">
      <c r="A137" s="14" t="s">
        <v>80</v>
      </c>
      <c r="B137" s="17" t="s">
        <v>3797</v>
      </c>
      <c r="C137" s="23">
        <v>0</v>
      </c>
    </row>
    <row r="138" spans="1:3" x14ac:dyDescent="0.4">
      <c r="A138" s="14" t="s">
        <v>80</v>
      </c>
      <c r="B138" s="17" t="s">
        <v>3793</v>
      </c>
      <c r="C138" s="23">
        <v>0</v>
      </c>
    </row>
    <row r="139" spans="1:3" x14ac:dyDescent="0.4">
      <c r="A139" s="14" t="s">
        <v>105</v>
      </c>
      <c r="B139" s="17" t="s">
        <v>3795</v>
      </c>
      <c r="C139" s="23">
        <v>0</v>
      </c>
    </row>
    <row r="140" spans="1:3" x14ac:dyDescent="0.4">
      <c r="A140" s="14" t="s">
        <v>191</v>
      </c>
      <c r="B140" s="17" t="s">
        <v>3795</v>
      </c>
      <c r="C140" s="23">
        <v>0</v>
      </c>
    </row>
    <row r="141" spans="1:3" x14ac:dyDescent="0.4">
      <c r="A141" s="14" t="s">
        <v>80</v>
      </c>
      <c r="B141" s="17" t="s">
        <v>3795</v>
      </c>
      <c r="C141" s="23">
        <v>0</v>
      </c>
    </row>
    <row r="142" spans="1:3" x14ac:dyDescent="0.4">
      <c r="A142" s="14" t="s">
        <v>226</v>
      </c>
      <c r="B142" s="17" t="s">
        <v>3793</v>
      </c>
      <c r="C142" s="23">
        <v>0</v>
      </c>
    </row>
    <row r="143" spans="1:3" x14ac:dyDescent="0.4">
      <c r="A143" s="14" t="s">
        <v>54</v>
      </c>
      <c r="B143" s="17" t="s">
        <v>3798</v>
      </c>
      <c r="C143" s="23">
        <v>0</v>
      </c>
    </row>
    <row r="144" spans="1:3" x14ac:dyDescent="0.4">
      <c r="A144" s="14" t="s">
        <v>91</v>
      </c>
      <c r="B144" s="17" t="s">
        <v>3798</v>
      </c>
      <c r="C144" s="23">
        <v>0</v>
      </c>
    </row>
    <row r="145" spans="1:3" x14ac:dyDescent="0.4">
      <c r="A145" s="14" t="s">
        <v>350</v>
      </c>
      <c r="B145" s="17" t="s">
        <v>3806</v>
      </c>
      <c r="C145" s="23">
        <v>0</v>
      </c>
    </row>
    <row r="146" spans="1:3" x14ac:dyDescent="0.4">
      <c r="A146" s="14" t="s">
        <v>91</v>
      </c>
      <c r="B146" s="17" t="s">
        <v>3795</v>
      </c>
      <c r="C146" s="23">
        <v>0</v>
      </c>
    </row>
    <row r="147" spans="1:3" x14ac:dyDescent="0.4">
      <c r="A147" s="14" t="s">
        <v>226</v>
      </c>
      <c r="B147" s="17" t="s">
        <v>3791</v>
      </c>
      <c r="C147" s="23">
        <v>0</v>
      </c>
    </row>
    <row r="148" spans="1:3" x14ac:dyDescent="0.4">
      <c r="A148" s="14" t="s">
        <v>105</v>
      </c>
      <c r="B148" s="17" t="s">
        <v>3793</v>
      </c>
      <c r="C148" s="23">
        <v>0</v>
      </c>
    </row>
    <row r="149" spans="1:3" x14ac:dyDescent="0.4">
      <c r="A149" s="14" t="s">
        <v>54</v>
      </c>
      <c r="B149" s="17" t="s">
        <v>3793</v>
      </c>
      <c r="C149" s="23">
        <v>0</v>
      </c>
    </row>
    <row r="150" spans="1:3" x14ac:dyDescent="0.4">
      <c r="A150" s="14" t="s">
        <v>191</v>
      </c>
      <c r="B150" s="17" t="s">
        <v>3807</v>
      </c>
      <c r="C150" s="23">
        <v>1</v>
      </c>
    </row>
    <row r="151" spans="1:3" x14ac:dyDescent="0.4">
      <c r="A151" s="14" t="s">
        <v>91</v>
      </c>
      <c r="B151" s="17" t="s">
        <v>3808</v>
      </c>
      <c r="C151" s="23">
        <v>1</v>
      </c>
    </row>
    <row r="152" spans="1:3" x14ac:dyDescent="0.4">
      <c r="A152" s="14" t="s">
        <v>80</v>
      </c>
      <c r="B152" s="17" t="s">
        <v>3793</v>
      </c>
      <c r="C152" s="23">
        <v>0</v>
      </c>
    </row>
    <row r="153" spans="1:3" x14ac:dyDescent="0.4">
      <c r="A153" s="14" t="s">
        <v>135</v>
      </c>
      <c r="B153" s="17" t="s">
        <v>3795</v>
      </c>
      <c r="C153" s="23">
        <v>0</v>
      </c>
    </row>
    <row r="154" spans="1:3" x14ac:dyDescent="0.4">
      <c r="A154" s="14" t="s">
        <v>191</v>
      </c>
      <c r="B154" s="17" t="s">
        <v>3797</v>
      </c>
      <c r="C154" s="23">
        <v>0</v>
      </c>
    </row>
    <row r="155" spans="1:3" x14ac:dyDescent="0.4">
      <c r="A155" s="14" t="s">
        <v>99</v>
      </c>
      <c r="B155" s="17" t="s">
        <v>3796</v>
      </c>
      <c r="C155" s="23">
        <v>1</v>
      </c>
    </row>
    <row r="156" spans="1:3" x14ac:dyDescent="0.4">
      <c r="A156" s="14" t="s">
        <v>80</v>
      </c>
      <c r="B156" s="17" t="s">
        <v>3806</v>
      </c>
      <c r="C156" s="23">
        <v>0</v>
      </c>
    </row>
    <row r="157" spans="1:3" x14ac:dyDescent="0.4">
      <c r="A157" s="14" t="s">
        <v>350</v>
      </c>
      <c r="B157" s="17" t="s">
        <v>3793</v>
      </c>
      <c r="C157" s="23">
        <v>0</v>
      </c>
    </row>
    <row r="158" spans="1:3" x14ac:dyDescent="0.4">
      <c r="A158" s="14" t="s">
        <v>350</v>
      </c>
      <c r="B158" s="17" t="s">
        <v>3797</v>
      </c>
      <c r="C158" s="23">
        <v>0</v>
      </c>
    </row>
    <row r="159" spans="1:3" x14ac:dyDescent="0.4">
      <c r="A159" s="14" t="s">
        <v>54</v>
      </c>
      <c r="B159" s="17" t="s">
        <v>3795</v>
      </c>
      <c r="C159" s="23">
        <v>0</v>
      </c>
    </row>
    <row r="160" spans="1:3" x14ac:dyDescent="0.4">
      <c r="A160" s="14" t="s">
        <v>69</v>
      </c>
      <c r="B160" s="17" t="s">
        <v>3796</v>
      </c>
      <c r="C160" s="23">
        <v>1</v>
      </c>
    </row>
    <row r="161" spans="1:3" x14ac:dyDescent="0.4">
      <c r="A161" s="14" t="s">
        <v>305</v>
      </c>
      <c r="B161" s="17" t="s">
        <v>3793</v>
      </c>
      <c r="C161" s="23">
        <v>0</v>
      </c>
    </row>
    <row r="162" spans="1:3" x14ac:dyDescent="0.4">
      <c r="A162" s="14" t="s">
        <v>69</v>
      </c>
      <c r="B162" s="17" t="s">
        <v>3809</v>
      </c>
      <c r="C162" s="23">
        <v>1</v>
      </c>
    </row>
    <row r="163" spans="1:3" x14ac:dyDescent="0.4">
      <c r="A163" s="14" t="s">
        <v>99</v>
      </c>
      <c r="B163" s="17" t="s">
        <v>3797</v>
      </c>
      <c r="C163" s="23">
        <v>0</v>
      </c>
    </row>
    <row r="164" spans="1:3" x14ac:dyDescent="0.4">
      <c r="A164" s="14" t="s">
        <v>305</v>
      </c>
      <c r="B164" s="17" t="s">
        <v>3793</v>
      </c>
      <c r="C164" s="23">
        <v>0</v>
      </c>
    </row>
    <row r="165" spans="1:3" x14ac:dyDescent="0.4">
      <c r="A165" s="14" t="s">
        <v>135</v>
      </c>
      <c r="B165" s="17" t="s">
        <v>3793</v>
      </c>
      <c r="C165" s="23">
        <v>0</v>
      </c>
    </row>
    <row r="166" spans="1:3" x14ac:dyDescent="0.4">
      <c r="A166" s="14" t="s">
        <v>54</v>
      </c>
      <c r="B166" s="17" t="s">
        <v>3795</v>
      </c>
      <c r="C166" s="23">
        <v>0</v>
      </c>
    </row>
    <row r="167" spans="1:3" x14ac:dyDescent="0.4">
      <c r="A167" s="14" t="s">
        <v>191</v>
      </c>
      <c r="B167" s="17" t="s">
        <v>3793</v>
      </c>
      <c r="C167" s="23">
        <v>0</v>
      </c>
    </row>
    <row r="168" spans="1:3" x14ac:dyDescent="0.4">
      <c r="A168" s="14" t="s">
        <v>80</v>
      </c>
      <c r="B168" s="17" t="s">
        <v>3793</v>
      </c>
      <c r="C168" s="23">
        <v>0</v>
      </c>
    </row>
    <row r="169" spans="1:3" x14ac:dyDescent="0.4">
      <c r="A169" s="14" t="s">
        <v>69</v>
      </c>
      <c r="B169" s="17" t="s">
        <v>3793</v>
      </c>
      <c r="C169" s="23">
        <v>0</v>
      </c>
    </row>
    <row r="170" spans="1:3" x14ac:dyDescent="0.4">
      <c r="A170" s="14" t="s">
        <v>226</v>
      </c>
      <c r="B170" s="17" t="s">
        <v>3792</v>
      </c>
      <c r="C170" s="23">
        <v>1</v>
      </c>
    </row>
    <row r="171" spans="1:3" x14ac:dyDescent="0.4">
      <c r="A171" s="14" t="s">
        <v>135</v>
      </c>
      <c r="B171" s="17" t="s">
        <v>3793</v>
      </c>
      <c r="C171" s="23">
        <v>0</v>
      </c>
    </row>
    <row r="172" spans="1:3" x14ac:dyDescent="0.4">
      <c r="A172" s="14" t="s">
        <v>91</v>
      </c>
      <c r="B172" s="17" t="s">
        <v>3797</v>
      </c>
      <c r="C172" s="23">
        <v>0</v>
      </c>
    </row>
    <row r="173" spans="1:3" x14ac:dyDescent="0.4">
      <c r="A173" s="14" t="s">
        <v>123</v>
      </c>
      <c r="B173" s="17" t="s">
        <v>3797</v>
      </c>
      <c r="C173" s="23">
        <v>0</v>
      </c>
    </row>
    <row r="174" spans="1:3" x14ac:dyDescent="0.4">
      <c r="A174" s="14" t="s">
        <v>226</v>
      </c>
      <c r="B174" s="17" t="s">
        <v>3796</v>
      </c>
      <c r="C174" s="23">
        <v>1</v>
      </c>
    </row>
    <row r="175" spans="1:3" x14ac:dyDescent="0.4">
      <c r="A175" s="14" t="s">
        <v>123</v>
      </c>
      <c r="B175" s="17" t="s">
        <v>3797</v>
      </c>
      <c r="C175" s="23">
        <v>0</v>
      </c>
    </row>
    <row r="176" spans="1:3" x14ac:dyDescent="0.4">
      <c r="A176" s="14" t="s">
        <v>54</v>
      </c>
      <c r="B176" s="17" t="s">
        <v>3797</v>
      </c>
      <c r="C176" s="23">
        <v>0</v>
      </c>
    </row>
    <row r="177" spans="1:3" x14ac:dyDescent="0.4">
      <c r="A177" s="14" t="s">
        <v>226</v>
      </c>
      <c r="B177" s="17" t="s">
        <v>3796</v>
      </c>
      <c r="C177" s="23">
        <v>1</v>
      </c>
    </row>
    <row r="178" spans="1:3" x14ac:dyDescent="0.4">
      <c r="A178" s="14" t="s">
        <v>99</v>
      </c>
      <c r="B178" s="17" t="s">
        <v>3793</v>
      </c>
      <c r="C178" s="23">
        <v>0</v>
      </c>
    </row>
    <row r="179" spans="1:3" x14ac:dyDescent="0.4">
      <c r="A179" s="14" t="s">
        <v>54</v>
      </c>
      <c r="B179" s="17" t="s">
        <v>3802</v>
      </c>
      <c r="C179" s="23">
        <v>0</v>
      </c>
    </row>
    <row r="180" spans="1:3" x14ac:dyDescent="0.4">
      <c r="A180" s="14" t="s">
        <v>123</v>
      </c>
      <c r="B180" s="17" t="s">
        <v>3797</v>
      </c>
      <c r="C180" s="23">
        <v>0</v>
      </c>
    </row>
    <row r="181" spans="1:3" x14ac:dyDescent="0.4">
      <c r="A181" s="14" t="s">
        <v>69</v>
      </c>
      <c r="B181" s="17" t="s">
        <v>3795</v>
      </c>
      <c r="C181" s="23">
        <v>0</v>
      </c>
    </row>
    <row r="182" spans="1:3" x14ac:dyDescent="0.4">
      <c r="A182" s="14" t="s">
        <v>69</v>
      </c>
      <c r="B182" s="17" t="s">
        <v>3795</v>
      </c>
      <c r="C182" s="23">
        <v>0</v>
      </c>
    </row>
    <row r="183" spans="1:3" x14ac:dyDescent="0.4">
      <c r="A183" s="14" t="s">
        <v>123</v>
      </c>
      <c r="B183" s="17" t="s">
        <v>3795</v>
      </c>
      <c r="C183" s="23">
        <v>0</v>
      </c>
    </row>
    <row r="184" spans="1:3" x14ac:dyDescent="0.4">
      <c r="A184" s="14" t="s">
        <v>99</v>
      </c>
      <c r="B184" s="17" t="s">
        <v>3795</v>
      </c>
      <c r="C184" s="23">
        <v>0</v>
      </c>
    </row>
    <row r="185" spans="1:3" x14ac:dyDescent="0.4">
      <c r="A185" s="14" t="s">
        <v>80</v>
      </c>
      <c r="B185" s="17" t="s">
        <v>3797</v>
      </c>
      <c r="C185" s="23">
        <v>0</v>
      </c>
    </row>
    <row r="186" spans="1:3" x14ac:dyDescent="0.4">
      <c r="A186" s="14" t="s">
        <v>99</v>
      </c>
      <c r="B186" s="17" t="s">
        <v>3791</v>
      </c>
      <c r="C186" s="23">
        <v>0</v>
      </c>
    </row>
    <row r="187" spans="1:3" x14ac:dyDescent="0.4">
      <c r="A187" s="14" t="s">
        <v>105</v>
      </c>
      <c r="B187" s="17" t="s">
        <v>3797</v>
      </c>
      <c r="C187" s="23">
        <v>0</v>
      </c>
    </row>
    <row r="188" spans="1:3" x14ac:dyDescent="0.4">
      <c r="A188" s="14" t="s">
        <v>226</v>
      </c>
      <c r="B188" s="17" t="s">
        <v>3795</v>
      </c>
      <c r="C188" s="23">
        <v>0</v>
      </c>
    </row>
    <row r="189" spans="1:3" x14ac:dyDescent="0.4">
      <c r="A189" s="14" t="s">
        <v>80</v>
      </c>
      <c r="B189" s="17" t="s">
        <v>3795</v>
      </c>
      <c r="C189" s="23">
        <v>0</v>
      </c>
    </row>
    <row r="190" spans="1:3" x14ac:dyDescent="0.4">
      <c r="A190" s="14" t="s">
        <v>305</v>
      </c>
      <c r="B190" s="17" t="s">
        <v>3796</v>
      </c>
      <c r="C190" s="23">
        <v>1</v>
      </c>
    </row>
    <row r="191" spans="1:3" x14ac:dyDescent="0.4">
      <c r="A191" s="14" t="s">
        <v>191</v>
      </c>
      <c r="B191" s="17" t="s">
        <v>3791</v>
      </c>
      <c r="C191" s="23">
        <v>0</v>
      </c>
    </row>
    <row r="192" spans="1:3" x14ac:dyDescent="0.4">
      <c r="A192" s="14" t="s">
        <v>305</v>
      </c>
      <c r="B192" s="17" t="s">
        <v>3795</v>
      </c>
      <c r="C192" s="23">
        <v>0</v>
      </c>
    </row>
    <row r="193" spans="1:3" x14ac:dyDescent="0.4">
      <c r="A193" s="14" t="s">
        <v>54</v>
      </c>
      <c r="B193" s="17" t="s">
        <v>3797</v>
      </c>
      <c r="C193" s="23">
        <v>0</v>
      </c>
    </row>
    <row r="194" spans="1:3" x14ac:dyDescent="0.4">
      <c r="A194" s="14" t="s">
        <v>54</v>
      </c>
      <c r="B194" s="17" t="s">
        <v>3803</v>
      </c>
      <c r="C194" s="23">
        <v>1</v>
      </c>
    </row>
    <row r="195" spans="1:3" x14ac:dyDescent="0.4">
      <c r="A195" s="14" t="s">
        <v>99</v>
      </c>
      <c r="B195" s="17" t="s">
        <v>3793</v>
      </c>
      <c r="C195" s="23">
        <v>0</v>
      </c>
    </row>
    <row r="196" spans="1:3" x14ac:dyDescent="0.4">
      <c r="A196" s="14" t="s">
        <v>305</v>
      </c>
      <c r="B196" s="17" t="s">
        <v>3793</v>
      </c>
      <c r="C196" s="23">
        <v>0</v>
      </c>
    </row>
    <row r="197" spans="1:3" x14ac:dyDescent="0.4">
      <c r="A197" s="14" t="s">
        <v>69</v>
      </c>
      <c r="B197" s="17" t="s">
        <v>3810</v>
      </c>
      <c r="C197" s="23">
        <v>1</v>
      </c>
    </row>
    <row r="198" spans="1:3" x14ac:dyDescent="0.4">
      <c r="A198" s="14" t="s">
        <v>350</v>
      </c>
      <c r="B198" s="17" t="s">
        <v>3795</v>
      </c>
      <c r="C198" s="23">
        <v>0</v>
      </c>
    </row>
    <row r="199" spans="1:3" x14ac:dyDescent="0.4">
      <c r="A199" s="14" t="s">
        <v>123</v>
      </c>
      <c r="B199" s="17" t="s">
        <v>3795</v>
      </c>
      <c r="C199" s="23">
        <v>0</v>
      </c>
    </row>
    <row r="200" spans="1:3" x14ac:dyDescent="0.4">
      <c r="A200" s="14" t="s">
        <v>123</v>
      </c>
      <c r="B200" s="17" t="s">
        <v>3793</v>
      </c>
      <c r="C200" s="23">
        <v>0</v>
      </c>
    </row>
    <row r="201" spans="1:3" x14ac:dyDescent="0.4">
      <c r="A201" s="14" t="s">
        <v>91</v>
      </c>
      <c r="B201" s="17" t="s">
        <v>3811</v>
      </c>
      <c r="C201" s="23">
        <v>1</v>
      </c>
    </row>
    <row r="202" spans="1:3" x14ac:dyDescent="0.4">
      <c r="A202" s="14" t="s">
        <v>80</v>
      </c>
      <c r="B202" s="17" t="s">
        <v>3808</v>
      </c>
      <c r="C202" s="23">
        <v>1</v>
      </c>
    </row>
    <row r="203" spans="1:3" x14ac:dyDescent="0.4">
      <c r="A203" s="14" t="s">
        <v>191</v>
      </c>
      <c r="B203" s="17" t="s">
        <v>3795</v>
      </c>
      <c r="C203" s="23">
        <v>0</v>
      </c>
    </row>
    <row r="204" spans="1:3" x14ac:dyDescent="0.4">
      <c r="A204" s="14" t="s">
        <v>69</v>
      </c>
      <c r="B204" s="17" t="s">
        <v>3793</v>
      </c>
      <c r="C204" s="23">
        <v>0</v>
      </c>
    </row>
    <row r="205" spans="1:3" x14ac:dyDescent="0.4">
      <c r="A205" s="14" t="s">
        <v>54</v>
      </c>
      <c r="B205" s="17" t="s">
        <v>3797</v>
      </c>
      <c r="C205" s="23">
        <v>0</v>
      </c>
    </row>
    <row r="206" spans="1:3" x14ac:dyDescent="0.4">
      <c r="A206" s="14" t="s">
        <v>54</v>
      </c>
      <c r="B206" s="17" t="s">
        <v>3796</v>
      </c>
      <c r="C206" s="23">
        <v>1</v>
      </c>
    </row>
    <row r="207" spans="1:3" x14ac:dyDescent="0.4">
      <c r="A207" s="14" t="s">
        <v>123</v>
      </c>
      <c r="B207" s="17" t="s">
        <v>3795</v>
      </c>
      <c r="C207" s="23">
        <v>0</v>
      </c>
    </row>
    <row r="208" spans="1:3" x14ac:dyDescent="0.4">
      <c r="A208" s="14" t="s">
        <v>91</v>
      </c>
      <c r="B208" s="17" t="s">
        <v>3797</v>
      </c>
      <c r="C208" s="23">
        <v>0</v>
      </c>
    </row>
    <row r="209" spans="1:3" x14ac:dyDescent="0.4">
      <c r="A209" s="14" t="s">
        <v>191</v>
      </c>
      <c r="B209" s="17" t="s">
        <v>3796</v>
      </c>
      <c r="C209" s="23">
        <v>1</v>
      </c>
    </row>
    <row r="210" spans="1:3" x14ac:dyDescent="0.4">
      <c r="A210" s="14" t="s">
        <v>305</v>
      </c>
      <c r="B210" s="17" t="s">
        <v>3812</v>
      </c>
      <c r="C210" s="23">
        <v>0</v>
      </c>
    </row>
    <row r="211" spans="1:3" x14ac:dyDescent="0.4">
      <c r="A211" s="14" t="s">
        <v>191</v>
      </c>
      <c r="B211" s="17" t="s">
        <v>3796</v>
      </c>
      <c r="C211" s="23">
        <v>1</v>
      </c>
    </row>
    <row r="212" spans="1:3" x14ac:dyDescent="0.4">
      <c r="A212" s="14" t="s">
        <v>69</v>
      </c>
      <c r="B212" s="17" t="s">
        <v>3796</v>
      </c>
      <c r="C212" s="23">
        <v>1</v>
      </c>
    </row>
    <row r="213" spans="1:3" x14ac:dyDescent="0.4">
      <c r="A213" s="14" t="s">
        <v>69</v>
      </c>
      <c r="B213" s="17" t="s">
        <v>3791</v>
      </c>
      <c r="C213" s="23">
        <v>0</v>
      </c>
    </row>
    <row r="214" spans="1:3" x14ac:dyDescent="0.4">
      <c r="A214" s="14" t="s">
        <v>91</v>
      </c>
      <c r="B214" s="17" t="s">
        <v>3797</v>
      </c>
      <c r="C214" s="23">
        <v>0</v>
      </c>
    </row>
    <row r="215" spans="1:3" x14ac:dyDescent="0.4">
      <c r="A215" s="14" t="s">
        <v>99</v>
      </c>
      <c r="B215" s="17" t="s">
        <v>3797</v>
      </c>
      <c r="C215" s="23">
        <v>0</v>
      </c>
    </row>
    <row r="216" spans="1:3" x14ac:dyDescent="0.4">
      <c r="A216" s="14" t="s">
        <v>69</v>
      </c>
      <c r="B216" s="17" t="s">
        <v>3795</v>
      </c>
      <c r="C216" s="23">
        <v>0</v>
      </c>
    </row>
    <row r="217" spans="1:3" x14ac:dyDescent="0.4">
      <c r="A217" s="14" t="s">
        <v>135</v>
      </c>
      <c r="B217" s="17" t="s">
        <v>3796</v>
      </c>
      <c r="C217" s="23">
        <v>1</v>
      </c>
    </row>
    <row r="218" spans="1:3" x14ac:dyDescent="0.4">
      <c r="A218" s="14" t="s">
        <v>69</v>
      </c>
      <c r="B218" s="17" t="s">
        <v>3797</v>
      </c>
      <c r="C218" s="23">
        <v>0</v>
      </c>
    </row>
    <row r="219" spans="1:3" x14ac:dyDescent="0.4">
      <c r="A219" s="14" t="s">
        <v>226</v>
      </c>
      <c r="B219" s="17" t="s">
        <v>3813</v>
      </c>
      <c r="C219" s="23">
        <v>0</v>
      </c>
    </row>
    <row r="220" spans="1:3" x14ac:dyDescent="0.4">
      <c r="A220" s="14" t="s">
        <v>99</v>
      </c>
      <c r="B220" s="17" t="s">
        <v>3797</v>
      </c>
      <c r="C220" s="23">
        <v>0</v>
      </c>
    </row>
    <row r="221" spans="1:3" x14ac:dyDescent="0.4">
      <c r="A221" s="14" t="s">
        <v>305</v>
      </c>
      <c r="B221" s="17" t="s">
        <v>3796</v>
      </c>
      <c r="C221" s="23">
        <v>1</v>
      </c>
    </row>
    <row r="222" spans="1:3" x14ac:dyDescent="0.4">
      <c r="A222" s="14" t="s">
        <v>91</v>
      </c>
      <c r="B222" s="17" t="s">
        <v>3797</v>
      </c>
      <c r="C222" s="23">
        <v>0</v>
      </c>
    </row>
    <row r="223" spans="1:3" x14ac:dyDescent="0.4">
      <c r="A223" s="14" t="s">
        <v>54</v>
      </c>
      <c r="B223" s="17" t="s">
        <v>3797</v>
      </c>
      <c r="C223" s="23">
        <v>0</v>
      </c>
    </row>
    <row r="224" spans="1:3" x14ac:dyDescent="0.4">
      <c r="A224" s="14" t="s">
        <v>99</v>
      </c>
      <c r="B224" s="17" t="s">
        <v>3796</v>
      </c>
      <c r="C224" s="23">
        <v>1</v>
      </c>
    </row>
    <row r="225" spans="1:3" x14ac:dyDescent="0.4">
      <c r="A225" s="14" t="s">
        <v>350</v>
      </c>
      <c r="B225" s="17" t="s">
        <v>3797</v>
      </c>
      <c r="C225" s="23">
        <v>0</v>
      </c>
    </row>
    <row r="226" spans="1:3" x14ac:dyDescent="0.4">
      <c r="A226" s="14" t="s">
        <v>350</v>
      </c>
      <c r="B226" s="17" t="s">
        <v>3797</v>
      </c>
      <c r="C226" s="23">
        <v>0</v>
      </c>
    </row>
    <row r="227" spans="1:3" x14ac:dyDescent="0.4">
      <c r="A227" s="14" t="s">
        <v>135</v>
      </c>
      <c r="B227" s="17" t="s">
        <v>3802</v>
      </c>
      <c r="C227" s="23">
        <v>0</v>
      </c>
    </row>
    <row r="228" spans="1:3" x14ac:dyDescent="0.4">
      <c r="A228" s="14" t="s">
        <v>69</v>
      </c>
      <c r="B228" s="17" t="s">
        <v>3793</v>
      </c>
      <c r="C228" s="23">
        <v>0</v>
      </c>
    </row>
    <row r="229" spans="1:3" x14ac:dyDescent="0.4">
      <c r="A229" s="14" t="s">
        <v>99</v>
      </c>
      <c r="B229" s="17" t="s">
        <v>3796</v>
      </c>
      <c r="C229" s="23">
        <v>1</v>
      </c>
    </row>
    <row r="230" spans="1:3" x14ac:dyDescent="0.4">
      <c r="A230" s="14" t="s">
        <v>350</v>
      </c>
      <c r="B230" s="17" t="s">
        <v>3793</v>
      </c>
      <c r="C230" s="23">
        <v>0</v>
      </c>
    </row>
    <row r="231" spans="1:3" x14ac:dyDescent="0.4">
      <c r="A231" s="14" t="s">
        <v>135</v>
      </c>
      <c r="B231" s="17" t="s">
        <v>3793</v>
      </c>
      <c r="C231" s="23">
        <v>0</v>
      </c>
    </row>
    <row r="232" spans="1:3" x14ac:dyDescent="0.4">
      <c r="A232" s="14" t="s">
        <v>123</v>
      </c>
      <c r="B232" s="17" t="s">
        <v>3807</v>
      </c>
      <c r="C232" s="23">
        <v>1</v>
      </c>
    </row>
    <row r="233" spans="1:3" x14ac:dyDescent="0.4">
      <c r="A233" s="14" t="s">
        <v>226</v>
      </c>
      <c r="B233" s="17" t="s">
        <v>3795</v>
      </c>
      <c r="C233" s="23">
        <v>0</v>
      </c>
    </row>
    <row r="234" spans="1:3" x14ac:dyDescent="0.4">
      <c r="A234" s="14" t="s">
        <v>105</v>
      </c>
      <c r="B234" s="17" t="s">
        <v>3798</v>
      </c>
      <c r="C234" s="23">
        <v>0</v>
      </c>
    </row>
    <row r="235" spans="1:3" x14ac:dyDescent="0.4">
      <c r="A235" s="14" t="s">
        <v>191</v>
      </c>
      <c r="B235" s="17" t="s">
        <v>3797</v>
      </c>
      <c r="C235" s="23">
        <v>0</v>
      </c>
    </row>
    <row r="236" spans="1:3" x14ac:dyDescent="0.4">
      <c r="A236" s="14" t="s">
        <v>191</v>
      </c>
      <c r="B236" s="17" t="s">
        <v>3797</v>
      </c>
      <c r="C236" s="23">
        <v>0</v>
      </c>
    </row>
    <row r="237" spans="1:3" x14ac:dyDescent="0.4">
      <c r="A237" s="14" t="s">
        <v>123</v>
      </c>
      <c r="B237" s="17" t="s">
        <v>3797</v>
      </c>
      <c r="C237" s="23">
        <v>0</v>
      </c>
    </row>
    <row r="238" spans="1:3" x14ac:dyDescent="0.4">
      <c r="A238" s="14" t="s">
        <v>69</v>
      </c>
      <c r="B238" s="17" t="s">
        <v>3814</v>
      </c>
      <c r="C238" s="23">
        <v>1</v>
      </c>
    </row>
    <row r="239" spans="1:3" x14ac:dyDescent="0.4">
      <c r="A239" s="14" t="s">
        <v>350</v>
      </c>
      <c r="B239" s="17" t="s">
        <v>3793</v>
      </c>
      <c r="C239" s="23">
        <v>0</v>
      </c>
    </row>
    <row r="240" spans="1:3" x14ac:dyDescent="0.4">
      <c r="A240" s="14" t="s">
        <v>99</v>
      </c>
      <c r="B240" s="17" t="s">
        <v>3803</v>
      </c>
      <c r="C240" s="23">
        <v>1</v>
      </c>
    </row>
    <row r="241" spans="1:3" x14ac:dyDescent="0.4">
      <c r="A241" s="14" t="s">
        <v>105</v>
      </c>
      <c r="B241" s="17" t="s">
        <v>3815</v>
      </c>
      <c r="C241" s="23">
        <v>0</v>
      </c>
    </row>
    <row r="242" spans="1:3" x14ac:dyDescent="0.4">
      <c r="A242" s="14" t="s">
        <v>80</v>
      </c>
      <c r="B242" s="17" t="s">
        <v>3793</v>
      </c>
      <c r="C242" s="23">
        <v>0</v>
      </c>
    </row>
    <row r="243" spans="1:3" x14ac:dyDescent="0.4">
      <c r="A243" s="14" t="s">
        <v>54</v>
      </c>
      <c r="B243" s="17" t="s">
        <v>3791</v>
      </c>
      <c r="C243" s="23">
        <v>0</v>
      </c>
    </row>
    <row r="244" spans="1:3" x14ac:dyDescent="0.4">
      <c r="A244" s="14" t="s">
        <v>54</v>
      </c>
      <c r="B244" s="17" t="s">
        <v>3794</v>
      </c>
      <c r="C244" s="23">
        <v>0</v>
      </c>
    </row>
    <row r="245" spans="1:3" x14ac:dyDescent="0.4">
      <c r="A245" s="14" t="s">
        <v>135</v>
      </c>
      <c r="B245" s="17" t="s">
        <v>3794</v>
      </c>
      <c r="C245" s="23">
        <v>0</v>
      </c>
    </row>
    <row r="246" spans="1:3" x14ac:dyDescent="0.4">
      <c r="A246" s="14" t="s">
        <v>226</v>
      </c>
      <c r="B246" s="17" t="s">
        <v>3791</v>
      </c>
      <c r="C246" s="23">
        <v>0</v>
      </c>
    </row>
    <row r="247" spans="1:3" x14ac:dyDescent="0.4">
      <c r="A247" s="14" t="s">
        <v>54</v>
      </c>
      <c r="B247" s="17" t="s">
        <v>3797</v>
      </c>
      <c r="C247" s="23">
        <v>0</v>
      </c>
    </row>
    <row r="248" spans="1:3" x14ac:dyDescent="0.4">
      <c r="A248" s="14" t="s">
        <v>54</v>
      </c>
      <c r="B248" s="17" t="s">
        <v>3791</v>
      </c>
      <c r="C248" s="23">
        <v>0</v>
      </c>
    </row>
    <row r="249" spans="1:3" x14ac:dyDescent="0.4">
      <c r="A249" s="14" t="s">
        <v>99</v>
      </c>
      <c r="B249" s="17" t="s">
        <v>3812</v>
      </c>
      <c r="C249" s="23">
        <v>0</v>
      </c>
    </row>
    <row r="250" spans="1:3" x14ac:dyDescent="0.4">
      <c r="A250" s="14" t="s">
        <v>54</v>
      </c>
      <c r="B250" s="17" t="s">
        <v>3793</v>
      </c>
      <c r="C250" s="23">
        <v>0</v>
      </c>
    </row>
    <row r="251" spans="1:3" x14ac:dyDescent="0.4">
      <c r="A251" s="14" t="s">
        <v>91</v>
      </c>
      <c r="B251" s="17" t="s">
        <v>3797</v>
      </c>
      <c r="C251" s="23">
        <v>0</v>
      </c>
    </row>
    <row r="252" spans="1:3" x14ac:dyDescent="0.4">
      <c r="A252" s="14" t="s">
        <v>99</v>
      </c>
      <c r="B252" s="17" t="s">
        <v>3803</v>
      </c>
      <c r="C252" s="23">
        <v>1</v>
      </c>
    </row>
    <row r="253" spans="1:3" x14ac:dyDescent="0.4">
      <c r="A253" s="14" t="s">
        <v>54</v>
      </c>
      <c r="B253" s="17" t="s">
        <v>3797</v>
      </c>
      <c r="C253" s="23">
        <v>0</v>
      </c>
    </row>
    <row r="254" spans="1:3" x14ac:dyDescent="0.4">
      <c r="A254" s="14" t="s">
        <v>226</v>
      </c>
      <c r="B254" s="17" t="s">
        <v>3797</v>
      </c>
      <c r="C254" s="23">
        <v>0</v>
      </c>
    </row>
    <row r="255" spans="1:3" x14ac:dyDescent="0.4">
      <c r="A255" s="14" t="s">
        <v>123</v>
      </c>
      <c r="B255" s="17" t="s">
        <v>3793</v>
      </c>
      <c r="C255" s="23">
        <v>0</v>
      </c>
    </row>
    <row r="256" spans="1:3" x14ac:dyDescent="0.4">
      <c r="A256" s="14" t="s">
        <v>91</v>
      </c>
      <c r="B256" s="17" t="s">
        <v>3797</v>
      </c>
      <c r="C256" s="23">
        <v>0</v>
      </c>
    </row>
    <row r="257" spans="1:3" x14ac:dyDescent="0.4">
      <c r="A257" s="14" t="s">
        <v>305</v>
      </c>
      <c r="B257" s="17" t="s">
        <v>3797</v>
      </c>
      <c r="C257" s="23">
        <v>0</v>
      </c>
    </row>
    <row r="258" spans="1:3" x14ac:dyDescent="0.4">
      <c r="A258" s="14" t="s">
        <v>105</v>
      </c>
      <c r="B258" s="17" t="s">
        <v>3797</v>
      </c>
      <c r="C258" s="23">
        <v>0</v>
      </c>
    </row>
    <row r="259" spans="1:3" x14ac:dyDescent="0.4">
      <c r="A259" s="14" t="s">
        <v>135</v>
      </c>
      <c r="B259" s="17" t="s">
        <v>3797</v>
      </c>
      <c r="C259" s="23">
        <v>0</v>
      </c>
    </row>
    <row r="260" spans="1:3" x14ac:dyDescent="0.4">
      <c r="A260" s="14" t="s">
        <v>305</v>
      </c>
      <c r="B260" s="17" t="s">
        <v>3796</v>
      </c>
      <c r="C260" s="23">
        <v>1</v>
      </c>
    </row>
    <row r="261" spans="1:3" x14ac:dyDescent="0.4">
      <c r="A261" s="14" t="s">
        <v>69</v>
      </c>
      <c r="B261" s="17" t="s">
        <v>3793</v>
      </c>
      <c r="C261" s="23">
        <v>0</v>
      </c>
    </row>
    <row r="262" spans="1:3" x14ac:dyDescent="0.4">
      <c r="A262" s="14" t="s">
        <v>350</v>
      </c>
      <c r="B262" s="17" t="s">
        <v>3797</v>
      </c>
      <c r="C262" s="23">
        <v>0</v>
      </c>
    </row>
    <row r="263" spans="1:3" x14ac:dyDescent="0.4">
      <c r="A263" s="14" t="s">
        <v>305</v>
      </c>
      <c r="B263" s="17" t="s">
        <v>3793</v>
      </c>
      <c r="C263" s="23">
        <v>0</v>
      </c>
    </row>
    <row r="264" spans="1:3" x14ac:dyDescent="0.4">
      <c r="A264" s="14" t="s">
        <v>69</v>
      </c>
      <c r="B264" s="17" t="s">
        <v>3795</v>
      </c>
      <c r="C264" s="23">
        <v>0</v>
      </c>
    </row>
    <row r="265" spans="1:3" x14ac:dyDescent="0.4">
      <c r="A265" s="14" t="s">
        <v>69</v>
      </c>
      <c r="B265" s="17" t="s">
        <v>3797</v>
      </c>
      <c r="C265" s="23">
        <v>0</v>
      </c>
    </row>
    <row r="266" spans="1:3" x14ac:dyDescent="0.4">
      <c r="A266" s="14" t="s">
        <v>350</v>
      </c>
      <c r="B266" s="17" t="s">
        <v>3797</v>
      </c>
      <c r="C266" s="23">
        <v>0</v>
      </c>
    </row>
    <row r="267" spans="1:3" x14ac:dyDescent="0.4">
      <c r="A267" s="14" t="s">
        <v>350</v>
      </c>
      <c r="B267" s="17" t="s">
        <v>3795</v>
      </c>
      <c r="C267" s="23">
        <v>0</v>
      </c>
    </row>
    <row r="268" spans="1:3" x14ac:dyDescent="0.4">
      <c r="A268" s="14" t="s">
        <v>123</v>
      </c>
      <c r="B268" s="17" t="s">
        <v>3793</v>
      </c>
      <c r="C268" s="23">
        <v>0</v>
      </c>
    </row>
    <row r="269" spans="1:3" x14ac:dyDescent="0.4">
      <c r="A269" s="14" t="s">
        <v>191</v>
      </c>
      <c r="B269" s="17" t="s">
        <v>3791</v>
      </c>
      <c r="C269" s="23">
        <v>0</v>
      </c>
    </row>
    <row r="270" spans="1:3" x14ac:dyDescent="0.4">
      <c r="A270" s="14" t="s">
        <v>99</v>
      </c>
      <c r="B270" s="17" t="s">
        <v>3791</v>
      </c>
      <c r="C270" s="23">
        <v>0</v>
      </c>
    </row>
    <row r="271" spans="1:3" x14ac:dyDescent="0.4">
      <c r="A271" s="14" t="s">
        <v>191</v>
      </c>
      <c r="B271" s="17" t="s">
        <v>3797</v>
      </c>
      <c r="C271" s="23">
        <v>0</v>
      </c>
    </row>
    <row r="272" spans="1:3" x14ac:dyDescent="0.4">
      <c r="A272" s="14" t="s">
        <v>350</v>
      </c>
      <c r="B272" s="17" t="s">
        <v>3794</v>
      </c>
      <c r="C272" s="23">
        <v>0</v>
      </c>
    </row>
    <row r="273" spans="1:3" x14ac:dyDescent="0.4">
      <c r="A273" s="14" t="s">
        <v>69</v>
      </c>
      <c r="B273" s="17" t="s">
        <v>3797</v>
      </c>
      <c r="C273" s="23">
        <v>0</v>
      </c>
    </row>
    <row r="274" spans="1:3" x14ac:dyDescent="0.4">
      <c r="A274" s="14" t="s">
        <v>69</v>
      </c>
      <c r="B274" s="17" t="s">
        <v>3797</v>
      </c>
      <c r="C274" s="23">
        <v>0</v>
      </c>
    </row>
    <row r="275" spans="1:3" x14ac:dyDescent="0.4">
      <c r="A275" s="14" t="s">
        <v>226</v>
      </c>
      <c r="B275" s="17" t="s">
        <v>3795</v>
      </c>
      <c r="C275" s="23">
        <v>0</v>
      </c>
    </row>
    <row r="276" spans="1:3" x14ac:dyDescent="0.4">
      <c r="A276" s="14" t="s">
        <v>99</v>
      </c>
      <c r="B276" s="17" t="s">
        <v>3797</v>
      </c>
      <c r="C276" s="23">
        <v>0</v>
      </c>
    </row>
    <row r="277" spans="1:3" x14ac:dyDescent="0.4">
      <c r="A277" s="14" t="s">
        <v>135</v>
      </c>
      <c r="B277" s="17" t="s">
        <v>3816</v>
      </c>
      <c r="C277" s="23">
        <v>0</v>
      </c>
    </row>
    <row r="278" spans="1:3" x14ac:dyDescent="0.4">
      <c r="A278" s="14" t="s">
        <v>105</v>
      </c>
      <c r="B278" s="17" t="s">
        <v>3791</v>
      </c>
      <c r="C278" s="23">
        <v>0</v>
      </c>
    </row>
    <row r="279" spans="1:3" x14ac:dyDescent="0.4">
      <c r="A279" s="14" t="s">
        <v>91</v>
      </c>
      <c r="B279" s="17" t="s">
        <v>3797</v>
      </c>
      <c r="C279" s="23">
        <v>0</v>
      </c>
    </row>
    <row r="280" spans="1:3" x14ac:dyDescent="0.4">
      <c r="A280" s="14" t="s">
        <v>350</v>
      </c>
      <c r="B280" s="17" t="s">
        <v>3796</v>
      </c>
      <c r="C280" s="23">
        <v>1</v>
      </c>
    </row>
    <row r="281" spans="1:3" x14ac:dyDescent="0.4">
      <c r="A281" s="14" t="s">
        <v>54</v>
      </c>
      <c r="B281" s="17" t="s">
        <v>3797</v>
      </c>
      <c r="C281" s="23">
        <v>0</v>
      </c>
    </row>
    <row r="282" spans="1:3" x14ac:dyDescent="0.4">
      <c r="A282" s="14" t="s">
        <v>69</v>
      </c>
      <c r="B282" s="17" t="s">
        <v>3796</v>
      </c>
      <c r="C282" s="23">
        <v>1</v>
      </c>
    </row>
    <row r="283" spans="1:3" x14ac:dyDescent="0.4">
      <c r="A283" s="14" t="s">
        <v>135</v>
      </c>
      <c r="B283" s="17" t="s">
        <v>3797</v>
      </c>
      <c r="C283" s="23">
        <v>0</v>
      </c>
    </row>
    <row r="284" spans="1:3" x14ac:dyDescent="0.4">
      <c r="A284" s="14" t="s">
        <v>69</v>
      </c>
      <c r="B284" s="17" t="s">
        <v>3795</v>
      </c>
      <c r="C284" s="23">
        <v>0</v>
      </c>
    </row>
    <row r="285" spans="1:3" x14ac:dyDescent="0.4">
      <c r="A285" s="14" t="s">
        <v>226</v>
      </c>
      <c r="B285" s="17" t="s">
        <v>3794</v>
      </c>
      <c r="C285" s="23">
        <v>0</v>
      </c>
    </row>
    <row r="286" spans="1:3" x14ac:dyDescent="0.4">
      <c r="A286" s="14" t="s">
        <v>105</v>
      </c>
      <c r="B286" s="17" t="s">
        <v>3795</v>
      </c>
      <c r="C286" s="23">
        <v>0</v>
      </c>
    </row>
    <row r="287" spans="1:3" x14ac:dyDescent="0.4">
      <c r="A287" s="14" t="s">
        <v>135</v>
      </c>
      <c r="B287" s="17" t="s">
        <v>3797</v>
      </c>
      <c r="C287" s="23">
        <v>0</v>
      </c>
    </row>
    <row r="288" spans="1:3" x14ac:dyDescent="0.4">
      <c r="A288" s="14" t="s">
        <v>305</v>
      </c>
      <c r="B288" s="17" t="s">
        <v>3797</v>
      </c>
      <c r="C288" s="23">
        <v>0</v>
      </c>
    </row>
    <row r="289" spans="1:3" x14ac:dyDescent="0.4">
      <c r="A289" s="14" t="s">
        <v>99</v>
      </c>
      <c r="B289" s="17" t="s">
        <v>3797</v>
      </c>
      <c r="C289" s="23">
        <v>0</v>
      </c>
    </row>
    <row r="290" spans="1:3" x14ac:dyDescent="0.4">
      <c r="A290" s="14" t="s">
        <v>54</v>
      </c>
      <c r="B290" s="17" t="s">
        <v>3793</v>
      </c>
      <c r="C290" s="23">
        <v>0</v>
      </c>
    </row>
    <row r="291" spans="1:3" x14ac:dyDescent="0.4">
      <c r="A291" s="14" t="s">
        <v>226</v>
      </c>
      <c r="B291" s="17" t="s">
        <v>3797</v>
      </c>
      <c r="C291" s="23">
        <v>0</v>
      </c>
    </row>
    <row r="292" spans="1:3" x14ac:dyDescent="0.4">
      <c r="A292" s="14" t="s">
        <v>54</v>
      </c>
      <c r="B292" s="17" t="s">
        <v>3797</v>
      </c>
      <c r="C292" s="23">
        <v>0</v>
      </c>
    </row>
    <row r="293" spans="1:3" x14ac:dyDescent="0.4">
      <c r="A293" s="14" t="s">
        <v>99</v>
      </c>
      <c r="B293" s="17" t="s">
        <v>3802</v>
      </c>
      <c r="C293" s="23">
        <v>0</v>
      </c>
    </row>
    <row r="294" spans="1:3" x14ac:dyDescent="0.4">
      <c r="A294" s="14" t="s">
        <v>91</v>
      </c>
      <c r="B294" s="17" t="s">
        <v>3795</v>
      </c>
      <c r="C294" s="23">
        <v>0</v>
      </c>
    </row>
    <row r="295" spans="1:3" x14ac:dyDescent="0.4">
      <c r="A295" s="14" t="s">
        <v>350</v>
      </c>
      <c r="B295" s="17" t="s">
        <v>3795</v>
      </c>
      <c r="C295" s="23">
        <v>0</v>
      </c>
    </row>
    <row r="296" spans="1:3" x14ac:dyDescent="0.4">
      <c r="A296" s="14" t="s">
        <v>135</v>
      </c>
      <c r="B296" s="17" t="s">
        <v>3797</v>
      </c>
      <c r="C296" s="23">
        <v>0</v>
      </c>
    </row>
    <row r="297" spans="1:3" x14ac:dyDescent="0.4">
      <c r="A297" s="14" t="s">
        <v>350</v>
      </c>
      <c r="B297" s="17" t="s">
        <v>3791</v>
      </c>
      <c r="C297" s="23">
        <v>0</v>
      </c>
    </row>
    <row r="298" spans="1:3" x14ac:dyDescent="0.4">
      <c r="A298" s="14" t="s">
        <v>350</v>
      </c>
      <c r="B298" s="17" t="s">
        <v>3791</v>
      </c>
      <c r="C298" s="23">
        <v>0</v>
      </c>
    </row>
    <row r="299" spans="1:3" x14ac:dyDescent="0.4">
      <c r="A299" s="14" t="s">
        <v>91</v>
      </c>
      <c r="B299" s="17" t="s">
        <v>3802</v>
      </c>
      <c r="C299" s="23">
        <v>0</v>
      </c>
    </row>
    <row r="300" spans="1:3" x14ac:dyDescent="0.4">
      <c r="A300" s="14" t="s">
        <v>69</v>
      </c>
      <c r="B300" s="17" t="s">
        <v>3796</v>
      </c>
      <c r="C300" s="23">
        <v>1</v>
      </c>
    </row>
    <row r="301" spans="1:3" x14ac:dyDescent="0.4">
      <c r="A301" s="14" t="s">
        <v>54</v>
      </c>
      <c r="B301" s="17" t="s">
        <v>3797</v>
      </c>
      <c r="C301" s="23">
        <v>0</v>
      </c>
    </row>
    <row r="302" spans="1:3" x14ac:dyDescent="0.4">
      <c r="A302" s="14" t="s">
        <v>191</v>
      </c>
      <c r="B302" s="17" t="s">
        <v>3817</v>
      </c>
      <c r="C302" s="23">
        <v>0</v>
      </c>
    </row>
    <row r="303" spans="1:3" x14ac:dyDescent="0.4">
      <c r="A303" s="14" t="s">
        <v>191</v>
      </c>
      <c r="B303" s="17" t="s">
        <v>3797</v>
      </c>
      <c r="C303" s="23">
        <v>0</v>
      </c>
    </row>
    <row r="304" spans="1:3" x14ac:dyDescent="0.4">
      <c r="A304" s="14" t="s">
        <v>91</v>
      </c>
      <c r="B304" s="17" t="s">
        <v>3791</v>
      </c>
      <c r="C304" s="23">
        <v>0</v>
      </c>
    </row>
    <row r="305" spans="1:3" x14ac:dyDescent="0.4">
      <c r="A305" s="14" t="s">
        <v>226</v>
      </c>
      <c r="B305" s="17" t="s">
        <v>3793</v>
      </c>
      <c r="C305" s="23">
        <v>0</v>
      </c>
    </row>
    <row r="306" spans="1:3" x14ac:dyDescent="0.4">
      <c r="A306" s="14" t="s">
        <v>69</v>
      </c>
      <c r="B306" s="17" t="s">
        <v>3793</v>
      </c>
      <c r="C306" s="23">
        <v>0</v>
      </c>
    </row>
    <row r="307" spans="1:3" x14ac:dyDescent="0.4">
      <c r="A307" s="14" t="s">
        <v>105</v>
      </c>
      <c r="B307" s="17" t="s">
        <v>3795</v>
      </c>
      <c r="C307" s="23">
        <v>0</v>
      </c>
    </row>
    <row r="308" spans="1:3" x14ac:dyDescent="0.4">
      <c r="A308" s="14" t="s">
        <v>91</v>
      </c>
      <c r="B308" s="17" t="s">
        <v>3793</v>
      </c>
      <c r="C308" s="23">
        <v>0</v>
      </c>
    </row>
    <row r="309" spans="1:3" x14ac:dyDescent="0.4">
      <c r="A309" s="14" t="s">
        <v>350</v>
      </c>
      <c r="B309" s="17" t="s">
        <v>3797</v>
      </c>
      <c r="C309" s="23">
        <v>0</v>
      </c>
    </row>
    <row r="310" spans="1:3" x14ac:dyDescent="0.4">
      <c r="A310" s="14" t="s">
        <v>305</v>
      </c>
      <c r="B310" s="17" t="s">
        <v>3797</v>
      </c>
      <c r="C310" s="23">
        <v>0</v>
      </c>
    </row>
    <row r="311" spans="1:3" x14ac:dyDescent="0.4">
      <c r="A311" s="14" t="s">
        <v>226</v>
      </c>
      <c r="B311" s="17" t="s">
        <v>3793</v>
      </c>
      <c r="C311" s="23">
        <v>0</v>
      </c>
    </row>
    <row r="312" spans="1:3" x14ac:dyDescent="0.4">
      <c r="A312" s="14" t="s">
        <v>305</v>
      </c>
      <c r="B312" s="17" t="s">
        <v>3797</v>
      </c>
      <c r="C312" s="23">
        <v>0</v>
      </c>
    </row>
    <row r="313" spans="1:3" x14ac:dyDescent="0.4">
      <c r="A313" s="14" t="s">
        <v>123</v>
      </c>
      <c r="B313" s="17" t="s">
        <v>3797</v>
      </c>
      <c r="C313" s="23">
        <v>0</v>
      </c>
    </row>
    <row r="314" spans="1:3" x14ac:dyDescent="0.4">
      <c r="A314" s="14" t="s">
        <v>80</v>
      </c>
      <c r="B314" s="17" t="s">
        <v>3795</v>
      </c>
      <c r="C314" s="23">
        <v>0</v>
      </c>
    </row>
    <row r="315" spans="1:3" x14ac:dyDescent="0.4">
      <c r="A315" s="14" t="s">
        <v>54</v>
      </c>
      <c r="B315" s="17" t="s">
        <v>3791</v>
      </c>
      <c r="C315" s="23">
        <v>0</v>
      </c>
    </row>
    <row r="316" spans="1:3" x14ac:dyDescent="0.4">
      <c r="A316" s="14" t="s">
        <v>191</v>
      </c>
      <c r="B316" s="17" t="s">
        <v>3791</v>
      </c>
      <c r="C316" s="23">
        <v>0</v>
      </c>
    </row>
    <row r="317" spans="1:3" x14ac:dyDescent="0.4">
      <c r="A317" s="14" t="s">
        <v>99</v>
      </c>
      <c r="B317" s="17" t="s">
        <v>3795</v>
      </c>
      <c r="C317" s="23">
        <v>0</v>
      </c>
    </row>
    <row r="318" spans="1:3" x14ac:dyDescent="0.4">
      <c r="A318" s="14" t="s">
        <v>135</v>
      </c>
      <c r="B318" s="17" t="s">
        <v>3795</v>
      </c>
      <c r="C318" s="23">
        <v>0</v>
      </c>
    </row>
    <row r="319" spans="1:3" x14ac:dyDescent="0.4">
      <c r="A319" s="14" t="s">
        <v>91</v>
      </c>
      <c r="B319" s="17" t="s">
        <v>3791</v>
      </c>
      <c r="C319" s="23">
        <v>0</v>
      </c>
    </row>
    <row r="320" spans="1:3" x14ac:dyDescent="0.4">
      <c r="A320" s="14" t="s">
        <v>91</v>
      </c>
      <c r="B320" s="17" t="s">
        <v>3802</v>
      </c>
      <c r="C320" s="23">
        <v>0</v>
      </c>
    </row>
    <row r="321" spans="1:3" x14ac:dyDescent="0.4">
      <c r="A321" s="14" t="s">
        <v>91</v>
      </c>
      <c r="B321" s="17" t="s">
        <v>3797</v>
      </c>
      <c r="C321" s="23">
        <v>0</v>
      </c>
    </row>
    <row r="322" spans="1:3" x14ac:dyDescent="0.4">
      <c r="A322" s="14" t="s">
        <v>69</v>
      </c>
      <c r="B322" s="17" t="s">
        <v>3815</v>
      </c>
      <c r="C322" s="23">
        <v>0</v>
      </c>
    </row>
    <row r="323" spans="1:3" x14ac:dyDescent="0.4">
      <c r="A323" s="14" t="s">
        <v>350</v>
      </c>
      <c r="B323" s="17" t="s">
        <v>3802</v>
      </c>
      <c r="C323" s="23">
        <v>0</v>
      </c>
    </row>
    <row r="324" spans="1:3" x14ac:dyDescent="0.4">
      <c r="A324" s="14" t="s">
        <v>350</v>
      </c>
      <c r="B324" s="17" t="s">
        <v>3791</v>
      </c>
      <c r="C324" s="23">
        <v>0</v>
      </c>
    </row>
    <row r="325" spans="1:3" x14ac:dyDescent="0.4">
      <c r="A325" s="14" t="s">
        <v>226</v>
      </c>
      <c r="B325" s="17" t="s">
        <v>3796</v>
      </c>
      <c r="C325" s="23">
        <v>1</v>
      </c>
    </row>
    <row r="326" spans="1:3" x14ac:dyDescent="0.4">
      <c r="A326" s="14" t="s">
        <v>99</v>
      </c>
      <c r="B326" s="17" t="s">
        <v>3802</v>
      </c>
      <c r="C326" s="23">
        <v>0</v>
      </c>
    </row>
    <row r="327" spans="1:3" x14ac:dyDescent="0.4">
      <c r="A327" s="14" t="s">
        <v>305</v>
      </c>
      <c r="B327" s="17" t="s">
        <v>3795</v>
      </c>
      <c r="C327" s="23">
        <v>0</v>
      </c>
    </row>
    <row r="328" spans="1:3" x14ac:dyDescent="0.4">
      <c r="A328" s="14" t="s">
        <v>226</v>
      </c>
      <c r="B328" s="17" t="s">
        <v>3818</v>
      </c>
      <c r="C328" s="23">
        <v>0</v>
      </c>
    </row>
    <row r="329" spans="1:3" x14ac:dyDescent="0.4">
      <c r="A329" s="14" t="s">
        <v>105</v>
      </c>
      <c r="B329" s="17" t="s">
        <v>3797</v>
      </c>
      <c r="C329" s="23">
        <v>0</v>
      </c>
    </row>
    <row r="330" spans="1:3" x14ac:dyDescent="0.4">
      <c r="A330" s="14" t="s">
        <v>91</v>
      </c>
      <c r="B330" s="17" t="s">
        <v>3797</v>
      </c>
      <c r="C330" s="23">
        <v>0</v>
      </c>
    </row>
    <row r="331" spans="1:3" x14ac:dyDescent="0.4">
      <c r="A331" s="14" t="s">
        <v>69</v>
      </c>
      <c r="B331" s="17" t="s">
        <v>3798</v>
      </c>
      <c r="C331" s="23">
        <v>0</v>
      </c>
    </row>
    <row r="332" spans="1:3" x14ac:dyDescent="0.4">
      <c r="A332" s="14" t="s">
        <v>69</v>
      </c>
      <c r="B332" s="17" t="s">
        <v>3795</v>
      </c>
      <c r="C332" s="23">
        <v>0</v>
      </c>
    </row>
    <row r="333" spans="1:3" x14ac:dyDescent="0.4">
      <c r="A333" s="14" t="s">
        <v>305</v>
      </c>
      <c r="B333" s="17" t="s">
        <v>3793</v>
      </c>
      <c r="C333" s="23">
        <v>0</v>
      </c>
    </row>
    <row r="334" spans="1:3" x14ac:dyDescent="0.4">
      <c r="A334" s="14" t="s">
        <v>135</v>
      </c>
      <c r="B334" s="17" t="s">
        <v>3797</v>
      </c>
      <c r="C334" s="23">
        <v>0</v>
      </c>
    </row>
    <row r="335" spans="1:3" x14ac:dyDescent="0.4">
      <c r="A335" s="14" t="s">
        <v>226</v>
      </c>
      <c r="B335" s="17" t="s">
        <v>3796</v>
      </c>
      <c r="C335" s="23">
        <v>1</v>
      </c>
    </row>
    <row r="336" spans="1:3" x14ac:dyDescent="0.4">
      <c r="A336" s="14" t="s">
        <v>191</v>
      </c>
      <c r="B336" s="17" t="s">
        <v>3802</v>
      </c>
      <c r="C336" s="23">
        <v>0</v>
      </c>
    </row>
    <row r="337" spans="1:3" x14ac:dyDescent="0.4">
      <c r="A337" s="14" t="s">
        <v>226</v>
      </c>
      <c r="B337" s="17" t="s">
        <v>3795</v>
      </c>
      <c r="C337" s="23">
        <v>0</v>
      </c>
    </row>
    <row r="338" spans="1:3" x14ac:dyDescent="0.4">
      <c r="A338" s="14" t="s">
        <v>123</v>
      </c>
      <c r="B338" s="17" t="s">
        <v>3795</v>
      </c>
      <c r="C338" s="23">
        <v>0</v>
      </c>
    </row>
    <row r="339" spans="1:3" x14ac:dyDescent="0.4">
      <c r="A339" s="14" t="s">
        <v>350</v>
      </c>
      <c r="B339" s="17" t="s">
        <v>3805</v>
      </c>
      <c r="C339" s="23">
        <v>0</v>
      </c>
    </row>
    <row r="340" spans="1:3" x14ac:dyDescent="0.4">
      <c r="A340" s="14" t="s">
        <v>350</v>
      </c>
      <c r="B340" s="17" t="s">
        <v>3796</v>
      </c>
      <c r="C340" s="23">
        <v>1</v>
      </c>
    </row>
    <row r="341" spans="1:3" x14ac:dyDescent="0.4">
      <c r="A341" s="14" t="s">
        <v>123</v>
      </c>
      <c r="B341" s="17" t="s">
        <v>3797</v>
      </c>
      <c r="C341" s="23">
        <v>0</v>
      </c>
    </row>
    <row r="342" spans="1:3" x14ac:dyDescent="0.4">
      <c r="A342" s="14" t="s">
        <v>226</v>
      </c>
      <c r="B342" s="17" t="s">
        <v>3795</v>
      </c>
      <c r="C342" s="23">
        <v>0</v>
      </c>
    </row>
    <row r="343" spans="1:3" x14ac:dyDescent="0.4">
      <c r="A343" s="14" t="s">
        <v>91</v>
      </c>
      <c r="B343" s="17" t="s">
        <v>3795</v>
      </c>
      <c r="C343" s="23">
        <v>0</v>
      </c>
    </row>
    <row r="344" spans="1:3" x14ac:dyDescent="0.4">
      <c r="A344" s="14" t="s">
        <v>305</v>
      </c>
      <c r="B344" s="17" t="s">
        <v>3799</v>
      </c>
      <c r="C344" s="23">
        <v>0</v>
      </c>
    </row>
    <row r="345" spans="1:3" x14ac:dyDescent="0.4">
      <c r="A345" s="14" t="s">
        <v>191</v>
      </c>
      <c r="B345" s="17" t="s">
        <v>3797</v>
      </c>
      <c r="C345" s="23">
        <v>0</v>
      </c>
    </row>
    <row r="346" spans="1:3" x14ac:dyDescent="0.4">
      <c r="A346" s="14" t="s">
        <v>350</v>
      </c>
      <c r="B346" s="17" t="s">
        <v>3797</v>
      </c>
      <c r="C346" s="23">
        <v>0</v>
      </c>
    </row>
    <row r="347" spans="1:3" x14ac:dyDescent="0.4">
      <c r="A347" s="14" t="s">
        <v>91</v>
      </c>
      <c r="B347" s="17" t="s">
        <v>3794</v>
      </c>
      <c r="C347" s="23">
        <v>0</v>
      </c>
    </row>
    <row r="348" spans="1:3" x14ac:dyDescent="0.4">
      <c r="A348" s="14" t="s">
        <v>69</v>
      </c>
      <c r="B348" s="17" t="s">
        <v>3804</v>
      </c>
      <c r="C348" s="23">
        <v>0</v>
      </c>
    </row>
    <row r="349" spans="1:3" x14ac:dyDescent="0.4">
      <c r="A349" s="14" t="s">
        <v>305</v>
      </c>
      <c r="B349" s="17" t="s">
        <v>3797</v>
      </c>
      <c r="C349" s="23">
        <v>0</v>
      </c>
    </row>
    <row r="350" spans="1:3" x14ac:dyDescent="0.4">
      <c r="A350" s="14" t="s">
        <v>305</v>
      </c>
      <c r="B350" s="17" t="s">
        <v>3795</v>
      </c>
      <c r="C350" s="23">
        <v>0</v>
      </c>
    </row>
    <row r="351" spans="1:3" x14ac:dyDescent="0.4">
      <c r="A351" s="14" t="s">
        <v>350</v>
      </c>
      <c r="B351" s="17" t="s">
        <v>3797</v>
      </c>
      <c r="C351" s="23">
        <v>0</v>
      </c>
    </row>
    <row r="352" spans="1:3" x14ac:dyDescent="0.4">
      <c r="A352" s="14" t="s">
        <v>191</v>
      </c>
      <c r="B352" s="17" t="s">
        <v>3795</v>
      </c>
      <c r="C352" s="23">
        <v>0</v>
      </c>
    </row>
    <row r="353" spans="1:3" x14ac:dyDescent="0.4">
      <c r="A353" s="14" t="s">
        <v>135</v>
      </c>
      <c r="B353" s="17" t="s">
        <v>3797</v>
      </c>
      <c r="C353" s="23">
        <v>0</v>
      </c>
    </row>
    <row r="354" spans="1:3" x14ac:dyDescent="0.4">
      <c r="A354" s="14" t="s">
        <v>305</v>
      </c>
      <c r="B354" s="17" t="s">
        <v>3797</v>
      </c>
      <c r="C354" s="23">
        <v>0</v>
      </c>
    </row>
    <row r="355" spans="1:3" x14ac:dyDescent="0.4">
      <c r="A355" s="14" t="s">
        <v>191</v>
      </c>
      <c r="B355" s="17" t="s">
        <v>3797</v>
      </c>
      <c r="C355" s="23">
        <v>0</v>
      </c>
    </row>
    <row r="356" spans="1:3" x14ac:dyDescent="0.4">
      <c r="A356" s="14" t="s">
        <v>105</v>
      </c>
      <c r="B356" s="17" t="s">
        <v>3793</v>
      </c>
      <c r="C356" s="23">
        <v>0</v>
      </c>
    </row>
    <row r="357" spans="1:3" x14ac:dyDescent="0.4">
      <c r="A357" s="14" t="s">
        <v>123</v>
      </c>
      <c r="B357" s="17" t="s">
        <v>3797</v>
      </c>
      <c r="C357" s="23">
        <v>0</v>
      </c>
    </row>
    <row r="358" spans="1:3" x14ac:dyDescent="0.4">
      <c r="A358" s="14" t="s">
        <v>226</v>
      </c>
      <c r="B358" s="17" t="s">
        <v>3793</v>
      </c>
      <c r="C358" s="23">
        <v>0</v>
      </c>
    </row>
    <row r="359" spans="1:3" x14ac:dyDescent="0.4">
      <c r="A359" s="14" t="s">
        <v>99</v>
      </c>
      <c r="B359" s="17" t="s">
        <v>3797</v>
      </c>
      <c r="C359" s="23">
        <v>0</v>
      </c>
    </row>
    <row r="360" spans="1:3" x14ac:dyDescent="0.4">
      <c r="A360" s="14" t="s">
        <v>191</v>
      </c>
      <c r="B360" s="17" t="s">
        <v>3810</v>
      </c>
      <c r="C360" s="23">
        <v>1</v>
      </c>
    </row>
    <row r="361" spans="1:3" x14ac:dyDescent="0.4">
      <c r="A361" s="14" t="s">
        <v>105</v>
      </c>
      <c r="B361" s="17" t="s">
        <v>3797</v>
      </c>
      <c r="C361" s="23">
        <v>0</v>
      </c>
    </row>
    <row r="362" spans="1:3" x14ac:dyDescent="0.4">
      <c r="A362" s="14" t="s">
        <v>123</v>
      </c>
      <c r="B362" s="17" t="s">
        <v>3806</v>
      </c>
      <c r="C362" s="23">
        <v>0</v>
      </c>
    </row>
    <row r="363" spans="1:3" x14ac:dyDescent="0.4">
      <c r="A363" s="14" t="s">
        <v>80</v>
      </c>
      <c r="B363" s="17" t="s">
        <v>3810</v>
      </c>
      <c r="C363" s="23">
        <v>1</v>
      </c>
    </row>
    <row r="364" spans="1:3" x14ac:dyDescent="0.4">
      <c r="A364" s="14" t="s">
        <v>135</v>
      </c>
      <c r="B364" s="17" t="s">
        <v>3800</v>
      </c>
      <c r="C364" s="23">
        <v>0</v>
      </c>
    </row>
    <row r="365" spans="1:3" x14ac:dyDescent="0.4">
      <c r="A365" s="14" t="s">
        <v>123</v>
      </c>
      <c r="B365" s="17" t="s">
        <v>3797</v>
      </c>
      <c r="C365" s="23">
        <v>0</v>
      </c>
    </row>
    <row r="366" spans="1:3" x14ac:dyDescent="0.4">
      <c r="A366" s="14" t="s">
        <v>305</v>
      </c>
      <c r="B366" s="17" t="s">
        <v>3802</v>
      </c>
      <c r="C366" s="23">
        <v>0</v>
      </c>
    </row>
    <row r="367" spans="1:3" x14ac:dyDescent="0.4">
      <c r="A367" s="14" t="s">
        <v>54</v>
      </c>
      <c r="B367" s="17" t="s">
        <v>3797</v>
      </c>
      <c r="C367" s="23">
        <v>0</v>
      </c>
    </row>
    <row r="368" spans="1:3" x14ac:dyDescent="0.4">
      <c r="A368" s="14" t="s">
        <v>99</v>
      </c>
      <c r="B368" s="17" t="s">
        <v>3795</v>
      </c>
      <c r="C368" s="23">
        <v>0</v>
      </c>
    </row>
    <row r="369" spans="1:3" x14ac:dyDescent="0.4">
      <c r="A369" s="14" t="s">
        <v>91</v>
      </c>
      <c r="B369" s="17" t="s">
        <v>3791</v>
      </c>
      <c r="C369" s="23">
        <v>0</v>
      </c>
    </row>
    <row r="370" spans="1:3" x14ac:dyDescent="0.4">
      <c r="A370" s="14" t="s">
        <v>305</v>
      </c>
      <c r="B370" s="17" t="s">
        <v>3793</v>
      </c>
      <c r="C370" s="23">
        <v>0</v>
      </c>
    </row>
    <row r="371" spans="1:3" x14ac:dyDescent="0.4">
      <c r="A371" s="14" t="s">
        <v>305</v>
      </c>
      <c r="B371" s="17" t="s">
        <v>3802</v>
      </c>
      <c r="C371" s="23">
        <v>0</v>
      </c>
    </row>
    <row r="372" spans="1:3" x14ac:dyDescent="0.4">
      <c r="A372" s="14" t="s">
        <v>226</v>
      </c>
      <c r="B372" s="17" t="s">
        <v>3797</v>
      </c>
      <c r="C372" s="23">
        <v>0</v>
      </c>
    </row>
    <row r="373" spans="1:3" x14ac:dyDescent="0.4">
      <c r="A373" s="14" t="s">
        <v>54</v>
      </c>
      <c r="B373" s="17" t="s">
        <v>3793</v>
      </c>
      <c r="C373" s="23">
        <v>0</v>
      </c>
    </row>
    <row r="374" spans="1:3" x14ac:dyDescent="0.4">
      <c r="A374" s="14" t="s">
        <v>350</v>
      </c>
      <c r="B374" s="17" t="s">
        <v>3797</v>
      </c>
      <c r="C374" s="23">
        <v>0</v>
      </c>
    </row>
    <row r="375" spans="1:3" x14ac:dyDescent="0.4">
      <c r="A375" s="14" t="s">
        <v>99</v>
      </c>
      <c r="B375" s="17" t="s">
        <v>3819</v>
      </c>
      <c r="C375" s="23">
        <v>0</v>
      </c>
    </row>
    <row r="376" spans="1:3" x14ac:dyDescent="0.4">
      <c r="A376" s="14" t="s">
        <v>350</v>
      </c>
      <c r="B376" s="17" t="s">
        <v>3797</v>
      </c>
      <c r="C376" s="23">
        <v>0</v>
      </c>
    </row>
    <row r="377" spans="1:3" x14ac:dyDescent="0.4">
      <c r="A377" s="14" t="s">
        <v>91</v>
      </c>
      <c r="B377" s="17" t="s">
        <v>3797</v>
      </c>
      <c r="C377" s="23">
        <v>0</v>
      </c>
    </row>
    <row r="378" spans="1:3" x14ac:dyDescent="0.4">
      <c r="A378" s="14" t="s">
        <v>135</v>
      </c>
      <c r="B378" s="17" t="s">
        <v>3797</v>
      </c>
      <c r="C378" s="23">
        <v>0</v>
      </c>
    </row>
    <row r="379" spans="1:3" x14ac:dyDescent="0.4">
      <c r="A379" s="14" t="s">
        <v>91</v>
      </c>
      <c r="B379" s="17" t="s">
        <v>3797</v>
      </c>
      <c r="C379" s="23">
        <v>0</v>
      </c>
    </row>
    <row r="380" spans="1:3" x14ac:dyDescent="0.4">
      <c r="A380" s="14" t="s">
        <v>135</v>
      </c>
      <c r="B380" s="17" t="s">
        <v>3795</v>
      </c>
      <c r="C380" s="23">
        <v>0</v>
      </c>
    </row>
    <row r="381" spans="1:3" x14ac:dyDescent="0.4">
      <c r="A381" s="14" t="s">
        <v>69</v>
      </c>
      <c r="B381" s="17" t="s">
        <v>3796</v>
      </c>
      <c r="C381" s="23">
        <v>1</v>
      </c>
    </row>
    <row r="382" spans="1:3" x14ac:dyDescent="0.4">
      <c r="A382" s="14" t="s">
        <v>191</v>
      </c>
      <c r="B382" s="17" t="s">
        <v>3795</v>
      </c>
      <c r="C382" s="23">
        <v>0</v>
      </c>
    </row>
    <row r="383" spans="1:3" x14ac:dyDescent="0.4">
      <c r="A383" s="14" t="s">
        <v>305</v>
      </c>
      <c r="B383" s="17" t="s">
        <v>3795</v>
      </c>
      <c r="C383" s="23">
        <v>0</v>
      </c>
    </row>
    <row r="384" spans="1:3" x14ac:dyDescent="0.4">
      <c r="A384" s="14" t="s">
        <v>80</v>
      </c>
      <c r="B384" s="17" t="s">
        <v>3797</v>
      </c>
      <c r="C384" s="23">
        <v>0</v>
      </c>
    </row>
    <row r="385" spans="1:3" x14ac:dyDescent="0.4">
      <c r="A385" s="14" t="s">
        <v>135</v>
      </c>
      <c r="B385" s="17" t="s">
        <v>3797</v>
      </c>
      <c r="C385" s="23">
        <v>0</v>
      </c>
    </row>
    <row r="386" spans="1:3" x14ac:dyDescent="0.4">
      <c r="A386" s="14" t="s">
        <v>99</v>
      </c>
      <c r="B386" s="17" t="s">
        <v>3797</v>
      </c>
      <c r="C386" s="23">
        <v>0</v>
      </c>
    </row>
    <row r="387" spans="1:3" x14ac:dyDescent="0.4">
      <c r="A387" s="14" t="s">
        <v>99</v>
      </c>
      <c r="B387" s="17" t="s">
        <v>3797</v>
      </c>
      <c r="C387" s="23">
        <v>0</v>
      </c>
    </row>
    <row r="388" spans="1:3" x14ac:dyDescent="0.4">
      <c r="A388" s="14" t="s">
        <v>54</v>
      </c>
      <c r="B388" s="17" t="s">
        <v>3797</v>
      </c>
      <c r="C388" s="23">
        <v>0</v>
      </c>
    </row>
    <row r="389" spans="1:3" x14ac:dyDescent="0.4">
      <c r="A389" s="14" t="s">
        <v>191</v>
      </c>
      <c r="B389" s="17" t="s">
        <v>3797</v>
      </c>
      <c r="C389" s="23">
        <v>0</v>
      </c>
    </row>
    <row r="390" spans="1:3" x14ac:dyDescent="0.4">
      <c r="A390" s="14" t="s">
        <v>69</v>
      </c>
      <c r="B390" s="17" t="s">
        <v>3810</v>
      </c>
      <c r="C390" s="23">
        <v>1</v>
      </c>
    </row>
    <row r="391" spans="1:3" x14ac:dyDescent="0.4">
      <c r="A391" s="14" t="s">
        <v>226</v>
      </c>
      <c r="B391" s="17" t="s">
        <v>3795</v>
      </c>
      <c r="C391" s="23">
        <v>0</v>
      </c>
    </row>
    <row r="392" spans="1:3" x14ac:dyDescent="0.4">
      <c r="A392" s="14" t="s">
        <v>135</v>
      </c>
      <c r="B392" s="17" t="s">
        <v>3796</v>
      </c>
      <c r="C392" s="23">
        <v>1</v>
      </c>
    </row>
    <row r="393" spans="1:3" x14ac:dyDescent="0.4">
      <c r="A393" s="14" t="s">
        <v>80</v>
      </c>
      <c r="B393" s="17" t="s">
        <v>3797</v>
      </c>
      <c r="C393" s="23">
        <v>0</v>
      </c>
    </row>
    <row r="394" spans="1:3" x14ac:dyDescent="0.4">
      <c r="A394" s="14" t="s">
        <v>105</v>
      </c>
      <c r="B394" s="17" t="s">
        <v>3820</v>
      </c>
      <c r="C394" s="23">
        <v>0</v>
      </c>
    </row>
    <row r="395" spans="1:3" x14ac:dyDescent="0.4">
      <c r="A395" s="14" t="s">
        <v>305</v>
      </c>
      <c r="B395" s="17" t="s">
        <v>3795</v>
      </c>
      <c r="C395" s="23">
        <v>0</v>
      </c>
    </row>
    <row r="396" spans="1:3" x14ac:dyDescent="0.4">
      <c r="A396" s="14" t="s">
        <v>226</v>
      </c>
      <c r="B396" s="17" t="s">
        <v>3795</v>
      </c>
      <c r="C396" s="23">
        <v>0</v>
      </c>
    </row>
    <row r="397" spans="1:3" x14ac:dyDescent="0.4">
      <c r="A397" s="14" t="s">
        <v>80</v>
      </c>
      <c r="B397" s="17" t="s">
        <v>3797</v>
      </c>
      <c r="C397" s="23">
        <v>0</v>
      </c>
    </row>
    <row r="398" spans="1:3" x14ac:dyDescent="0.4">
      <c r="A398" s="14" t="s">
        <v>54</v>
      </c>
      <c r="B398" s="17" t="s">
        <v>3797</v>
      </c>
      <c r="C398" s="23">
        <v>0</v>
      </c>
    </row>
    <row r="399" spans="1:3" x14ac:dyDescent="0.4">
      <c r="A399" s="14" t="s">
        <v>54</v>
      </c>
      <c r="B399" s="17" t="s">
        <v>3796</v>
      </c>
      <c r="C399" s="23">
        <v>1</v>
      </c>
    </row>
    <row r="400" spans="1:3" x14ac:dyDescent="0.4">
      <c r="A400" s="14" t="s">
        <v>226</v>
      </c>
      <c r="B400" s="17" t="s">
        <v>3810</v>
      </c>
      <c r="C400" s="23">
        <v>1</v>
      </c>
    </row>
    <row r="401" spans="1:3" x14ac:dyDescent="0.4">
      <c r="A401" s="14" t="s">
        <v>105</v>
      </c>
      <c r="B401" s="17" t="s">
        <v>3793</v>
      </c>
      <c r="C401" s="23">
        <v>0</v>
      </c>
    </row>
    <row r="402" spans="1:3" x14ac:dyDescent="0.4">
      <c r="A402" s="14" t="s">
        <v>305</v>
      </c>
      <c r="B402" s="17" t="s">
        <v>3793</v>
      </c>
      <c r="C402" s="23">
        <v>0</v>
      </c>
    </row>
    <row r="403" spans="1:3" x14ac:dyDescent="0.4">
      <c r="A403" s="14" t="s">
        <v>54</v>
      </c>
      <c r="B403" s="17" t="s">
        <v>3795</v>
      </c>
      <c r="C403" s="23">
        <v>0</v>
      </c>
    </row>
    <row r="404" spans="1:3" x14ac:dyDescent="0.4">
      <c r="A404" s="14" t="s">
        <v>123</v>
      </c>
      <c r="B404" s="17" t="s">
        <v>3795</v>
      </c>
      <c r="C404" s="23">
        <v>0</v>
      </c>
    </row>
    <row r="405" spans="1:3" x14ac:dyDescent="0.4">
      <c r="A405" s="14" t="s">
        <v>350</v>
      </c>
      <c r="B405" s="17" t="s">
        <v>3793</v>
      </c>
      <c r="C405" s="23">
        <v>0</v>
      </c>
    </row>
    <row r="406" spans="1:3" x14ac:dyDescent="0.4">
      <c r="A406" s="14" t="s">
        <v>305</v>
      </c>
      <c r="B406" s="17" t="s">
        <v>3796</v>
      </c>
      <c r="C406" s="23">
        <v>1</v>
      </c>
    </row>
    <row r="407" spans="1:3" x14ac:dyDescent="0.4">
      <c r="A407" s="14" t="s">
        <v>105</v>
      </c>
      <c r="B407" s="17" t="s">
        <v>3795</v>
      </c>
      <c r="C407" s="23">
        <v>0</v>
      </c>
    </row>
    <row r="408" spans="1:3" x14ac:dyDescent="0.4">
      <c r="A408" s="14" t="s">
        <v>54</v>
      </c>
      <c r="B408" s="17" t="s">
        <v>3797</v>
      </c>
      <c r="C408" s="23">
        <v>0</v>
      </c>
    </row>
    <row r="409" spans="1:3" x14ac:dyDescent="0.4">
      <c r="A409" s="14" t="s">
        <v>80</v>
      </c>
      <c r="B409" s="17" t="s">
        <v>3795</v>
      </c>
      <c r="C409" s="23">
        <v>0</v>
      </c>
    </row>
    <row r="410" spans="1:3" x14ac:dyDescent="0.4">
      <c r="A410" s="14" t="s">
        <v>135</v>
      </c>
      <c r="B410" s="17" t="s">
        <v>3797</v>
      </c>
      <c r="C410" s="23">
        <v>0</v>
      </c>
    </row>
    <row r="411" spans="1:3" x14ac:dyDescent="0.4">
      <c r="A411" s="14" t="s">
        <v>350</v>
      </c>
      <c r="B411" s="17" t="s">
        <v>3795</v>
      </c>
      <c r="C411" s="23">
        <v>0</v>
      </c>
    </row>
    <row r="412" spans="1:3" x14ac:dyDescent="0.4">
      <c r="A412" s="14" t="s">
        <v>91</v>
      </c>
      <c r="B412" s="17" t="s">
        <v>3797</v>
      </c>
      <c r="C412" s="23">
        <v>0</v>
      </c>
    </row>
    <row r="413" spans="1:3" x14ac:dyDescent="0.4">
      <c r="A413" s="14" t="s">
        <v>69</v>
      </c>
      <c r="B413" s="17" t="s">
        <v>3796</v>
      </c>
      <c r="C413" s="23">
        <v>1</v>
      </c>
    </row>
    <row r="414" spans="1:3" x14ac:dyDescent="0.4">
      <c r="A414" s="14" t="s">
        <v>69</v>
      </c>
      <c r="B414" s="17" t="s">
        <v>3796</v>
      </c>
      <c r="C414" s="23">
        <v>1</v>
      </c>
    </row>
    <row r="415" spans="1:3" x14ac:dyDescent="0.4">
      <c r="A415" s="14" t="s">
        <v>226</v>
      </c>
      <c r="B415" s="17" t="s">
        <v>3797</v>
      </c>
      <c r="C415" s="23">
        <v>0</v>
      </c>
    </row>
    <row r="416" spans="1:3" x14ac:dyDescent="0.4">
      <c r="A416" s="14" t="s">
        <v>69</v>
      </c>
      <c r="B416" s="17" t="s">
        <v>3795</v>
      </c>
      <c r="C416" s="23">
        <v>0</v>
      </c>
    </row>
    <row r="417" spans="1:3" x14ac:dyDescent="0.4">
      <c r="A417" s="14" t="s">
        <v>105</v>
      </c>
      <c r="B417" s="17" t="s">
        <v>3793</v>
      </c>
      <c r="C417" s="23">
        <v>0</v>
      </c>
    </row>
    <row r="418" spans="1:3" x14ac:dyDescent="0.4">
      <c r="A418" s="14" t="s">
        <v>123</v>
      </c>
      <c r="B418" s="17" t="s">
        <v>3796</v>
      </c>
      <c r="C418" s="23">
        <v>1</v>
      </c>
    </row>
    <row r="419" spans="1:3" x14ac:dyDescent="0.4">
      <c r="A419" s="14" t="s">
        <v>226</v>
      </c>
      <c r="B419" s="17" t="s">
        <v>3797</v>
      </c>
      <c r="C419" s="23">
        <v>0</v>
      </c>
    </row>
    <row r="420" spans="1:3" x14ac:dyDescent="0.4">
      <c r="A420" s="14" t="s">
        <v>191</v>
      </c>
      <c r="B420" s="17" t="s">
        <v>3793</v>
      </c>
      <c r="C420" s="23">
        <v>0</v>
      </c>
    </row>
    <row r="421" spans="1:3" x14ac:dyDescent="0.4">
      <c r="A421" s="14" t="s">
        <v>123</v>
      </c>
      <c r="B421" s="17" t="s">
        <v>3803</v>
      </c>
      <c r="C421" s="23">
        <v>1</v>
      </c>
    </row>
    <row r="422" spans="1:3" x14ac:dyDescent="0.4">
      <c r="A422" s="14" t="s">
        <v>135</v>
      </c>
      <c r="B422" s="17" t="s">
        <v>3796</v>
      </c>
      <c r="C422" s="23">
        <v>1</v>
      </c>
    </row>
    <row r="423" spans="1:3" x14ac:dyDescent="0.4">
      <c r="A423" s="14" t="s">
        <v>91</v>
      </c>
      <c r="B423" s="17" t="s">
        <v>3795</v>
      </c>
      <c r="C423" s="23">
        <v>0</v>
      </c>
    </row>
    <row r="424" spans="1:3" x14ac:dyDescent="0.4">
      <c r="A424" s="14" t="s">
        <v>191</v>
      </c>
      <c r="B424" s="17" t="s">
        <v>3797</v>
      </c>
      <c r="C424" s="23">
        <v>0</v>
      </c>
    </row>
    <row r="425" spans="1:3" x14ac:dyDescent="0.4">
      <c r="A425" s="14" t="s">
        <v>91</v>
      </c>
      <c r="B425" s="17" t="s">
        <v>3796</v>
      </c>
      <c r="C425" s="23">
        <v>1</v>
      </c>
    </row>
    <row r="426" spans="1:3" x14ac:dyDescent="0.4">
      <c r="A426" s="14" t="s">
        <v>105</v>
      </c>
      <c r="B426" s="17" t="s">
        <v>3797</v>
      </c>
      <c r="C426" s="23">
        <v>0</v>
      </c>
    </row>
    <row r="427" spans="1:3" x14ac:dyDescent="0.4">
      <c r="A427" s="14" t="s">
        <v>123</v>
      </c>
      <c r="B427" s="17" t="s">
        <v>3795</v>
      </c>
      <c r="C427" s="23">
        <v>0</v>
      </c>
    </row>
    <row r="428" spans="1:3" x14ac:dyDescent="0.4">
      <c r="A428" s="14" t="s">
        <v>305</v>
      </c>
      <c r="B428" s="17" t="s">
        <v>3796</v>
      </c>
      <c r="C428" s="23">
        <v>1</v>
      </c>
    </row>
    <row r="429" spans="1:3" x14ac:dyDescent="0.4">
      <c r="A429" s="14" t="s">
        <v>69</v>
      </c>
      <c r="B429" s="17" t="s">
        <v>3795</v>
      </c>
      <c r="C429" s="23">
        <v>0</v>
      </c>
    </row>
    <row r="430" spans="1:3" x14ac:dyDescent="0.4">
      <c r="A430" s="14" t="s">
        <v>105</v>
      </c>
      <c r="B430" s="17" t="s">
        <v>3812</v>
      </c>
      <c r="C430" s="23">
        <v>0</v>
      </c>
    </row>
    <row r="431" spans="1:3" x14ac:dyDescent="0.4">
      <c r="A431" s="14" t="s">
        <v>226</v>
      </c>
      <c r="B431" s="17" t="s">
        <v>3793</v>
      </c>
      <c r="C431" s="23">
        <v>0</v>
      </c>
    </row>
    <row r="432" spans="1:3" x14ac:dyDescent="0.4">
      <c r="A432" s="14" t="s">
        <v>350</v>
      </c>
      <c r="B432" s="17" t="s">
        <v>3795</v>
      </c>
      <c r="C432" s="23">
        <v>0</v>
      </c>
    </row>
    <row r="433" spans="1:3" x14ac:dyDescent="0.4">
      <c r="A433" s="14" t="s">
        <v>226</v>
      </c>
      <c r="B433" s="17" t="s">
        <v>3793</v>
      </c>
      <c r="C433" s="23">
        <v>0</v>
      </c>
    </row>
    <row r="434" spans="1:3" x14ac:dyDescent="0.4">
      <c r="A434" s="14" t="s">
        <v>135</v>
      </c>
      <c r="B434" s="17" t="s">
        <v>3802</v>
      </c>
      <c r="C434" s="23">
        <v>0</v>
      </c>
    </row>
    <row r="435" spans="1:3" x14ac:dyDescent="0.4">
      <c r="A435" s="14" t="s">
        <v>191</v>
      </c>
      <c r="B435" s="17" t="s">
        <v>3793</v>
      </c>
      <c r="C435" s="23">
        <v>0</v>
      </c>
    </row>
    <row r="436" spans="1:3" x14ac:dyDescent="0.4">
      <c r="A436" s="14" t="s">
        <v>69</v>
      </c>
      <c r="B436" s="17" t="s">
        <v>3795</v>
      </c>
      <c r="C436" s="23">
        <v>0</v>
      </c>
    </row>
    <row r="437" spans="1:3" x14ac:dyDescent="0.4">
      <c r="A437" s="14" t="s">
        <v>305</v>
      </c>
      <c r="B437" s="17" t="s">
        <v>3793</v>
      </c>
      <c r="C437" s="23">
        <v>0</v>
      </c>
    </row>
    <row r="438" spans="1:3" x14ac:dyDescent="0.4">
      <c r="A438" s="14" t="s">
        <v>99</v>
      </c>
      <c r="B438" s="17" t="s">
        <v>3797</v>
      </c>
      <c r="C438" s="23">
        <v>0</v>
      </c>
    </row>
    <row r="439" spans="1:3" x14ac:dyDescent="0.4">
      <c r="A439" s="14" t="s">
        <v>191</v>
      </c>
      <c r="B439" s="17" t="s">
        <v>3797</v>
      </c>
      <c r="C439" s="23">
        <v>0</v>
      </c>
    </row>
    <row r="440" spans="1:3" x14ac:dyDescent="0.4">
      <c r="A440" s="14" t="s">
        <v>226</v>
      </c>
      <c r="B440" s="17" t="s">
        <v>3795</v>
      </c>
      <c r="C440" s="23">
        <v>0</v>
      </c>
    </row>
    <row r="441" spans="1:3" x14ac:dyDescent="0.4">
      <c r="A441" s="14" t="s">
        <v>123</v>
      </c>
      <c r="B441" s="17" t="s">
        <v>3810</v>
      </c>
      <c r="C441" s="23">
        <v>1</v>
      </c>
    </row>
    <row r="442" spans="1:3" x14ac:dyDescent="0.4">
      <c r="A442" s="14" t="s">
        <v>135</v>
      </c>
      <c r="B442" s="17" t="s">
        <v>3797</v>
      </c>
      <c r="C442" s="23">
        <v>0</v>
      </c>
    </row>
    <row r="443" spans="1:3" x14ac:dyDescent="0.4">
      <c r="A443" s="14" t="s">
        <v>99</v>
      </c>
      <c r="B443" s="17" t="s">
        <v>3797</v>
      </c>
      <c r="C443" s="23">
        <v>0</v>
      </c>
    </row>
    <row r="444" spans="1:3" x14ac:dyDescent="0.4">
      <c r="A444" s="14" t="s">
        <v>191</v>
      </c>
      <c r="B444" s="17" t="s">
        <v>3796</v>
      </c>
      <c r="C444" s="23">
        <v>1</v>
      </c>
    </row>
    <row r="445" spans="1:3" x14ac:dyDescent="0.4">
      <c r="A445" s="14" t="s">
        <v>305</v>
      </c>
      <c r="B445" s="17" t="s">
        <v>3800</v>
      </c>
      <c r="C445" s="23">
        <v>0</v>
      </c>
    </row>
    <row r="446" spans="1:3" x14ac:dyDescent="0.4">
      <c r="A446" s="14" t="s">
        <v>80</v>
      </c>
      <c r="B446" s="17" t="s">
        <v>3791</v>
      </c>
      <c r="C446" s="23">
        <v>0</v>
      </c>
    </row>
    <row r="447" spans="1:3" x14ac:dyDescent="0.4">
      <c r="A447" s="14" t="s">
        <v>350</v>
      </c>
      <c r="B447" s="17" t="s">
        <v>3797</v>
      </c>
      <c r="C447" s="23">
        <v>0</v>
      </c>
    </row>
    <row r="448" spans="1:3" x14ac:dyDescent="0.4">
      <c r="A448" s="14" t="s">
        <v>99</v>
      </c>
      <c r="B448" s="17" t="s">
        <v>3797</v>
      </c>
      <c r="C448" s="23">
        <v>0</v>
      </c>
    </row>
    <row r="449" spans="1:3" x14ac:dyDescent="0.4">
      <c r="A449" s="14" t="s">
        <v>305</v>
      </c>
      <c r="B449" s="17" t="s">
        <v>3795</v>
      </c>
      <c r="C449" s="23">
        <v>0</v>
      </c>
    </row>
    <row r="450" spans="1:3" x14ac:dyDescent="0.4">
      <c r="A450" s="14" t="s">
        <v>54</v>
      </c>
      <c r="B450" s="17" t="s">
        <v>3795</v>
      </c>
      <c r="C450" s="23">
        <v>0</v>
      </c>
    </row>
    <row r="451" spans="1:3" x14ac:dyDescent="0.4">
      <c r="A451" s="14" t="s">
        <v>305</v>
      </c>
      <c r="B451" s="17" t="s">
        <v>3818</v>
      </c>
      <c r="C451" s="23">
        <v>0</v>
      </c>
    </row>
    <row r="452" spans="1:3" x14ac:dyDescent="0.4">
      <c r="A452" s="14" t="s">
        <v>99</v>
      </c>
      <c r="B452" s="17" t="s">
        <v>3795</v>
      </c>
      <c r="C452" s="23">
        <v>0</v>
      </c>
    </row>
    <row r="453" spans="1:3" x14ac:dyDescent="0.4">
      <c r="A453" s="14" t="s">
        <v>123</v>
      </c>
      <c r="B453" s="17" t="s">
        <v>3792</v>
      </c>
      <c r="C453" s="23">
        <v>1</v>
      </c>
    </row>
    <row r="454" spans="1:3" x14ac:dyDescent="0.4">
      <c r="A454" s="14" t="s">
        <v>123</v>
      </c>
      <c r="B454" s="17" t="s">
        <v>3796</v>
      </c>
      <c r="C454" s="23">
        <v>1</v>
      </c>
    </row>
    <row r="455" spans="1:3" x14ac:dyDescent="0.4">
      <c r="A455" s="14" t="s">
        <v>69</v>
      </c>
      <c r="B455" s="17" t="s">
        <v>3797</v>
      </c>
      <c r="C455" s="23">
        <v>0</v>
      </c>
    </row>
    <row r="456" spans="1:3" x14ac:dyDescent="0.4">
      <c r="A456" s="14" t="s">
        <v>105</v>
      </c>
      <c r="B456" s="17" t="s">
        <v>3797</v>
      </c>
      <c r="C456" s="23">
        <v>0</v>
      </c>
    </row>
    <row r="457" spans="1:3" x14ac:dyDescent="0.4">
      <c r="A457" s="14" t="s">
        <v>305</v>
      </c>
      <c r="B457" s="17" t="s">
        <v>3821</v>
      </c>
      <c r="C457" s="23">
        <v>0</v>
      </c>
    </row>
    <row r="458" spans="1:3" x14ac:dyDescent="0.4">
      <c r="A458" s="14" t="s">
        <v>99</v>
      </c>
      <c r="B458" s="17" t="s">
        <v>3795</v>
      </c>
      <c r="C458" s="23">
        <v>0</v>
      </c>
    </row>
    <row r="459" spans="1:3" x14ac:dyDescent="0.4">
      <c r="A459" s="14" t="s">
        <v>191</v>
      </c>
      <c r="B459" s="17" t="s">
        <v>3797</v>
      </c>
      <c r="C459" s="23">
        <v>0</v>
      </c>
    </row>
    <row r="460" spans="1:3" x14ac:dyDescent="0.4">
      <c r="A460" s="14" t="s">
        <v>105</v>
      </c>
      <c r="B460" s="17" t="s">
        <v>3797</v>
      </c>
      <c r="C460" s="23">
        <v>0</v>
      </c>
    </row>
    <row r="461" spans="1:3" x14ac:dyDescent="0.4">
      <c r="A461" s="14" t="s">
        <v>105</v>
      </c>
      <c r="B461" s="17" t="s">
        <v>3793</v>
      </c>
      <c r="C461" s="23">
        <v>0</v>
      </c>
    </row>
    <row r="462" spans="1:3" x14ac:dyDescent="0.4">
      <c r="A462" s="14" t="s">
        <v>305</v>
      </c>
      <c r="B462" s="17" t="s">
        <v>3795</v>
      </c>
      <c r="C462" s="23">
        <v>0</v>
      </c>
    </row>
    <row r="463" spans="1:3" x14ac:dyDescent="0.4">
      <c r="A463" s="14" t="s">
        <v>135</v>
      </c>
      <c r="B463" s="17" t="s">
        <v>3791</v>
      </c>
      <c r="C463" s="23">
        <v>0</v>
      </c>
    </row>
    <row r="464" spans="1:3" x14ac:dyDescent="0.4">
      <c r="A464" s="14" t="s">
        <v>123</v>
      </c>
      <c r="B464" s="17" t="s">
        <v>3797</v>
      </c>
      <c r="C464" s="23">
        <v>0</v>
      </c>
    </row>
    <row r="465" spans="1:3" x14ac:dyDescent="0.4">
      <c r="A465" s="14" t="s">
        <v>191</v>
      </c>
      <c r="B465" s="17" t="s">
        <v>3793</v>
      </c>
      <c r="C465" s="23">
        <v>0</v>
      </c>
    </row>
    <row r="466" spans="1:3" x14ac:dyDescent="0.4">
      <c r="A466" s="14" t="s">
        <v>123</v>
      </c>
      <c r="B466" s="17" t="s">
        <v>3793</v>
      </c>
      <c r="C466" s="23">
        <v>0</v>
      </c>
    </row>
    <row r="467" spans="1:3" x14ac:dyDescent="0.4">
      <c r="A467" s="14" t="s">
        <v>69</v>
      </c>
      <c r="B467" s="17" t="s">
        <v>3822</v>
      </c>
      <c r="C467" s="23">
        <v>1</v>
      </c>
    </row>
    <row r="468" spans="1:3" x14ac:dyDescent="0.4">
      <c r="A468" s="14" t="s">
        <v>305</v>
      </c>
      <c r="B468" s="17" t="s">
        <v>3795</v>
      </c>
      <c r="C468" s="23">
        <v>0</v>
      </c>
    </row>
    <row r="469" spans="1:3" x14ac:dyDescent="0.4">
      <c r="A469" s="14" t="s">
        <v>123</v>
      </c>
      <c r="B469" s="17" t="s">
        <v>3797</v>
      </c>
      <c r="C469" s="23">
        <v>0</v>
      </c>
    </row>
    <row r="470" spans="1:3" x14ac:dyDescent="0.4">
      <c r="A470" s="14" t="s">
        <v>91</v>
      </c>
      <c r="B470" s="17" t="s">
        <v>3795</v>
      </c>
      <c r="C470" s="23">
        <v>0</v>
      </c>
    </row>
    <row r="471" spans="1:3" x14ac:dyDescent="0.4">
      <c r="A471" s="14" t="s">
        <v>350</v>
      </c>
      <c r="B471" s="17" t="s">
        <v>3823</v>
      </c>
      <c r="C471" s="23">
        <v>1</v>
      </c>
    </row>
    <row r="472" spans="1:3" x14ac:dyDescent="0.4">
      <c r="A472" s="14" t="s">
        <v>226</v>
      </c>
      <c r="B472" s="17" t="s">
        <v>3797</v>
      </c>
      <c r="C472" s="23">
        <v>0</v>
      </c>
    </row>
    <row r="473" spans="1:3" x14ac:dyDescent="0.4">
      <c r="A473" s="14" t="s">
        <v>226</v>
      </c>
      <c r="B473" s="17" t="s">
        <v>3795</v>
      </c>
      <c r="C473" s="23">
        <v>0</v>
      </c>
    </row>
    <row r="474" spans="1:3" x14ac:dyDescent="0.4">
      <c r="A474" s="14" t="s">
        <v>80</v>
      </c>
      <c r="B474" s="17" t="s">
        <v>3797</v>
      </c>
      <c r="C474" s="23">
        <v>0</v>
      </c>
    </row>
    <row r="475" spans="1:3" x14ac:dyDescent="0.4">
      <c r="A475" s="14" t="s">
        <v>123</v>
      </c>
      <c r="B475" s="17" t="s">
        <v>3797</v>
      </c>
      <c r="C475" s="23">
        <v>0</v>
      </c>
    </row>
    <row r="476" spans="1:3" x14ac:dyDescent="0.4">
      <c r="A476" s="14" t="s">
        <v>123</v>
      </c>
      <c r="B476" s="17" t="s">
        <v>3795</v>
      </c>
      <c r="C476" s="23">
        <v>0</v>
      </c>
    </row>
    <row r="477" spans="1:3" x14ac:dyDescent="0.4">
      <c r="A477" s="14" t="s">
        <v>91</v>
      </c>
      <c r="B477" s="17" t="s">
        <v>3797</v>
      </c>
      <c r="C477" s="23">
        <v>0</v>
      </c>
    </row>
    <row r="478" spans="1:3" x14ac:dyDescent="0.4">
      <c r="A478" s="14" t="s">
        <v>99</v>
      </c>
      <c r="B478" s="17" t="s">
        <v>3797</v>
      </c>
      <c r="C478" s="23">
        <v>0</v>
      </c>
    </row>
    <row r="479" spans="1:3" x14ac:dyDescent="0.4">
      <c r="A479" s="14" t="s">
        <v>226</v>
      </c>
      <c r="B479" s="17" t="s">
        <v>3793</v>
      </c>
      <c r="C479" s="23">
        <v>0</v>
      </c>
    </row>
    <row r="480" spans="1:3" x14ac:dyDescent="0.4">
      <c r="A480" s="14" t="s">
        <v>99</v>
      </c>
      <c r="B480" s="17" t="s">
        <v>3797</v>
      </c>
      <c r="C480" s="23">
        <v>0</v>
      </c>
    </row>
    <row r="481" spans="1:3" x14ac:dyDescent="0.4">
      <c r="A481" s="14" t="s">
        <v>91</v>
      </c>
      <c r="B481" s="17" t="s">
        <v>3795</v>
      </c>
      <c r="C481" s="23">
        <v>0</v>
      </c>
    </row>
    <row r="482" spans="1:3" x14ac:dyDescent="0.4">
      <c r="A482" s="14" t="s">
        <v>69</v>
      </c>
      <c r="B482" s="17" t="s">
        <v>3793</v>
      </c>
      <c r="C482" s="23">
        <v>0</v>
      </c>
    </row>
    <row r="483" spans="1:3" x14ac:dyDescent="0.4">
      <c r="A483" s="14" t="s">
        <v>69</v>
      </c>
      <c r="B483" s="17" t="s">
        <v>3797</v>
      </c>
      <c r="C483" s="23">
        <v>0</v>
      </c>
    </row>
    <row r="484" spans="1:3" x14ac:dyDescent="0.4">
      <c r="A484" s="14" t="s">
        <v>123</v>
      </c>
      <c r="B484" s="17" t="s">
        <v>3800</v>
      </c>
      <c r="C484" s="23">
        <v>0</v>
      </c>
    </row>
    <row r="485" spans="1:3" x14ac:dyDescent="0.4">
      <c r="A485" s="14" t="s">
        <v>123</v>
      </c>
      <c r="B485" s="17" t="s">
        <v>3797</v>
      </c>
      <c r="C485" s="23">
        <v>0</v>
      </c>
    </row>
    <row r="486" spans="1:3" x14ac:dyDescent="0.4">
      <c r="A486" s="14" t="s">
        <v>135</v>
      </c>
      <c r="B486" s="17" t="s">
        <v>3797</v>
      </c>
      <c r="C486" s="23">
        <v>0</v>
      </c>
    </row>
    <row r="487" spans="1:3" x14ac:dyDescent="0.4">
      <c r="A487" s="14" t="s">
        <v>69</v>
      </c>
      <c r="B487" s="17" t="s">
        <v>3813</v>
      </c>
      <c r="C487" s="23">
        <v>0</v>
      </c>
    </row>
    <row r="488" spans="1:3" x14ac:dyDescent="0.4">
      <c r="A488" s="14" t="s">
        <v>105</v>
      </c>
      <c r="B488" s="17" t="s">
        <v>3802</v>
      </c>
      <c r="C488" s="23">
        <v>0</v>
      </c>
    </row>
    <row r="489" spans="1:3" x14ac:dyDescent="0.4">
      <c r="A489" s="14" t="s">
        <v>305</v>
      </c>
      <c r="B489" s="17" t="s">
        <v>3795</v>
      </c>
      <c r="C489" s="23">
        <v>0</v>
      </c>
    </row>
    <row r="490" spans="1:3" x14ac:dyDescent="0.4">
      <c r="A490" s="14" t="s">
        <v>191</v>
      </c>
      <c r="B490" s="17" t="s">
        <v>3797</v>
      </c>
      <c r="C490" s="23">
        <v>0</v>
      </c>
    </row>
    <row r="491" spans="1:3" x14ac:dyDescent="0.4">
      <c r="A491" s="14" t="s">
        <v>135</v>
      </c>
      <c r="B491" s="17" t="s">
        <v>3797</v>
      </c>
      <c r="C491" s="23">
        <v>0</v>
      </c>
    </row>
    <row r="492" spans="1:3" x14ac:dyDescent="0.4">
      <c r="A492" s="14" t="s">
        <v>350</v>
      </c>
      <c r="B492" s="17" t="s">
        <v>3796</v>
      </c>
      <c r="C492" s="23">
        <v>1</v>
      </c>
    </row>
    <row r="493" spans="1:3" x14ac:dyDescent="0.4">
      <c r="A493" s="14" t="s">
        <v>135</v>
      </c>
      <c r="B493" s="17" t="s">
        <v>3795</v>
      </c>
      <c r="C493" s="23">
        <v>0</v>
      </c>
    </row>
    <row r="494" spans="1:3" x14ac:dyDescent="0.4">
      <c r="A494" s="14" t="s">
        <v>123</v>
      </c>
      <c r="B494" s="17" t="s">
        <v>3797</v>
      </c>
      <c r="C494" s="23">
        <v>0</v>
      </c>
    </row>
    <row r="495" spans="1:3" x14ac:dyDescent="0.4">
      <c r="A495" s="14" t="s">
        <v>350</v>
      </c>
      <c r="B495" s="17" t="s">
        <v>3793</v>
      </c>
      <c r="C495" s="23">
        <v>0</v>
      </c>
    </row>
    <row r="496" spans="1:3" x14ac:dyDescent="0.4">
      <c r="A496" s="14" t="s">
        <v>191</v>
      </c>
      <c r="B496" s="17" t="s">
        <v>3795</v>
      </c>
      <c r="C496" s="23">
        <v>0</v>
      </c>
    </row>
    <row r="497" spans="1:3" x14ac:dyDescent="0.4">
      <c r="A497" s="14" t="s">
        <v>123</v>
      </c>
      <c r="B497" s="17" t="s">
        <v>3793</v>
      </c>
      <c r="C497" s="23">
        <v>0</v>
      </c>
    </row>
    <row r="498" spans="1:3" x14ac:dyDescent="0.4">
      <c r="A498" s="14" t="s">
        <v>123</v>
      </c>
      <c r="B498" s="17" t="s">
        <v>3795</v>
      </c>
      <c r="C498" s="23">
        <v>0</v>
      </c>
    </row>
    <row r="499" spans="1:3" x14ac:dyDescent="0.4">
      <c r="A499" s="14" t="s">
        <v>91</v>
      </c>
      <c r="B499" s="17" t="s">
        <v>3804</v>
      </c>
      <c r="C499" s="23">
        <v>0</v>
      </c>
    </row>
    <row r="500" spans="1:3" x14ac:dyDescent="0.4">
      <c r="A500" s="14" t="s">
        <v>226</v>
      </c>
      <c r="B500" s="17" t="s">
        <v>3795</v>
      </c>
      <c r="C500" s="23">
        <v>0</v>
      </c>
    </row>
    <row r="501" spans="1:3" x14ac:dyDescent="0.4">
      <c r="A501" s="14" t="s">
        <v>54</v>
      </c>
      <c r="B501" s="17" t="s">
        <v>3797</v>
      </c>
      <c r="C501" s="23">
        <v>0</v>
      </c>
    </row>
    <row r="502" spans="1:3" x14ac:dyDescent="0.4">
      <c r="A502" s="14" t="s">
        <v>123</v>
      </c>
      <c r="B502" s="17" t="s">
        <v>3795</v>
      </c>
      <c r="C502" s="23">
        <v>0</v>
      </c>
    </row>
    <row r="503" spans="1:3" x14ac:dyDescent="0.4">
      <c r="A503" s="14" t="s">
        <v>91</v>
      </c>
      <c r="B503" s="17" t="s">
        <v>3797</v>
      </c>
      <c r="C503" s="23">
        <v>0</v>
      </c>
    </row>
    <row r="504" spans="1:3" x14ac:dyDescent="0.4">
      <c r="A504" s="14" t="s">
        <v>105</v>
      </c>
      <c r="B504" s="17" t="s">
        <v>3795</v>
      </c>
      <c r="C504" s="23">
        <v>0</v>
      </c>
    </row>
    <row r="505" spans="1:3" x14ac:dyDescent="0.4">
      <c r="A505" s="14" t="s">
        <v>69</v>
      </c>
      <c r="B505" s="17" t="s">
        <v>3795</v>
      </c>
      <c r="C505" s="23">
        <v>0</v>
      </c>
    </row>
    <row r="506" spans="1:3" x14ac:dyDescent="0.4">
      <c r="A506" s="14" t="s">
        <v>191</v>
      </c>
      <c r="B506" s="17" t="s">
        <v>3797</v>
      </c>
      <c r="C506" s="23">
        <v>0</v>
      </c>
    </row>
    <row r="507" spans="1:3" x14ac:dyDescent="0.4">
      <c r="A507" s="14" t="s">
        <v>105</v>
      </c>
      <c r="B507" s="17" t="s">
        <v>3797</v>
      </c>
      <c r="C507" s="23">
        <v>0</v>
      </c>
    </row>
    <row r="508" spans="1:3" x14ac:dyDescent="0.4">
      <c r="A508" s="14" t="s">
        <v>69</v>
      </c>
      <c r="B508" s="17" t="s">
        <v>3815</v>
      </c>
      <c r="C508" s="23">
        <v>0</v>
      </c>
    </row>
    <row r="509" spans="1:3" x14ac:dyDescent="0.4">
      <c r="A509" s="14" t="s">
        <v>135</v>
      </c>
      <c r="B509" s="17" t="s">
        <v>3810</v>
      </c>
      <c r="C509" s="23">
        <v>1</v>
      </c>
    </row>
    <row r="510" spans="1:3" x14ac:dyDescent="0.4">
      <c r="A510" s="14" t="s">
        <v>350</v>
      </c>
      <c r="B510" s="17" t="s">
        <v>3798</v>
      </c>
      <c r="C510" s="23">
        <v>0</v>
      </c>
    </row>
    <row r="511" spans="1:3" x14ac:dyDescent="0.4">
      <c r="A511" s="14" t="s">
        <v>350</v>
      </c>
      <c r="B511" s="17" t="s">
        <v>3791</v>
      </c>
      <c r="C511" s="23">
        <v>0</v>
      </c>
    </row>
    <row r="512" spans="1:3" x14ac:dyDescent="0.4">
      <c r="A512" s="14" t="s">
        <v>54</v>
      </c>
      <c r="B512" s="17" t="s">
        <v>3798</v>
      </c>
      <c r="C512" s="23">
        <v>0</v>
      </c>
    </row>
    <row r="513" spans="1:3" x14ac:dyDescent="0.4">
      <c r="A513" s="14" t="s">
        <v>69</v>
      </c>
      <c r="B513" s="17" t="s">
        <v>3791</v>
      </c>
      <c r="C513" s="23">
        <v>0</v>
      </c>
    </row>
    <row r="514" spans="1:3" x14ac:dyDescent="0.4">
      <c r="A514" s="14" t="s">
        <v>135</v>
      </c>
      <c r="B514" s="17" t="s">
        <v>3791</v>
      </c>
      <c r="C514" s="23">
        <v>0</v>
      </c>
    </row>
    <row r="515" spans="1:3" x14ac:dyDescent="0.4">
      <c r="A515" s="14" t="s">
        <v>350</v>
      </c>
      <c r="B515" s="17" t="s">
        <v>3794</v>
      </c>
      <c r="C515" s="23">
        <v>0</v>
      </c>
    </row>
    <row r="516" spans="1:3" x14ac:dyDescent="0.4">
      <c r="A516" s="14" t="s">
        <v>105</v>
      </c>
      <c r="B516" s="17" t="s">
        <v>3793</v>
      </c>
      <c r="C516" s="23">
        <v>0</v>
      </c>
    </row>
    <row r="517" spans="1:3" x14ac:dyDescent="0.4">
      <c r="A517" s="14" t="s">
        <v>99</v>
      </c>
      <c r="B517" s="17" t="s">
        <v>3795</v>
      </c>
      <c r="C517" s="23">
        <v>0</v>
      </c>
    </row>
    <row r="518" spans="1:3" x14ac:dyDescent="0.4">
      <c r="A518" s="14" t="s">
        <v>135</v>
      </c>
      <c r="B518" s="17" t="s">
        <v>3791</v>
      </c>
      <c r="C518" s="23">
        <v>0</v>
      </c>
    </row>
    <row r="519" spans="1:3" x14ac:dyDescent="0.4">
      <c r="A519" s="14" t="s">
        <v>305</v>
      </c>
      <c r="B519" s="17" t="s">
        <v>3796</v>
      </c>
      <c r="C519" s="23">
        <v>1</v>
      </c>
    </row>
    <row r="520" spans="1:3" x14ac:dyDescent="0.4">
      <c r="A520" s="14" t="s">
        <v>69</v>
      </c>
      <c r="B520" s="17" t="s">
        <v>3796</v>
      </c>
      <c r="C520" s="23">
        <v>1</v>
      </c>
    </row>
    <row r="521" spans="1:3" x14ac:dyDescent="0.4">
      <c r="A521" s="14" t="s">
        <v>226</v>
      </c>
      <c r="B521" s="17" t="s">
        <v>3797</v>
      </c>
      <c r="C521" s="23">
        <v>0</v>
      </c>
    </row>
    <row r="522" spans="1:3" x14ac:dyDescent="0.4">
      <c r="A522" s="14" t="s">
        <v>91</v>
      </c>
      <c r="B522" s="17" t="s">
        <v>3797</v>
      </c>
      <c r="C522" s="23">
        <v>0</v>
      </c>
    </row>
    <row r="523" spans="1:3" x14ac:dyDescent="0.4">
      <c r="A523" s="14" t="s">
        <v>123</v>
      </c>
      <c r="B523" s="17" t="s">
        <v>3797</v>
      </c>
      <c r="C523" s="23">
        <v>0</v>
      </c>
    </row>
    <row r="524" spans="1:3" x14ac:dyDescent="0.4">
      <c r="A524" s="14" t="s">
        <v>350</v>
      </c>
      <c r="B524" s="17" t="s">
        <v>3795</v>
      </c>
      <c r="C524" s="23">
        <v>0</v>
      </c>
    </row>
    <row r="525" spans="1:3" x14ac:dyDescent="0.4">
      <c r="A525" s="14" t="s">
        <v>226</v>
      </c>
      <c r="B525" s="17" t="s">
        <v>3818</v>
      </c>
      <c r="C525" s="23">
        <v>0</v>
      </c>
    </row>
    <row r="526" spans="1:3" x14ac:dyDescent="0.4">
      <c r="A526" s="14" t="s">
        <v>99</v>
      </c>
      <c r="B526" s="17" t="s">
        <v>3794</v>
      </c>
      <c r="C526" s="23">
        <v>0</v>
      </c>
    </row>
    <row r="527" spans="1:3" x14ac:dyDescent="0.4">
      <c r="A527" s="14" t="s">
        <v>350</v>
      </c>
      <c r="B527" s="17" t="s">
        <v>3797</v>
      </c>
      <c r="C527" s="23">
        <v>0</v>
      </c>
    </row>
    <row r="528" spans="1:3" x14ac:dyDescent="0.4">
      <c r="A528" s="14" t="s">
        <v>226</v>
      </c>
      <c r="B528" s="17" t="s">
        <v>3795</v>
      </c>
      <c r="C528" s="23">
        <v>0</v>
      </c>
    </row>
    <row r="529" spans="1:3" x14ac:dyDescent="0.4">
      <c r="A529" s="14" t="s">
        <v>80</v>
      </c>
      <c r="B529" s="17" t="s">
        <v>3802</v>
      </c>
      <c r="C529" s="23">
        <v>0</v>
      </c>
    </row>
    <row r="530" spans="1:3" x14ac:dyDescent="0.4">
      <c r="A530" s="14" t="s">
        <v>305</v>
      </c>
      <c r="B530" s="17" t="s">
        <v>3824</v>
      </c>
      <c r="C530" s="23">
        <v>0</v>
      </c>
    </row>
    <row r="531" spans="1:3" x14ac:dyDescent="0.4">
      <c r="A531" s="14" t="s">
        <v>69</v>
      </c>
      <c r="B531" s="17" t="s">
        <v>3791</v>
      </c>
      <c r="C531" s="23">
        <v>0</v>
      </c>
    </row>
    <row r="532" spans="1:3" x14ac:dyDescent="0.4">
      <c r="A532" s="14" t="s">
        <v>80</v>
      </c>
      <c r="B532" s="17" t="s">
        <v>3791</v>
      </c>
      <c r="C532" s="23">
        <v>0</v>
      </c>
    </row>
    <row r="533" spans="1:3" x14ac:dyDescent="0.4">
      <c r="A533" s="14" t="s">
        <v>99</v>
      </c>
      <c r="B533" s="17" t="s">
        <v>3793</v>
      </c>
      <c r="C533" s="23">
        <v>0</v>
      </c>
    </row>
    <row r="534" spans="1:3" x14ac:dyDescent="0.4">
      <c r="A534" s="14" t="s">
        <v>226</v>
      </c>
      <c r="B534" s="17" t="s">
        <v>3796</v>
      </c>
      <c r="C534" s="23">
        <v>1</v>
      </c>
    </row>
    <row r="535" spans="1:3" x14ac:dyDescent="0.4">
      <c r="A535" s="14" t="s">
        <v>91</v>
      </c>
      <c r="B535" s="17" t="s">
        <v>3793</v>
      </c>
      <c r="C535" s="23">
        <v>0</v>
      </c>
    </row>
    <row r="536" spans="1:3" x14ac:dyDescent="0.4">
      <c r="A536" s="14" t="s">
        <v>135</v>
      </c>
      <c r="B536" s="17" t="s">
        <v>3795</v>
      </c>
      <c r="C536" s="23">
        <v>0</v>
      </c>
    </row>
    <row r="537" spans="1:3" x14ac:dyDescent="0.4">
      <c r="A537" s="14" t="s">
        <v>123</v>
      </c>
      <c r="B537" s="17" t="s">
        <v>3791</v>
      </c>
      <c r="C537" s="23">
        <v>0</v>
      </c>
    </row>
    <row r="538" spans="1:3" x14ac:dyDescent="0.4">
      <c r="A538" s="14" t="s">
        <v>123</v>
      </c>
      <c r="B538" s="17" t="s">
        <v>3795</v>
      </c>
      <c r="C538" s="23">
        <v>0</v>
      </c>
    </row>
    <row r="539" spans="1:3" x14ac:dyDescent="0.4">
      <c r="A539" s="14" t="s">
        <v>91</v>
      </c>
      <c r="B539" s="17" t="s">
        <v>3793</v>
      </c>
      <c r="C539" s="23">
        <v>0</v>
      </c>
    </row>
    <row r="540" spans="1:3" x14ac:dyDescent="0.4">
      <c r="A540" s="14" t="s">
        <v>54</v>
      </c>
      <c r="B540" s="17" t="s">
        <v>3797</v>
      </c>
      <c r="C540" s="23">
        <v>0</v>
      </c>
    </row>
    <row r="541" spans="1:3" x14ac:dyDescent="0.4">
      <c r="A541" s="14" t="s">
        <v>99</v>
      </c>
      <c r="B541" s="17" t="s">
        <v>3825</v>
      </c>
      <c r="C541" s="23">
        <v>1</v>
      </c>
    </row>
    <row r="542" spans="1:3" x14ac:dyDescent="0.4">
      <c r="A542" s="14" t="s">
        <v>350</v>
      </c>
      <c r="B542" s="17" t="s">
        <v>3796</v>
      </c>
      <c r="C542" s="23">
        <v>1</v>
      </c>
    </row>
    <row r="543" spans="1:3" x14ac:dyDescent="0.4">
      <c r="A543" s="14" t="s">
        <v>105</v>
      </c>
      <c r="B543" s="17" t="s">
        <v>3826</v>
      </c>
      <c r="C543" s="23">
        <v>0</v>
      </c>
    </row>
    <row r="544" spans="1:3" x14ac:dyDescent="0.4">
      <c r="A544" s="14" t="s">
        <v>69</v>
      </c>
      <c r="B544" s="17" t="s">
        <v>3797</v>
      </c>
      <c r="C544" s="23">
        <v>0</v>
      </c>
    </row>
    <row r="545" spans="1:3" x14ac:dyDescent="0.4">
      <c r="A545" s="14" t="s">
        <v>99</v>
      </c>
      <c r="B545" s="17" t="s">
        <v>3802</v>
      </c>
      <c r="C545" s="23">
        <v>0</v>
      </c>
    </row>
    <row r="546" spans="1:3" x14ac:dyDescent="0.4">
      <c r="A546" s="14" t="s">
        <v>80</v>
      </c>
      <c r="B546" s="17" t="s">
        <v>3795</v>
      </c>
      <c r="C546" s="23">
        <v>0</v>
      </c>
    </row>
    <row r="547" spans="1:3" x14ac:dyDescent="0.4">
      <c r="A547" s="14" t="s">
        <v>305</v>
      </c>
      <c r="B547" s="17" t="s">
        <v>3827</v>
      </c>
      <c r="C547" s="23">
        <v>0</v>
      </c>
    </row>
    <row r="548" spans="1:3" x14ac:dyDescent="0.4">
      <c r="A548" s="14" t="s">
        <v>99</v>
      </c>
      <c r="B548" s="17" t="s">
        <v>3791</v>
      </c>
      <c r="C548" s="23">
        <v>0</v>
      </c>
    </row>
    <row r="549" spans="1:3" x14ac:dyDescent="0.4">
      <c r="A549" s="14" t="s">
        <v>91</v>
      </c>
      <c r="B549" s="17" t="s">
        <v>3794</v>
      </c>
      <c r="C549" s="23">
        <v>0</v>
      </c>
    </row>
    <row r="550" spans="1:3" x14ac:dyDescent="0.4">
      <c r="A550" s="14" t="s">
        <v>191</v>
      </c>
      <c r="B550" s="17" t="s">
        <v>3791</v>
      </c>
      <c r="C550" s="23">
        <v>0</v>
      </c>
    </row>
    <row r="551" spans="1:3" x14ac:dyDescent="0.4">
      <c r="A551" s="14" t="s">
        <v>105</v>
      </c>
      <c r="B551" s="17" t="s">
        <v>3797</v>
      </c>
      <c r="C551" s="23">
        <v>0</v>
      </c>
    </row>
    <row r="552" spans="1:3" x14ac:dyDescent="0.4">
      <c r="A552" s="14" t="s">
        <v>305</v>
      </c>
      <c r="B552" s="17" t="s">
        <v>3802</v>
      </c>
      <c r="C552" s="23">
        <v>0</v>
      </c>
    </row>
    <row r="553" spans="1:3" x14ac:dyDescent="0.4">
      <c r="A553" s="14" t="s">
        <v>91</v>
      </c>
      <c r="B553" s="17" t="s">
        <v>3791</v>
      </c>
      <c r="C553" s="23">
        <v>0</v>
      </c>
    </row>
    <row r="554" spans="1:3" x14ac:dyDescent="0.4">
      <c r="A554" s="14" t="s">
        <v>123</v>
      </c>
      <c r="B554" s="17" t="s">
        <v>3793</v>
      </c>
      <c r="C554" s="23">
        <v>0</v>
      </c>
    </row>
    <row r="555" spans="1:3" x14ac:dyDescent="0.4">
      <c r="A555" s="14" t="s">
        <v>123</v>
      </c>
      <c r="B555" s="17" t="s">
        <v>3795</v>
      </c>
      <c r="C555" s="23">
        <v>0</v>
      </c>
    </row>
    <row r="556" spans="1:3" x14ac:dyDescent="0.4">
      <c r="A556" s="14" t="s">
        <v>54</v>
      </c>
      <c r="B556" s="17" t="s">
        <v>3796</v>
      </c>
      <c r="C556" s="23">
        <v>1</v>
      </c>
    </row>
    <row r="557" spans="1:3" x14ac:dyDescent="0.4">
      <c r="A557" s="14" t="s">
        <v>191</v>
      </c>
      <c r="B557" s="17" t="s">
        <v>3793</v>
      </c>
      <c r="C557" s="23">
        <v>0</v>
      </c>
    </row>
    <row r="558" spans="1:3" x14ac:dyDescent="0.4">
      <c r="A558" s="14" t="s">
        <v>105</v>
      </c>
      <c r="B558" s="17" t="s">
        <v>3795</v>
      </c>
      <c r="C558" s="23">
        <v>0</v>
      </c>
    </row>
    <row r="559" spans="1:3" x14ac:dyDescent="0.4">
      <c r="A559" s="14" t="s">
        <v>54</v>
      </c>
      <c r="B559" s="17" t="s">
        <v>3795</v>
      </c>
      <c r="C559" s="23">
        <v>0</v>
      </c>
    </row>
    <row r="560" spans="1:3" x14ac:dyDescent="0.4">
      <c r="A560" s="14" t="s">
        <v>123</v>
      </c>
      <c r="B560" s="17" t="s">
        <v>3795</v>
      </c>
      <c r="C560" s="23">
        <v>0</v>
      </c>
    </row>
    <row r="561" spans="1:3" x14ac:dyDescent="0.4">
      <c r="A561" s="14" t="s">
        <v>54</v>
      </c>
      <c r="B561" s="17" t="s">
        <v>3795</v>
      </c>
      <c r="C561" s="23">
        <v>0</v>
      </c>
    </row>
    <row r="562" spans="1:3" x14ac:dyDescent="0.4">
      <c r="A562" s="14" t="s">
        <v>305</v>
      </c>
      <c r="B562" s="17" t="s">
        <v>3795</v>
      </c>
      <c r="C562" s="23">
        <v>0</v>
      </c>
    </row>
    <row r="563" spans="1:3" x14ac:dyDescent="0.4">
      <c r="A563" s="14" t="s">
        <v>135</v>
      </c>
      <c r="B563" s="17" t="s">
        <v>3795</v>
      </c>
      <c r="C563" s="23">
        <v>0</v>
      </c>
    </row>
    <row r="564" spans="1:3" x14ac:dyDescent="0.4">
      <c r="A564" s="14" t="s">
        <v>350</v>
      </c>
      <c r="B564" s="17" t="s">
        <v>3797</v>
      </c>
      <c r="C564" s="23">
        <v>0</v>
      </c>
    </row>
    <row r="565" spans="1:3" x14ac:dyDescent="0.4">
      <c r="A565" s="14" t="s">
        <v>350</v>
      </c>
      <c r="B565" s="17" t="s">
        <v>3795</v>
      </c>
      <c r="C565" s="23">
        <v>0</v>
      </c>
    </row>
    <row r="566" spans="1:3" x14ac:dyDescent="0.4">
      <c r="A566" s="14" t="s">
        <v>69</v>
      </c>
      <c r="B566" s="17" t="s">
        <v>3795</v>
      </c>
      <c r="C566" s="23">
        <v>0</v>
      </c>
    </row>
    <row r="567" spans="1:3" x14ac:dyDescent="0.4">
      <c r="A567" s="14" t="s">
        <v>99</v>
      </c>
      <c r="B567" s="17" t="s">
        <v>3797</v>
      </c>
      <c r="C567" s="23">
        <v>0</v>
      </c>
    </row>
    <row r="568" spans="1:3" x14ac:dyDescent="0.4">
      <c r="A568" s="14" t="s">
        <v>226</v>
      </c>
      <c r="B568" s="17" t="s">
        <v>3793</v>
      </c>
      <c r="C568" s="23">
        <v>0</v>
      </c>
    </row>
    <row r="569" spans="1:3" x14ac:dyDescent="0.4">
      <c r="A569" s="14" t="s">
        <v>305</v>
      </c>
      <c r="B569" s="17" t="s">
        <v>3795</v>
      </c>
      <c r="C569" s="23">
        <v>0</v>
      </c>
    </row>
    <row r="570" spans="1:3" x14ac:dyDescent="0.4">
      <c r="A570" s="14" t="s">
        <v>69</v>
      </c>
      <c r="B570" s="17" t="s">
        <v>3791</v>
      </c>
      <c r="C570" s="23">
        <v>0</v>
      </c>
    </row>
    <row r="571" spans="1:3" x14ac:dyDescent="0.4">
      <c r="A571" s="14" t="s">
        <v>69</v>
      </c>
      <c r="B571" s="17" t="s">
        <v>3795</v>
      </c>
      <c r="C571" s="23">
        <v>0</v>
      </c>
    </row>
    <row r="572" spans="1:3" x14ac:dyDescent="0.4">
      <c r="A572" s="14" t="s">
        <v>123</v>
      </c>
      <c r="B572" s="17" t="s">
        <v>3797</v>
      </c>
      <c r="C572" s="23">
        <v>0</v>
      </c>
    </row>
    <row r="573" spans="1:3" x14ac:dyDescent="0.4">
      <c r="A573" s="14" t="s">
        <v>105</v>
      </c>
      <c r="B573" s="17" t="s">
        <v>3793</v>
      </c>
      <c r="C573" s="23">
        <v>0</v>
      </c>
    </row>
    <row r="574" spans="1:3" x14ac:dyDescent="0.4">
      <c r="A574" s="14" t="s">
        <v>91</v>
      </c>
      <c r="B574" s="17" t="s">
        <v>3795</v>
      </c>
      <c r="C574" s="23">
        <v>0</v>
      </c>
    </row>
    <row r="575" spans="1:3" x14ac:dyDescent="0.4">
      <c r="A575" s="14" t="s">
        <v>91</v>
      </c>
      <c r="B575" s="17" t="s">
        <v>3797</v>
      </c>
      <c r="C575" s="23">
        <v>0</v>
      </c>
    </row>
    <row r="576" spans="1:3" x14ac:dyDescent="0.4">
      <c r="A576" s="14" t="s">
        <v>54</v>
      </c>
      <c r="B576" s="17" t="s">
        <v>3810</v>
      </c>
      <c r="C576" s="23">
        <v>1</v>
      </c>
    </row>
    <row r="577" spans="1:3" x14ac:dyDescent="0.4">
      <c r="A577" s="14" t="s">
        <v>99</v>
      </c>
      <c r="B577" s="17" t="s">
        <v>3793</v>
      </c>
      <c r="C577" s="23">
        <v>0</v>
      </c>
    </row>
    <row r="578" spans="1:3" x14ac:dyDescent="0.4">
      <c r="A578" s="14" t="s">
        <v>135</v>
      </c>
      <c r="B578" s="17" t="s">
        <v>3797</v>
      </c>
      <c r="C578" s="23">
        <v>0</v>
      </c>
    </row>
    <row r="579" spans="1:3" x14ac:dyDescent="0.4">
      <c r="A579" s="14" t="s">
        <v>350</v>
      </c>
      <c r="B579" s="17" t="s">
        <v>3797</v>
      </c>
      <c r="C579" s="23">
        <v>0</v>
      </c>
    </row>
    <row r="580" spans="1:3" x14ac:dyDescent="0.4">
      <c r="A580" s="14" t="s">
        <v>305</v>
      </c>
      <c r="B580" s="17" t="s">
        <v>3795</v>
      </c>
      <c r="C580" s="23">
        <v>0</v>
      </c>
    </row>
    <row r="581" spans="1:3" x14ac:dyDescent="0.4">
      <c r="A581" s="14" t="s">
        <v>191</v>
      </c>
      <c r="B581" s="17" t="s">
        <v>3793</v>
      </c>
      <c r="C581" s="23">
        <v>0</v>
      </c>
    </row>
    <row r="582" spans="1:3" x14ac:dyDescent="0.4">
      <c r="A582" s="14" t="s">
        <v>105</v>
      </c>
      <c r="B582" s="17" t="s">
        <v>3793</v>
      </c>
      <c r="C582" s="23">
        <v>0</v>
      </c>
    </row>
    <row r="583" spans="1:3" x14ac:dyDescent="0.4">
      <c r="A583" s="14" t="s">
        <v>80</v>
      </c>
      <c r="B583" s="17" t="s">
        <v>3799</v>
      </c>
      <c r="C583" s="23">
        <v>0</v>
      </c>
    </row>
    <row r="584" spans="1:3" x14ac:dyDescent="0.4">
      <c r="A584" s="14" t="s">
        <v>91</v>
      </c>
      <c r="B584" s="17" t="s">
        <v>3796</v>
      </c>
      <c r="C584" s="23">
        <v>1</v>
      </c>
    </row>
    <row r="585" spans="1:3" x14ac:dyDescent="0.4">
      <c r="A585" s="14" t="s">
        <v>54</v>
      </c>
      <c r="B585" s="17" t="s">
        <v>3793</v>
      </c>
      <c r="C585" s="23">
        <v>0</v>
      </c>
    </row>
    <row r="586" spans="1:3" x14ac:dyDescent="0.4">
      <c r="A586" s="14" t="s">
        <v>305</v>
      </c>
      <c r="B586" s="17" t="s">
        <v>3791</v>
      </c>
      <c r="C586" s="23">
        <v>0</v>
      </c>
    </row>
    <row r="587" spans="1:3" x14ac:dyDescent="0.4">
      <c r="A587" s="14" t="s">
        <v>305</v>
      </c>
      <c r="B587" s="17" t="s">
        <v>3795</v>
      </c>
      <c r="C587" s="23">
        <v>0</v>
      </c>
    </row>
    <row r="588" spans="1:3" x14ac:dyDescent="0.4">
      <c r="A588" s="14" t="s">
        <v>54</v>
      </c>
      <c r="B588" s="17" t="s">
        <v>3795</v>
      </c>
      <c r="C588" s="23">
        <v>0</v>
      </c>
    </row>
    <row r="589" spans="1:3" x14ac:dyDescent="0.4">
      <c r="A589" s="14" t="s">
        <v>191</v>
      </c>
      <c r="B589" s="17" t="s">
        <v>3796</v>
      </c>
      <c r="C589" s="23">
        <v>1</v>
      </c>
    </row>
    <row r="590" spans="1:3" x14ac:dyDescent="0.4">
      <c r="A590" s="14" t="s">
        <v>123</v>
      </c>
      <c r="B590" s="17" t="s">
        <v>3795</v>
      </c>
      <c r="C590" s="23">
        <v>0</v>
      </c>
    </row>
    <row r="591" spans="1:3" x14ac:dyDescent="0.4">
      <c r="A591" s="14" t="s">
        <v>54</v>
      </c>
      <c r="B591" s="17" t="s">
        <v>3791</v>
      </c>
      <c r="C591" s="23">
        <v>0</v>
      </c>
    </row>
    <row r="592" spans="1:3" x14ac:dyDescent="0.4">
      <c r="A592" s="14" t="s">
        <v>99</v>
      </c>
      <c r="B592" s="17" t="s">
        <v>3795</v>
      </c>
      <c r="C592" s="23">
        <v>0</v>
      </c>
    </row>
    <row r="593" spans="1:3" x14ac:dyDescent="0.4">
      <c r="A593" s="14" t="s">
        <v>191</v>
      </c>
      <c r="B593" s="17" t="s">
        <v>3797</v>
      </c>
      <c r="C593" s="23">
        <v>0</v>
      </c>
    </row>
    <row r="594" spans="1:3" x14ac:dyDescent="0.4">
      <c r="A594" s="14" t="s">
        <v>226</v>
      </c>
      <c r="B594" s="17" t="s">
        <v>3797</v>
      </c>
      <c r="C594" s="23">
        <v>0</v>
      </c>
    </row>
    <row r="595" spans="1:3" x14ac:dyDescent="0.4">
      <c r="A595" s="14" t="s">
        <v>105</v>
      </c>
      <c r="B595" s="17" t="s">
        <v>3797</v>
      </c>
      <c r="C595" s="23">
        <v>0</v>
      </c>
    </row>
    <row r="596" spans="1:3" x14ac:dyDescent="0.4">
      <c r="A596" s="14" t="s">
        <v>350</v>
      </c>
      <c r="B596" s="17" t="s">
        <v>3797</v>
      </c>
      <c r="C596" s="23">
        <v>0</v>
      </c>
    </row>
    <row r="597" spans="1:3" x14ac:dyDescent="0.4">
      <c r="A597" s="14" t="s">
        <v>135</v>
      </c>
      <c r="B597" s="17" t="s">
        <v>3798</v>
      </c>
      <c r="C597" s="23">
        <v>0</v>
      </c>
    </row>
    <row r="598" spans="1:3" x14ac:dyDescent="0.4">
      <c r="A598" s="14" t="s">
        <v>69</v>
      </c>
      <c r="B598" s="17" t="s">
        <v>3795</v>
      </c>
      <c r="C598" s="23">
        <v>0</v>
      </c>
    </row>
    <row r="599" spans="1:3" x14ac:dyDescent="0.4">
      <c r="A599" s="14" t="s">
        <v>105</v>
      </c>
      <c r="B599" s="17" t="s">
        <v>3797</v>
      </c>
      <c r="C599" s="23">
        <v>0</v>
      </c>
    </row>
    <row r="600" spans="1:3" x14ac:dyDescent="0.4">
      <c r="A600" s="14" t="s">
        <v>80</v>
      </c>
      <c r="B600" s="17" t="s">
        <v>3794</v>
      </c>
      <c r="C600" s="23">
        <v>0</v>
      </c>
    </row>
    <row r="601" spans="1:3" x14ac:dyDescent="0.4">
      <c r="A601" s="14" t="s">
        <v>305</v>
      </c>
      <c r="B601" s="17" t="s">
        <v>3797</v>
      </c>
      <c r="C601" s="23">
        <v>0</v>
      </c>
    </row>
    <row r="602" spans="1:3" x14ac:dyDescent="0.4">
      <c r="A602" s="14" t="s">
        <v>191</v>
      </c>
      <c r="B602" s="17" t="s">
        <v>3791</v>
      </c>
      <c r="C602" s="23">
        <v>0</v>
      </c>
    </row>
    <row r="603" spans="1:3" x14ac:dyDescent="0.4">
      <c r="A603" s="14" t="s">
        <v>99</v>
      </c>
      <c r="B603" s="17" t="s">
        <v>3795</v>
      </c>
      <c r="C603" s="23">
        <v>0</v>
      </c>
    </row>
    <row r="604" spans="1:3" x14ac:dyDescent="0.4">
      <c r="A604" s="14" t="s">
        <v>105</v>
      </c>
      <c r="B604" s="17" t="s">
        <v>3797</v>
      </c>
      <c r="C604" s="23">
        <v>0</v>
      </c>
    </row>
    <row r="605" spans="1:3" x14ac:dyDescent="0.4">
      <c r="A605" s="14" t="s">
        <v>99</v>
      </c>
      <c r="B605" s="17" t="s">
        <v>3797</v>
      </c>
      <c r="C605" s="23">
        <v>0</v>
      </c>
    </row>
    <row r="606" spans="1:3" x14ac:dyDescent="0.4">
      <c r="A606" s="14" t="s">
        <v>54</v>
      </c>
      <c r="B606" s="17" t="s">
        <v>3793</v>
      </c>
      <c r="C606" s="23">
        <v>0</v>
      </c>
    </row>
    <row r="607" spans="1:3" x14ac:dyDescent="0.4">
      <c r="A607" s="14" t="s">
        <v>105</v>
      </c>
      <c r="B607" s="17" t="s">
        <v>3795</v>
      </c>
      <c r="C607" s="23">
        <v>0</v>
      </c>
    </row>
    <row r="608" spans="1:3" x14ac:dyDescent="0.4">
      <c r="A608" s="14" t="s">
        <v>191</v>
      </c>
      <c r="B608" s="17" t="s">
        <v>3797</v>
      </c>
      <c r="C608" s="23">
        <v>0</v>
      </c>
    </row>
    <row r="609" spans="1:3" x14ac:dyDescent="0.4">
      <c r="A609" s="14" t="s">
        <v>123</v>
      </c>
      <c r="B609" s="17" t="s">
        <v>3802</v>
      </c>
      <c r="C609" s="23">
        <v>0</v>
      </c>
    </row>
    <row r="610" spans="1:3" x14ac:dyDescent="0.4">
      <c r="A610" s="14" t="s">
        <v>226</v>
      </c>
      <c r="B610" s="17" t="s">
        <v>3795</v>
      </c>
      <c r="C610" s="23">
        <v>0</v>
      </c>
    </row>
    <row r="611" spans="1:3" x14ac:dyDescent="0.4">
      <c r="A611" s="14" t="s">
        <v>91</v>
      </c>
      <c r="B611" s="17" t="s">
        <v>3793</v>
      </c>
      <c r="C611" s="23">
        <v>0</v>
      </c>
    </row>
    <row r="612" spans="1:3" x14ac:dyDescent="0.4">
      <c r="A612" s="14" t="s">
        <v>305</v>
      </c>
      <c r="B612" s="17" t="s">
        <v>3797</v>
      </c>
      <c r="C612" s="23">
        <v>0</v>
      </c>
    </row>
    <row r="613" spans="1:3" x14ac:dyDescent="0.4">
      <c r="A613" s="14" t="s">
        <v>135</v>
      </c>
      <c r="B613" s="17" t="s">
        <v>3791</v>
      </c>
      <c r="C613" s="23">
        <v>0</v>
      </c>
    </row>
    <row r="614" spans="1:3" x14ac:dyDescent="0.4">
      <c r="A614" s="14" t="s">
        <v>350</v>
      </c>
      <c r="B614" s="17" t="s">
        <v>3795</v>
      </c>
      <c r="C614" s="23">
        <v>0</v>
      </c>
    </row>
    <row r="615" spans="1:3" x14ac:dyDescent="0.4">
      <c r="A615" s="14" t="s">
        <v>135</v>
      </c>
      <c r="B615" s="17" t="s">
        <v>3797</v>
      </c>
      <c r="C615" s="23">
        <v>0</v>
      </c>
    </row>
    <row r="616" spans="1:3" x14ac:dyDescent="0.4">
      <c r="A616" s="14" t="s">
        <v>123</v>
      </c>
      <c r="B616" s="17" t="s">
        <v>3793</v>
      </c>
      <c r="C616" s="23">
        <v>0</v>
      </c>
    </row>
    <row r="617" spans="1:3" x14ac:dyDescent="0.4">
      <c r="A617" s="14" t="s">
        <v>350</v>
      </c>
      <c r="B617" s="17" t="s">
        <v>3795</v>
      </c>
      <c r="C617" s="23">
        <v>0</v>
      </c>
    </row>
    <row r="618" spans="1:3" x14ac:dyDescent="0.4">
      <c r="A618" s="14" t="s">
        <v>191</v>
      </c>
      <c r="B618" s="17" t="s">
        <v>3806</v>
      </c>
      <c r="C618" s="23">
        <v>0</v>
      </c>
    </row>
    <row r="619" spans="1:3" x14ac:dyDescent="0.4">
      <c r="A619" s="14" t="s">
        <v>123</v>
      </c>
      <c r="B619" s="17" t="s">
        <v>3806</v>
      </c>
      <c r="C619" s="23">
        <v>0</v>
      </c>
    </row>
    <row r="620" spans="1:3" x14ac:dyDescent="0.4">
      <c r="A620" s="14" t="s">
        <v>105</v>
      </c>
      <c r="B620" s="17" t="s">
        <v>3793</v>
      </c>
      <c r="C620" s="23">
        <v>0</v>
      </c>
    </row>
    <row r="621" spans="1:3" x14ac:dyDescent="0.4">
      <c r="A621" s="14" t="s">
        <v>350</v>
      </c>
      <c r="B621" s="17" t="s">
        <v>3797</v>
      </c>
      <c r="C621" s="23">
        <v>0</v>
      </c>
    </row>
    <row r="622" spans="1:3" x14ac:dyDescent="0.4">
      <c r="A622" s="14" t="s">
        <v>80</v>
      </c>
      <c r="B622" s="17" t="s">
        <v>3793</v>
      </c>
      <c r="C622" s="23">
        <v>0</v>
      </c>
    </row>
    <row r="623" spans="1:3" x14ac:dyDescent="0.4">
      <c r="A623" s="14" t="s">
        <v>69</v>
      </c>
      <c r="B623" s="17" t="s">
        <v>3792</v>
      </c>
      <c r="C623" s="23">
        <v>1</v>
      </c>
    </row>
    <row r="624" spans="1:3" x14ac:dyDescent="0.4">
      <c r="A624" s="14" t="s">
        <v>226</v>
      </c>
      <c r="B624" s="17" t="s">
        <v>3797</v>
      </c>
      <c r="C624" s="23">
        <v>0</v>
      </c>
    </row>
    <row r="625" spans="1:3" x14ac:dyDescent="0.4">
      <c r="A625" s="14" t="s">
        <v>135</v>
      </c>
      <c r="B625" s="17" t="s">
        <v>3797</v>
      </c>
      <c r="C625" s="23">
        <v>0</v>
      </c>
    </row>
    <row r="626" spans="1:3" x14ac:dyDescent="0.4">
      <c r="A626" s="14" t="s">
        <v>135</v>
      </c>
      <c r="B626" s="17" t="s">
        <v>3802</v>
      </c>
      <c r="C626" s="23">
        <v>0</v>
      </c>
    </row>
    <row r="627" spans="1:3" x14ac:dyDescent="0.4">
      <c r="A627" s="14" t="s">
        <v>226</v>
      </c>
      <c r="B627" s="17" t="s">
        <v>3793</v>
      </c>
      <c r="C627" s="23">
        <v>0</v>
      </c>
    </row>
    <row r="628" spans="1:3" x14ac:dyDescent="0.4">
      <c r="A628" s="14" t="s">
        <v>80</v>
      </c>
      <c r="B628" s="17" t="s">
        <v>3793</v>
      </c>
      <c r="C628" s="23">
        <v>0</v>
      </c>
    </row>
    <row r="629" spans="1:3" x14ac:dyDescent="0.4">
      <c r="A629" s="14" t="s">
        <v>226</v>
      </c>
      <c r="B629" s="17" t="s">
        <v>3796</v>
      </c>
      <c r="C629" s="23">
        <v>1</v>
      </c>
    </row>
    <row r="630" spans="1:3" x14ac:dyDescent="0.4">
      <c r="A630" s="14" t="s">
        <v>99</v>
      </c>
      <c r="B630" s="17" t="s">
        <v>3792</v>
      </c>
      <c r="C630" s="23">
        <v>1</v>
      </c>
    </row>
    <row r="631" spans="1:3" x14ac:dyDescent="0.4">
      <c r="A631" s="14" t="s">
        <v>305</v>
      </c>
      <c r="B631" s="17" t="s">
        <v>3797</v>
      </c>
      <c r="C631" s="23">
        <v>0</v>
      </c>
    </row>
    <row r="632" spans="1:3" x14ac:dyDescent="0.4">
      <c r="A632" s="14" t="s">
        <v>80</v>
      </c>
      <c r="B632" s="17" t="s">
        <v>3796</v>
      </c>
      <c r="C632" s="23">
        <v>1</v>
      </c>
    </row>
    <row r="633" spans="1:3" x14ac:dyDescent="0.4">
      <c r="A633" s="14" t="s">
        <v>191</v>
      </c>
      <c r="B633" s="17" t="s">
        <v>3797</v>
      </c>
      <c r="C633" s="23">
        <v>0</v>
      </c>
    </row>
    <row r="634" spans="1:3" x14ac:dyDescent="0.4">
      <c r="A634" s="14" t="s">
        <v>191</v>
      </c>
      <c r="B634" s="17" t="s">
        <v>3793</v>
      </c>
      <c r="C634" s="23">
        <v>0</v>
      </c>
    </row>
    <row r="635" spans="1:3" x14ac:dyDescent="0.4">
      <c r="A635" s="14" t="s">
        <v>350</v>
      </c>
      <c r="B635" s="17" t="s">
        <v>3797</v>
      </c>
      <c r="C635" s="23">
        <v>0</v>
      </c>
    </row>
    <row r="636" spans="1:3" x14ac:dyDescent="0.4">
      <c r="A636" s="14" t="s">
        <v>105</v>
      </c>
      <c r="B636" s="17" t="s">
        <v>3795</v>
      </c>
      <c r="C636" s="23">
        <v>0</v>
      </c>
    </row>
    <row r="637" spans="1:3" x14ac:dyDescent="0.4">
      <c r="A637" s="14" t="s">
        <v>105</v>
      </c>
      <c r="B637" s="17" t="s">
        <v>3797</v>
      </c>
      <c r="C637" s="23">
        <v>0</v>
      </c>
    </row>
    <row r="638" spans="1:3" x14ac:dyDescent="0.4">
      <c r="A638" s="14" t="s">
        <v>350</v>
      </c>
      <c r="B638" s="17" t="s">
        <v>3795</v>
      </c>
      <c r="C638" s="23">
        <v>0</v>
      </c>
    </row>
    <row r="639" spans="1:3" x14ac:dyDescent="0.4">
      <c r="A639" s="14" t="s">
        <v>191</v>
      </c>
      <c r="B639" s="17" t="s">
        <v>3797</v>
      </c>
      <c r="C639" s="23">
        <v>0</v>
      </c>
    </row>
    <row r="640" spans="1:3" x14ac:dyDescent="0.4">
      <c r="A640" s="14" t="s">
        <v>105</v>
      </c>
      <c r="B640" s="17" t="s">
        <v>3797</v>
      </c>
      <c r="C640" s="23">
        <v>0</v>
      </c>
    </row>
    <row r="641" spans="1:3" x14ac:dyDescent="0.4">
      <c r="A641" s="14" t="s">
        <v>191</v>
      </c>
      <c r="B641" s="17" t="s">
        <v>3797</v>
      </c>
      <c r="C641" s="23">
        <v>0</v>
      </c>
    </row>
    <row r="642" spans="1:3" x14ac:dyDescent="0.4">
      <c r="A642" s="14" t="s">
        <v>54</v>
      </c>
      <c r="B642" s="17" t="s">
        <v>3793</v>
      </c>
      <c r="C642" s="23">
        <v>0</v>
      </c>
    </row>
    <row r="643" spans="1:3" x14ac:dyDescent="0.4">
      <c r="A643" s="14" t="s">
        <v>80</v>
      </c>
      <c r="B643" s="17" t="s">
        <v>3795</v>
      </c>
      <c r="C643" s="23">
        <v>0</v>
      </c>
    </row>
    <row r="644" spans="1:3" x14ac:dyDescent="0.4">
      <c r="A644" s="14" t="s">
        <v>350</v>
      </c>
      <c r="B644" s="17" t="s">
        <v>3804</v>
      </c>
      <c r="C644" s="23">
        <v>0</v>
      </c>
    </row>
    <row r="645" spans="1:3" x14ac:dyDescent="0.4">
      <c r="A645" s="14" t="s">
        <v>69</v>
      </c>
      <c r="B645" s="17" t="s">
        <v>3793</v>
      </c>
      <c r="C645" s="23">
        <v>0</v>
      </c>
    </row>
    <row r="646" spans="1:3" x14ac:dyDescent="0.4">
      <c r="A646" s="14" t="s">
        <v>54</v>
      </c>
      <c r="B646" s="17" t="s">
        <v>3793</v>
      </c>
      <c r="C646" s="23">
        <v>0</v>
      </c>
    </row>
    <row r="647" spans="1:3" x14ac:dyDescent="0.4">
      <c r="A647" s="14" t="s">
        <v>305</v>
      </c>
      <c r="B647" s="17" t="s">
        <v>3798</v>
      </c>
      <c r="C647" s="23">
        <v>0</v>
      </c>
    </row>
    <row r="648" spans="1:3" x14ac:dyDescent="0.4">
      <c r="A648" s="14" t="s">
        <v>105</v>
      </c>
      <c r="B648" s="17" t="s">
        <v>3796</v>
      </c>
      <c r="C648" s="23">
        <v>1</v>
      </c>
    </row>
    <row r="649" spans="1:3" x14ac:dyDescent="0.4">
      <c r="A649" s="14" t="s">
        <v>99</v>
      </c>
      <c r="B649" s="17" t="s">
        <v>3795</v>
      </c>
      <c r="C649" s="23">
        <v>0</v>
      </c>
    </row>
    <row r="650" spans="1:3" x14ac:dyDescent="0.4">
      <c r="A650" s="14" t="s">
        <v>54</v>
      </c>
      <c r="B650" s="17" t="s">
        <v>3797</v>
      </c>
      <c r="C650" s="23">
        <v>0</v>
      </c>
    </row>
    <row r="651" spans="1:3" x14ac:dyDescent="0.4">
      <c r="A651" s="14" t="s">
        <v>350</v>
      </c>
      <c r="B651" s="17" t="s">
        <v>3793</v>
      </c>
      <c r="C651" s="23">
        <v>0</v>
      </c>
    </row>
    <row r="652" spans="1:3" x14ac:dyDescent="0.4">
      <c r="A652" s="14" t="s">
        <v>91</v>
      </c>
      <c r="B652" s="17" t="s">
        <v>3808</v>
      </c>
      <c r="C652" s="23">
        <v>1</v>
      </c>
    </row>
    <row r="653" spans="1:3" x14ac:dyDescent="0.4">
      <c r="A653" s="14" t="s">
        <v>69</v>
      </c>
      <c r="B653" s="17" t="s">
        <v>3797</v>
      </c>
      <c r="C653" s="23">
        <v>0</v>
      </c>
    </row>
    <row r="654" spans="1:3" x14ac:dyDescent="0.4">
      <c r="A654" s="14" t="s">
        <v>54</v>
      </c>
      <c r="B654" s="17" t="s">
        <v>3795</v>
      </c>
      <c r="C654" s="23">
        <v>0</v>
      </c>
    </row>
    <row r="655" spans="1:3" x14ac:dyDescent="0.4">
      <c r="A655" s="14" t="s">
        <v>226</v>
      </c>
      <c r="B655" s="17" t="s">
        <v>3794</v>
      </c>
      <c r="C655" s="23">
        <v>0</v>
      </c>
    </row>
    <row r="656" spans="1:3" x14ac:dyDescent="0.4">
      <c r="A656" s="14" t="s">
        <v>54</v>
      </c>
      <c r="B656" s="17" t="s">
        <v>3797</v>
      </c>
      <c r="C656" s="23">
        <v>0</v>
      </c>
    </row>
    <row r="657" spans="1:3" x14ac:dyDescent="0.4">
      <c r="A657" s="14" t="s">
        <v>305</v>
      </c>
      <c r="B657" s="17" t="s">
        <v>3797</v>
      </c>
      <c r="C657" s="23">
        <v>0</v>
      </c>
    </row>
    <row r="658" spans="1:3" x14ac:dyDescent="0.4">
      <c r="A658" s="14" t="s">
        <v>226</v>
      </c>
      <c r="B658" s="17" t="s">
        <v>3802</v>
      </c>
      <c r="C658" s="23">
        <v>0</v>
      </c>
    </row>
    <row r="659" spans="1:3" x14ac:dyDescent="0.4">
      <c r="A659" s="14" t="s">
        <v>69</v>
      </c>
      <c r="B659" s="17" t="s">
        <v>3802</v>
      </c>
      <c r="C659" s="23">
        <v>0</v>
      </c>
    </row>
    <row r="660" spans="1:3" x14ac:dyDescent="0.4">
      <c r="A660" s="14" t="s">
        <v>226</v>
      </c>
      <c r="B660" s="17" t="s">
        <v>3795</v>
      </c>
      <c r="C660" s="23">
        <v>0</v>
      </c>
    </row>
    <row r="661" spans="1:3" x14ac:dyDescent="0.4">
      <c r="A661" s="14" t="s">
        <v>123</v>
      </c>
      <c r="B661" s="17" t="s">
        <v>3796</v>
      </c>
      <c r="C661" s="23">
        <v>1</v>
      </c>
    </row>
    <row r="662" spans="1:3" x14ac:dyDescent="0.4">
      <c r="A662" s="14" t="s">
        <v>105</v>
      </c>
      <c r="B662" s="17" t="s">
        <v>3797</v>
      </c>
      <c r="C662" s="23">
        <v>0</v>
      </c>
    </row>
    <row r="663" spans="1:3" x14ac:dyDescent="0.4">
      <c r="A663" s="14" t="s">
        <v>80</v>
      </c>
      <c r="B663" s="17" t="s">
        <v>3794</v>
      </c>
      <c r="C663" s="23">
        <v>0</v>
      </c>
    </row>
    <row r="664" spans="1:3" x14ac:dyDescent="0.4">
      <c r="A664" s="14" t="s">
        <v>54</v>
      </c>
      <c r="B664" s="17" t="s">
        <v>3797</v>
      </c>
      <c r="C664" s="23">
        <v>0</v>
      </c>
    </row>
    <row r="665" spans="1:3" x14ac:dyDescent="0.4">
      <c r="A665" s="14" t="s">
        <v>191</v>
      </c>
      <c r="B665" s="17" t="s">
        <v>3795</v>
      </c>
      <c r="C665" s="23">
        <v>0</v>
      </c>
    </row>
    <row r="666" spans="1:3" x14ac:dyDescent="0.4">
      <c r="A666" s="14" t="s">
        <v>69</v>
      </c>
      <c r="B666" s="17" t="s">
        <v>3797</v>
      </c>
      <c r="C666" s="23">
        <v>0</v>
      </c>
    </row>
    <row r="667" spans="1:3" x14ac:dyDescent="0.4">
      <c r="A667" s="14" t="s">
        <v>191</v>
      </c>
      <c r="B667" s="17" t="s">
        <v>3795</v>
      </c>
      <c r="C667" s="23">
        <v>0</v>
      </c>
    </row>
    <row r="668" spans="1:3" x14ac:dyDescent="0.4">
      <c r="A668" s="14" t="s">
        <v>69</v>
      </c>
      <c r="B668" s="17" t="s">
        <v>3797</v>
      </c>
      <c r="C668" s="23">
        <v>0</v>
      </c>
    </row>
    <row r="669" spans="1:3" x14ac:dyDescent="0.4">
      <c r="A669" s="14" t="s">
        <v>226</v>
      </c>
      <c r="B669" s="17" t="s">
        <v>3793</v>
      </c>
      <c r="C669" s="23">
        <v>0</v>
      </c>
    </row>
    <row r="670" spans="1:3" x14ac:dyDescent="0.4">
      <c r="A670" s="14" t="s">
        <v>350</v>
      </c>
      <c r="B670" s="17" t="s">
        <v>3795</v>
      </c>
      <c r="C670" s="23">
        <v>0</v>
      </c>
    </row>
    <row r="671" spans="1:3" x14ac:dyDescent="0.4">
      <c r="A671" s="14" t="s">
        <v>135</v>
      </c>
      <c r="B671" s="17" t="s">
        <v>3796</v>
      </c>
      <c r="C671" s="23">
        <v>1</v>
      </c>
    </row>
    <row r="672" spans="1:3" x14ac:dyDescent="0.4">
      <c r="A672" s="14" t="s">
        <v>105</v>
      </c>
      <c r="B672" s="17" t="s">
        <v>3802</v>
      </c>
      <c r="C672" s="23">
        <v>0</v>
      </c>
    </row>
    <row r="673" spans="1:3" x14ac:dyDescent="0.4">
      <c r="A673" s="14" t="s">
        <v>80</v>
      </c>
      <c r="B673" s="17" t="s">
        <v>3793</v>
      </c>
      <c r="C673" s="23">
        <v>0</v>
      </c>
    </row>
    <row r="674" spans="1:3" x14ac:dyDescent="0.4">
      <c r="A674" s="14" t="s">
        <v>135</v>
      </c>
      <c r="B674" s="17" t="s">
        <v>3796</v>
      </c>
      <c r="C674" s="23">
        <v>1</v>
      </c>
    </row>
    <row r="675" spans="1:3" x14ac:dyDescent="0.4">
      <c r="A675" s="14" t="s">
        <v>69</v>
      </c>
      <c r="B675" s="17" t="s">
        <v>3828</v>
      </c>
      <c r="C675" s="23">
        <v>0</v>
      </c>
    </row>
    <row r="676" spans="1:3" x14ac:dyDescent="0.4">
      <c r="A676" s="14" t="s">
        <v>191</v>
      </c>
      <c r="B676" s="17" t="s">
        <v>3793</v>
      </c>
      <c r="C676" s="23">
        <v>0</v>
      </c>
    </row>
    <row r="677" spans="1:3" x14ac:dyDescent="0.4">
      <c r="A677" s="14" t="s">
        <v>123</v>
      </c>
      <c r="B677" s="17" t="s">
        <v>3797</v>
      </c>
      <c r="C677" s="23">
        <v>0</v>
      </c>
    </row>
    <row r="678" spans="1:3" x14ac:dyDescent="0.4">
      <c r="A678" s="14" t="s">
        <v>191</v>
      </c>
      <c r="B678" s="17" t="s">
        <v>3791</v>
      </c>
      <c r="C678" s="23">
        <v>0</v>
      </c>
    </row>
    <row r="679" spans="1:3" x14ac:dyDescent="0.4">
      <c r="A679" s="14" t="s">
        <v>80</v>
      </c>
      <c r="B679" s="17" t="s">
        <v>3797</v>
      </c>
      <c r="C679" s="23">
        <v>0</v>
      </c>
    </row>
    <row r="680" spans="1:3" x14ac:dyDescent="0.4">
      <c r="A680" s="14" t="s">
        <v>226</v>
      </c>
      <c r="B680" s="17" t="s">
        <v>3793</v>
      </c>
      <c r="C680" s="23">
        <v>0</v>
      </c>
    </row>
    <row r="681" spans="1:3" x14ac:dyDescent="0.4">
      <c r="A681" s="14" t="s">
        <v>123</v>
      </c>
      <c r="B681" s="17" t="s">
        <v>3791</v>
      </c>
      <c r="C681" s="23">
        <v>0</v>
      </c>
    </row>
    <row r="682" spans="1:3" x14ac:dyDescent="0.4">
      <c r="A682" s="14" t="s">
        <v>191</v>
      </c>
      <c r="B682" s="17" t="s">
        <v>3791</v>
      </c>
      <c r="C682" s="23">
        <v>0</v>
      </c>
    </row>
    <row r="683" spans="1:3" x14ac:dyDescent="0.4">
      <c r="A683" s="14" t="s">
        <v>226</v>
      </c>
      <c r="B683" s="17" t="s">
        <v>3797</v>
      </c>
      <c r="C683" s="23">
        <v>0</v>
      </c>
    </row>
    <row r="684" spans="1:3" x14ac:dyDescent="0.4">
      <c r="A684" s="14" t="s">
        <v>80</v>
      </c>
      <c r="B684" s="17" t="s">
        <v>3797</v>
      </c>
      <c r="C684" s="23">
        <v>0</v>
      </c>
    </row>
    <row r="685" spans="1:3" x14ac:dyDescent="0.4">
      <c r="A685" s="14" t="s">
        <v>80</v>
      </c>
      <c r="B685" s="17" t="s">
        <v>3797</v>
      </c>
      <c r="C685" s="23">
        <v>0</v>
      </c>
    </row>
    <row r="686" spans="1:3" x14ac:dyDescent="0.4">
      <c r="A686" s="14" t="s">
        <v>350</v>
      </c>
      <c r="B686" s="17" t="s">
        <v>3797</v>
      </c>
      <c r="C686" s="23">
        <v>0</v>
      </c>
    </row>
    <row r="687" spans="1:3" x14ac:dyDescent="0.4">
      <c r="A687" s="14" t="s">
        <v>99</v>
      </c>
      <c r="B687" s="17" t="s">
        <v>3795</v>
      </c>
      <c r="C687" s="23">
        <v>0</v>
      </c>
    </row>
    <row r="688" spans="1:3" x14ac:dyDescent="0.4">
      <c r="A688" s="14" t="s">
        <v>305</v>
      </c>
      <c r="B688" s="17" t="s">
        <v>3797</v>
      </c>
      <c r="C688" s="23">
        <v>0</v>
      </c>
    </row>
    <row r="689" spans="1:3" x14ac:dyDescent="0.4">
      <c r="A689" s="14" t="s">
        <v>350</v>
      </c>
      <c r="B689" s="17" t="s">
        <v>3797</v>
      </c>
      <c r="C689" s="23">
        <v>0</v>
      </c>
    </row>
    <row r="690" spans="1:3" x14ac:dyDescent="0.4">
      <c r="A690" s="14" t="s">
        <v>305</v>
      </c>
      <c r="B690" s="17" t="s">
        <v>3794</v>
      </c>
      <c r="C690" s="23">
        <v>0</v>
      </c>
    </row>
    <row r="691" spans="1:3" x14ac:dyDescent="0.4">
      <c r="A691" s="14" t="s">
        <v>91</v>
      </c>
      <c r="B691" s="17" t="s">
        <v>3797</v>
      </c>
      <c r="C691" s="23">
        <v>0</v>
      </c>
    </row>
    <row r="692" spans="1:3" x14ac:dyDescent="0.4">
      <c r="A692" s="14" t="s">
        <v>91</v>
      </c>
      <c r="B692" s="17" t="s">
        <v>3797</v>
      </c>
      <c r="C692" s="23">
        <v>0</v>
      </c>
    </row>
    <row r="693" spans="1:3" x14ac:dyDescent="0.4">
      <c r="A693" s="14" t="s">
        <v>54</v>
      </c>
      <c r="B693" s="17" t="s">
        <v>3791</v>
      </c>
      <c r="C693" s="23">
        <v>0</v>
      </c>
    </row>
    <row r="694" spans="1:3" x14ac:dyDescent="0.4">
      <c r="A694" s="14" t="s">
        <v>135</v>
      </c>
      <c r="B694" s="17" t="s">
        <v>3829</v>
      </c>
      <c r="C694" s="23">
        <v>1</v>
      </c>
    </row>
    <row r="695" spans="1:3" x14ac:dyDescent="0.4">
      <c r="A695" s="14" t="s">
        <v>80</v>
      </c>
      <c r="B695" s="17" t="s">
        <v>3797</v>
      </c>
      <c r="C695" s="23">
        <v>0</v>
      </c>
    </row>
    <row r="696" spans="1:3" x14ac:dyDescent="0.4">
      <c r="A696" s="14" t="s">
        <v>91</v>
      </c>
      <c r="B696" s="17" t="s">
        <v>3797</v>
      </c>
      <c r="C696" s="23">
        <v>0</v>
      </c>
    </row>
    <row r="697" spans="1:3" x14ac:dyDescent="0.4">
      <c r="A697" s="14" t="s">
        <v>226</v>
      </c>
      <c r="B697" s="17" t="s">
        <v>3796</v>
      </c>
      <c r="C697" s="23">
        <v>1</v>
      </c>
    </row>
    <row r="698" spans="1:3" x14ac:dyDescent="0.4">
      <c r="A698" s="14" t="s">
        <v>191</v>
      </c>
      <c r="B698" s="17" t="s">
        <v>3793</v>
      </c>
      <c r="C698" s="23">
        <v>0</v>
      </c>
    </row>
    <row r="699" spans="1:3" x14ac:dyDescent="0.4">
      <c r="A699" s="14" t="s">
        <v>305</v>
      </c>
      <c r="B699" s="17" t="s">
        <v>3796</v>
      </c>
      <c r="C699" s="23">
        <v>1</v>
      </c>
    </row>
    <row r="700" spans="1:3" x14ac:dyDescent="0.4">
      <c r="A700" s="14" t="s">
        <v>54</v>
      </c>
      <c r="B700" s="17" t="s">
        <v>3810</v>
      </c>
      <c r="C700" s="23">
        <v>1</v>
      </c>
    </row>
    <row r="701" spans="1:3" x14ac:dyDescent="0.4">
      <c r="A701" s="14" t="s">
        <v>105</v>
      </c>
      <c r="B701" s="17" t="s">
        <v>3793</v>
      </c>
      <c r="C701" s="23">
        <v>0</v>
      </c>
    </row>
    <row r="702" spans="1:3" x14ac:dyDescent="0.4">
      <c r="A702" s="14" t="s">
        <v>91</v>
      </c>
      <c r="B702" s="17" t="s">
        <v>3795</v>
      </c>
      <c r="C702" s="23">
        <v>0</v>
      </c>
    </row>
    <row r="703" spans="1:3" x14ac:dyDescent="0.4">
      <c r="A703" s="14" t="s">
        <v>69</v>
      </c>
      <c r="B703" s="17" t="s">
        <v>3795</v>
      </c>
      <c r="C703" s="23">
        <v>0</v>
      </c>
    </row>
    <row r="704" spans="1:3" x14ac:dyDescent="0.4">
      <c r="A704" s="14" t="s">
        <v>54</v>
      </c>
      <c r="B704" s="17" t="s">
        <v>3797</v>
      </c>
      <c r="C704" s="23">
        <v>0</v>
      </c>
    </row>
    <row r="705" spans="1:3" x14ac:dyDescent="0.4">
      <c r="A705" s="14" t="s">
        <v>226</v>
      </c>
      <c r="B705" s="17" t="s">
        <v>3806</v>
      </c>
      <c r="C705" s="23">
        <v>0</v>
      </c>
    </row>
    <row r="706" spans="1:3" x14ac:dyDescent="0.4">
      <c r="A706" s="14" t="s">
        <v>91</v>
      </c>
      <c r="B706" s="17" t="s">
        <v>3797</v>
      </c>
      <c r="C706" s="23">
        <v>0</v>
      </c>
    </row>
    <row r="707" spans="1:3" x14ac:dyDescent="0.4">
      <c r="A707" s="14" t="s">
        <v>191</v>
      </c>
      <c r="B707" s="17" t="s">
        <v>3797</v>
      </c>
      <c r="C707" s="23">
        <v>0</v>
      </c>
    </row>
    <row r="708" spans="1:3" x14ac:dyDescent="0.4">
      <c r="A708" s="14" t="s">
        <v>350</v>
      </c>
      <c r="B708" s="17" t="s">
        <v>3797</v>
      </c>
      <c r="C708" s="23">
        <v>0</v>
      </c>
    </row>
    <row r="709" spans="1:3" x14ac:dyDescent="0.4">
      <c r="A709" s="14" t="s">
        <v>191</v>
      </c>
      <c r="B709" s="17" t="s">
        <v>3795</v>
      </c>
      <c r="C709" s="23">
        <v>0</v>
      </c>
    </row>
    <row r="710" spans="1:3" x14ac:dyDescent="0.4">
      <c r="A710" s="14" t="s">
        <v>305</v>
      </c>
      <c r="B710" s="17" t="s">
        <v>3793</v>
      </c>
      <c r="C710" s="23">
        <v>0</v>
      </c>
    </row>
    <row r="711" spans="1:3" x14ac:dyDescent="0.4">
      <c r="A711" s="14" t="s">
        <v>135</v>
      </c>
      <c r="B711" s="17" t="s">
        <v>3793</v>
      </c>
      <c r="C711" s="23">
        <v>0</v>
      </c>
    </row>
    <row r="712" spans="1:3" x14ac:dyDescent="0.4">
      <c r="A712" s="14" t="s">
        <v>226</v>
      </c>
      <c r="B712" s="17" t="s">
        <v>3793</v>
      </c>
      <c r="C712" s="23">
        <v>0</v>
      </c>
    </row>
    <row r="713" spans="1:3" x14ac:dyDescent="0.4">
      <c r="A713" s="14" t="s">
        <v>69</v>
      </c>
      <c r="B713" s="17" t="s">
        <v>3796</v>
      </c>
      <c r="C713" s="23">
        <v>1</v>
      </c>
    </row>
    <row r="714" spans="1:3" x14ac:dyDescent="0.4">
      <c r="A714" s="14" t="s">
        <v>80</v>
      </c>
      <c r="B714" s="17" t="s">
        <v>3797</v>
      </c>
      <c r="C714" s="23">
        <v>0</v>
      </c>
    </row>
    <row r="715" spans="1:3" x14ac:dyDescent="0.4">
      <c r="A715" s="14" t="s">
        <v>191</v>
      </c>
      <c r="B715" s="17" t="s">
        <v>3799</v>
      </c>
      <c r="C715" s="23">
        <v>0</v>
      </c>
    </row>
    <row r="716" spans="1:3" x14ac:dyDescent="0.4">
      <c r="A716" s="14" t="s">
        <v>80</v>
      </c>
      <c r="B716" s="17" t="s">
        <v>3793</v>
      </c>
      <c r="C716" s="23">
        <v>0</v>
      </c>
    </row>
    <row r="717" spans="1:3" x14ac:dyDescent="0.4">
      <c r="A717" s="14" t="s">
        <v>226</v>
      </c>
      <c r="B717" s="17" t="s">
        <v>3795</v>
      </c>
      <c r="C717" s="23">
        <v>0</v>
      </c>
    </row>
    <row r="718" spans="1:3" x14ac:dyDescent="0.4">
      <c r="A718" s="14" t="s">
        <v>105</v>
      </c>
      <c r="B718" s="17" t="s">
        <v>3795</v>
      </c>
      <c r="C718" s="23">
        <v>0</v>
      </c>
    </row>
    <row r="719" spans="1:3" x14ac:dyDescent="0.4">
      <c r="A719" s="14" t="s">
        <v>123</v>
      </c>
      <c r="B719" s="17" t="s">
        <v>3830</v>
      </c>
      <c r="C719" s="23">
        <v>1</v>
      </c>
    </row>
    <row r="720" spans="1:3" x14ac:dyDescent="0.4">
      <c r="A720" s="14" t="s">
        <v>305</v>
      </c>
      <c r="B720" s="17" t="s">
        <v>3797</v>
      </c>
      <c r="C720" s="23">
        <v>0</v>
      </c>
    </row>
    <row r="721" spans="1:3" x14ac:dyDescent="0.4">
      <c r="A721" s="14" t="s">
        <v>123</v>
      </c>
      <c r="B721" s="17" t="s">
        <v>3796</v>
      </c>
      <c r="C721" s="23">
        <v>1</v>
      </c>
    </row>
    <row r="722" spans="1:3" x14ac:dyDescent="0.4">
      <c r="A722" s="14" t="s">
        <v>54</v>
      </c>
      <c r="B722" s="17" t="s">
        <v>3797</v>
      </c>
      <c r="C722" s="23">
        <v>0</v>
      </c>
    </row>
    <row r="723" spans="1:3" x14ac:dyDescent="0.4">
      <c r="A723" s="14" t="s">
        <v>54</v>
      </c>
      <c r="B723" s="17" t="s">
        <v>3795</v>
      </c>
      <c r="C723" s="23">
        <v>0</v>
      </c>
    </row>
    <row r="724" spans="1:3" x14ac:dyDescent="0.4">
      <c r="A724" s="14" t="s">
        <v>135</v>
      </c>
      <c r="B724" s="17" t="s">
        <v>3798</v>
      </c>
      <c r="C724" s="23">
        <v>0</v>
      </c>
    </row>
    <row r="725" spans="1:3" x14ac:dyDescent="0.4">
      <c r="A725" s="14" t="s">
        <v>80</v>
      </c>
      <c r="B725" s="17" t="s">
        <v>3796</v>
      </c>
      <c r="C725" s="23">
        <v>1</v>
      </c>
    </row>
    <row r="726" spans="1:3" x14ac:dyDescent="0.4">
      <c r="A726" s="14" t="s">
        <v>69</v>
      </c>
      <c r="B726" s="17" t="s">
        <v>3802</v>
      </c>
      <c r="C726" s="23">
        <v>0</v>
      </c>
    </row>
    <row r="727" spans="1:3" x14ac:dyDescent="0.4">
      <c r="A727" s="14" t="s">
        <v>105</v>
      </c>
      <c r="B727" s="17" t="s">
        <v>3791</v>
      </c>
      <c r="C727" s="23">
        <v>0</v>
      </c>
    </row>
    <row r="728" spans="1:3" x14ac:dyDescent="0.4">
      <c r="A728" s="14" t="s">
        <v>91</v>
      </c>
      <c r="B728" s="17" t="s">
        <v>3797</v>
      </c>
      <c r="C728" s="23">
        <v>0</v>
      </c>
    </row>
    <row r="729" spans="1:3" x14ac:dyDescent="0.4">
      <c r="A729" s="14" t="s">
        <v>135</v>
      </c>
      <c r="B729" s="17" t="s">
        <v>3796</v>
      </c>
      <c r="C729" s="23">
        <v>1</v>
      </c>
    </row>
    <row r="730" spans="1:3" x14ac:dyDescent="0.4">
      <c r="A730" s="14" t="s">
        <v>135</v>
      </c>
      <c r="B730" s="17" t="s">
        <v>3796</v>
      </c>
      <c r="C730" s="23">
        <v>1</v>
      </c>
    </row>
    <row r="731" spans="1:3" x14ac:dyDescent="0.4">
      <c r="A731" s="14" t="s">
        <v>226</v>
      </c>
      <c r="B731" s="17" t="s">
        <v>3795</v>
      </c>
      <c r="C731" s="23">
        <v>0</v>
      </c>
    </row>
    <row r="732" spans="1:3" x14ac:dyDescent="0.4">
      <c r="A732" s="14" t="s">
        <v>191</v>
      </c>
      <c r="B732" s="17" t="s">
        <v>3793</v>
      </c>
      <c r="C732" s="23">
        <v>0</v>
      </c>
    </row>
    <row r="733" spans="1:3" x14ac:dyDescent="0.4">
      <c r="A733" s="14" t="s">
        <v>350</v>
      </c>
      <c r="B733" s="17" t="s">
        <v>3797</v>
      </c>
      <c r="C733" s="23">
        <v>0</v>
      </c>
    </row>
    <row r="734" spans="1:3" x14ac:dyDescent="0.4">
      <c r="A734" s="14" t="s">
        <v>191</v>
      </c>
      <c r="B734" s="17" t="s">
        <v>3796</v>
      </c>
      <c r="C734" s="23">
        <v>1</v>
      </c>
    </row>
    <row r="735" spans="1:3" x14ac:dyDescent="0.4">
      <c r="A735" s="14" t="s">
        <v>80</v>
      </c>
      <c r="B735" s="17" t="s">
        <v>3793</v>
      </c>
      <c r="C735" s="23">
        <v>0</v>
      </c>
    </row>
    <row r="736" spans="1:3" x14ac:dyDescent="0.4">
      <c r="A736" s="14" t="s">
        <v>99</v>
      </c>
      <c r="B736" s="17" t="s">
        <v>3793</v>
      </c>
      <c r="C736" s="23">
        <v>0</v>
      </c>
    </row>
    <row r="737" spans="1:3" x14ac:dyDescent="0.4">
      <c r="A737" s="14" t="s">
        <v>91</v>
      </c>
      <c r="B737" s="17" t="s">
        <v>3810</v>
      </c>
      <c r="C737" s="23">
        <v>1</v>
      </c>
    </row>
    <row r="738" spans="1:3" x14ac:dyDescent="0.4">
      <c r="A738" s="14" t="s">
        <v>191</v>
      </c>
      <c r="B738" s="17" t="s">
        <v>3797</v>
      </c>
      <c r="C738" s="23">
        <v>0</v>
      </c>
    </row>
    <row r="739" spans="1:3" x14ac:dyDescent="0.4">
      <c r="A739" s="14" t="s">
        <v>69</v>
      </c>
      <c r="B739" s="17" t="s">
        <v>3795</v>
      </c>
      <c r="C739" s="23">
        <v>0</v>
      </c>
    </row>
    <row r="740" spans="1:3" x14ac:dyDescent="0.4">
      <c r="A740" s="14" t="s">
        <v>305</v>
      </c>
      <c r="B740" s="17" t="s">
        <v>3797</v>
      </c>
      <c r="C740" s="23">
        <v>0</v>
      </c>
    </row>
    <row r="741" spans="1:3" x14ac:dyDescent="0.4">
      <c r="A741" s="14" t="s">
        <v>135</v>
      </c>
      <c r="B741" s="17" t="s">
        <v>3810</v>
      </c>
      <c r="C741" s="23">
        <v>1</v>
      </c>
    </row>
    <row r="742" spans="1:3" x14ac:dyDescent="0.4">
      <c r="A742" s="14" t="s">
        <v>54</v>
      </c>
      <c r="B742" s="17" t="s">
        <v>3797</v>
      </c>
      <c r="C742" s="23">
        <v>0</v>
      </c>
    </row>
    <row r="743" spans="1:3" x14ac:dyDescent="0.4">
      <c r="A743" s="14" t="s">
        <v>69</v>
      </c>
      <c r="B743" s="17" t="s">
        <v>3797</v>
      </c>
      <c r="C743" s="23">
        <v>0</v>
      </c>
    </row>
    <row r="744" spans="1:3" x14ac:dyDescent="0.4">
      <c r="A744" s="14" t="s">
        <v>123</v>
      </c>
      <c r="B744" s="17" t="s">
        <v>3797</v>
      </c>
      <c r="C744" s="23">
        <v>0</v>
      </c>
    </row>
    <row r="745" spans="1:3" x14ac:dyDescent="0.4">
      <c r="A745" s="14" t="s">
        <v>135</v>
      </c>
      <c r="B745" s="17" t="s">
        <v>3793</v>
      </c>
      <c r="C745" s="23">
        <v>0</v>
      </c>
    </row>
    <row r="746" spans="1:3" x14ac:dyDescent="0.4">
      <c r="A746" s="14" t="s">
        <v>191</v>
      </c>
      <c r="B746" s="17" t="s">
        <v>3793</v>
      </c>
      <c r="C746" s="23">
        <v>0</v>
      </c>
    </row>
    <row r="747" spans="1:3" x14ac:dyDescent="0.4">
      <c r="A747" s="14" t="s">
        <v>80</v>
      </c>
      <c r="B747" s="17" t="s">
        <v>3795</v>
      </c>
      <c r="C747" s="23">
        <v>0</v>
      </c>
    </row>
    <row r="748" spans="1:3" x14ac:dyDescent="0.4">
      <c r="A748" s="14" t="s">
        <v>350</v>
      </c>
      <c r="B748" s="17" t="s">
        <v>3792</v>
      </c>
      <c r="C748" s="23">
        <v>1</v>
      </c>
    </row>
    <row r="749" spans="1:3" x14ac:dyDescent="0.4">
      <c r="A749" s="14" t="s">
        <v>123</v>
      </c>
      <c r="B749" s="17" t="s">
        <v>3793</v>
      </c>
      <c r="C749" s="23">
        <v>0</v>
      </c>
    </row>
    <row r="750" spans="1:3" x14ac:dyDescent="0.4">
      <c r="A750" s="14" t="s">
        <v>54</v>
      </c>
      <c r="B750" s="17" t="s">
        <v>3793</v>
      </c>
      <c r="C750" s="23">
        <v>0</v>
      </c>
    </row>
    <row r="751" spans="1:3" x14ac:dyDescent="0.4">
      <c r="A751" s="14" t="s">
        <v>99</v>
      </c>
      <c r="B751" s="17" t="s">
        <v>3797</v>
      </c>
      <c r="C751" s="23">
        <v>0</v>
      </c>
    </row>
    <row r="752" spans="1:3" x14ac:dyDescent="0.4">
      <c r="A752" s="14" t="s">
        <v>191</v>
      </c>
      <c r="B752" s="17" t="s">
        <v>3797</v>
      </c>
      <c r="C752" s="23">
        <v>0</v>
      </c>
    </row>
    <row r="753" spans="1:3" x14ac:dyDescent="0.4">
      <c r="A753" s="14" t="s">
        <v>350</v>
      </c>
      <c r="B753" s="17" t="s">
        <v>3795</v>
      </c>
      <c r="C753" s="23">
        <v>0</v>
      </c>
    </row>
    <row r="754" spans="1:3" x14ac:dyDescent="0.4">
      <c r="A754" s="14" t="s">
        <v>80</v>
      </c>
      <c r="B754" s="17" t="s">
        <v>3793</v>
      </c>
      <c r="C754" s="23">
        <v>0</v>
      </c>
    </row>
  </sheetData>
  <autoFilter ref="A1:C754" xr:uid="{89AAB6E6-0D20-4117-9693-2D9E4A855B6C}"/>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51F6-DBDB-46D4-B658-657903A574EB}">
  <sheetPr>
    <tabColor rgb="FF00B050"/>
  </sheetPr>
  <dimension ref="A1:F754"/>
  <sheetViews>
    <sheetView topLeftCell="A2" workbookViewId="0">
      <selection activeCell="D14" sqref="D14"/>
    </sheetView>
  </sheetViews>
  <sheetFormatPr defaultRowHeight="14.6" x14ac:dyDescent="0.4"/>
  <cols>
    <col min="1" max="1" width="15.15234375" customWidth="1"/>
    <col min="3" max="3" width="11.4609375" customWidth="1"/>
    <col min="6" max="6" width="28.07421875" customWidth="1"/>
  </cols>
  <sheetData>
    <row r="1" spans="1:6" ht="43.75" x14ac:dyDescent="0.4">
      <c r="A1" s="27" t="s">
        <v>3783</v>
      </c>
      <c r="F1" s="8" t="s">
        <v>3869</v>
      </c>
    </row>
    <row r="2" spans="1:6" x14ac:dyDescent="0.4">
      <c r="A2" s="28">
        <v>0</v>
      </c>
      <c r="C2" s="13" t="s">
        <v>3856</v>
      </c>
      <c r="D2" t="s">
        <v>3857</v>
      </c>
    </row>
    <row r="3" spans="1:6" x14ac:dyDescent="0.4">
      <c r="A3" s="28">
        <v>0</v>
      </c>
      <c r="C3" s="36">
        <v>10</v>
      </c>
      <c r="D3">
        <v>491</v>
      </c>
    </row>
    <row r="4" spans="1:6" x14ac:dyDescent="0.4">
      <c r="A4" s="28">
        <v>2</v>
      </c>
      <c r="C4" s="36">
        <v>20</v>
      </c>
      <c r="D4">
        <v>156</v>
      </c>
    </row>
    <row r="5" spans="1:6" x14ac:dyDescent="0.4">
      <c r="A5" s="28">
        <v>10</v>
      </c>
      <c r="C5" s="36">
        <v>30</v>
      </c>
      <c r="D5">
        <v>63</v>
      </c>
    </row>
    <row r="6" spans="1:6" x14ac:dyDescent="0.4">
      <c r="A6" s="28">
        <v>45</v>
      </c>
      <c r="C6" s="36">
        <v>40</v>
      </c>
      <c r="D6">
        <v>9</v>
      </c>
    </row>
    <row r="7" spans="1:6" x14ac:dyDescent="0.4">
      <c r="A7" s="28">
        <v>25</v>
      </c>
      <c r="C7" s="36">
        <v>50</v>
      </c>
      <c r="D7">
        <v>17</v>
      </c>
    </row>
    <row r="8" spans="1:6" x14ac:dyDescent="0.4">
      <c r="A8" s="28">
        <v>50</v>
      </c>
      <c r="C8" s="36">
        <v>100</v>
      </c>
      <c r="D8">
        <v>11</v>
      </c>
    </row>
    <row r="9" spans="1:6" x14ac:dyDescent="0.4">
      <c r="A9" s="28">
        <v>18</v>
      </c>
      <c r="C9" t="s">
        <v>3858</v>
      </c>
      <c r="D9">
        <v>3</v>
      </c>
    </row>
    <row r="10" spans="1:6" x14ac:dyDescent="0.4">
      <c r="A10" s="28">
        <v>15</v>
      </c>
    </row>
    <row r="11" spans="1:6" x14ac:dyDescent="0.4">
      <c r="A11" s="28">
        <v>30</v>
      </c>
      <c r="C11" t="s">
        <v>3859</v>
      </c>
      <c r="D11">
        <f>MIN(A2:A754)</f>
        <v>0</v>
      </c>
    </row>
    <row r="12" spans="1:6" x14ac:dyDescent="0.4">
      <c r="A12" s="28">
        <v>2</v>
      </c>
      <c r="C12" t="s">
        <v>3860</v>
      </c>
      <c r="D12">
        <f>MAX(A2:A754)</f>
        <v>120</v>
      </c>
    </row>
    <row r="13" spans="1:6" x14ac:dyDescent="0.4">
      <c r="A13" s="28">
        <v>1</v>
      </c>
      <c r="C13" t="s">
        <v>3873</v>
      </c>
      <c r="D13">
        <f>D12-D11</f>
        <v>120</v>
      </c>
    </row>
    <row r="14" spans="1:6" x14ac:dyDescent="0.4">
      <c r="A14" s="28">
        <v>12</v>
      </c>
      <c r="C14" t="s">
        <v>3870</v>
      </c>
      <c r="D14">
        <v>4</v>
      </c>
    </row>
    <row r="15" spans="1:6" x14ac:dyDescent="0.4">
      <c r="A15" s="28">
        <v>3</v>
      </c>
      <c r="C15" t="s">
        <v>3871</v>
      </c>
      <c r="D15">
        <v>8</v>
      </c>
    </row>
    <row r="16" spans="1:6" x14ac:dyDescent="0.4">
      <c r="A16" s="28">
        <v>50</v>
      </c>
      <c r="C16" t="s">
        <v>3872</v>
      </c>
      <c r="D16">
        <v>15</v>
      </c>
    </row>
    <row r="17" spans="1:4" x14ac:dyDescent="0.4">
      <c r="A17" s="28">
        <v>15</v>
      </c>
      <c r="C17" t="s">
        <v>3862</v>
      </c>
      <c r="D17">
        <f>MODE(A2:A754)</f>
        <v>10</v>
      </c>
    </row>
    <row r="18" spans="1:4" x14ac:dyDescent="0.4">
      <c r="A18" s="28">
        <v>12</v>
      </c>
      <c r="C18" t="s">
        <v>3868</v>
      </c>
      <c r="D18">
        <f>AVERAGE(A2:A754)</f>
        <v>12.034666666666666</v>
      </c>
    </row>
    <row r="19" spans="1:4" x14ac:dyDescent="0.4">
      <c r="A19" s="28">
        <v>6</v>
      </c>
      <c r="C19" t="s">
        <v>3861</v>
      </c>
      <c r="D19">
        <f>_xlfn.STDEV.S(A2:A754)</f>
        <v>14.761526629953217</v>
      </c>
    </row>
    <row r="20" spans="1:4" x14ac:dyDescent="0.4">
      <c r="A20" s="28">
        <v>20</v>
      </c>
    </row>
    <row r="21" spans="1:4" x14ac:dyDescent="0.4">
      <c r="A21" s="28">
        <v>30</v>
      </c>
    </row>
    <row r="22" spans="1:4" x14ac:dyDescent="0.4">
      <c r="A22" s="28">
        <v>4</v>
      </c>
    </row>
    <row r="23" spans="1:4" x14ac:dyDescent="0.4">
      <c r="A23" s="28">
        <v>10</v>
      </c>
    </row>
    <row r="24" spans="1:4" x14ac:dyDescent="0.4">
      <c r="A24" s="28">
        <v>6</v>
      </c>
    </row>
    <row r="25" spans="1:4" x14ac:dyDescent="0.4">
      <c r="A25" s="28">
        <v>8</v>
      </c>
    </row>
    <row r="26" spans="1:4" x14ac:dyDescent="0.4">
      <c r="A26" s="28">
        <v>10</v>
      </c>
    </row>
    <row r="27" spans="1:4" x14ac:dyDescent="0.4">
      <c r="A27" s="28">
        <v>30</v>
      </c>
    </row>
    <row r="28" spans="1:4" x14ac:dyDescent="0.4">
      <c r="A28" s="28">
        <v>20</v>
      </c>
    </row>
    <row r="29" spans="1:4" x14ac:dyDescent="0.4">
      <c r="A29" s="28">
        <v>2</v>
      </c>
    </row>
    <row r="30" spans="1:4" x14ac:dyDescent="0.4">
      <c r="A30" s="28">
        <v>6</v>
      </c>
    </row>
    <row r="31" spans="1:4" x14ac:dyDescent="0.4">
      <c r="A31" s="28">
        <v>3</v>
      </c>
    </row>
    <row r="32" spans="1:4" x14ac:dyDescent="0.4">
      <c r="A32" s="28">
        <v>5</v>
      </c>
    </row>
    <row r="33" spans="1:1" x14ac:dyDescent="0.4">
      <c r="A33" s="28">
        <v>20</v>
      </c>
    </row>
    <row r="34" spans="1:1" x14ac:dyDescent="0.4">
      <c r="A34" s="28">
        <v>1</v>
      </c>
    </row>
    <row r="35" spans="1:1" x14ac:dyDescent="0.4">
      <c r="A35" s="28">
        <v>2</v>
      </c>
    </row>
    <row r="36" spans="1:1" x14ac:dyDescent="0.4">
      <c r="A36" s="28">
        <v>5</v>
      </c>
    </row>
    <row r="37" spans="1:1" x14ac:dyDescent="0.4">
      <c r="A37" s="28">
        <v>2</v>
      </c>
    </row>
    <row r="38" spans="1:1" x14ac:dyDescent="0.4">
      <c r="A38" s="28">
        <v>1</v>
      </c>
    </row>
    <row r="39" spans="1:1" x14ac:dyDescent="0.4">
      <c r="A39" s="28">
        <v>5</v>
      </c>
    </row>
    <row r="40" spans="1:1" x14ac:dyDescent="0.4">
      <c r="A40" s="28">
        <v>2</v>
      </c>
    </row>
    <row r="41" spans="1:1" x14ac:dyDescent="0.4">
      <c r="A41" s="28">
        <v>6</v>
      </c>
    </row>
    <row r="42" spans="1:1" x14ac:dyDescent="0.4">
      <c r="A42" s="28">
        <v>6</v>
      </c>
    </row>
    <row r="43" spans="1:1" x14ac:dyDescent="0.4">
      <c r="A43" s="28">
        <v>10</v>
      </c>
    </row>
    <row r="44" spans="1:1" x14ac:dyDescent="0.4">
      <c r="A44" s="28">
        <v>5</v>
      </c>
    </row>
    <row r="45" spans="1:1" x14ac:dyDescent="0.4">
      <c r="A45" s="28">
        <v>4</v>
      </c>
    </row>
    <row r="46" spans="1:1" x14ac:dyDescent="0.4">
      <c r="A46" s="28">
        <v>10</v>
      </c>
    </row>
    <row r="47" spans="1:1" x14ac:dyDescent="0.4">
      <c r="A47" s="28">
        <v>30</v>
      </c>
    </row>
    <row r="48" spans="1:1" x14ac:dyDescent="0.4">
      <c r="A48" s="28">
        <v>26</v>
      </c>
    </row>
    <row r="49" spans="1:1" x14ac:dyDescent="0.4">
      <c r="A49" s="28">
        <v>10</v>
      </c>
    </row>
    <row r="50" spans="1:1" x14ac:dyDescent="0.4">
      <c r="A50" s="29">
        <v>12</v>
      </c>
    </row>
    <row r="51" spans="1:1" x14ac:dyDescent="0.4">
      <c r="A51" s="29">
        <v>10</v>
      </c>
    </row>
    <row r="52" spans="1:1" x14ac:dyDescent="0.4">
      <c r="A52" s="29">
        <v>20</v>
      </c>
    </row>
    <row r="53" spans="1:1" x14ac:dyDescent="0.4">
      <c r="A53" s="29">
        <v>15</v>
      </c>
    </row>
    <row r="54" spans="1:1" x14ac:dyDescent="0.4">
      <c r="A54" s="29">
        <v>10</v>
      </c>
    </row>
    <row r="55" spans="1:1" x14ac:dyDescent="0.4">
      <c r="A55" s="29">
        <v>2</v>
      </c>
    </row>
    <row r="56" spans="1:1" x14ac:dyDescent="0.4">
      <c r="A56" s="29">
        <v>10</v>
      </c>
    </row>
    <row r="57" spans="1:1" x14ac:dyDescent="0.4">
      <c r="A57" s="29">
        <v>1</v>
      </c>
    </row>
    <row r="58" spans="1:1" x14ac:dyDescent="0.4">
      <c r="A58" s="29">
        <v>5</v>
      </c>
    </row>
    <row r="59" spans="1:1" x14ac:dyDescent="0.4">
      <c r="A59" s="29">
        <v>15</v>
      </c>
    </row>
    <row r="60" spans="1:1" x14ac:dyDescent="0.4">
      <c r="A60" s="29">
        <v>5</v>
      </c>
    </row>
    <row r="61" spans="1:1" x14ac:dyDescent="0.4">
      <c r="A61" s="29">
        <v>2</v>
      </c>
    </row>
    <row r="62" spans="1:1" x14ac:dyDescent="0.4">
      <c r="A62" s="29">
        <v>104</v>
      </c>
    </row>
    <row r="63" spans="1:1" x14ac:dyDescent="0.4">
      <c r="A63" s="29">
        <v>12</v>
      </c>
    </row>
    <row r="64" spans="1:1" x14ac:dyDescent="0.4">
      <c r="A64" s="29">
        <v>10</v>
      </c>
    </row>
    <row r="65" spans="1:1" x14ac:dyDescent="0.4">
      <c r="A65" s="29">
        <v>5</v>
      </c>
    </row>
    <row r="66" spans="1:1" x14ac:dyDescent="0.4">
      <c r="A66" s="29">
        <v>11</v>
      </c>
    </row>
    <row r="67" spans="1:1" x14ac:dyDescent="0.4">
      <c r="A67" s="29">
        <v>30</v>
      </c>
    </row>
    <row r="68" spans="1:1" x14ac:dyDescent="0.4">
      <c r="A68" s="29">
        <v>12</v>
      </c>
    </row>
    <row r="69" spans="1:1" x14ac:dyDescent="0.4">
      <c r="A69" s="29">
        <v>6</v>
      </c>
    </row>
    <row r="70" spans="1:1" x14ac:dyDescent="0.4">
      <c r="A70" s="29">
        <v>3</v>
      </c>
    </row>
    <row r="71" spans="1:1" x14ac:dyDescent="0.4">
      <c r="A71" s="29">
        <v>5</v>
      </c>
    </row>
    <row r="72" spans="1:1" x14ac:dyDescent="0.4">
      <c r="A72" s="29">
        <v>3</v>
      </c>
    </row>
    <row r="73" spans="1:1" x14ac:dyDescent="0.4">
      <c r="A73" s="29">
        <v>5</v>
      </c>
    </row>
    <row r="74" spans="1:1" x14ac:dyDescent="0.4">
      <c r="A74" s="29">
        <v>6</v>
      </c>
    </row>
    <row r="75" spans="1:1" x14ac:dyDescent="0.4">
      <c r="A75" s="29">
        <v>5</v>
      </c>
    </row>
    <row r="76" spans="1:1" x14ac:dyDescent="0.4">
      <c r="A76" s="29">
        <v>5</v>
      </c>
    </row>
    <row r="77" spans="1:1" x14ac:dyDescent="0.4">
      <c r="A77" s="29">
        <v>100</v>
      </c>
    </row>
    <row r="78" spans="1:1" x14ac:dyDescent="0.4">
      <c r="A78" s="29">
        <v>10</v>
      </c>
    </row>
    <row r="79" spans="1:1" x14ac:dyDescent="0.4">
      <c r="A79" s="29">
        <v>24</v>
      </c>
    </row>
    <row r="80" spans="1:1" x14ac:dyDescent="0.4">
      <c r="A80" s="29">
        <v>6</v>
      </c>
    </row>
    <row r="81" spans="1:1" x14ac:dyDescent="0.4">
      <c r="A81" s="29">
        <v>2</v>
      </c>
    </row>
    <row r="82" spans="1:1" x14ac:dyDescent="0.4">
      <c r="A82" s="29">
        <v>20</v>
      </c>
    </row>
    <row r="83" spans="1:1" x14ac:dyDescent="0.4">
      <c r="A83" s="29">
        <v>6</v>
      </c>
    </row>
    <row r="84" spans="1:1" x14ac:dyDescent="0.4">
      <c r="A84" s="29">
        <v>5</v>
      </c>
    </row>
    <row r="85" spans="1:1" x14ac:dyDescent="0.4">
      <c r="A85" s="29">
        <v>24</v>
      </c>
    </row>
    <row r="86" spans="1:1" x14ac:dyDescent="0.4">
      <c r="A86" s="29">
        <v>4</v>
      </c>
    </row>
    <row r="87" spans="1:1" x14ac:dyDescent="0.4">
      <c r="A87" s="29">
        <v>0</v>
      </c>
    </row>
    <row r="88" spans="1:1" x14ac:dyDescent="0.4">
      <c r="A88" s="29">
        <v>5</v>
      </c>
    </row>
    <row r="89" spans="1:1" x14ac:dyDescent="0.4">
      <c r="A89" s="29">
        <v>15</v>
      </c>
    </row>
    <row r="90" spans="1:1" x14ac:dyDescent="0.4">
      <c r="A90" s="29">
        <v>6</v>
      </c>
    </row>
    <row r="91" spans="1:1" x14ac:dyDescent="0.4">
      <c r="A91" s="29">
        <v>15</v>
      </c>
    </row>
    <row r="92" spans="1:1" x14ac:dyDescent="0.4">
      <c r="A92" s="29">
        <v>13</v>
      </c>
    </row>
    <row r="93" spans="1:1" x14ac:dyDescent="0.4">
      <c r="A93" s="29">
        <v>6</v>
      </c>
    </row>
    <row r="94" spans="1:1" x14ac:dyDescent="0.4">
      <c r="A94" s="29">
        <v>2</v>
      </c>
    </row>
    <row r="95" spans="1:1" x14ac:dyDescent="0.4">
      <c r="A95" s="29">
        <v>3</v>
      </c>
    </row>
    <row r="96" spans="1:1" x14ac:dyDescent="0.4">
      <c r="A96" s="29">
        <v>5</v>
      </c>
    </row>
    <row r="97" spans="1:1" x14ac:dyDescent="0.4">
      <c r="A97" s="29">
        <v>50</v>
      </c>
    </row>
    <row r="98" spans="1:1" x14ac:dyDescent="0.4">
      <c r="A98" s="29">
        <v>15</v>
      </c>
    </row>
    <row r="99" spans="1:1" x14ac:dyDescent="0.4">
      <c r="A99" s="29">
        <v>10</v>
      </c>
    </row>
    <row r="100" spans="1:1" x14ac:dyDescent="0.4">
      <c r="A100" s="29">
        <v>24</v>
      </c>
    </row>
    <row r="101" spans="1:1" x14ac:dyDescent="0.4">
      <c r="A101" s="29">
        <v>3</v>
      </c>
    </row>
    <row r="102" spans="1:1" x14ac:dyDescent="0.4">
      <c r="A102" s="29">
        <v>5</v>
      </c>
    </row>
    <row r="103" spans="1:1" x14ac:dyDescent="0.4">
      <c r="A103" s="29">
        <v>3</v>
      </c>
    </row>
    <row r="104" spans="1:1" x14ac:dyDescent="0.4">
      <c r="A104" s="29">
        <v>25</v>
      </c>
    </row>
    <row r="105" spans="1:1" x14ac:dyDescent="0.4">
      <c r="A105" s="29">
        <v>20</v>
      </c>
    </row>
    <row r="106" spans="1:1" x14ac:dyDescent="0.4">
      <c r="A106" s="29">
        <v>10</v>
      </c>
    </row>
    <row r="107" spans="1:1" x14ac:dyDescent="0.4">
      <c r="A107" s="29">
        <v>2</v>
      </c>
    </row>
    <row r="108" spans="1:1" x14ac:dyDescent="0.4">
      <c r="A108" s="29">
        <v>10</v>
      </c>
    </row>
    <row r="109" spans="1:1" x14ac:dyDescent="0.4">
      <c r="A109" s="29">
        <v>10</v>
      </c>
    </row>
    <row r="110" spans="1:1" x14ac:dyDescent="0.4">
      <c r="A110" s="29">
        <v>12</v>
      </c>
    </row>
    <row r="111" spans="1:1" x14ac:dyDescent="0.4">
      <c r="A111" s="29">
        <v>30</v>
      </c>
    </row>
    <row r="112" spans="1:1" x14ac:dyDescent="0.4">
      <c r="A112" s="29">
        <v>6</v>
      </c>
    </row>
    <row r="113" spans="1:1" x14ac:dyDescent="0.4">
      <c r="A113" s="29">
        <v>2</v>
      </c>
    </row>
    <row r="114" spans="1:1" x14ac:dyDescent="0.4">
      <c r="A114" s="29">
        <v>5</v>
      </c>
    </row>
    <row r="115" spans="1:1" x14ac:dyDescent="0.4">
      <c r="A115" s="29">
        <v>8</v>
      </c>
    </row>
    <row r="116" spans="1:1" x14ac:dyDescent="0.4">
      <c r="A116" s="29">
        <v>20</v>
      </c>
    </row>
    <row r="117" spans="1:1" x14ac:dyDescent="0.4">
      <c r="A117" s="29">
        <v>0</v>
      </c>
    </row>
    <row r="118" spans="1:1" x14ac:dyDescent="0.4">
      <c r="A118" s="29">
        <v>12</v>
      </c>
    </row>
    <row r="119" spans="1:1" x14ac:dyDescent="0.4">
      <c r="A119" s="29">
        <v>60</v>
      </c>
    </row>
    <row r="120" spans="1:1" x14ac:dyDescent="0.4">
      <c r="A120" s="29">
        <v>12</v>
      </c>
    </row>
    <row r="121" spans="1:1" x14ac:dyDescent="0.4">
      <c r="A121" s="29">
        <v>5</v>
      </c>
    </row>
    <row r="122" spans="1:1" x14ac:dyDescent="0.4">
      <c r="A122" s="29">
        <v>20</v>
      </c>
    </row>
    <row r="123" spans="1:1" x14ac:dyDescent="0.4">
      <c r="A123" s="29">
        <v>20</v>
      </c>
    </row>
    <row r="124" spans="1:1" x14ac:dyDescent="0.4">
      <c r="A124" s="29">
        <v>20</v>
      </c>
    </row>
    <row r="125" spans="1:1" x14ac:dyDescent="0.4">
      <c r="A125" s="29">
        <v>24</v>
      </c>
    </row>
    <row r="126" spans="1:1" x14ac:dyDescent="0.4">
      <c r="A126" s="29">
        <v>3</v>
      </c>
    </row>
    <row r="127" spans="1:1" x14ac:dyDescent="0.4">
      <c r="A127" s="29">
        <v>10</v>
      </c>
    </row>
    <row r="128" spans="1:1" x14ac:dyDescent="0.4">
      <c r="A128" s="29">
        <v>0</v>
      </c>
    </row>
    <row r="129" spans="1:1" x14ac:dyDescent="0.4">
      <c r="A129" s="29">
        <v>6</v>
      </c>
    </row>
    <row r="130" spans="1:1" x14ac:dyDescent="0.4">
      <c r="A130" s="29">
        <v>50</v>
      </c>
    </row>
    <row r="131" spans="1:1" x14ac:dyDescent="0.4">
      <c r="A131" s="29">
        <v>4</v>
      </c>
    </row>
    <row r="132" spans="1:1" x14ac:dyDescent="0.4">
      <c r="A132" s="29">
        <v>12</v>
      </c>
    </row>
    <row r="133" spans="1:1" x14ac:dyDescent="0.4">
      <c r="A133" s="29">
        <v>0</v>
      </c>
    </row>
    <row r="134" spans="1:1" x14ac:dyDescent="0.4">
      <c r="A134" s="29">
        <v>12</v>
      </c>
    </row>
    <row r="135" spans="1:1" x14ac:dyDescent="0.4">
      <c r="A135" s="29">
        <v>10</v>
      </c>
    </row>
    <row r="136" spans="1:1" x14ac:dyDescent="0.4">
      <c r="A136" s="29">
        <v>20</v>
      </c>
    </row>
    <row r="137" spans="1:1" x14ac:dyDescent="0.4">
      <c r="A137" s="29">
        <v>3</v>
      </c>
    </row>
    <row r="138" spans="1:1" x14ac:dyDescent="0.4">
      <c r="A138" s="29">
        <v>3</v>
      </c>
    </row>
    <row r="139" spans="1:1" x14ac:dyDescent="0.4">
      <c r="A139" s="29">
        <v>20</v>
      </c>
    </row>
    <row r="140" spans="1:1" x14ac:dyDescent="0.4">
      <c r="A140" s="29">
        <v>10</v>
      </c>
    </row>
    <row r="141" spans="1:1" x14ac:dyDescent="0.4">
      <c r="A141" s="29">
        <v>1</v>
      </c>
    </row>
    <row r="142" spans="1:1" x14ac:dyDescent="0.4">
      <c r="A142" s="29">
        <v>12</v>
      </c>
    </row>
    <row r="143" spans="1:1" x14ac:dyDescent="0.4">
      <c r="A143" s="29">
        <v>15</v>
      </c>
    </row>
    <row r="144" spans="1:1" x14ac:dyDescent="0.4">
      <c r="A144" s="29">
        <v>10</v>
      </c>
    </row>
    <row r="145" spans="1:1" x14ac:dyDescent="0.4">
      <c r="A145" s="29">
        <v>6</v>
      </c>
    </row>
    <row r="146" spans="1:1" x14ac:dyDescent="0.4">
      <c r="A146" s="29">
        <v>1</v>
      </c>
    </row>
    <row r="147" spans="1:1" x14ac:dyDescent="0.4">
      <c r="A147" s="29">
        <v>4</v>
      </c>
    </row>
    <row r="148" spans="1:1" x14ac:dyDescent="0.4">
      <c r="A148" s="29">
        <v>0</v>
      </c>
    </row>
    <row r="149" spans="1:1" x14ac:dyDescent="0.4">
      <c r="A149" s="29">
        <v>5</v>
      </c>
    </row>
    <row r="150" spans="1:1" x14ac:dyDescent="0.4">
      <c r="A150" s="29">
        <v>15</v>
      </c>
    </row>
    <row r="151" spans="1:1" x14ac:dyDescent="0.4">
      <c r="A151" s="29">
        <v>2</v>
      </c>
    </row>
    <row r="152" spans="1:1" x14ac:dyDescent="0.4">
      <c r="A152" s="29">
        <v>5</v>
      </c>
    </row>
    <row r="153" spans="1:1" x14ac:dyDescent="0.4">
      <c r="A153" s="29">
        <v>6</v>
      </c>
    </row>
    <row r="154" spans="1:1" x14ac:dyDescent="0.4">
      <c r="A154" s="29">
        <v>12</v>
      </c>
    </row>
    <row r="155" spans="1:1" x14ac:dyDescent="0.4">
      <c r="A155" s="29">
        <v>30</v>
      </c>
    </row>
    <row r="156" spans="1:1" x14ac:dyDescent="0.4">
      <c r="A156" s="29">
        <v>2</v>
      </c>
    </row>
    <row r="157" spans="1:1" x14ac:dyDescent="0.4">
      <c r="A157" s="29">
        <v>1</v>
      </c>
    </row>
    <row r="158" spans="1:1" x14ac:dyDescent="0.4">
      <c r="A158" s="29">
        <v>40</v>
      </c>
    </row>
    <row r="159" spans="1:1" x14ac:dyDescent="0.4">
      <c r="A159" s="29">
        <v>10</v>
      </c>
    </row>
    <row r="160" spans="1:1" x14ac:dyDescent="0.4">
      <c r="A160" s="29">
        <v>12</v>
      </c>
    </row>
    <row r="161" spans="1:1" x14ac:dyDescent="0.4">
      <c r="A161" s="29">
        <v>3</v>
      </c>
    </row>
    <row r="162" spans="1:1" x14ac:dyDescent="0.4">
      <c r="A162" s="29">
        <v>5</v>
      </c>
    </row>
    <row r="163" spans="1:1" x14ac:dyDescent="0.4">
      <c r="A163" s="29">
        <v>8</v>
      </c>
    </row>
    <row r="164" spans="1:1" x14ac:dyDescent="0.4">
      <c r="A164" s="29">
        <v>5</v>
      </c>
    </row>
    <row r="165" spans="1:1" x14ac:dyDescent="0.4">
      <c r="A165" s="29">
        <v>0</v>
      </c>
    </row>
    <row r="166" spans="1:1" x14ac:dyDescent="0.4">
      <c r="A166" s="29">
        <v>5</v>
      </c>
    </row>
    <row r="167" spans="1:1" x14ac:dyDescent="0.4">
      <c r="A167" s="29">
        <v>15</v>
      </c>
    </row>
    <row r="168" spans="1:1" x14ac:dyDescent="0.4">
      <c r="A168" s="29">
        <v>6</v>
      </c>
    </row>
    <row r="169" spans="1:1" x14ac:dyDescent="0.4">
      <c r="A169" s="29">
        <v>2</v>
      </c>
    </row>
    <row r="170" spans="1:1" x14ac:dyDescent="0.4">
      <c r="A170" s="29">
        <v>2</v>
      </c>
    </row>
    <row r="171" spans="1:1" x14ac:dyDescent="0.4">
      <c r="A171" s="29">
        <v>2</v>
      </c>
    </row>
    <row r="172" spans="1:1" x14ac:dyDescent="0.4">
      <c r="A172" s="29">
        <v>2</v>
      </c>
    </row>
    <row r="173" spans="1:1" x14ac:dyDescent="0.4">
      <c r="A173" s="29">
        <v>10</v>
      </c>
    </row>
    <row r="174" spans="1:1" x14ac:dyDescent="0.4">
      <c r="A174" s="29">
        <v>10</v>
      </c>
    </row>
    <row r="175" spans="1:1" x14ac:dyDescent="0.4">
      <c r="A175" s="29">
        <v>50</v>
      </c>
    </row>
    <row r="176" spans="1:1" x14ac:dyDescent="0.4">
      <c r="A176" s="29">
        <v>120</v>
      </c>
    </row>
    <row r="177" spans="1:1" x14ac:dyDescent="0.4">
      <c r="A177" s="29">
        <v>8</v>
      </c>
    </row>
    <row r="178" spans="1:1" x14ac:dyDescent="0.4">
      <c r="A178" s="29">
        <v>4</v>
      </c>
    </row>
    <row r="179" spans="1:1" x14ac:dyDescent="0.4">
      <c r="A179" s="29">
        <v>12</v>
      </c>
    </row>
    <row r="180" spans="1:1" x14ac:dyDescent="0.4">
      <c r="A180" s="29">
        <v>1</v>
      </c>
    </row>
    <row r="181" spans="1:1" x14ac:dyDescent="0.4">
      <c r="A181" s="29">
        <v>15</v>
      </c>
    </row>
    <row r="182" spans="1:1" x14ac:dyDescent="0.4">
      <c r="A182" s="29">
        <v>20</v>
      </c>
    </row>
    <row r="183" spans="1:1" x14ac:dyDescent="0.4">
      <c r="A183" s="29">
        <v>5</v>
      </c>
    </row>
    <row r="184" spans="1:1" x14ac:dyDescent="0.4">
      <c r="A184" s="29">
        <v>12</v>
      </c>
    </row>
    <row r="185" spans="1:1" x14ac:dyDescent="0.4">
      <c r="A185" s="29">
        <v>3</v>
      </c>
    </row>
    <row r="186" spans="1:1" x14ac:dyDescent="0.4">
      <c r="A186" s="29">
        <v>10</v>
      </c>
    </row>
    <row r="187" spans="1:1" x14ac:dyDescent="0.4">
      <c r="A187" s="29">
        <v>5</v>
      </c>
    </row>
    <row r="188" spans="1:1" x14ac:dyDescent="0.4">
      <c r="A188" s="29">
        <v>12</v>
      </c>
    </row>
    <row r="189" spans="1:1" x14ac:dyDescent="0.4">
      <c r="A189" s="29">
        <v>4</v>
      </c>
    </row>
    <row r="190" spans="1:1" x14ac:dyDescent="0.4">
      <c r="A190" s="29">
        <v>5</v>
      </c>
    </row>
    <row r="191" spans="1:1" x14ac:dyDescent="0.4">
      <c r="A191" s="29">
        <v>7</v>
      </c>
    </row>
    <row r="192" spans="1:1" x14ac:dyDescent="0.4">
      <c r="A192" s="29">
        <v>3</v>
      </c>
    </row>
    <row r="193" spans="1:1" x14ac:dyDescent="0.4">
      <c r="A193" s="29">
        <v>20</v>
      </c>
    </row>
    <row r="194" spans="1:1" x14ac:dyDescent="0.4">
      <c r="A194" s="29">
        <v>2</v>
      </c>
    </row>
    <row r="195" spans="1:1" x14ac:dyDescent="0.4">
      <c r="A195" s="29">
        <v>5</v>
      </c>
    </row>
    <row r="196" spans="1:1" x14ac:dyDescent="0.4">
      <c r="A196" s="29">
        <v>4</v>
      </c>
    </row>
    <row r="197" spans="1:1" x14ac:dyDescent="0.4">
      <c r="A197" s="29">
        <v>20</v>
      </c>
    </row>
    <row r="198" spans="1:1" x14ac:dyDescent="0.4">
      <c r="A198" s="29">
        <v>10</v>
      </c>
    </row>
    <row r="199" spans="1:1" x14ac:dyDescent="0.4">
      <c r="A199" s="29">
        <v>2</v>
      </c>
    </row>
    <row r="200" spans="1:1" x14ac:dyDescent="0.4">
      <c r="A200" s="29">
        <v>30</v>
      </c>
    </row>
    <row r="201" spans="1:1" x14ac:dyDescent="0.4">
      <c r="A201" s="29">
        <v>12</v>
      </c>
    </row>
    <row r="202" spans="1:1" x14ac:dyDescent="0.4">
      <c r="A202" s="29">
        <v>20</v>
      </c>
    </row>
    <row r="203" spans="1:1" x14ac:dyDescent="0.4">
      <c r="A203" s="29">
        <v>12</v>
      </c>
    </row>
    <row r="204" spans="1:1" x14ac:dyDescent="0.4">
      <c r="A204" s="29">
        <v>6</v>
      </c>
    </row>
    <row r="205" spans="1:1" x14ac:dyDescent="0.4">
      <c r="A205" s="29">
        <v>12</v>
      </c>
    </row>
    <row r="206" spans="1:1" x14ac:dyDescent="0.4">
      <c r="A206" s="29">
        <v>10</v>
      </c>
    </row>
    <row r="207" spans="1:1" x14ac:dyDescent="0.4">
      <c r="A207" s="29">
        <v>10</v>
      </c>
    </row>
    <row r="208" spans="1:1" x14ac:dyDescent="0.4">
      <c r="A208" s="29">
        <v>10</v>
      </c>
    </row>
    <row r="209" spans="1:1" x14ac:dyDescent="0.4">
      <c r="A209" s="29">
        <v>4</v>
      </c>
    </row>
    <row r="210" spans="1:1" x14ac:dyDescent="0.4">
      <c r="A210" s="29">
        <v>0</v>
      </c>
    </row>
    <row r="211" spans="1:1" x14ac:dyDescent="0.4">
      <c r="A211" s="29">
        <v>15</v>
      </c>
    </row>
    <row r="212" spans="1:1" x14ac:dyDescent="0.4">
      <c r="A212" s="29">
        <v>5</v>
      </c>
    </row>
    <row r="213" spans="1:1" x14ac:dyDescent="0.4">
      <c r="A213" s="29">
        <v>1</v>
      </c>
    </row>
    <row r="214" spans="1:1" x14ac:dyDescent="0.4">
      <c r="A214" s="29">
        <v>10</v>
      </c>
    </row>
    <row r="215" spans="1:1" x14ac:dyDescent="0.4">
      <c r="A215" s="29">
        <v>20</v>
      </c>
    </row>
    <row r="216" spans="1:1" x14ac:dyDescent="0.4">
      <c r="A216" s="29">
        <v>3</v>
      </c>
    </row>
    <row r="217" spans="1:1" x14ac:dyDescent="0.4">
      <c r="A217" s="29">
        <v>1</v>
      </c>
    </row>
    <row r="218" spans="1:1" x14ac:dyDescent="0.4">
      <c r="A218" s="29">
        <v>0</v>
      </c>
    </row>
    <row r="219" spans="1:1" x14ac:dyDescent="0.4">
      <c r="A219" s="29">
        <v>2</v>
      </c>
    </row>
    <row r="220" spans="1:1" x14ac:dyDescent="0.4">
      <c r="A220" s="29">
        <v>16</v>
      </c>
    </row>
    <row r="221" spans="1:1" x14ac:dyDescent="0.4">
      <c r="A221" s="29">
        <v>3</v>
      </c>
    </row>
    <row r="222" spans="1:1" x14ac:dyDescent="0.4">
      <c r="A222" s="29">
        <v>12</v>
      </c>
    </row>
    <row r="223" spans="1:1" x14ac:dyDescent="0.4">
      <c r="A223" s="29">
        <v>6</v>
      </c>
    </row>
    <row r="224" spans="1:1" x14ac:dyDescent="0.4">
      <c r="A224" s="29">
        <v>3</v>
      </c>
    </row>
    <row r="225" spans="1:1" x14ac:dyDescent="0.4">
      <c r="A225" s="29">
        <v>5</v>
      </c>
    </row>
    <row r="226" spans="1:1" x14ac:dyDescent="0.4">
      <c r="A226" s="29">
        <v>3</v>
      </c>
    </row>
    <row r="227" spans="1:1" x14ac:dyDescent="0.4">
      <c r="A227" s="29">
        <v>30</v>
      </c>
    </row>
    <row r="228" spans="1:1" x14ac:dyDescent="0.4">
      <c r="A228" s="29">
        <v>12</v>
      </c>
    </row>
    <row r="229" spans="1:1" x14ac:dyDescent="0.4">
      <c r="A229" s="29">
        <v>5</v>
      </c>
    </row>
    <row r="230" spans="1:1" x14ac:dyDescent="0.4">
      <c r="A230" s="29">
        <v>6</v>
      </c>
    </row>
    <row r="231" spans="1:1" x14ac:dyDescent="0.4">
      <c r="A231" s="29">
        <v>5</v>
      </c>
    </row>
    <row r="232" spans="1:1" x14ac:dyDescent="0.4">
      <c r="A232" s="29">
        <v>12</v>
      </c>
    </row>
    <row r="233" spans="1:1" x14ac:dyDescent="0.4">
      <c r="A233" s="29">
        <v>2</v>
      </c>
    </row>
    <row r="234" spans="1:1" x14ac:dyDescent="0.4">
      <c r="A234" s="29">
        <v>4</v>
      </c>
    </row>
    <row r="235" spans="1:1" x14ac:dyDescent="0.4">
      <c r="A235" s="29">
        <v>20</v>
      </c>
    </row>
    <row r="236" spans="1:1" x14ac:dyDescent="0.4">
      <c r="A236" s="29">
        <v>10</v>
      </c>
    </row>
    <row r="237" spans="1:1" x14ac:dyDescent="0.4">
      <c r="A237" s="29">
        <v>5</v>
      </c>
    </row>
    <row r="238" spans="1:1" x14ac:dyDescent="0.4">
      <c r="A238" s="29">
        <v>5</v>
      </c>
    </row>
    <row r="239" spans="1:1" x14ac:dyDescent="0.4">
      <c r="A239" s="29">
        <v>12</v>
      </c>
    </row>
    <row r="240" spans="1:1" x14ac:dyDescent="0.4">
      <c r="A240" s="29">
        <v>15</v>
      </c>
    </row>
    <row r="241" spans="1:1" x14ac:dyDescent="0.4">
      <c r="A241" s="29">
        <v>8</v>
      </c>
    </row>
    <row r="242" spans="1:1" x14ac:dyDescent="0.4">
      <c r="A242" s="29">
        <v>24</v>
      </c>
    </row>
    <row r="243" spans="1:1" x14ac:dyDescent="0.4">
      <c r="A243" s="29">
        <v>2</v>
      </c>
    </row>
    <row r="244" spans="1:1" x14ac:dyDescent="0.4">
      <c r="A244" s="29">
        <v>15</v>
      </c>
    </row>
    <row r="245" spans="1:1" x14ac:dyDescent="0.4">
      <c r="A245" s="29">
        <v>4</v>
      </c>
    </row>
    <row r="246" spans="1:1" x14ac:dyDescent="0.4">
      <c r="A246" s="29">
        <v>12</v>
      </c>
    </row>
    <row r="247" spans="1:1" x14ac:dyDescent="0.4">
      <c r="A247" s="29">
        <v>5</v>
      </c>
    </row>
    <row r="248" spans="1:1" x14ac:dyDescent="0.4">
      <c r="A248" s="29">
        <v>10</v>
      </c>
    </row>
    <row r="249" spans="1:1" x14ac:dyDescent="0.4">
      <c r="A249" s="29">
        <v>3</v>
      </c>
    </row>
    <row r="250" spans="1:1" x14ac:dyDescent="0.4">
      <c r="A250" s="29">
        <v>5</v>
      </c>
    </row>
    <row r="251" spans="1:1" x14ac:dyDescent="0.4">
      <c r="A251" s="29">
        <v>0</v>
      </c>
    </row>
    <row r="252" spans="1:1" x14ac:dyDescent="0.4">
      <c r="A252" s="29">
        <v>15</v>
      </c>
    </row>
    <row r="253" spans="1:1" x14ac:dyDescent="0.4">
      <c r="A253" s="29">
        <v>60</v>
      </c>
    </row>
    <row r="254" spans="1:1" x14ac:dyDescent="0.4">
      <c r="A254" s="29">
        <v>12</v>
      </c>
    </row>
    <row r="255" spans="1:1" x14ac:dyDescent="0.4">
      <c r="A255" s="29">
        <v>18</v>
      </c>
    </row>
    <row r="256" spans="1:1" x14ac:dyDescent="0.4">
      <c r="A256" s="29">
        <v>10</v>
      </c>
    </row>
    <row r="257" spans="1:1" x14ac:dyDescent="0.4">
      <c r="A257" s="29">
        <v>5</v>
      </c>
    </row>
    <row r="258" spans="1:1" x14ac:dyDescent="0.4">
      <c r="A258" s="29">
        <v>50</v>
      </c>
    </row>
    <row r="259" spans="1:1" x14ac:dyDescent="0.4">
      <c r="A259" s="29">
        <v>10</v>
      </c>
    </row>
    <row r="260" spans="1:1" x14ac:dyDescent="0.4">
      <c r="A260" s="29">
        <v>12</v>
      </c>
    </row>
    <row r="261" spans="1:1" x14ac:dyDescent="0.4">
      <c r="A261" s="29">
        <v>5</v>
      </c>
    </row>
    <row r="262" spans="1:1" x14ac:dyDescent="0.4">
      <c r="A262" s="29">
        <v>5</v>
      </c>
    </row>
    <row r="263" spans="1:1" x14ac:dyDescent="0.4">
      <c r="A263" s="29">
        <v>6</v>
      </c>
    </row>
    <row r="264" spans="1:1" x14ac:dyDescent="0.4">
      <c r="A264" s="29">
        <v>20</v>
      </c>
    </row>
    <row r="265" spans="1:1" x14ac:dyDescent="0.4">
      <c r="A265" s="29">
        <v>4</v>
      </c>
    </row>
    <row r="266" spans="1:1" x14ac:dyDescent="0.4">
      <c r="A266" s="29">
        <v>32</v>
      </c>
    </row>
    <row r="267" spans="1:1" x14ac:dyDescent="0.4">
      <c r="A267" s="29">
        <v>3</v>
      </c>
    </row>
    <row r="268" spans="1:1" x14ac:dyDescent="0.4">
      <c r="A268" s="29">
        <v>2</v>
      </c>
    </row>
    <row r="269" spans="1:1" x14ac:dyDescent="0.4">
      <c r="A269" s="29">
        <v>10</v>
      </c>
    </row>
    <row r="270" spans="1:1" x14ac:dyDescent="0.4">
      <c r="A270" s="29">
        <v>4</v>
      </c>
    </row>
    <row r="271" spans="1:1" x14ac:dyDescent="0.4">
      <c r="A271" s="29">
        <v>26</v>
      </c>
    </row>
    <row r="272" spans="1:1" x14ac:dyDescent="0.4">
      <c r="A272" s="29">
        <v>10</v>
      </c>
    </row>
    <row r="273" spans="1:1" x14ac:dyDescent="0.4">
      <c r="A273" s="29">
        <v>10</v>
      </c>
    </row>
    <row r="274" spans="1:1" x14ac:dyDescent="0.4">
      <c r="A274" s="29">
        <v>2</v>
      </c>
    </row>
    <row r="275" spans="1:1" x14ac:dyDescent="0.4">
      <c r="A275" s="29">
        <v>10</v>
      </c>
    </row>
    <row r="276" spans="1:1" x14ac:dyDescent="0.4">
      <c r="A276" s="29">
        <v>6</v>
      </c>
    </row>
    <row r="277" spans="1:1" x14ac:dyDescent="0.4">
      <c r="A277" s="29">
        <v>5</v>
      </c>
    </row>
    <row r="278" spans="1:1" x14ac:dyDescent="0.4">
      <c r="A278" s="29">
        <v>3</v>
      </c>
    </row>
    <row r="279" spans="1:1" x14ac:dyDescent="0.4">
      <c r="A279" s="29">
        <v>10</v>
      </c>
    </row>
    <row r="280" spans="1:1" x14ac:dyDescent="0.4">
      <c r="A280" s="29">
        <v>6</v>
      </c>
    </row>
    <row r="281" spans="1:1" x14ac:dyDescent="0.4">
      <c r="A281" s="29">
        <v>5</v>
      </c>
    </row>
    <row r="282" spans="1:1" x14ac:dyDescent="0.4">
      <c r="A282" s="29">
        <v>10</v>
      </c>
    </row>
    <row r="283" spans="1:1" x14ac:dyDescent="0.4">
      <c r="A283" s="29">
        <v>10</v>
      </c>
    </row>
    <row r="284" spans="1:1" x14ac:dyDescent="0.4">
      <c r="A284" s="29">
        <v>2</v>
      </c>
    </row>
    <row r="285" spans="1:1" x14ac:dyDescent="0.4">
      <c r="A285" s="29">
        <v>18</v>
      </c>
    </row>
    <row r="286" spans="1:1" x14ac:dyDescent="0.4">
      <c r="A286" s="29">
        <v>5</v>
      </c>
    </row>
    <row r="287" spans="1:1" x14ac:dyDescent="0.4">
      <c r="A287" s="29">
        <v>10</v>
      </c>
    </row>
    <row r="288" spans="1:1" x14ac:dyDescent="0.4">
      <c r="A288" s="29">
        <v>2</v>
      </c>
    </row>
    <row r="289" spans="1:1" x14ac:dyDescent="0.4">
      <c r="A289" s="29">
        <v>10</v>
      </c>
    </row>
    <row r="290" spans="1:1" x14ac:dyDescent="0.4">
      <c r="A290" s="29">
        <v>1</v>
      </c>
    </row>
    <row r="291" spans="1:1" x14ac:dyDescent="0.4">
      <c r="A291" s="29">
        <v>5</v>
      </c>
    </row>
    <row r="292" spans="1:1" x14ac:dyDescent="0.4">
      <c r="A292" s="29">
        <v>5</v>
      </c>
    </row>
    <row r="293" spans="1:1" x14ac:dyDescent="0.4">
      <c r="A293" s="29">
        <v>40</v>
      </c>
    </row>
    <row r="294" spans="1:1" x14ac:dyDescent="0.4">
      <c r="A294" s="29">
        <v>10</v>
      </c>
    </row>
    <row r="295" spans="1:1" x14ac:dyDescent="0.4">
      <c r="A295" s="29">
        <v>4</v>
      </c>
    </row>
    <row r="296" spans="1:1" x14ac:dyDescent="0.4">
      <c r="A296" s="29">
        <v>2</v>
      </c>
    </row>
    <row r="297" spans="1:1" x14ac:dyDescent="0.4">
      <c r="A297" s="29">
        <v>2</v>
      </c>
    </row>
    <row r="298" spans="1:1" x14ac:dyDescent="0.4">
      <c r="A298" s="29">
        <v>30</v>
      </c>
    </row>
    <row r="299" spans="1:1" x14ac:dyDescent="0.4">
      <c r="A299" s="29">
        <v>8</v>
      </c>
    </row>
    <row r="300" spans="1:1" x14ac:dyDescent="0.4">
      <c r="A300" s="29">
        <v>20</v>
      </c>
    </row>
    <row r="301" spans="1:1" x14ac:dyDescent="0.4">
      <c r="A301" s="29">
        <v>6</v>
      </c>
    </row>
    <row r="302" spans="1:1" x14ac:dyDescent="0.4">
      <c r="A302" s="29">
        <v>4</v>
      </c>
    </row>
    <row r="303" spans="1:1" x14ac:dyDescent="0.4">
      <c r="A303" s="29">
        <v>25</v>
      </c>
    </row>
    <row r="304" spans="1:1" x14ac:dyDescent="0.4">
      <c r="A304" s="29">
        <v>20</v>
      </c>
    </row>
    <row r="305" spans="1:1" x14ac:dyDescent="0.4">
      <c r="A305" s="29">
        <v>30</v>
      </c>
    </row>
    <row r="306" spans="1:1" x14ac:dyDescent="0.4">
      <c r="A306" s="29">
        <v>5</v>
      </c>
    </row>
    <row r="307" spans="1:1" x14ac:dyDescent="0.4">
      <c r="A307" s="29">
        <v>4</v>
      </c>
    </row>
    <row r="308" spans="1:1" x14ac:dyDescent="0.4">
      <c r="A308" s="29">
        <v>5</v>
      </c>
    </row>
    <row r="309" spans="1:1" x14ac:dyDescent="0.4">
      <c r="A309" s="29">
        <v>5</v>
      </c>
    </row>
    <row r="310" spans="1:1" x14ac:dyDescent="0.4">
      <c r="A310" s="29">
        <v>2</v>
      </c>
    </row>
    <row r="311" spans="1:1" x14ac:dyDescent="0.4">
      <c r="A311" s="29">
        <v>2</v>
      </c>
    </row>
    <row r="312" spans="1:1" x14ac:dyDescent="0.4">
      <c r="A312" s="29">
        <v>10</v>
      </c>
    </row>
    <row r="313" spans="1:1" x14ac:dyDescent="0.4">
      <c r="A313" s="29">
        <v>2</v>
      </c>
    </row>
    <row r="314" spans="1:1" x14ac:dyDescent="0.4">
      <c r="A314" s="29">
        <v>20</v>
      </c>
    </row>
    <row r="315" spans="1:1" x14ac:dyDescent="0.4">
      <c r="A315" s="29">
        <v>20</v>
      </c>
    </row>
    <row r="316" spans="1:1" x14ac:dyDescent="0.4">
      <c r="A316" s="29">
        <v>6</v>
      </c>
    </row>
    <row r="317" spans="1:1" x14ac:dyDescent="0.4">
      <c r="A317" s="29">
        <v>7</v>
      </c>
    </row>
    <row r="318" spans="1:1" x14ac:dyDescent="0.4">
      <c r="A318" s="29">
        <v>25</v>
      </c>
    </row>
    <row r="319" spans="1:1" x14ac:dyDescent="0.4">
      <c r="A319" s="29">
        <v>20</v>
      </c>
    </row>
    <row r="320" spans="1:1" x14ac:dyDescent="0.4">
      <c r="A320" s="29">
        <v>15</v>
      </c>
    </row>
    <row r="321" spans="1:1" x14ac:dyDescent="0.4">
      <c r="A321" s="29">
        <v>30</v>
      </c>
    </row>
    <row r="322" spans="1:1" x14ac:dyDescent="0.4">
      <c r="A322" s="29">
        <v>2</v>
      </c>
    </row>
    <row r="323" spans="1:1" x14ac:dyDescent="0.4">
      <c r="A323" s="29">
        <v>30</v>
      </c>
    </row>
    <row r="324" spans="1:1" x14ac:dyDescent="0.4">
      <c r="A324" s="29">
        <v>1</v>
      </c>
    </row>
    <row r="325" spans="1:1" x14ac:dyDescent="0.4">
      <c r="A325" s="29">
        <v>12</v>
      </c>
    </row>
    <row r="326" spans="1:1" x14ac:dyDescent="0.4">
      <c r="A326" s="29">
        <v>12</v>
      </c>
    </row>
    <row r="327" spans="1:1" x14ac:dyDescent="0.4">
      <c r="A327" s="29">
        <v>10</v>
      </c>
    </row>
    <row r="328" spans="1:1" x14ac:dyDescent="0.4">
      <c r="A328" s="29">
        <v>20</v>
      </c>
    </row>
    <row r="329" spans="1:1" x14ac:dyDescent="0.4">
      <c r="A329" s="29">
        <v>5</v>
      </c>
    </row>
    <row r="330" spans="1:1" x14ac:dyDescent="0.4">
      <c r="A330" s="29">
        <v>50</v>
      </c>
    </row>
    <row r="331" spans="1:1" x14ac:dyDescent="0.4">
      <c r="A331" s="29">
        <v>2</v>
      </c>
    </row>
    <row r="332" spans="1:1" x14ac:dyDescent="0.4">
      <c r="A332" s="29">
        <v>2</v>
      </c>
    </row>
    <row r="333" spans="1:1" x14ac:dyDescent="0.4">
      <c r="A333" s="29">
        <v>10</v>
      </c>
    </row>
    <row r="334" spans="1:1" x14ac:dyDescent="0.4">
      <c r="A334" s="29">
        <v>0</v>
      </c>
    </row>
    <row r="335" spans="1:1" x14ac:dyDescent="0.4">
      <c r="A335" s="29">
        <v>20</v>
      </c>
    </row>
    <row r="336" spans="1:1" x14ac:dyDescent="0.4">
      <c r="A336" s="29">
        <v>2</v>
      </c>
    </row>
    <row r="337" spans="1:1" x14ac:dyDescent="0.4">
      <c r="A337" s="29">
        <v>10</v>
      </c>
    </row>
    <row r="338" spans="1:1" x14ac:dyDescent="0.4">
      <c r="A338" s="29">
        <v>20</v>
      </c>
    </row>
    <row r="339" spans="1:1" x14ac:dyDescent="0.4">
      <c r="A339" s="29">
        <v>3</v>
      </c>
    </row>
    <row r="340" spans="1:1" x14ac:dyDescent="0.4">
      <c r="A340" s="29">
        <v>5</v>
      </c>
    </row>
    <row r="341" spans="1:1" x14ac:dyDescent="0.4">
      <c r="A341" s="29">
        <v>4</v>
      </c>
    </row>
    <row r="342" spans="1:1" x14ac:dyDescent="0.4">
      <c r="A342" s="29">
        <v>10</v>
      </c>
    </row>
    <row r="343" spans="1:1" x14ac:dyDescent="0.4">
      <c r="A343" s="29">
        <v>3</v>
      </c>
    </row>
    <row r="344" spans="1:1" x14ac:dyDescent="0.4">
      <c r="A344" s="29">
        <v>45</v>
      </c>
    </row>
    <row r="345" spans="1:1" x14ac:dyDescent="0.4">
      <c r="A345" s="29">
        <v>8</v>
      </c>
    </row>
    <row r="346" spans="1:1" x14ac:dyDescent="0.4">
      <c r="A346" s="29">
        <v>56</v>
      </c>
    </row>
    <row r="347" spans="1:1" x14ac:dyDescent="0.4">
      <c r="A347" s="29">
        <v>3</v>
      </c>
    </row>
    <row r="348" spans="1:1" x14ac:dyDescent="0.4">
      <c r="A348" s="29">
        <v>3</v>
      </c>
    </row>
    <row r="349" spans="1:1" x14ac:dyDescent="0.4">
      <c r="A349" s="29">
        <v>8</v>
      </c>
    </row>
    <row r="350" spans="1:1" x14ac:dyDescent="0.4">
      <c r="A350" s="29">
        <v>12</v>
      </c>
    </row>
    <row r="351" spans="1:1" x14ac:dyDescent="0.4">
      <c r="A351" s="29">
        <v>5</v>
      </c>
    </row>
    <row r="352" spans="1:1" x14ac:dyDescent="0.4">
      <c r="A352" s="29">
        <v>15</v>
      </c>
    </row>
    <row r="353" spans="1:1" x14ac:dyDescent="0.4">
      <c r="A353" s="29">
        <v>2</v>
      </c>
    </row>
    <row r="354" spans="1:1" x14ac:dyDescent="0.4">
      <c r="A354" s="29">
        <v>12</v>
      </c>
    </row>
    <row r="355" spans="1:1" x14ac:dyDescent="0.4">
      <c r="A355" s="29">
        <v>1</v>
      </c>
    </row>
    <row r="356" spans="1:1" x14ac:dyDescent="0.4">
      <c r="A356" s="29">
        <v>3</v>
      </c>
    </row>
    <row r="357" spans="1:1" x14ac:dyDescent="0.4">
      <c r="A357" s="29">
        <v>4</v>
      </c>
    </row>
    <row r="358" spans="1:1" x14ac:dyDescent="0.4">
      <c r="A358" s="29">
        <v>10</v>
      </c>
    </row>
    <row r="359" spans="1:1" x14ac:dyDescent="0.4">
      <c r="A359" s="29">
        <v>2</v>
      </c>
    </row>
    <row r="360" spans="1:1" x14ac:dyDescent="0.4">
      <c r="A360" s="29">
        <v>3</v>
      </c>
    </row>
    <row r="361" spans="1:1" x14ac:dyDescent="0.4">
      <c r="A361" s="29">
        <v>5</v>
      </c>
    </row>
    <row r="362" spans="1:1" x14ac:dyDescent="0.4">
      <c r="A362" s="29">
        <v>15</v>
      </c>
    </row>
    <row r="363" spans="1:1" x14ac:dyDescent="0.4">
      <c r="A363" s="29">
        <v>20</v>
      </c>
    </row>
    <row r="364" spans="1:1" x14ac:dyDescent="0.4">
      <c r="A364" s="29">
        <v>7</v>
      </c>
    </row>
    <row r="365" spans="1:1" x14ac:dyDescent="0.4">
      <c r="A365" s="29">
        <v>1</v>
      </c>
    </row>
    <row r="366" spans="1:1" x14ac:dyDescent="0.4">
      <c r="A366" s="29">
        <v>12</v>
      </c>
    </row>
    <row r="367" spans="1:1" x14ac:dyDescent="0.4">
      <c r="A367" s="29">
        <v>3</v>
      </c>
    </row>
    <row r="368" spans="1:1" x14ac:dyDescent="0.4">
      <c r="A368" s="29">
        <v>2</v>
      </c>
    </row>
    <row r="369" spans="1:1" x14ac:dyDescent="0.4">
      <c r="A369" s="29">
        <v>10</v>
      </c>
    </row>
    <row r="370" spans="1:1" x14ac:dyDescent="0.4">
      <c r="A370" s="29">
        <v>12</v>
      </c>
    </row>
    <row r="371" spans="1:1" x14ac:dyDescent="0.4">
      <c r="A371" s="29">
        <v>8</v>
      </c>
    </row>
    <row r="372" spans="1:1" x14ac:dyDescent="0.4">
      <c r="A372" s="29">
        <v>10</v>
      </c>
    </row>
    <row r="373" spans="1:1" x14ac:dyDescent="0.4">
      <c r="A373" s="29">
        <v>30</v>
      </c>
    </row>
    <row r="374" spans="1:1" x14ac:dyDescent="0.4">
      <c r="A374" s="29">
        <v>5</v>
      </c>
    </row>
    <row r="375" spans="1:1" x14ac:dyDescent="0.4">
      <c r="A375" s="29">
        <v>25</v>
      </c>
    </row>
    <row r="376" spans="1:1" x14ac:dyDescent="0.4">
      <c r="A376" s="29">
        <v>25</v>
      </c>
    </row>
    <row r="377" spans="1:1" x14ac:dyDescent="0.4">
      <c r="A377" s="29">
        <v>3</v>
      </c>
    </row>
    <row r="378" spans="1:1" x14ac:dyDescent="0.4">
      <c r="A378" s="29">
        <v>15</v>
      </c>
    </row>
    <row r="379" spans="1:1" x14ac:dyDescent="0.4">
      <c r="A379" s="29">
        <v>12</v>
      </c>
    </row>
    <row r="380" spans="1:1" x14ac:dyDescent="0.4">
      <c r="A380" s="29">
        <v>3</v>
      </c>
    </row>
    <row r="381" spans="1:1" x14ac:dyDescent="0.4">
      <c r="A381" s="29">
        <v>15</v>
      </c>
    </row>
    <row r="382" spans="1:1" x14ac:dyDescent="0.4">
      <c r="A382" s="29">
        <v>5</v>
      </c>
    </row>
    <row r="383" spans="1:1" x14ac:dyDescent="0.4">
      <c r="A383" s="29">
        <v>24</v>
      </c>
    </row>
    <row r="384" spans="1:1" x14ac:dyDescent="0.4">
      <c r="A384" s="29">
        <v>2</v>
      </c>
    </row>
    <row r="385" spans="1:1" x14ac:dyDescent="0.4">
      <c r="A385" s="29">
        <v>3</v>
      </c>
    </row>
    <row r="386" spans="1:1" x14ac:dyDescent="0.4">
      <c r="A386" s="29">
        <v>12</v>
      </c>
    </row>
    <row r="387" spans="1:1" x14ac:dyDescent="0.4">
      <c r="A387" s="29">
        <v>2</v>
      </c>
    </row>
    <row r="388" spans="1:1" x14ac:dyDescent="0.4">
      <c r="A388" s="29">
        <v>3</v>
      </c>
    </row>
    <row r="389" spans="1:1" x14ac:dyDescent="0.4">
      <c r="A389" s="29">
        <v>2</v>
      </c>
    </row>
    <row r="390" spans="1:1" x14ac:dyDescent="0.4">
      <c r="A390" s="29">
        <v>4</v>
      </c>
    </row>
    <row r="391" spans="1:1" x14ac:dyDescent="0.4">
      <c r="A391" s="29">
        <v>3</v>
      </c>
    </row>
    <row r="392" spans="1:1" x14ac:dyDescent="0.4">
      <c r="A392" s="29">
        <v>6</v>
      </c>
    </row>
    <row r="393" spans="1:1" x14ac:dyDescent="0.4">
      <c r="A393" s="29">
        <v>5</v>
      </c>
    </row>
    <row r="394" spans="1:1" x14ac:dyDescent="0.4">
      <c r="A394" s="29">
        <v>4</v>
      </c>
    </row>
    <row r="395" spans="1:1" x14ac:dyDescent="0.4">
      <c r="A395" s="29">
        <v>75</v>
      </c>
    </row>
    <row r="396" spans="1:1" x14ac:dyDescent="0.4">
      <c r="A396" s="29">
        <v>0</v>
      </c>
    </row>
    <row r="397" spans="1:1" x14ac:dyDescent="0.4">
      <c r="A397" s="29">
        <v>7</v>
      </c>
    </row>
    <row r="398" spans="1:1" x14ac:dyDescent="0.4">
      <c r="A398" s="29">
        <v>10</v>
      </c>
    </row>
    <row r="399" spans="1:1" x14ac:dyDescent="0.4">
      <c r="A399" s="29">
        <v>0</v>
      </c>
    </row>
    <row r="400" spans="1:1" x14ac:dyDescent="0.4">
      <c r="A400" s="29">
        <v>20</v>
      </c>
    </row>
    <row r="401" spans="1:1" x14ac:dyDescent="0.4">
      <c r="A401" s="29">
        <v>10</v>
      </c>
    </row>
    <row r="402" spans="1:1" x14ac:dyDescent="0.4">
      <c r="A402" s="29">
        <v>25</v>
      </c>
    </row>
    <row r="403" spans="1:1" x14ac:dyDescent="0.4">
      <c r="A403" s="29">
        <v>6</v>
      </c>
    </row>
    <row r="404" spans="1:1" x14ac:dyDescent="0.4">
      <c r="A404" s="29">
        <v>15</v>
      </c>
    </row>
    <row r="405" spans="1:1" x14ac:dyDescent="0.4">
      <c r="A405" s="29">
        <v>2</v>
      </c>
    </row>
    <row r="406" spans="1:1" x14ac:dyDescent="0.4">
      <c r="A406" s="29">
        <v>2</v>
      </c>
    </row>
    <row r="407" spans="1:1" x14ac:dyDescent="0.4">
      <c r="A407" s="29">
        <v>14</v>
      </c>
    </row>
    <row r="408" spans="1:1" x14ac:dyDescent="0.4">
      <c r="A408" s="29">
        <v>20</v>
      </c>
    </row>
    <row r="409" spans="1:1" x14ac:dyDescent="0.4">
      <c r="A409" s="29">
        <v>2</v>
      </c>
    </row>
    <row r="410" spans="1:1" x14ac:dyDescent="0.4">
      <c r="A410" s="29">
        <v>30</v>
      </c>
    </row>
    <row r="411" spans="1:1" x14ac:dyDescent="0.4">
      <c r="A411" s="29">
        <v>5</v>
      </c>
    </row>
    <row r="412" spans="1:1" x14ac:dyDescent="0.4">
      <c r="A412" s="29">
        <v>5</v>
      </c>
    </row>
    <row r="413" spans="1:1" x14ac:dyDescent="0.4">
      <c r="A413" s="29">
        <v>12</v>
      </c>
    </row>
    <row r="414" spans="1:1" x14ac:dyDescent="0.4">
      <c r="A414" s="29">
        <v>10</v>
      </c>
    </row>
    <row r="415" spans="1:1" x14ac:dyDescent="0.4">
      <c r="A415" s="29">
        <v>20</v>
      </c>
    </row>
    <row r="416" spans="1:1" x14ac:dyDescent="0.4">
      <c r="A416" s="29">
        <v>10</v>
      </c>
    </row>
    <row r="417" spans="1:1" x14ac:dyDescent="0.4">
      <c r="A417" s="29">
        <v>2</v>
      </c>
    </row>
    <row r="418" spans="1:1" x14ac:dyDescent="0.4">
      <c r="A418" s="29">
        <v>3</v>
      </c>
    </row>
    <row r="419" spans="1:1" x14ac:dyDescent="0.4">
      <c r="A419" s="29">
        <v>12</v>
      </c>
    </row>
    <row r="420" spans="1:1" x14ac:dyDescent="0.4">
      <c r="A420" s="29"/>
    </row>
    <row r="421" spans="1:1" x14ac:dyDescent="0.4">
      <c r="A421" s="29">
        <v>12</v>
      </c>
    </row>
    <row r="422" spans="1:1" x14ac:dyDescent="0.4">
      <c r="A422" s="29">
        <v>6</v>
      </c>
    </row>
    <row r="423" spans="1:1" x14ac:dyDescent="0.4">
      <c r="A423" s="29">
        <v>2</v>
      </c>
    </row>
    <row r="424" spans="1:1" x14ac:dyDescent="0.4">
      <c r="A424" s="29">
        <v>10</v>
      </c>
    </row>
    <row r="425" spans="1:1" x14ac:dyDescent="0.4">
      <c r="A425" s="29">
        <v>10</v>
      </c>
    </row>
    <row r="426" spans="1:1" x14ac:dyDescent="0.4">
      <c r="A426" s="29">
        <v>24</v>
      </c>
    </row>
    <row r="427" spans="1:1" x14ac:dyDescent="0.4">
      <c r="A427" s="29">
        <v>15</v>
      </c>
    </row>
    <row r="428" spans="1:1" x14ac:dyDescent="0.4">
      <c r="A428" s="29">
        <v>4</v>
      </c>
    </row>
    <row r="429" spans="1:1" x14ac:dyDescent="0.4">
      <c r="A429" s="29">
        <v>36</v>
      </c>
    </row>
    <row r="430" spans="1:1" x14ac:dyDescent="0.4">
      <c r="A430" s="29">
        <v>8</v>
      </c>
    </row>
    <row r="431" spans="1:1" x14ac:dyDescent="0.4">
      <c r="A431" s="29">
        <v>2</v>
      </c>
    </row>
    <row r="432" spans="1:1" x14ac:dyDescent="0.4">
      <c r="A432" s="29">
        <v>30</v>
      </c>
    </row>
    <row r="433" spans="1:1" x14ac:dyDescent="0.4">
      <c r="A433" s="29">
        <v>4</v>
      </c>
    </row>
    <row r="434" spans="1:1" x14ac:dyDescent="0.4">
      <c r="A434" s="29">
        <v>10</v>
      </c>
    </row>
    <row r="435" spans="1:1" x14ac:dyDescent="0.4">
      <c r="A435" s="29">
        <v>2</v>
      </c>
    </row>
    <row r="436" spans="1:1" x14ac:dyDescent="0.4">
      <c r="A436" s="29">
        <v>120</v>
      </c>
    </row>
    <row r="437" spans="1:1" x14ac:dyDescent="0.4">
      <c r="A437" s="29">
        <v>20</v>
      </c>
    </row>
    <row r="438" spans="1:1" x14ac:dyDescent="0.4">
      <c r="A438" s="29">
        <v>15</v>
      </c>
    </row>
    <row r="439" spans="1:1" x14ac:dyDescent="0.4">
      <c r="A439" s="29">
        <v>3</v>
      </c>
    </row>
    <row r="440" spans="1:1" x14ac:dyDescent="0.4">
      <c r="A440" s="29">
        <v>5</v>
      </c>
    </row>
    <row r="441" spans="1:1" x14ac:dyDescent="0.4">
      <c r="A441" s="29">
        <v>20</v>
      </c>
    </row>
    <row r="442" spans="1:1" x14ac:dyDescent="0.4">
      <c r="A442" s="29">
        <v>10</v>
      </c>
    </row>
    <row r="443" spans="1:1" x14ac:dyDescent="0.4">
      <c r="A443" s="29">
        <v>8</v>
      </c>
    </row>
    <row r="444" spans="1:1" x14ac:dyDescent="0.4">
      <c r="A444" s="29">
        <v>20</v>
      </c>
    </row>
    <row r="445" spans="1:1" x14ac:dyDescent="0.4">
      <c r="A445" s="29">
        <v>25</v>
      </c>
    </row>
    <row r="446" spans="1:1" x14ac:dyDescent="0.4">
      <c r="A446" s="29">
        <v>10</v>
      </c>
    </row>
    <row r="447" spans="1:1" x14ac:dyDescent="0.4">
      <c r="A447" s="29">
        <v>2</v>
      </c>
    </row>
    <row r="448" spans="1:1" x14ac:dyDescent="0.4">
      <c r="A448" s="29">
        <v>9</v>
      </c>
    </row>
    <row r="449" spans="1:1" x14ac:dyDescent="0.4">
      <c r="A449" s="29">
        <v>5</v>
      </c>
    </row>
    <row r="450" spans="1:1" x14ac:dyDescent="0.4">
      <c r="A450" s="29">
        <v>6</v>
      </c>
    </row>
    <row r="451" spans="1:1" x14ac:dyDescent="0.4">
      <c r="A451" s="29">
        <v>5</v>
      </c>
    </row>
    <row r="452" spans="1:1" x14ac:dyDescent="0.4">
      <c r="A452" s="29">
        <v>20</v>
      </c>
    </row>
    <row r="453" spans="1:1" x14ac:dyDescent="0.4">
      <c r="A453" s="29">
        <v>60</v>
      </c>
    </row>
    <row r="454" spans="1:1" x14ac:dyDescent="0.4">
      <c r="A454" s="29">
        <v>50</v>
      </c>
    </row>
    <row r="455" spans="1:1" x14ac:dyDescent="0.4">
      <c r="A455" s="29">
        <v>20</v>
      </c>
    </row>
    <row r="456" spans="1:1" x14ac:dyDescent="0.4">
      <c r="A456" s="29">
        <v>8</v>
      </c>
    </row>
    <row r="457" spans="1:1" x14ac:dyDescent="0.4">
      <c r="A457" s="29">
        <v>50</v>
      </c>
    </row>
    <row r="458" spans="1:1" x14ac:dyDescent="0.4">
      <c r="A458" s="29">
        <v>15</v>
      </c>
    </row>
    <row r="459" spans="1:1" x14ac:dyDescent="0.4">
      <c r="A459" s="29">
        <v>0</v>
      </c>
    </row>
    <row r="460" spans="1:1" x14ac:dyDescent="0.4">
      <c r="A460" s="29">
        <v>100</v>
      </c>
    </row>
    <row r="461" spans="1:1" x14ac:dyDescent="0.4">
      <c r="A461" s="29">
        <v>10</v>
      </c>
    </row>
    <row r="462" spans="1:1" x14ac:dyDescent="0.4">
      <c r="A462" s="29">
        <v>3</v>
      </c>
    </row>
    <row r="463" spans="1:1" x14ac:dyDescent="0.4">
      <c r="A463" s="29">
        <v>5</v>
      </c>
    </row>
    <row r="464" spans="1:1" x14ac:dyDescent="0.4">
      <c r="A464" s="29">
        <v>5</v>
      </c>
    </row>
    <row r="465" spans="1:1" x14ac:dyDescent="0.4">
      <c r="A465" s="29">
        <v>12</v>
      </c>
    </row>
    <row r="466" spans="1:1" x14ac:dyDescent="0.4">
      <c r="A466" s="29">
        <v>0</v>
      </c>
    </row>
    <row r="467" spans="1:1" x14ac:dyDescent="0.4">
      <c r="A467" s="29">
        <v>0</v>
      </c>
    </row>
    <row r="468" spans="1:1" x14ac:dyDescent="0.4">
      <c r="A468" s="29">
        <v>4</v>
      </c>
    </row>
    <row r="469" spans="1:1" x14ac:dyDescent="0.4">
      <c r="A469" s="29">
        <v>12</v>
      </c>
    </row>
    <row r="470" spans="1:1" x14ac:dyDescent="0.4">
      <c r="A470" s="29">
        <v>3</v>
      </c>
    </row>
    <row r="471" spans="1:1" x14ac:dyDescent="0.4">
      <c r="A471" s="29">
        <v>10</v>
      </c>
    </row>
    <row r="472" spans="1:1" x14ac:dyDescent="0.4">
      <c r="A472" s="29">
        <v>12</v>
      </c>
    </row>
    <row r="473" spans="1:1" x14ac:dyDescent="0.4">
      <c r="A473" s="29">
        <v>50</v>
      </c>
    </row>
    <row r="474" spans="1:1" x14ac:dyDescent="0.4">
      <c r="A474" s="29">
        <v>10</v>
      </c>
    </row>
    <row r="475" spans="1:1" x14ac:dyDescent="0.4">
      <c r="A475" s="29">
        <v>4</v>
      </c>
    </row>
    <row r="476" spans="1:1" x14ac:dyDescent="0.4">
      <c r="A476" s="29">
        <v>40</v>
      </c>
    </row>
    <row r="477" spans="1:1" x14ac:dyDescent="0.4">
      <c r="A477" s="29">
        <v>7</v>
      </c>
    </row>
    <row r="478" spans="1:1" x14ac:dyDescent="0.4">
      <c r="A478" s="29">
        <v>25</v>
      </c>
    </row>
    <row r="479" spans="1:1" x14ac:dyDescent="0.4">
      <c r="A479" s="29">
        <v>6</v>
      </c>
    </row>
    <row r="480" spans="1:1" x14ac:dyDescent="0.4">
      <c r="A480" s="29">
        <v>15</v>
      </c>
    </row>
    <row r="481" spans="1:1" x14ac:dyDescent="0.4">
      <c r="A481" s="29">
        <v>15</v>
      </c>
    </row>
    <row r="482" spans="1:1" x14ac:dyDescent="0.4">
      <c r="A482" s="29">
        <v>10</v>
      </c>
    </row>
    <row r="483" spans="1:1" x14ac:dyDescent="0.4">
      <c r="A483" s="29">
        <v>3</v>
      </c>
    </row>
    <row r="484" spans="1:1" x14ac:dyDescent="0.4">
      <c r="A484" s="29">
        <v>5</v>
      </c>
    </row>
    <row r="485" spans="1:1" x14ac:dyDescent="0.4">
      <c r="A485" s="29">
        <v>8</v>
      </c>
    </row>
    <row r="486" spans="1:1" x14ac:dyDescent="0.4">
      <c r="A486" s="29">
        <v>30</v>
      </c>
    </row>
    <row r="487" spans="1:1" x14ac:dyDescent="0.4">
      <c r="A487" s="29">
        <v>2</v>
      </c>
    </row>
    <row r="488" spans="1:1" x14ac:dyDescent="0.4">
      <c r="A488" s="29">
        <v>6</v>
      </c>
    </row>
    <row r="489" spans="1:1" x14ac:dyDescent="0.4">
      <c r="A489" s="29">
        <v>10</v>
      </c>
    </row>
    <row r="490" spans="1:1" x14ac:dyDescent="0.4">
      <c r="A490" s="29">
        <v>12</v>
      </c>
    </row>
    <row r="491" spans="1:1" x14ac:dyDescent="0.4">
      <c r="A491" s="29">
        <v>6</v>
      </c>
    </row>
    <row r="492" spans="1:1" x14ac:dyDescent="0.4">
      <c r="A492" s="29">
        <v>8</v>
      </c>
    </row>
    <row r="493" spans="1:1" x14ac:dyDescent="0.4">
      <c r="A493" s="29">
        <v>4</v>
      </c>
    </row>
    <row r="494" spans="1:1" x14ac:dyDescent="0.4">
      <c r="A494" s="29">
        <v>10</v>
      </c>
    </row>
    <row r="495" spans="1:1" x14ac:dyDescent="0.4">
      <c r="A495" s="29">
        <v>30</v>
      </c>
    </row>
    <row r="496" spans="1:1" x14ac:dyDescent="0.4">
      <c r="A496" s="29">
        <v>6</v>
      </c>
    </row>
    <row r="497" spans="1:1" x14ac:dyDescent="0.4">
      <c r="A497" s="29">
        <v>20</v>
      </c>
    </row>
    <row r="498" spans="1:1" x14ac:dyDescent="0.4">
      <c r="A498" s="29">
        <v>5</v>
      </c>
    </row>
    <row r="499" spans="1:1" x14ac:dyDescent="0.4">
      <c r="A499" s="29">
        <v>20</v>
      </c>
    </row>
    <row r="500" spans="1:1" x14ac:dyDescent="0.4">
      <c r="A500" s="29">
        <v>20</v>
      </c>
    </row>
    <row r="501" spans="1:1" x14ac:dyDescent="0.4">
      <c r="A501" s="29">
        <v>5</v>
      </c>
    </row>
    <row r="502" spans="1:1" x14ac:dyDescent="0.4">
      <c r="A502" s="29">
        <v>1</v>
      </c>
    </row>
    <row r="503" spans="1:1" x14ac:dyDescent="0.4">
      <c r="A503" s="29">
        <v>4</v>
      </c>
    </row>
    <row r="504" spans="1:1" x14ac:dyDescent="0.4">
      <c r="A504" s="29">
        <v>24</v>
      </c>
    </row>
    <row r="505" spans="1:1" x14ac:dyDescent="0.4">
      <c r="A505" s="29">
        <v>6</v>
      </c>
    </row>
    <row r="506" spans="1:1" x14ac:dyDescent="0.4">
      <c r="A506" s="29">
        <v>6</v>
      </c>
    </row>
    <row r="507" spans="1:1" x14ac:dyDescent="0.4">
      <c r="A507" s="29">
        <v>10</v>
      </c>
    </row>
    <row r="508" spans="1:1" x14ac:dyDescent="0.4">
      <c r="A508" s="29">
        <v>4</v>
      </c>
    </row>
    <row r="509" spans="1:1" x14ac:dyDescent="0.4">
      <c r="A509" s="29">
        <v>8</v>
      </c>
    </row>
    <row r="510" spans="1:1" x14ac:dyDescent="0.4">
      <c r="A510" s="29">
        <v>36</v>
      </c>
    </row>
    <row r="511" spans="1:1" x14ac:dyDescent="0.4">
      <c r="A511" s="29">
        <v>10</v>
      </c>
    </row>
    <row r="512" spans="1:1" x14ac:dyDescent="0.4">
      <c r="A512" s="29">
        <v>1</v>
      </c>
    </row>
    <row r="513" spans="1:1" x14ac:dyDescent="0.4">
      <c r="A513" s="29">
        <v>5</v>
      </c>
    </row>
    <row r="514" spans="1:1" x14ac:dyDescent="0.4">
      <c r="A514" s="29">
        <v>6</v>
      </c>
    </row>
    <row r="515" spans="1:1" x14ac:dyDescent="0.4">
      <c r="A515" s="29">
        <v>4</v>
      </c>
    </row>
    <row r="516" spans="1:1" x14ac:dyDescent="0.4">
      <c r="A516" s="29">
        <v>50</v>
      </c>
    </row>
    <row r="517" spans="1:1" x14ac:dyDescent="0.4">
      <c r="A517" s="29">
        <v>3</v>
      </c>
    </row>
    <row r="518" spans="1:1" x14ac:dyDescent="0.4">
      <c r="A518" s="29">
        <v>5</v>
      </c>
    </row>
    <row r="519" spans="1:1" x14ac:dyDescent="0.4">
      <c r="A519" s="29">
        <v>1</v>
      </c>
    </row>
    <row r="520" spans="1:1" x14ac:dyDescent="0.4">
      <c r="A520" s="29">
        <v>5</v>
      </c>
    </row>
    <row r="521" spans="1:1" x14ac:dyDescent="0.4">
      <c r="A521" s="29">
        <v>4</v>
      </c>
    </row>
    <row r="522" spans="1:1" x14ac:dyDescent="0.4">
      <c r="A522" s="29">
        <v>20</v>
      </c>
    </row>
    <row r="523" spans="1:1" x14ac:dyDescent="0.4">
      <c r="A523" s="29">
        <v>15</v>
      </c>
    </row>
    <row r="524" spans="1:1" x14ac:dyDescent="0.4">
      <c r="A524" s="29">
        <v>1</v>
      </c>
    </row>
    <row r="525" spans="1:1" x14ac:dyDescent="0.4">
      <c r="A525" s="29">
        <v>15</v>
      </c>
    </row>
    <row r="526" spans="1:1" x14ac:dyDescent="0.4">
      <c r="A526" s="29">
        <v>10</v>
      </c>
    </row>
    <row r="527" spans="1:1" x14ac:dyDescent="0.4">
      <c r="A527" s="29">
        <v>6</v>
      </c>
    </row>
    <row r="528" spans="1:1" x14ac:dyDescent="0.4">
      <c r="A528" s="29">
        <v>2</v>
      </c>
    </row>
    <row r="529" spans="1:1" x14ac:dyDescent="0.4">
      <c r="A529" s="29">
        <v>2</v>
      </c>
    </row>
    <row r="530" spans="1:1" x14ac:dyDescent="0.4">
      <c r="A530" s="29">
        <v>2</v>
      </c>
    </row>
    <row r="531" spans="1:1" x14ac:dyDescent="0.4">
      <c r="A531" s="29">
        <v>5</v>
      </c>
    </row>
    <row r="532" spans="1:1" x14ac:dyDescent="0.4">
      <c r="A532" s="29">
        <v>25</v>
      </c>
    </row>
    <row r="533" spans="1:1" x14ac:dyDescent="0.4">
      <c r="A533" s="29">
        <v>4</v>
      </c>
    </row>
    <row r="534" spans="1:1" x14ac:dyDescent="0.4">
      <c r="A534" s="29">
        <v>15</v>
      </c>
    </row>
    <row r="535" spans="1:1" x14ac:dyDescent="0.4">
      <c r="A535" s="29">
        <v>0</v>
      </c>
    </row>
    <row r="536" spans="1:1" x14ac:dyDescent="0.4">
      <c r="A536" s="29">
        <v>10</v>
      </c>
    </row>
    <row r="537" spans="1:1" x14ac:dyDescent="0.4">
      <c r="A537" s="29">
        <v>5</v>
      </c>
    </row>
    <row r="538" spans="1:1" x14ac:dyDescent="0.4">
      <c r="A538" s="29">
        <v>7</v>
      </c>
    </row>
    <row r="539" spans="1:1" x14ac:dyDescent="0.4">
      <c r="A539" s="29">
        <v>0</v>
      </c>
    </row>
    <row r="540" spans="1:1" x14ac:dyDescent="0.4">
      <c r="A540" s="29">
        <v>5</v>
      </c>
    </row>
    <row r="541" spans="1:1" x14ac:dyDescent="0.4">
      <c r="A541" s="29">
        <v>100</v>
      </c>
    </row>
    <row r="542" spans="1:1" x14ac:dyDescent="0.4">
      <c r="A542" s="29">
        <v>1</v>
      </c>
    </row>
    <row r="543" spans="1:1" x14ac:dyDescent="0.4">
      <c r="A543" s="29">
        <v>10</v>
      </c>
    </row>
    <row r="544" spans="1:1" x14ac:dyDescent="0.4">
      <c r="A544" s="29">
        <v>24</v>
      </c>
    </row>
    <row r="545" spans="1:1" x14ac:dyDescent="0.4">
      <c r="A545" s="29">
        <v>1</v>
      </c>
    </row>
    <row r="546" spans="1:1" x14ac:dyDescent="0.4">
      <c r="A546" s="29">
        <v>6</v>
      </c>
    </row>
    <row r="547" spans="1:1" x14ac:dyDescent="0.4">
      <c r="A547" s="29">
        <v>25</v>
      </c>
    </row>
    <row r="548" spans="1:1" x14ac:dyDescent="0.4">
      <c r="A548" s="29">
        <v>3</v>
      </c>
    </row>
    <row r="549" spans="1:1" x14ac:dyDescent="0.4">
      <c r="A549" s="29"/>
    </row>
    <row r="550" spans="1:1" x14ac:dyDescent="0.4">
      <c r="A550" s="29">
        <v>30</v>
      </c>
    </row>
    <row r="551" spans="1:1" x14ac:dyDescent="0.4">
      <c r="A551" s="29">
        <v>4</v>
      </c>
    </row>
    <row r="552" spans="1:1" x14ac:dyDescent="0.4">
      <c r="A552" s="29">
        <v>4</v>
      </c>
    </row>
    <row r="553" spans="1:1" x14ac:dyDescent="0.4">
      <c r="A553" s="29">
        <v>30</v>
      </c>
    </row>
    <row r="554" spans="1:1" x14ac:dyDescent="0.4">
      <c r="A554" s="29">
        <v>2</v>
      </c>
    </row>
    <row r="555" spans="1:1" x14ac:dyDescent="0.4">
      <c r="A555" s="29">
        <v>12</v>
      </c>
    </row>
    <row r="556" spans="1:1" x14ac:dyDescent="0.4">
      <c r="A556" s="29">
        <v>15</v>
      </c>
    </row>
    <row r="557" spans="1:1" x14ac:dyDescent="0.4">
      <c r="A557" s="29">
        <v>25</v>
      </c>
    </row>
    <row r="558" spans="1:1" x14ac:dyDescent="0.4">
      <c r="A558" s="29">
        <v>10</v>
      </c>
    </row>
    <row r="559" spans="1:1" x14ac:dyDescent="0.4">
      <c r="A559" s="29">
        <v>20</v>
      </c>
    </row>
    <row r="560" spans="1:1" x14ac:dyDescent="0.4">
      <c r="A560" s="29">
        <v>5</v>
      </c>
    </row>
    <row r="561" spans="1:1" x14ac:dyDescent="0.4">
      <c r="A561" s="29">
        <v>10</v>
      </c>
    </row>
    <row r="562" spans="1:1" x14ac:dyDescent="0.4">
      <c r="A562" s="29">
        <v>3</v>
      </c>
    </row>
    <row r="563" spans="1:1" x14ac:dyDescent="0.4">
      <c r="A563" s="29">
        <v>24</v>
      </c>
    </row>
    <row r="564" spans="1:1" x14ac:dyDescent="0.4">
      <c r="A564" s="29">
        <v>0</v>
      </c>
    </row>
    <row r="565" spans="1:1" x14ac:dyDescent="0.4">
      <c r="A565" s="29">
        <v>12</v>
      </c>
    </row>
    <row r="566" spans="1:1" x14ac:dyDescent="0.4">
      <c r="A566" s="29">
        <v>5</v>
      </c>
    </row>
    <row r="567" spans="1:1" x14ac:dyDescent="0.4">
      <c r="A567" s="29">
        <v>5</v>
      </c>
    </row>
    <row r="568" spans="1:1" x14ac:dyDescent="0.4">
      <c r="A568" s="29">
        <v>10</v>
      </c>
    </row>
    <row r="569" spans="1:1" x14ac:dyDescent="0.4">
      <c r="A569" s="29">
        <v>1</v>
      </c>
    </row>
    <row r="570" spans="1:1" x14ac:dyDescent="0.4">
      <c r="A570" s="29">
        <v>12</v>
      </c>
    </row>
    <row r="571" spans="1:1" x14ac:dyDescent="0.4">
      <c r="A571" s="29">
        <v>14</v>
      </c>
    </row>
    <row r="572" spans="1:1" x14ac:dyDescent="0.4">
      <c r="A572" s="29">
        <v>10</v>
      </c>
    </row>
    <row r="573" spans="1:1" x14ac:dyDescent="0.4">
      <c r="A573" s="29">
        <v>15</v>
      </c>
    </row>
    <row r="574" spans="1:1" x14ac:dyDescent="0.4">
      <c r="A574" s="29">
        <v>4</v>
      </c>
    </row>
    <row r="575" spans="1:1" x14ac:dyDescent="0.4">
      <c r="A575" s="29">
        <v>6</v>
      </c>
    </row>
    <row r="576" spans="1:1" x14ac:dyDescent="0.4">
      <c r="A576" s="29">
        <v>25</v>
      </c>
    </row>
    <row r="577" spans="1:1" x14ac:dyDescent="0.4">
      <c r="A577" s="29">
        <v>20</v>
      </c>
    </row>
    <row r="578" spans="1:1" x14ac:dyDescent="0.4">
      <c r="A578" s="29">
        <v>20</v>
      </c>
    </row>
    <row r="579" spans="1:1" x14ac:dyDescent="0.4">
      <c r="A579" s="29">
        <v>3</v>
      </c>
    </row>
    <row r="580" spans="1:1" x14ac:dyDescent="0.4">
      <c r="A580" s="29">
        <v>12</v>
      </c>
    </row>
    <row r="581" spans="1:1" x14ac:dyDescent="0.4">
      <c r="A581" s="29">
        <v>50</v>
      </c>
    </row>
    <row r="582" spans="1:1" x14ac:dyDescent="0.4">
      <c r="A582" s="29">
        <v>4</v>
      </c>
    </row>
    <row r="583" spans="1:1" x14ac:dyDescent="0.4">
      <c r="A583" s="29">
        <v>24</v>
      </c>
    </row>
    <row r="584" spans="1:1" x14ac:dyDescent="0.4">
      <c r="A584" s="29">
        <v>100</v>
      </c>
    </row>
    <row r="585" spans="1:1" x14ac:dyDescent="0.4">
      <c r="A585" s="29">
        <v>1</v>
      </c>
    </row>
    <row r="586" spans="1:1" x14ac:dyDescent="0.4">
      <c r="A586" s="29">
        <v>10</v>
      </c>
    </row>
    <row r="587" spans="1:1" x14ac:dyDescent="0.4">
      <c r="A587" s="29">
        <v>12</v>
      </c>
    </row>
    <row r="588" spans="1:1" x14ac:dyDescent="0.4">
      <c r="A588" s="29">
        <v>15</v>
      </c>
    </row>
    <row r="589" spans="1:1" x14ac:dyDescent="0.4">
      <c r="A589" s="29">
        <v>4</v>
      </c>
    </row>
    <row r="590" spans="1:1" x14ac:dyDescent="0.4">
      <c r="A590" s="29">
        <v>15</v>
      </c>
    </row>
    <row r="591" spans="1:1" x14ac:dyDescent="0.4">
      <c r="A591" s="29">
        <v>20</v>
      </c>
    </row>
    <row r="592" spans="1:1" x14ac:dyDescent="0.4">
      <c r="A592" s="29">
        <v>20</v>
      </c>
    </row>
    <row r="593" spans="1:1" x14ac:dyDescent="0.4">
      <c r="A593" s="29">
        <v>1</v>
      </c>
    </row>
    <row r="594" spans="1:1" x14ac:dyDescent="0.4">
      <c r="A594" s="29">
        <v>40</v>
      </c>
    </row>
    <row r="595" spans="1:1" x14ac:dyDescent="0.4">
      <c r="A595" s="29">
        <v>12</v>
      </c>
    </row>
    <row r="596" spans="1:1" x14ac:dyDescent="0.4">
      <c r="A596" s="29">
        <v>30</v>
      </c>
    </row>
    <row r="597" spans="1:1" x14ac:dyDescent="0.4">
      <c r="A597" s="29">
        <v>2</v>
      </c>
    </row>
    <row r="598" spans="1:1" x14ac:dyDescent="0.4">
      <c r="A598" s="29">
        <v>25</v>
      </c>
    </row>
    <row r="599" spans="1:1" x14ac:dyDescent="0.4">
      <c r="A599" s="29">
        <v>24</v>
      </c>
    </row>
    <row r="600" spans="1:1" x14ac:dyDescent="0.4">
      <c r="A600" s="29">
        <v>10</v>
      </c>
    </row>
    <row r="601" spans="1:1" x14ac:dyDescent="0.4">
      <c r="A601" s="29">
        <v>20</v>
      </c>
    </row>
    <row r="602" spans="1:1" x14ac:dyDescent="0.4">
      <c r="A602" s="29">
        <v>8</v>
      </c>
    </row>
    <row r="603" spans="1:1" x14ac:dyDescent="0.4">
      <c r="A603" s="29">
        <v>4</v>
      </c>
    </row>
    <row r="604" spans="1:1" x14ac:dyDescent="0.4">
      <c r="A604" s="29">
        <v>2</v>
      </c>
    </row>
    <row r="605" spans="1:1" x14ac:dyDescent="0.4">
      <c r="A605" s="29">
        <v>3</v>
      </c>
    </row>
    <row r="606" spans="1:1" x14ac:dyDescent="0.4">
      <c r="A606" s="29">
        <v>5</v>
      </c>
    </row>
    <row r="607" spans="1:1" x14ac:dyDescent="0.4">
      <c r="A607" s="29">
        <v>12</v>
      </c>
    </row>
    <row r="608" spans="1:1" x14ac:dyDescent="0.4">
      <c r="A608" s="29">
        <v>10</v>
      </c>
    </row>
    <row r="609" spans="1:1" x14ac:dyDescent="0.4">
      <c r="A609" s="29">
        <v>5</v>
      </c>
    </row>
    <row r="610" spans="1:1" x14ac:dyDescent="0.4">
      <c r="A610" s="29">
        <v>12</v>
      </c>
    </row>
    <row r="611" spans="1:1" x14ac:dyDescent="0.4">
      <c r="A611" s="29">
        <v>12</v>
      </c>
    </row>
    <row r="612" spans="1:1" x14ac:dyDescent="0.4">
      <c r="A612" s="29">
        <v>4</v>
      </c>
    </row>
    <row r="613" spans="1:1" x14ac:dyDescent="0.4">
      <c r="A613" s="29">
        <v>2</v>
      </c>
    </row>
    <row r="614" spans="1:1" x14ac:dyDescent="0.4">
      <c r="A614" s="29">
        <v>10</v>
      </c>
    </row>
    <row r="615" spans="1:1" x14ac:dyDescent="0.4">
      <c r="A615" s="29">
        <v>10</v>
      </c>
    </row>
    <row r="616" spans="1:1" x14ac:dyDescent="0.4">
      <c r="A616" s="29">
        <v>5</v>
      </c>
    </row>
    <row r="617" spans="1:1" x14ac:dyDescent="0.4">
      <c r="A617" s="29">
        <v>50</v>
      </c>
    </row>
    <row r="618" spans="1:1" x14ac:dyDescent="0.4">
      <c r="A618" s="29">
        <v>20</v>
      </c>
    </row>
    <row r="619" spans="1:1" x14ac:dyDescent="0.4">
      <c r="A619" s="29">
        <v>5</v>
      </c>
    </row>
    <row r="620" spans="1:1" x14ac:dyDescent="0.4">
      <c r="A620" s="29">
        <v>0</v>
      </c>
    </row>
    <row r="621" spans="1:1" x14ac:dyDescent="0.4">
      <c r="A621" s="29">
        <v>5</v>
      </c>
    </row>
    <row r="622" spans="1:1" x14ac:dyDescent="0.4">
      <c r="A622" s="29">
        <v>2</v>
      </c>
    </row>
    <row r="623" spans="1:1" x14ac:dyDescent="0.4">
      <c r="A623" s="29">
        <v>5</v>
      </c>
    </row>
    <row r="624" spans="1:1" x14ac:dyDescent="0.4">
      <c r="A624" s="29">
        <v>24</v>
      </c>
    </row>
    <row r="625" spans="1:1" x14ac:dyDescent="0.4">
      <c r="A625" s="29">
        <v>20</v>
      </c>
    </row>
    <row r="626" spans="1:1" x14ac:dyDescent="0.4">
      <c r="A626" s="29">
        <v>10</v>
      </c>
    </row>
    <row r="627" spans="1:1" x14ac:dyDescent="0.4">
      <c r="A627" s="29">
        <v>30</v>
      </c>
    </row>
    <row r="628" spans="1:1" x14ac:dyDescent="0.4">
      <c r="A628" s="29">
        <v>4</v>
      </c>
    </row>
    <row r="629" spans="1:1" x14ac:dyDescent="0.4">
      <c r="A629" s="29">
        <v>10</v>
      </c>
    </row>
    <row r="630" spans="1:1" x14ac:dyDescent="0.4">
      <c r="A630" s="29">
        <v>20</v>
      </c>
    </row>
    <row r="631" spans="1:1" x14ac:dyDescent="0.4">
      <c r="A631" s="29">
        <v>10</v>
      </c>
    </row>
    <row r="632" spans="1:1" x14ac:dyDescent="0.4">
      <c r="A632" s="29">
        <v>4</v>
      </c>
    </row>
    <row r="633" spans="1:1" x14ac:dyDescent="0.4">
      <c r="A633" s="29">
        <v>5</v>
      </c>
    </row>
    <row r="634" spans="1:1" x14ac:dyDescent="0.4">
      <c r="A634" s="29">
        <v>30</v>
      </c>
    </row>
    <row r="635" spans="1:1" x14ac:dyDescent="0.4">
      <c r="A635" s="29">
        <v>9</v>
      </c>
    </row>
    <row r="636" spans="1:1" x14ac:dyDescent="0.4">
      <c r="A636" s="29">
        <v>6</v>
      </c>
    </row>
    <row r="637" spans="1:1" x14ac:dyDescent="0.4">
      <c r="A637" s="29">
        <v>6</v>
      </c>
    </row>
    <row r="638" spans="1:1" x14ac:dyDescent="0.4">
      <c r="A638" s="29">
        <v>3</v>
      </c>
    </row>
    <row r="639" spans="1:1" x14ac:dyDescent="0.4">
      <c r="A639" s="29">
        <v>20</v>
      </c>
    </row>
    <row r="640" spans="1:1" x14ac:dyDescent="0.4">
      <c r="A640" s="29">
        <v>50</v>
      </c>
    </row>
    <row r="641" spans="1:1" x14ac:dyDescent="0.4">
      <c r="A641" s="29">
        <v>5</v>
      </c>
    </row>
    <row r="642" spans="1:1" x14ac:dyDescent="0.4">
      <c r="A642" s="29">
        <v>10</v>
      </c>
    </row>
    <row r="643" spans="1:1" x14ac:dyDescent="0.4">
      <c r="A643" s="29">
        <v>0</v>
      </c>
    </row>
    <row r="644" spans="1:1" x14ac:dyDescent="0.4">
      <c r="A644" s="29">
        <v>20</v>
      </c>
    </row>
    <row r="645" spans="1:1" x14ac:dyDescent="0.4">
      <c r="A645" s="29">
        <v>5</v>
      </c>
    </row>
    <row r="646" spans="1:1" x14ac:dyDescent="0.4">
      <c r="A646" s="29">
        <v>30</v>
      </c>
    </row>
    <row r="647" spans="1:1" x14ac:dyDescent="0.4">
      <c r="A647" s="29">
        <v>20</v>
      </c>
    </row>
    <row r="648" spans="1:1" x14ac:dyDescent="0.4">
      <c r="A648" s="29">
        <v>10</v>
      </c>
    </row>
    <row r="649" spans="1:1" x14ac:dyDescent="0.4">
      <c r="A649" s="29">
        <v>2</v>
      </c>
    </row>
    <row r="650" spans="1:1" x14ac:dyDescent="0.4">
      <c r="A650" s="29">
        <v>2</v>
      </c>
    </row>
    <row r="651" spans="1:1" x14ac:dyDescent="0.4">
      <c r="A651" s="29">
        <v>24</v>
      </c>
    </row>
    <row r="652" spans="1:1" x14ac:dyDescent="0.4">
      <c r="A652" s="29">
        <v>2</v>
      </c>
    </row>
    <row r="653" spans="1:1" x14ac:dyDescent="0.4">
      <c r="A653" s="29">
        <v>3</v>
      </c>
    </row>
    <row r="654" spans="1:1" x14ac:dyDescent="0.4">
      <c r="A654" s="29">
        <v>2</v>
      </c>
    </row>
    <row r="655" spans="1:1" x14ac:dyDescent="0.4">
      <c r="A655" s="29">
        <v>30</v>
      </c>
    </row>
    <row r="656" spans="1:1" x14ac:dyDescent="0.4">
      <c r="A656" s="29">
        <v>8</v>
      </c>
    </row>
    <row r="657" spans="1:1" x14ac:dyDescent="0.4">
      <c r="A657" s="29">
        <v>5</v>
      </c>
    </row>
    <row r="658" spans="1:1" x14ac:dyDescent="0.4">
      <c r="A658" s="29">
        <v>100</v>
      </c>
    </row>
    <row r="659" spans="1:1" x14ac:dyDescent="0.4">
      <c r="A659" s="29">
        <v>5</v>
      </c>
    </row>
    <row r="660" spans="1:1" x14ac:dyDescent="0.4">
      <c r="A660" s="29">
        <v>6</v>
      </c>
    </row>
    <row r="661" spans="1:1" x14ac:dyDescent="0.4">
      <c r="A661" s="29">
        <v>7</v>
      </c>
    </row>
    <row r="662" spans="1:1" x14ac:dyDescent="0.4">
      <c r="A662" s="29">
        <v>5</v>
      </c>
    </row>
    <row r="663" spans="1:1" x14ac:dyDescent="0.4">
      <c r="A663" s="29">
        <v>30</v>
      </c>
    </row>
    <row r="664" spans="1:1" x14ac:dyDescent="0.4">
      <c r="A664" s="29">
        <v>4</v>
      </c>
    </row>
    <row r="665" spans="1:1" x14ac:dyDescent="0.4">
      <c r="A665" s="29">
        <v>15</v>
      </c>
    </row>
    <row r="666" spans="1:1" x14ac:dyDescent="0.4">
      <c r="A666" s="29">
        <v>3</v>
      </c>
    </row>
    <row r="667" spans="1:1" x14ac:dyDescent="0.4">
      <c r="A667" s="29">
        <v>5</v>
      </c>
    </row>
    <row r="668" spans="1:1" x14ac:dyDescent="0.4">
      <c r="A668" s="29">
        <v>8</v>
      </c>
    </row>
    <row r="669" spans="1:1" x14ac:dyDescent="0.4">
      <c r="A669" s="29">
        <v>6</v>
      </c>
    </row>
    <row r="670" spans="1:1" x14ac:dyDescent="0.4">
      <c r="A670" s="29">
        <v>20</v>
      </c>
    </row>
    <row r="671" spans="1:1" x14ac:dyDescent="0.4">
      <c r="A671" s="29">
        <v>30</v>
      </c>
    </row>
    <row r="672" spans="1:1" x14ac:dyDescent="0.4">
      <c r="A672" s="29">
        <v>6</v>
      </c>
    </row>
    <row r="673" spans="1:1" x14ac:dyDescent="0.4">
      <c r="A673" s="29">
        <v>12</v>
      </c>
    </row>
    <row r="674" spans="1:1" x14ac:dyDescent="0.4">
      <c r="A674" s="29">
        <v>4</v>
      </c>
    </row>
    <row r="675" spans="1:1" x14ac:dyDescent="0.4">
      <c r="A675" s="29">
        <v>30</v>
      </c>
    </row>
    <row r="676" spans="1:1" x14ac:dyDescent="0.4">
      <c r="A676" s="29">
        <v>1</v>
      </c>
    </row>
    <row r="677" spans="1:1" x14ac:dyDescent="0.4">
      <c r="A677" s="29">
        <v>10</v>
      </c>
    </row>
    <row r="678" spans="1:1" x14ac:dyDescent="0.4">
      <c r="A678" s="29">
        <v>6</v>
      </c>
    </row>
    <row r="679" spans="1:1" x14ac:dyDescent="0.4">
      <c r="A679" s="29">
        <v>1</v>
      </c>
    </row>
    <row r="680" spans="1:1" x14ac:dyDescent="0.4">
      <c r="A680" s="29">
        <v>5</v>
      </c>
    </row>
    <row r="681" spans="1:1" x14ac:dyDescent="0.4">
      <c r="A681" s="29">
        <v>4</v>
      </c>
    </row>
    <row r="682" spans="1:1" x14ac:dyDescent="0.4">
      <c r="A682" s="29">
        <v>16</v>
      </c>
    </row>
    <row r="683" spans="1:1" x14ac:dyDescent="0.4">
      <c r="A683" s="29">
        <v>4</v>
      </c>
    </row>
    <row r="684" spans="1:1" x14ac:dyDescent="0.4">
      <c r="A684" s="29">
        <v>10</v>
      </c>
    </row>
    <row r="685" spans="1:1" x14ac:dyDescent="0.4">
      <c r="A685" s="29">
        <v>60</v>
      </c>
    </row>
    <row r="686" spans="1:1" x14ac:dyDescent="0.4">
      <c r="A686" s="29">
        <v>3</v>
      </c>
    </row>
    <row r="687" spans="1:1" x14ac:dyDescent="0.4">
      <c r="A687" s="29">
        <v>20</v>
      </c>
    </row>
    <row r="688" spans="1:1" x14ac:dyDescent="0.4">
      <c r="A688" s="29">
        <v>25</v>
      </c>
    </row>
    <row r="689" spans="1:1" x14ac:dyDescent="0.4">
      <c r="A689" s="29">
        <v>10</v>
      </c>
    </row>
    <row r="690" spans="1:1" x14ac:dyDescent="0.4">
      <c r="A690" s="29">
        <v>12</v>
      </c>
    </row>
    <row r="691" spans="1:1" x14ac:dyDescent="0.4">
      <c r="A691" s="29">
        <v>5</v>
      </c>
    </row>
    <row r="692" spans="1:1" x14ac:dyDescent="0.4">
      <c r="A692" s="29">
        <v>10</v>
      </c>
    </row>
    <row r="693" spans="1:1" x14ac:dyDescent="0.4">
      <c r="A693" s="29">
        <v>3</v>
      </c>
    </row>
    <row r="694" spans="1:1" x14ac:dyDescent="0.4">
      <c r="A694" s="29">
        <v>26</v>
      </c>
    </row>
    <row r="695" spans="1:1" x14ac:dyDescent="0.4">
      <c r="A695" s="29">
        <v>5</v>
      </c>
    </row>
    <row r="696" spans="1:1" x14ac:dyDescent="0.4">
      <c r="A696" s="29">
        <v>6</v>
      </c>
    </row>
    <row r="697" spans="1:1" x14ac:dyDescent="0.4">
      <c r="A697" s="29">
        <v>6</v>
      </c>
    </row>
    <row r="698" spans="1:1" x14ac:dyDescent="0.4">
      <c r="A698" s="29">
        <v>3</v>
      </c>
    </row>
    <row r="699" spans="1:1" x14ac:dyDescent="0.4">
      <c r="A699" s="29">
        <v>2</v>
      </c>
    </row>
    <row r="700" spans="1:1" x14ac:dyDescent="0.4">
      <c r="A700" s="29">
        <v>1</v>
      </c>
    </row>
    <row r="701" spans="1:1" x14ac:dyDescent="0.4">
      <c r="A701" s="29">
        <v>6</v>
      </c>
    </row>
    <row r="702" spans="1:1" x14ac:dyDescent="0.4">
      <c r="A702" s="29">
        <v>10</v>
      </c>
    </row>
    <row r="703" spans="1:1" x14ac:dyDescent="0.4">
      <c r="A703" s="29">
        <v>18</v>
      </c>
    </row>
    <row r="704" spans="1:1" x14ac:dyDescent="0.4">
      <c r="A704" s="29">
        <v>3</v>
      </c>
    </row>
    <row r="705" spans="1:1" x14ac:dyDescent="0.4">
      <c r="A705" s="29">
        <v>3</v>
      </c>
    </row>
    <row r="706" spans="1:1" x14ac:dyDescent="0.4">
      <c r="A706" s="29">
        <v>5</v>
      </c>
    </row>
    <row r="707" spans="1:1" x14ac:dyDescent="0.4">
      <c r="A707" s="29">
        <v>50</v>
      </c>
    </row>
    <row r="708" spans="1:1" x14ac:dyDescent="0.4">
      <c r="A708" s="29">
        <v>3</v>
      </c>
    </row>
    <row r="709" spans="1:1" x14ac:dyDescent="0.4">
      <c r="A709" s="29">
        <v>15</v>
      </c>
    </row>
    <row r="710" spans="1:1" x14ac:dyDescent="0.4">
      <c r="A710" s="29">
        <v>15</v>
      </c>
    </row>
    <row r="711" spans="1:1" x14ac:dyDescent="0.4">
      <c r="A711" s="29">
        <v>30</v>
      </c>
    </row>
    <row r="712" spans="1:1" x14ac:dyDescent="0.4">
      <c r="A712" s="29">
        <v>1</v>
      </c>
    </row>
    <row r="713" spans="1:1" x14ac:dyDescent="0.4">
      <c r="A713" s="29">
        <v>2</v>
      </c>
    </row>
    <row r="714" spans="1:1" x14ac:dyDescent="0.4">
      <c r="A714" s="29">
        <v>20</v>
      </c>
    </row>
    <row r="715" spans="1:1" x14ac:dyDescent="0.4">
      <c r="A715" s="29">
        <v>30</v>
      </c>
    </row>
    <row r="716" spans="1:1" x14ac:dyDescent="0.4">
      <c r="A716" s="29">
        <v>2</v>
      </c>
    </row>
    <row r="717" spans="1:1" x14ac:dyDescent="0.4">
      <c r="A717" s="29">
        <v>12</v>
      </c>
    </row>
    <row r="718" spans="1:1" x14ac:dyDescent="0.4">
      <c r="A718" s="29">
        <v>0</v>
      </c>
    </row>
    <row r="719" spans="1:1" x14ac:dyDescent="0.4">
      <c r="A719" s="29">
        <v>10</v>
      </c>
    </row>
    <row r="720" spans="1:1" x14ac:dyDescent="0.4">
      <c r="A720" s="29">
        <v>24</v>
      </c>
    </row>
    <row r="721" spans="1:1" x14ac:dyDescent="0.4">
      <c r="A721" s="29">
        <v>40</v>
      </c>
    </row>
    <row r="722" spans="1:1" x14ac:dyDescent="0.4">
      <c r="A722" s="29">
        <v>15</v>
      </c>
    </row>
    <row r="723" spans="1:1" x14ac:dyDescent="0.4">
      <c r="A723" s="29">
        <v>10</v>
      </c>
    </row>
    <row r="724" spans="1:1" x14ac:dyDescent="0.4">
      <c r="A724" s="29">
        <v>1</v>
      </c>
    </row>
    <row r="725" spans="1:1" x14ac:dyDescent="0.4">
      <c r="A725" s="29">
        <v>6</v>
      </c>
    </row>
    <row r="726" spans="1:1" x14ac:dyDescent="0.4">
      <c r="A726" s="29">
        <v>8</v>
      </c>
    </row>
    <row r="727" spans="1:1" x14ac:dyDescent="0.4">
      <c r="A727" s="29">
        <v>5</v>
      </c>
    </row>
    <row r="728" spans="1:1" x14ac:dyDescent="0.4">
      <c r="A728" s="29">
        <v>1</v>
      </c>
    </row>
    <row r="729" spans="1:1" x14ac:dyDescent="0.4">
      <c r="A729" s="29">
        <v>6</v>
      </c>
    </row>
    <row r="730" spans="1:1" x14ac:dyDescent="0.4">
      <c r="A730" s="29">
        <v>10</v>
      </c>
    </row>
    <row r="731" spans="1:1" x14ac:dyDescent="0.4">
      <c r="A731" s="29">
        <v>1</v>
      </c>
    </row>
    <row r="732" spans="1:1" x14ac:dyDescent="0.4">
      <c r="A732" s="29">
        <v>1</v>
      </c>
    </row>
    <row r="733" spans="1:1" x14ac:dyDescent="0.4">
      <c r="A733" s="29">
        <v>6</v>
      </c>
    </row>
    <row r="734" spans="1:1" x14ac:dyDescent="0.4">
      <c r="A734" s="29">
        <v>9</v>
      </c>
    </row>
    <row r="735" spans="1:1" x14ac:dyDescent="0.4">
      <c r="A735" s="29">
        <v>2</v>
      </c>
    </row>
    <row r="736" spans="1:1" x14ac:dyDescent="0.4">
      <c r="A736" s="29">
        <v>3</v>
      </c>
    </row>
    <row r="737" spans="1:1" x14ac:dyDescent="0.4">
      <c r="A737" s="29"/>
    </row>
    <row r="738" spans="1:1" x14ac:dyDescent="0.4">
      <c r="A738" s="29">
        <v>2</v>
      </c>
    </row>
    <row r="739" spans="1:1" x14ac:dyDescent="0.4">
      <c r="A739" s="29">
        <v>5</v>
      </c>
    </row>
    <row r="740" spans="1:1" x14ac:dyDescent="0.4">
      <c r="A740" s="29">
        <v>10</v>
      </c>
    </row>
    <row r="741" spans="1:1" x14ac:dyDescent="0.4">
      <c r="A741" s="29">
        <v>5</v>
      </c>
    </row>
    <row r="742" spans="1:1" x14ac:dyDescent="0.4">
      <c r="A742" s="29">
        <v>10</v>
      </c>
    </row>
    <row r="743" spans="1:1" x14ac:dyDescent="0.4">
      <c r="A743" s="29">
        <v>4</v>
      </c>
    </row>
    <row r="744" spans="1:1" x14ac:dyDescent="0.4">
      <c r="A744" s="29">
        <v>10</v>
      </c>
    </row>
    <row r="745" spans="1:1" x14ac:dyDescent="0.4">
      <c r="A745" s="29">
        <v>5</v>
      </c>
    </row>
    <row r="746" spans="1:1" x14ac:dyDescent="0.4">
      <c r="A746" s="29">
        <v>6</v>
      </c>
    </row>
    <row r="747" spans="1:1" x14ac:dyDescent="0.4">
      <c r="A747" s="29">
        <v>1</v>
      </c>
    </row>
    <row r="748" spans="1:1" x14ac:dyDescent="0.4">
      <c r="A748" s="29">
        <v>1</v>
      </c>
    </row>
    <row r="749" spans="1:1" x14ac:dyDescent="0.4">
      <c r="A749" s="29">
        <v>0</v>
      </c>
    </row>
    <row r="750" spans="1:1" x14ac:dyDescent="0.4">
      <c r="A750" s="29">
        <v>4</v>
      </c>
    </row>
    <row r="751" spans="1:1" x14ac:dyDescent="0.4">
      <c r="A751" s="29">
        <v>35</v>
      </c>
    </row>
    <row r="752" spans="1:1" x14ac:dyDescent="0.4">
      <c r="A752" s="29">
        <v>12</v>
      </c>
    </row>
    <row r="753" spans="1:1" x14ac:dyDescent="0.4">
      <c r="A753" s="29">
        <v>10</v>
      </c>
    </row>
    <row r="754" spans="1:1" x14ac:dyDescent="0.4">
      <c r="A754" s="29">
        <v>1</v>
      </c>
    </row>
  </sheetData>
  <autoFilter ref="A1:A754" xr:uid="{32113907-4B76-4B44-A1D3-A18C36CCDEA2}"/>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E48B-41B5-4FF6-9641-F48BE0BD9F05}">
  <dimension ref="A1:E754"/>
  <sheetViews>
    <sheetView workbookViewId="0">
      <selection activeCell="E12" sqref="E12"/>
    </sheetView>
  </sheetViews>
  <sheetFormatPr defaultRowHeight="14.6" x14ac:dyDescent="0.4"/>
  <cols>
    <col min="1" max="1" width="21" customWidth="1"/>
    <col min="2" max="2" width="13.921875" customWidth="1"/>
    <col min="4" max="4" width="18.4609375" bestFit="1" customWidth="1"/>
    <col min="5" max="5" width="28.53515625" bestFit="1" customWidth="1"/>
  </cols>
  <sheetData>
    <row r="1" spans="1:5" s="34" customFormat="1" ht="29.15" x14ac:dyDescent="0.4">
      <c r="A1" s="33" t="s">
        <v>3789</v>
      </c>
      <c r="B1" s="33" t="s">
        <v>3833</v>
      </c>
    </row>
    <row r="2" spans="1:5" x14ac:dyDescent="0.4">
      <c r="A2" s="31" t="s">
        <v>61</v>
      </c>
      <c r="B2" s="31">
        <v>5</v>
      </c>
      <c r="D2" s="12" t="s">
        <v>3777</v>
      </c>
      <c r="E2" s="11" t="s">
        <v>3865</v>
      </c>
    </row>
    <row r="3" spans="1:5" x14ac:dyDescent="0.4">
      <c r="A3" s="31" t="s">
        <v>74</v>
      </c>
      <c r="B3" s="31">
        <v>3</v>
      </c>
      <c r="D3" s="13" t="s">
        <v>1170</v>
      </c>
      <c r="E3" s="11">
        <v>5.083333333333333</v>
      </c>
    </row>
    <row r="4" spans="1:5" x14ac:dyDescent="0.4">
      <c r="A4" s="31" t="s">
        <v>86</v>
      </c>
      <c r="B4" s="31">
        <v>15</v>
      </c>
      <c r="D4" s="13" t="s">
        <v>61</v>
      </c>
      <c r="E4" s="11">
        <v>6.137809187279152</v>
      </c>
    </row>
    <row r="5" spans="1:5" x14ac:dyDescent="0.4">
      <c r="A5" s="31" t="s">
        <v>74</v>
      </c>
      <c r="B5" s="31">
        <v>6</v>
      </c>
      <c r="D5" s="13" t="s">
        <v>163</v>
      </c>
      <c r="E5" s="11">
        <v>3.875</v>
      </c>
    </row>
    <row r="6" spans="1:5" x14ac:dyDescent="0.4">
      <c r="A6" s="31" t="s">
        <v>61</v>
      </c>
      <c r="B6" s="31">
        <v>1</v>
      </c>
      <c r="D6" s="13" t="s">
        <v>86</v>
      </c>
      <c r="E6" s="11">
        <v>5.9272151898734178</v>
      </c>
    </row>
    <row r="7" spans="1:5" x14ac:dyDescent="0.4">
      <c r="A7" s="31" t="s">
        <v>86</v>
      </c>
      <c r="B7" s="31">
        <v>4</v>
      </c>
      <c r="D7" s="13" t="s">
        <v>378</v>
      </c>
      <c r="E7" s="11">
        <v>8.8222222222222229</v>
      </c>
    </row>
    <row r="8" spans="1:5" x14ac:dyDescent="0.4">
      <c r="A8" s="31" t="s">
        <v>86</v>
      </c>
      <c r="B8" s="31">
        <v>4</v>
      </c>
      <c r="D8" s="13" t="s">
        <v>74</v>
      </c>
      <c r="E8" s="11">
        <v>5.1643835616438354</v>
      </c>
    </row>
    <row r="9" spans="1:5" x14ac:dyDescent="0.4">
      <c r="A9" s="31" t="s">
        <v>86</v>
      </c>
      <c r="B9" s="31">
        <v>6</v>
      </c>
      <c r="D9" s="13" t="s">
        <v>3778</v>
      </c>
      <c r="E9" s="11">
        <v>6.0265604249667994</v>
      </c>
    </row>
    <row r="10" spans="1:5" x14ac:dyDescent="0.4">
      <c r="A10" s="31" t="s">
        <v>61</v>
      </c>
      <c r="B10" s="31">
        <v>5</v>
      </c>
      <c r="E10" s="11"/>
    </row>
    <row r="11" spans="1:5" x14ac:dyDescent="0.4">
      <c r="A11" s="31" t="s">
        <v>74</v>
      </c>
      <c r="B11" s="31">
        <v>5</v>
      </c>
      <c r="D11" s="13" t="s">
        <v>3859</v>
      </c>
      <c r="E11" s="11">
        <f>MIN(E2:E8)</f>
        <v>3.875</v>
      </c>
    </row>
    <row r="12" spans="1:5" x14ac:dyDescent="0.4">
      <c r="A12" s="31" t="s">
        <v>61</v>
      </c>
      <c r="B12" s="31">
        <v>6</v>
      </c>
      <c r="D12" s="13" t="s">
        <v>3860</v>
      </c>
      <c r="E12" s="11">
        <f>MAX(E2:E8)</f>
        <v>8.8222222222222229</v>
      </c>
    </row>
    <row r="13" spans="1:5" x14ac:dyDescent="0.4">
      <c r="A13" s="31" t="s">
        <v>86</v>
      </c>
      <c r="B13" s="31">
        <v>0</v>
      </c>
      <c r="D13" s="13" t="s">
        <v>3873</v>
      </c>
      <c r="E13" s="11">
        <f>E12-E11</f>
        <v>4.9472222222222229</v>
      </c>
    </row>
    <row r="14" spans="1:5" x14ac:dyDescent="0.4">
      <c r="A14" s="31" t="s">
        <v>61</v>
      </c>
      <c r="B14" s="31">
        <v>20</v>
      </c>
      <c r="D14" s="13" t="s">
        <v>3840</v>
      </c>
      <c r="E14" s="11">
        <f>MEDIAN(E2:E8)</f>
        <v>5.5457993757586266</v>
      </c>
    </row>
    <row r="15" spans="1:5" x14ac:dyDescent="0.4">
      <c r="A15" s="31" t="s">
        <v>61</v>
      </c>
      <c r="B15" s="31">
        <v>1</v>
      </c>
      <c r="D15" s="13" t="s">
        <v>3841</v>
      </c>
      <c r="E15" s="11">
        <f>_xlfn.STDEV.P(E3:E8)</f>
        <v>1.5209658573327383</v>
      </c>
    </row>
    <row r="16" spans="1:5" x14ac:dyDescent="0.4">
      <c r="A16" s="31" t="s">
        <v>163</v>
      </c>
      <c r="B16" s="31">
        <v>4</v>
      </c>
    </row>
    <row r="17" spans="1:2" x14ac:dyDescent="0.4">
      <c r="A17" s="31" t="s">
        <v>86</v>
      </c>
      <c r="B17" s="31">
        <v>6</v>
      </c>
    </row>
    <row r="18" spans="1:2" x14ac:dyDescent="0.4">
      <c r="A18" s="31" t="s">
        <v>163</v>
      </c>
      <c r="B18" s="31">
        <v>4</v>
      </c>
    </row>
    <row r="19" spans="1:2" x14ac:dyDescent="0.4">
      <c r="A19" s="31" t="s">
        <v>163</v>
      </c>
      <c r="B19" s="31">
        <v>3</v>
      </c>
    </row>
    <row r="20" spans="1:2" x14ac:dyDescent="0.4">
      <c r="A20" s="31" t="s">
        <v>61</v>
      </c>
      <c r="B20" s="31">
        <v>6</v>
      </c>
    </row>
    <row r="21" spans="1:2" x14ac:dyDescent="0.4">
      <c r="A21" s="31" t="s">
        <v>74</v>
      </c>
      <c r="B21" s="31">
        <v>3</v>
      </c>
    </row>
    <row r="22" spans="1:2" x14ac:dyDescent="0.4">
      <c r="A22" s="31" t="s">
        <v>61</v>
      </c>
      <c r="B22" s="31">
        <v>6</v>
      </c>
    </row>
    <row r="23" spans="1:2" x14ac:dyDescent="0.4">
      <c r="A23" s="31" t="s">
        <v>86</v>
      </c>
      <c r="B23" s="31">
        <v>2</v>
      </c>
    </row>
    <row r="24" spans="1:2" x14ac:dyDescent="0.4">
      <c r="A24" s="31" t="s">
        <v>86</v>
      </c>
      <c r="B24" s="31">
        <v>4</v>
      </c>
    </row>
    <row r="25" spans="1:2" x14ac:dyDescent="0.4">
      <c r="A25" s="31" t="s">
        <v>74</v>
      </c>
      <c r="B25" s="31">
        <v>4</v>
      </c>
    </row>
    <row r="26" spans="1:2" x14ac:dyDescent="0.4">
      <c r="A26" s="31" t="s">
        <v>86</v>
      </c>
      <c r="B26" s="31">
        <v>4</v>
      </c>
    </row>
    <row r="27" spans="1:2" x14ac:dyDescent="0.4">
      <c r="A27" s="31" t="s">
        <v>86</v>
      </c>
      <c r="B27" s="31">
        <v>5</v>
      </c>
    </row>
    <row r="28" spans="1:2" x14ac:dyDescent="0.4">
      <c r="A28" s="31" t="s">
        <v>61</v>
      </c>
      <c r="B28" s="31">
        <v>0</v>
      </c>
    </row>
    <row r="29" spans="1:2" x14ac:dyDescent="0.4">
      <c r="A29" s="31" t="s">
        <v>86</v>
      </c>
      <c r="B29" s="31">
        <v>5</v>
      </c>
    </row>
    <row r="30" spans="1:2" x14ac:dyDescent="0.4">
      <c r="A30" s="31" t="s">
        <v>86</v>
      </c>
      <c r="B30" s="31">
        <v>2</v>
      </c>
    </row>
    <row r="31" spans="1:2" x14ac:dyDescent="0.4">
      <c r="A31" s="31" t="s">
        <v>61</v>
      </c>
      <c r="B31" s="31">
        <v>4</v>
      </c>
    </row>
    <row r="32" spans="1:2" x14ac:dyDescent="0.4">
      <c r="A32" s="31" t="s">
        <v>86</v>
      </c>
      <c r="B32" s="31">
        <v>4</v>
      </c>
    </row>
    <row r="33" spans="1:2" x14ac:dyDescent="0.4">
      <c r="A33" s="31" t="s">
        <v>86</v>
      </c>
      <c r="B33" s="31">
        <v>20</v>
      </c>
    </row>
    <row r="34" spans="1:2" x14ac:dyDescent="0.4">
      <c r="A34" s="31" t="s">
        <v>86</v>
      </c>
      <c r="B34" s="31">
        <v>15</v>
      </c>
    </row>
    <row r="35" spans="1:2" x14ac:dyDescent="0.4">
      <c r="A35" s="31" t="s">
        <v>163</v>
      </c>
      <c r="B35" s="31">
        <v>6</v>
      </c>
    </row>
    <row r="36" spans="1:2" x14ac:dyDescent="0.4">
      <c r="A36" s="31" t="s">
        <v>86</v>
      </c>
      <c r="B36" s="31">
        <v>2</v>
      </c>
    </row>
    <row r="37" spans="1:2" x14ac:dyDescent="0.4">
      <c r="A37" s="31" t="s">
        <v>86</v>
      </c>
      <c r="B37" s="31">
        <v>5</v>
      </c>
    </row>
    <row r="38" spans="1:2" x14ac:dyDescent="0.4">
      <c r="A38" s="31" t="s">
        <v>61</v>
      </c>
      <c r="B38" s="31">
        <v>6</v>
      </c>
    </row>
    <row r="39" spans="1:2" x14ac:dyDescent="0.4">
      <c r="A39" s="31" t="s">
        <v>86</v>
      </c>
      <c r="B39" s="31">
        <v>6</v>
      </c>
    </row>
    <row r="40" spans="1:2" x14ac:dyDescent="0.4">
      <c r="A40" s="31" t="s">
        <v>86</v>
      </c>
      <c r="B40" s="31">
        <v>3</v>
      </c>
    </row>
    <row r="41" spans="1:2" x14ac:dyDescent="0.4">
      <c r="A41" s="31" t="s">
        <v>163</v>
      </c>
      <c r="B41" s="31">
        <v>5</v>
      </c>
    </row>
    <row r="42" spans="1:2" x14ac:dyDescent="0.4">
      <c r="A42" s="31" t="s">
        <v>61</v>
      </c>
      <c r="B42" s="31">
        <v>6</v>
      </c>
    </row>
    <row r="43" spans="1:2" x14ac:dyDescent="0.4">
      <c r="A43" s="31" t="s">
        <v>61</v>
      </c>
      <c r="B43" s="31">
        <v>2</v>
      </c>
    </row>
    <row r="44" spans="1:2" x14ac:dyDescent="0.4">
      <c r="A44" s="31" t="s">
        <v>86</v>
      </c>
      <c r="B44" s="31">
        <v>4</v>
      </c>
    </row>
    <row r="45" spans="1:2" x14ac:dyDescent="0.4">
      <c r="A45" s="31" t="s">
        <v>61</v>
      </c>
      <c r="B45" s="31">
        <v>6</v>
      </c>
    </row>
    <row r="46" spans="1:2" x14ac:dyDescent="0.4">
      <c r="A46" s="31" t="s">
        <v>61</v>
      </c>
      <c r="B46" s="31">
        <v>6</v>
      </c>
    </row>
    <row r="47" spans="1:2" x14ac:dyDescent="0.4">
      <c r="A47" s="31" t="s">
        <v>61</v>
      </c>
      <c r="B47" s="31">
        <v>5</v>
      </c>
    </row>
    <row r="48" spans="1:2" x14ac:dyDescent="0.4">
      <c r="A48" s="31" t="s">
        <v>86</v>
      </c>
      <c r="B48" s="31">
        <v>6</v>
      </c>
    </row>
    <row r="49" spans="1:2" x14ac:dyDescent="0.4">
      <c r="A49" s="31" t="s">
        <v>74</v>
      </c>
      <c r="B49" s="31">
        <v>6</v>
      </c>
    </row>
    <row r="50" spans="1:2" x14ac:dyDescent="0.4">
      <c r="A50" s="32" t="s">
        <v>86</v>
      </c>
      <c r="B50" s="31">
        <v>2</v>
      </c>
    </row>
    <row r="51" spans="1:2" x14ac:dyDescent="0.4">
      <c r="A51" s="32" t="s">
        <v>86</v>
      </c>
      <c r="B51" s="31">
        <v>6</v>
      </c>
    </row>
    <row r="52" spans="1:2" x14ac:dyDescent="0.4">
      <c r="A52" s="32" t="s">
        <v>86</v>
      </c>
      <c r="B52" s="31">
        <v>4</v>
      </c>
    </row>
    <row r="53" spans="1:2" x14ac:dyDescent="0.4">
      <c r="A53" s="32" t="s">
        <v>86</v>
      </c>
      <c r="B53" s="31">
        <v>6</v>
      </c>
    </row>
    <row r="54" spans="1:2" x14ac:dyDescent="0.4">
      <c r="A54" s="32" t="s">
        <v>61</v>
      </c>
      <c r="B54" s="31">
        <v>4</v>
      </c>
    </row>
    <row r="55" spans="1:2" x14ac:dyDescent="0.4">
      <c r="A55" s="32" t="s">
        <v>61</v>
      </c>
      <c r="B55" s="31">
        <v>4</v>
      </c>
    </row>
    <row r="56" spans="1:2" x14ac:dyDescent="0.4">
      <c r="A56" s="32" t="s">
        <v>86</v>
      </c>
      <c r="B56" s="31">
        <v>4</v>
      </c>
    </row>
    <row r="57" spans="1:2" x14ac:dyDescent="0.4">
      <c r="A57" s="32" t="s">
        <v>378</v>
      </c>
      <c r="B57" s="31">
        <v>2</v>
      </c>
    </row>
    <row r="58" spans="1:2" x14ac:dyDescent="0.4">
      <c r="A58" s="32" t="s">
        <v>86</v>
      </c>
      <c r="B58" s="31">
        <v>0</v>
      </c>
    </row>
    <row r="59" spans="1:2" x14ac:dyDescent="0.4">
      <c r="A59" s="32" t="s">
        <v>86</v>
      </c>
      <c r="B59" s="31">
        <v>30</v>
      </c>
    </row>
    <row r="60" spans="1:2" x14ac:dyDescent="0.4">
      <c r="A60" s="32" t="s">
        <v>61</v>
      </c>
      <c r="B60" s="31">
        <v>5</v>
      </c>
    </row>
    <row r="61" spans="1:2" x14ac:dyDescent="0.4">
      <c r="A61" s="32" t="s">
        <v>86</v>
      </c>
      <c r="B61" s="31">
        <v>12</v>
      </c>
    </row>
    <row r="62" spans="1:2" x14ac:dyDescent="0.4">
      <c r="A62" s="32" t="s">
        <v>61</v>
      </c>
      <c r="B62" s="31">
        <v>6</v>
      </c>
    </row>
    <row r="63" spans="1:2" x14ac:dyDescent="0.4">
      <c r="A63" s="32" t="s">
        <v>86</v>
      </c>
      <c r="B63" s="31">
        <v>12</v>
      </c>
    </row>
    <row r="64" spans="1:2" x14ac:dyDescent="0.4">
      <c r="A64" s="32" t="s">
        <v>86</v>
      </c>
      <c r="B64" s="31">
        <v>0</v>
      </c>
    </row>
    <row r="65" spans="1:2" x14ac:dyDescent="0.4">
      <c r="A65" s="32" t="s">
        <v>74</v>
      </c>
      <c r="B65" s="31">
        <v>6</v>
      </c>
    </row>
    <row r="66" spans="1:2" x14ac:dyDescent="0.4">
      <c r="A66" s="32" t="s">
        <v>378</v>
      </c>
      <c r="B66" s="31">
        <v>5</v>
      </c>
    </row>
    <row r="67" spans="1:2" x14ac:dyDescent="0.4">
      <c r="A67" s="32" t="s">
        <v>74</v>
      </c>
      <c r="B67" s="31">
        <v>2</v>
      </c>
    </row>
    <row r="68" spans="1:2" x14ac:dyDescent="0.4">
      <c r="A68" s="32" t="s">
        <v>61</v>
      </c>
      <c r="B68" s="31">
        <v>2</v>
      </c>
    </row>
    <row r="69" spans="1:2" x14ac:dyDescent="0.4">
      <c r="A69" s="32" t="s">
        <v>86</v>
      </c>
      <c r="B69" s="31">
        <v>10</v>
      </c>
    </row>
    <row r="70" spans="1:2" x14ac:dyDescent="0.4">
      <c r="A70" s="32" t="s">
        <v>86</v>
      </c>
      <c r="B70" s="31">
        <v>2</v>
      </c>
    </row>
    <row r="71" spans="1:2" x14ac:dyDescent="0.4">
      <c r="A71" s="32" t="s">
        <v>61</v>
      </c>
      <c r="B71" s="31">
        <v>6</v>
      </c>
    </row>
    <row r="72" spans="1:2" x14ac:dyDescent="0.4">
      <c r="A72" s="32" t="s">
        <v>378</v>
      </c>
      <c r="B72" s="31">
        <v>10</v>
      </c>
    </row>
    <row r="73" spans="1:2" x14ac:dyDescent="0.4">
      <c r="A73" s="32" t="s">
        <v>86</v>
      </c>
      <c r="B73" s="31">
        <v>3</v>
      </c>
    </row>
    <row r="74" spans="1:2" x14ac:dyDescent="0.4">
      <c r="A74" s="32" t="s">
        <v>86</v>
      </c>
      <c r="B74" s="31">
        <v>1</v>
      </c>
    </row>
    <row r="75" spans="1:2" x14ac:dyDescent="0.4">
      <c r="A75" s="32" t="s">
        <v>61</v>
      </c>
      <c r="B75" s="31">
        <v>4</v>
      </c>
    </row>
    <row r="76" spans="1:2" x14ac:dyDescent="0.4">
      <c r="A76" s="32" t="s">
        <v>61</v>
      </c>
      <c r="B76" s="31">
        <v>3</v>
      </c>
    </row>
    <row r="77" spans="1:2" x14ac:dyDescent="0.4">
      <c r="A77" s="32" t="s">
        <v>86</v>
      </c>
      <c r="B77" s="31">
        <v>15</v>
      </c>
    </row>
    <row r="78" spans="1:2" x14ac:dyDescent="0.4">
      <c r="A78" s="32" t="s">
        <v>86</v>
      </c>
      <c r="B78" s="31">
        <v>5</v>
      </c>
    </row>
    <row r="79" spans="1:2" x14ac:dyDescent="0.4">
      <c r="A79" s="32" t="s">
        <v>163</v>
      </c>
      <c r="B79" s="31">
        <v>5</v>
      </c>
    </row>
    <row r="80" spans="1:2" x14ac:dyDescent="0.4">
      <c r="A80" s="32" t="s">
        <v>61</v>
      </c>
      <c r="B80" s="31">
        <v>20</v>
      </c>
    </row>
    <row r="81" spans="1:2" x14ac:dyDescent="0.4">
      <c r="A81" s="32" t="s">
        <v>86</v>
      </c>
      <c r="B81" s="31">
        <v>3</v>
      </c>
    </row>
    <row r="82" spans="1:2" x14ac:dyDescent="0.4">
      <c r="A82" s="32" t="s">
        <v>86</v>
      </c>
      <c r="B82" s="31">
        <v>6</v>
      </c>
    </row>
    <row r="83" spans="1:2" x14ac:dyDescent="0.4">
      <c r="A83" s="32" t="s">
        <v>61</v>
      </c>
      <c r="B83" s="31">
        <v>5</v>
      </c>
    </row>
    <row r="84" spans="1:2" x14ac:dyDescent="0.4">
      <c r="A84" s="32" t="s">
        <v>74</v>
      </c>
      <c r="B84" s="31">
        <v>6</v>
      </c>
    </row>
    <row r="85" spans="1:2" x14ac:dyDescent="0.4">
      <c r="A85" s="32" t="s">
        <v>74</v>
      </c>
      <c r="B85" s="31">
        <v>6</v>
      </c>
    </row>
    <row r="86" spans="1:2" x14ac:dyDescent="0.4">
      <c r="A86" s="32" t="s">
        <v>61</v>
      </c>
      <c r="B86" s="31">
        <v>4</v>
      </c>
    </row>
    <row r="87" spans="1:2" x14ac:dyDescent="0.4">
      <c r="A87" s="32" t="s">
        <v>86</v>
      </c>
      <c r="B87" s="31">
        <v>0</v>
      </c>
    </row>
    <row r="88" spans="1:2" x14ac:dyDescent="0.4">
      <c r="A88" s="32" t="s">
        <v>86</v>
      </c>
      <c r="B88" s="31">
        <v>10</v>
      </c>
    </row>
    <row r="89" spans="1:2" x14ac:dyDescent="0.4">
      <c r="A89" s="32" t="s">
        <v>61</v>
      </c>
      <c r="B89" s="31">
        <v>6</v>
      </c>
    </row>
    <row r="90" spans="1:2" x14ac:dyDescent="0.4">
      <c r="A90" s="32" t="s">
        <v>86</v>
      </c>
      <c r="B90" s="31">
        <v>5</v>
      </c>
    </row>
    <row r="91" spans="1:2" x14ac:dyDescent="0.4">
      <c r="A91" s="32" t="s">
        <v>61</v>
      </c>
      <c r="B91" s="31">
        <v>6</v>
      </c>
    </row>
    <row r="92" spans="1:2" x14ac:dyDescent="0.4">
      <c r="A92" s="32" t="s">
        <v>61</v>
      </c>
      <c r="B92" s="31">
        <v>5</v>
      </c>
    </row>
    <row r="93" spans="1:2" x14ac:dyDescent="0.4">
      <c r="A93" s="32" t="s">
        <v>61</v>
      </c>
      <c r="B93" s="31">
        <v>2</v>
      </c>
    </row>
    <row r="94" spans="1:2" x14ac:dyDescent="0.4">
      <c r="A94" s="32" t="s">
        <v>86</v>
      </c>
      <c r="B94" s="31">
        <v>6</v>
      </c>
    </row>
    <row r="95" spans="1:2" x14ac:dyDescent="0.4">
      <c r="A95" s="32" t="s">
        <v>86</v>
      </c>
      <c r="B95" s="31">
        <v>0</v>
      </c>
    </row>
    <row r="96" spans="1:2" x14ac:dyDescent="0.4">
      <c r="A96" s="32" t="s">
        <v>86</v>
      </c>
      <c r="B96" s="31">
        <v>3</v>
      </c>
    </row>
    <row r="97" spans="1:2" x14ac:dyDescent="0.4">
      <c r="A97" s="32" t="s">
        <v>74</v>
      </c>
      <c r="B97" s="31">
        <v>6</v>
      </c>
    </row>
    <row r="98" spans="1:2" x14ac:dyDescent="0.4">
      <c r="A98" s="32" t="s">
        <v>61</v>
      </c>
      <c r="B98" s="31">
        <v>15</v>
      </c>
    </row>
    <row r="99" spans="1:2" x14ac:dyDescent="0.4">
      <c r="A99" s="32" t="s">
        <v>86</v>
      </c>
      <c r="B99" s="31">
        <v>6</v>
      </c>
    </row>
    <row r="100" spans="1:2" x14ac:dyDescent="0.4">
      <c r="A100" s="32" t="s">
        <v>61</v>
      </c>
      <c r="B100" s="31">
        <v>6</v>
      </c>
    </row>
    <row r="101" spans="1:2" x14ac:dyDescent="0.4">
      <c r="A101" s="32" t="s">
        <v>61</v>
      </c>
      <c r="B101" s="31">
        <v>2</v>
      </c>
    </row>
    <row r="102" spans="1:2" x14ac:dyDescent="0.4">
      <c r="A102" s="32" t="s">
        <v>86</v>
      </c>
      <c r="B102" s="31">
        <v>6</v>
      </c>
    </row>
    <row r="103" spans="1:2" x14ac:dyDescent="0.4">
      <c r="A103" s="32" t="s">
        <v>86</v>
      </c>
      <c r="B103" s="31">
        <v>5</v>
      </c>
    </row>
    <row r="104" spans="1:2" x14ac:dyDescent="0.4">
      <c r="A104" s="32" t="s">
        <v>61</v>
      </c>
      <c r="B104" s="31">
        <v>4</v>
      </c>
    </row>
    <row r="105" spans="1:2" x14ac:dyDescent="0.4">
      <c r="A105" s="32" t="s">
        <v>86</v>
      </c>
      <c r="B105" s="31">
        <v>4</v>
      </c>
    </row>
    <row r="106" spans="1:2" x14ac:dyDescent="0.4">
      <c r="A106" s="32" t="s">
        <v>86</v>
      </c>
      <c r="B106" s="31">
        <v>15</v>
      </c>
    </row>
    <row r="107" spans="1:2" x14ac:dyDescent="0.4">
      <c r="A107" s="32" t="s">
        <v>74</v>
      </c>
      <c r="B107" s="31">
        <v>5</v>
      </c>
    </row>
    <row r="108" spans="1:2" x14ac:dyDescent="0.4">
      <c r="A108" s="32" t="s">
        <v>61</v>
      </c>
      <c r="B108" s="31">
        <v>4</v>
      </c>
    </row>
    <row r="109" spans="1:2" x14ac:dyDescent="0.4">
      <c r="A109" s="32" t="s">
        <v>86</v>
      </c>
      <c r="B109" s="31">
        <v>4</v>
      </c>
    </row>
    <row r="110" spans="1:2" x14ac:dyDescent="0.4">
      <c r="A110" s="32" t="s">
        <v>86</v>
      </c>
      <c r="B110" s="31">
        <v>10</v>
      </c>
    </row>
    <row r="111" spans="1:2" x14ac:dyDescent="0.4">
      <c r="A111" s="32" t="s">
        <v>74</v>
      </c>
      <c r="B111" s="31">
        <v>0</v>
      </c>
    </row>
    <row r="112" spans="1:2" x14ac:dyDescent="0.4">
      <c r="A112" s="32" t="s">
        <v>378</v>
      </c>
      <c r="B112" s="31">
        <v>3</v>
      </c>
    </row>
    <row r="113" spans="1:2" x14ac:dyDescent="0.4">
      <c r="A113" s="32" t="s">
        <v>86</v>
      </c>
      <c r="B113" s="31">
        <v>6</v>
      </c>
    </row>
    <row r="114" spans="1:2" x14ac:dyDescent="0.4">
      <c r="A114" s="32" t="s">
        <v>86</v>
      </c>
      <c r="B114" s="31">
        <v>15</v>
      </c>
    </row>
    <row r="115" spans="1:2" x14ac:dyDescent="0.4">
      <c r="A115" s="32" t="s">
        <v>86</v>
      </c>
      <c r="B115" s="31">
        <v>3</v>
      </c>
    </row>
    <row r="116" spans="1:2" x14ac:dyDescent="0.4">
      <c r="A116" s="32" t="s">
        <v>86</v>
      </c>
      <c r="B116" s="31">
        <v>3</v>
      </c>
    </row>
    <row r="117" spans="1:2" x14ac:dyDescent="0.4">
      <c r="A117" s="32" t="s">
        <v>86</v>
      </c>
      <c r="B117" s="31">
        <v>6</v>
      </c>
    </row>
    <row r="118" spans="1:2" x14ac:dyDescent="0.4">
      <c r="A118" s="32" t="s">
        <v>86</v>
      </c>
      <c r="B118" s="31">
        <v>2</v>
      </c>
    </row>
    <row r="119" spans="1:2" x14ac:dyDescent="0.4">
      <c r="A119" s="32" t="s">
        <v>163</v>
      </c>
      <c r="B119" s="31">
        <v>0</v>
      </c>
    </row>
    <row r="120" spans="1:2" x14ac:dyDescent="0.4">
      <c r="A120" s="32" t="s">
        <v>61</v>
      </c>
      <c r="B120" s="31">
        <v>2</v>
      </c>
    </row>
    <row r="121" spans="1:2" x14ac:dyDescent="0.4">
      <c r="A121" s="32" t="s">
        <v>86</v>
      </c>
      <c r="B121" s="31">
        <v>10</v>
      </c>
    </row>
    <row r="122" spans="1:2" x14ac:dyDescent="0.4">
      <c r="A122" s="32" t="s">
        <v>86</v>
      </c>
      <c r="B122" s="31">
        <v>20</v>
      </c>
    </row>
    <row r="123" spans="1:2" x14ac:dyDescent="0.4">
      <c r="A123" s="32" t="s">
        <v>61</v>
      </c>
      <c r="B123" s="31">
        <v>5</v>
      </c>
    </row>
    <row r="124" spans="1:2" x14ac:dyDescent="0.4">
      <c r="A124" s="32" t="s">
        <v>61</v>
      </c>
      <c r="B124" s="31">
        <v>5</v>
      </c>
    </row>
    <row r="125" spans="1:2" x14ac:dyDescent="0.4">
      <c r="A125" s="32" t="s">
        <v>61</v>
      </c>
      <c r="B125" s="31">
        <v>6</v>
      </c>
    </row>
    <row r="126" spans="1:2" x14ac:dyDescent="0.4">
      <c r="A126" s="32" t="s">
        <v>86</v>
      </c>
      <c r="B126" s="31">
        <v>4</v>
      </c>
    </row>
    <row r="127" spans="1:2" x14ac:dyDescent="0.4">
      <c r="A127" s="32" t="s">
        <v>86</v>
      </c>
      <c r="B127" s="31">
        <v>6</v>
      </c>
    </row>
    <row r="128" spans="1:2" x14ac:dyDescent="0.4">
      <c r="A128" s="32" t="s">
        <v>86</v>
      </c>
      <c r="B128" s="31">
        <v>10</v>
      </c>
    </row>
    <row r="129" spans="1:2" x14ac:dyDescent="0.4">
      <c r="A129" s="32" t="s">
        <v>86</v>
      </c>
      <c r="B129" s="31">
        <v>1</v>
      </c>
    </row>
    <row r="130" spans="1:2" x14ac:dyDescent="0.4">
      <c r="A130" s="32" t="s">
        <v>86</v>
      </c>
      <c r="B130" s="31">
        <v>10</v>
      </c>
    </row>
    <row r="131" spans="1:2" x14ac:dyDescent="0.4">
      <c r="A131" s="32" t="s">
        <v>86</v>
      </c>
      <c r="B131" s="31">
        <v>4</v>
      </c>
    </row>
    <row r="132" spans="1:2" x14ac:dyDescent="0.4">
      <c r="A132" s="32" t="s">
        <v>86</v>
      </c>
      <c r="B132" s="31">
        <v>6</v>
      </c>
    </row>
    <row r="133" spans="1:2" x14ac:dyDescent="0.4">
      <c r="A133" s="32" t="s">
        <v>74</v>
      </c>
      <c r="B133" s="31">
        <v>10</v>
      </c>
    </row>
    <row r="134" spans="1:2" x14ac:dyDescent="0.4">
      <c r="A134" s="32" t="s">
        <v>378</v>
      </c>
      <c r="B134" s="31">
        <v>6</v>
      </c>
    </row>
    <row r="135" spans="1:2" x14ac:dyDescent="0.4">
      <c r="A135" s="32" t="s">
        <v>61</v>
      </c>
      <c r="B135" s="31">
        <v>4</v>
      </c>
    </row>
    <row r="136" spans="1:2" x14ac:dyDescent="0.4">
      <c r="A136" s="32" t="s">
        <v>61</v>
      </c>
      <c r="B136" s="31">
        <v>6</v>
      </c>
    </row>
    <row r="137" spans="1:2" x14ac:dyDescent="0.4">
      <c r="A137" s="32" t="s">
        <v>61</v>
      </c>
      <c r="B137" s="31">
        <v>4</v>
      </c>
    </row>
    <row r="138" spans="1:2" x14ac:dyDescent="0.4">
      <c r="A138" s="32" t="s">
        <v>86</v>
      </c>
      <c r="B138" s="31">
        <v>10</v>
      </c>
    </row>
    <row r="139" spans="1:2" x14ac:dyDescent="0.4">
      <c r="A139" s="32" t="s">
        <v>163</v>
      </c>
      <c r="B139" s="31">
        <v>6</v>
      </c>
    </row>
    <row r="140" spans="1:2" x14ac:dyDescent="0.4">
      <c r="A140" s="32" t="s">
        <v>61</v>
      </c>
      <c r="B140" s="31">
        <v>6</v>
      </c>
    </row>
    <row r="141" spans="1:2" x14ac:dyDescent="0.4">
      <c r="A141" s="32" t="s">
        <v>86</v>
      </c>
      <c r="B141" s="31">
        <v>6</v>
      </c>
    </row>
    <row r="142" spans="1:2" x14ac:dyDescent="0.4">
      <c r="A142" s="32" t="s">
        <v>61</v>
      </c>
      <c r="B142" s="31">
        <v>10</v>
      </c>
    </row>
    <row r="143" spans="1:2" x14ac:dyDescent="0.4">
      <c r="A143" s="32" t="s">
        <v>61</v>
      </c>
      <c r="B143" s="31">
        <v>6</v>
      </c>
    </row>
    <row r="144" spans="1:2" x14ac:dyDescent="0.4">
      <c r="A144" s="32" t="s">
        <v>61</v>
      </c>
      <c r="B144" s="31">
        <v>10</v>
      </c>
    </row>
    <row r="145" spans="1:2" x14ac:dyDescent="0.4">
      <c r="A145" s="32" t="s">
        <v>86</v>
      </c>
      <c r="B145" s="31">
        <v>4</v>
      </c>
    </row>
    <row r="146" spans="1:2" x14ac:dyDescent="0.4">
      <c r="A146" s="32" t="s">
        <v>61</v>
      </c>
      <c r="B146" s="31">
        <v>1</v>
      </c>
    </row>
    <row r="147" spans="1:2" x14ac:dyDescent="0.4">
      <c r="A147" s="32" t="s">
        <v>61</v>
      </c>
      <c r="B147" s="31">
        <v>0</v>
      </c>
    </row>
    <row r="148" spans="1:2" x14ac:dyDescent="0.4">
      <c r="A148" s="32" t="s">
        <v>86</v>
      </c>
      <c r="B148" s="31">
        <v>6</v>
      </c>
    </row>
    <row r="149" spans="1:2" x14ac:dyDescent="0.4">
      <c r="A149" s="32" t="s">
        <v>61</v>
      </c>
      <c r="B149" s="31">
        <v>5</v>
      </c>
    </row>
    <row r="150" spans="1:2" x14ac:dyDescent="0.4">
      <c r="A150" s="32" t="s">
        <v>61</v>
      </c>
      <c r="B150" s="31">
        <v>6</v>
      </c>
    </row>
    <row r="151" spans="1:2" x14ac:dyDescent="0.4">
      <c r="A151" s="32" t="s">
        <v>378</v>
      </c>
      <c r="B151" s="31">
        <v>4</v>
      </c>
    </row>
    <row r="152" spans="1:2" x14ac:dyDescent="0.4">
      <c r="A152" s="32" t="s">
        <v>86</v>
      </c>
      <c r="B152" s="31">
        <v>1</v>
      </c>
    </row>
    <row r="153" spans="1:2" x14ac:dyDescent="0.4">
      <c r="A153" s="32" t="s">
        <v>61</v>
      </c>
      <c r="B153" s="31">
        <v>6</v>
      </c>
    </row>
    <row r="154" spans="1:2" x14ac:dyDescent="0.4">
      <c r="A154" s="32" t="s">
        <v>74</v>
      </c>
      <c r="B154" s="31">
        <v>3</v>
      </c>
    </row>
    <row r="155" spans="1:2" x14ac:dyDescent="0.4">
      <c r="A155" s="32" t="s">
        <v>86</v>
      </c>
      <c r="B155" s="31">
        <v>4</v>
      </c>
    </row>
    <row r="156" spans="1:2" x14ac:dyDescent="0.4">
      <c r="A156" s="32" t="s">
        <v>86</v>
      </c>
      <c r="B156" s="31">
        <v>6</v>
      </c>
    </row>
    <row r="157" spans="1:2" x14ac:dyDescent="0.4">
      <c r="A157" s="32" t="s">
        <v>86</v>
      </c>
      <c r="B157" s="31">
        <v>4</v>
      </c>
    </row>
    <row r="158" spans="1:2" x14ac:dyDescent="0.4">
      <c r="A158" s="32" t="s">
        <v>74</v>
      </c>
      <c r="B158" s="31">
        <v>10</v>
      </c>
    </row>
    <row r="159" spans="1:2" x14ac:dyDescent="0.4">
      <c r="A159" s="32" t="s">
        <v>61</v>
      </c>
      <c r="B159" s="31">
        <v>6</v>
      </c>
    </row>
    <row r="160" spans="1:2" x14ac:dyDescent="0.4">
      <c r="A160" s="32" t="s">
        <v>74</v>
      </c>
      <c r="B160" s="31">
        <v>6</v>
      </c>
    </row>
    <row r="161" spans="1:2" x14ac:dyDescent="0.4">
      <c r="A161" s="32" t="s">
        <v>61</v>
      </c>
      <c r="B161" s="31">
        <v>2</v>
      </c>
    </row>
    <row r="162" spans="1:2" x14ac:dyDescent="0.4">
      <c r="A162" s="32" t="s">
        <v>61</v>
      </c>
      <c r="B162" s="31">
        <v>4</v>
      </c>
    </row>
    <row r="163" spans="1:2" x14ac:dyDescent="0.4">
      <c r="A163" s="32" t="s">
        <v>61</v>
      </c>
      <c r="B163" s="31">
        <v>40</v>
      </c>
    </row>
    <row r="164" spans="1:2" x14ac:dyDescent="0.4">
      <c r="A164" s="32" t="s">
        <v>378</v>
      </c>
      <c r="B164" s="31">
        <v>28</v>
      </c>
    </row>
    <row r="165" spans="1:2" x14ac:dyDescent="0.4">
      <c r="A165" s="32" t="s">
        <v>378</v>
      </c>
      <c r="B165" s="31">
        <v>10</v>
      </c>
    </row>
    <row r="166" spans="1:2" x14ac:dyDescent="0.4">
      <c r="A166" s="32" t="s">
        <v>86</v>
      </c>
      <c r="B166" s="31">
        <v>2</v>
      </c>
    </row>
    <row r="167" spans="1:2" x14ac:dyDescent="0.4">
      <c r="A167" s="32" t="s">
        <v>86</v>
      </c>
      <c r="B167" s="31">
        <v>3</v>
      </c>
    </row>
    <row r="168" spans="1:2" x14ac:dyDescent="0.4">
      <c r="A168" s="32" t="s">
        <v>86</v>
      </c>
      <c r="B168" s="31">
        <v>3</v>
      </c>
    </row>
    <row r="169" spans="1:2" x14ac:dyDescent="0.4">
      <c r="A169" s="32" t="s">
        <v>61</v>
      </c>
      <c r="B169" s="31">
        <v>6</v>
      </c>
    </row>
    <row r="170" spans="1:2" x14ac:dyDescent="0.4">
      <c r="A170" s="32" t="s">
        <v>74</v>
      </c>
      <c r="B170" s="31">
        <v>1</v>
      </c>
    </row>
    <row r="171" spans="1:2" x14ac:dyDescent="0.4">
      <c r="A171" s="32" t="s">
        <v>61</v>
      </c>
      <c r="B171" s="31">
        <v>4</v>
      </c>
    </row>
    <row r="172" spans="1:2" x14ac:dyDescent="0.4">
      <c r="A172" s="32" t="s">
        <v>378</v>
      </c>
      <c r="B172" s="31">
        <v>2</v>
      </c>
    </row>
    <row r="173" spans="1:2" x14ac:dyDescent="0.4">
      <c r="A173" s="32" t="s">
        <v>74</v>
      </c>
      <c r="B173" s="31">
        <v>1</v>
      </c>
    </row>
    <row r="174" spans="1:2" x14ac:dyDescent="0.4">
      <c r="A174" s="32" t="s">
        <v>86</v>
      </c>
      <c r="B174" s="31">
        <v>6</v>
      </c>
    </row>
    <row r="175" spans="1:2" x14ac:dyDescent="0.4">
      <c r="A175" s="32" t="s">
        <v>74</v>
      </c>
      <c r="B175" s="31">
        <v>5</v>
      </c>
    </row>
    <row r="176" spans="1:2" x14ac:dyDescent="0.4">
      <c r="A176" s="32" t="s">
        <v>61</v>
      </c>
      <c r="B176" s="31">
        <v>3</v>
      </c>
    </row>
    <row r="177" spans="1:2" x14ac:dyDescent="0.4">
      <c r="A177" s="32" t="s">
        <v>86</v>
      </c>
      <c r="B177" s="31">
        <v>5</v>
      </c>
    </row>
    <row r="178" spans="1:2" x14ac:dyDescent="0.4">
      <c r="A178" s="32" t="s">
        <v>61</v>
      </c>
      <c r="B178" s="31">
        <v>6</v>
      </c>
    </row>
    <row r="179" spans="1:2" x14ac:dyDescent="0.4">
      <c r="A179" s="32" t="s">
        <v>74</v>
      </c>
      <c r="B179" s="31">
        <v>4</v>
      </c>
    </row>
    <row r="180" spans="1:2" x14ac:dyDescent="0.4">
      <c r="A180" s="32" t="s">
        <v>86</v>
      </c>
      <c r="B180" s="31">
        <v>16</v>
      </c>
    </row>
    <row r="181" spans="1:2" x14ac:dyDescent="0.4">
      <c r="A181" s="32" t="s">
        <v>61</v>
      </c>
      <c r="B181" s="31">
        <v>6</v>
      </c>
    </row>
    <row r="182" spans="1:2" x14ac:dyDescent="0.4">
      <c r="A182" s="32" t="s">
        <v>86</v>
      </c>
      <c r="B182" s="31">
        <v>5</v>
      </c>
    </row>
    <row r="183" spans="1:2" x14ac:dyDescent="0.4">
      <c r="A183" s="32" t="s">
        <v>378</v>
      </c>
      <c r="B183" s="31">
        <v>8</v>
      </c>
    </row>
    <row r="184" spans="1:2" x14ac:dyDescent="0.4">
      <c r="A184" s="32" t="s">
        <v>61</v>
      </c>
      <c r="B184" s="31">
        <v>20</v>
      </c>
    </row>
    <row r="185" spans="1:2" x14ac:dyDescent="0.4">
      <c r="A185" s="32" t="s">
        <v>86</v>
      </c>
      <c r="B185" s="31">
        <v>2</v>
      </c>
    </row>
    <row r="186" spans="1:2" x14ac:dyDescent="0.4">
      <c r="A186" s="32" t="s">
        <v>86</v>
      </c>
      <c r="B186" s="31">
        <v>0</v>
      </c>
    </row>
    <row r="187" spans="1:2" x14ac:dyDescent="0.4">
      <c r="A187" s="32" t="s">
        <v>61</v>
      </c>
      <c r="B187" s="31">
        <v>6</v>
      </c>
    </row>
    <row r="188" spans="1:2" x14ac:dyDescent="0.4">
      <c r="A188" s="32" t="s">
        <v>86</v>
      </c>
      <c r="B188" s="31">
        <v>20</v>
      </c>
    </row>
    <row r="189" spans="1:2" x14ac:dyDescent="0.4">
      <c r="A189" s="32" t="s">
        <v>86</v>
      </c>
      <c r="B189" s="31">
        <v>6</v>
      </c>
    </row>
    <row r="190" spans="1:2" x14ac:dyDescent="0.4">
      <c r="A190" s="32" t="s">
        <v>86</v>
      </c>
      <c r="B190" s="31">
        <v>7</v>
      </c>
    </row>
    <row r="191" spans="1:2" x14ac:dyDescent="0.4">
      <c r="A191" s="32" t="s">
        <v>86</v>
      </c>
      <c r="B191" s="31">
        <v>8</v>
      </c>
    </row>
    <row r="192" spans="1:2" x14ac:dyDescent="0.4">
      <c r="A192" s="32" t="s">
        <v>86</v>
      </c>
      <c r="B192" s="31">
        <v>2</v>
      </c>
    </row>
    <row r="193" spans="1:2" x14ac:dyDescent="0.4">
      <c r="A193" s="32" t="s">
        <v>378</v>
      </c>
      <c r="B193" s="31">
        <v>5</v>
      </c>
    </row>
    <row r="194" spans="1:2" x14ac:dyDescent="0.4">
      <c r="A194" s="32" t="s">
        <v>86</v>
      </c>
      <c r="B194" s="31">
        <v>16</v>
      </c>
    </row>
    <row r="195" spans="1:2" x14ac:dyDescent="0.4">
      <c r="A195" s="32" t="s">
        <v>86</v>
      </c>
      <c r="B195" s="31">
        <v>5</v>
      </c>
    </row>
    <row r="196" spans="1:2" x14ac:dyDescent="0.4">
      <c r="A196" s="32" t="s">
        <v>61</v>
      </c>
      <c r="B196" s="31">
        <v>6</v>
      </c>
    </row>
    <row r="197" spans="1:2" x14ac:dyDescent="0.4">
      <c r="A197" s="32" t="s">
        <v>86</v>
      </c>
      <c r="B197" s="31">
        <v>14</v>
      </c>
    </row>
    <row r="198" spans="1:2" x14ac:dyDescent="0.4">
      <c r="A198" s="32" t="s">
        <v>74</v>
      </c>
      <c r="B198" s="31">
        <v>6</v>
      </c>
    </row>
    <row r="199" spans="1:2" x14ac:dyDescent="0.4">
      <c r="A199" s="32" t="s">
        <v>61</v>
      </c>
      <c r="B199" s="31">
        <v>4</v>
      </c>
    </row>
    <row r="200" spans="1:2" x14ac:dyDescent="0.4">
      <c r="A200" s="32" t="s">
        <v>61</v>
      </c>
      <c r="B200" s="31">
        <v>5</v>
      </c>
    </row>
    <row r="201" spans="1:2" x14ac:dyDescent="0.4">
      <c r="A201" s="32" t="s">
        <v>74</v>
      </c>
      <c r="B201" s="31">
        <v>4</v>
      </c>
    </row>
    <row r="202" spans="1:2" x14ac:dyDescent="0.4">
      <c r="A202" s="32" t="s">
        <v>61</v>
      </c>
      <c r="B202" s="31">
        <v>4</v>
      </c>
    </row>
    <row r="203" spans="1:2" x14ac:dyDescent="0.4">
      <c r="A203" s="32" t="s">
        <v>74</v>
      </c>
      <c r="B203" s="31">
        <v>1</v>
      </c>
    </row>
    <row r="204" spans="1:2" x14ac:dyDescent="0.4">
      <c r="A204" s="32" t="s">
        <v>86</v>
      </c>
      <c r="B204" s="31">
        <v>2</v>
      </c>
    </row>
    <row r="205" spans="1:2" x14ac:dyDescent="0.4">
      <c r="A205" s="32" t="s">
        <v>86</v>
      </c>
      <c r="B205" s="31">
        <v>6</v>
      </c>
    </row>
    <row r="206" spans="1:2" x14ac:dyDescent="0.4">
      <c r="A206" s="32" t="s">
        <v>86</v>
      </c>
      <c r="B206" s="31">
        <v>0</v>
      </c>
    </row>
    <row r="207" spans="1:2" x14ac:dyDescent="0.4">
      <c r="A207" s="32" t="s">
        <v>86</v>
      </c>
      <c r="B207" s="31">
        <v>0</v>
      </c>
    </row>
    <row r="208" spans="1:2" x14ac:dyDescent="0.4">
      <c r="A208" s="32" t="s">
        <v>61</v>
      </c>
      <c r="B208" s="31">
        <v>4</v>
      </c>
    </row>
    <row r="209" spans="1:2" x14ac:dyDescent="0.4">
      <c r="A209" s="32" t="s">
        <v>61</v>
      </c>
      <c r="B209" s="31">
        <v>6</v>
      </c>
    </row>
    <row r="210" spans="1:2" x14ac:dyDescent="0.4">
      <c r="A210" s="32" t="s">
        <v>74</v>
      </c>
      <c r="B210" s="31">
        <v>10</v>
      </c>
    </row>
    <row r="211" spans="1:2" x14ac:dyDescent="0.4">
      <c r="A211" s="32" t="s">
        <v>61</v>
      </c>
      <c r="B211" s="31">
        <v>6</v>
      </c>
    </row>
    <row r="212" spans="1:2" x14ac:dyDescent="0.4">
      <c r="A212" s="32" t="s">
        <v>378</v>
      </c>
      <c r="B212" s="31">
        <v>5</v>
      </c>
    </row>
    <row r="213" spans="1:2" x14ac:dyDescent="0.4">
      <c r="A213" s="32" t="s">
        <v>61</v>
      </c>
      <c r="B213" s="31">
        <v>0</v>
      </c>
    </row>
    <row r="214" spans="1:2" x14ac:dyDescent="0.4">
      <c r="A214" s="32" t="s">
        <v>86</v>
      </c>
      <c r="B214" s="31">
        <v>3</v>
      </c>
    </row>
    <row r="215" spans="1:2" x14ac:dyDescent="0.4">
      <c r="A215" s="32" t="s">
        <v>61</v>
      </c>
      <c r="B215" s="31">
        <v>5</v>
      </c>
    </row>
    <row r="216" spans="1:2" x14ac:dyDescent="0.4">
      <c r="A216" s="32" t="s">
        <v>86</v>
      </c>
      <c r="B216" s="31">
        <v>30</v>
      </c>
    </row>
    <row r="217" spans="1:2" x14ac:dyDescent="0.4">
      <c r="A217" s="32" t="s">
        <v>86</v>
      </c>
      <c r="B217" s="31">
        <v>3</v>
      </c>
    </row>
    <row r="218" spans="1:2" x14ac:dyDescent="0.4">
      <c r="A218" s="32" t="s">
        <v>86</v>
      </c>
      <c r="B218" s="31">
        <v>10</v>
      </c>
    </row>
    <row r="219" spans="1:2" x14ac:dyDescent="0.4">
      <c r="A219" s="32" t="s">
        <v>86</v>
      </c>
      <c r="B219" s="31">
        <v>10</v>
      </c>
    </row>
    <row r="220" spans="1:2" x14ac:dyDescent="0.4">
      <c r="A220" s="32" t="s">
        <v>86</v>
      </c>
      <c r="B220" s="31">
        <v>3</v>
      </c>
    </row>
    <row r="221" spans="1:2" x14ac:dyDescent="0.4">
      <c r="A221" s="32" t="s">
        <v>86</v>
      </c>
      <c r="B221" s="31">
        <v>6</v>
      </c>
    </row>
    <row r="222" spans="1:2" x14ac:dyDescent="0.4">
      <c r="A222" s="32" t="s">
        <v>1170</v>
      </c>
      <c r="B222" s="31">
        <v>15</v>
      </c>
    </row>
    <row r="223" spans="1:2" x14ac:dyDescent="0.4">
      <c r="A223" s="32" t="s">
        <v>378</v>
      </c>
      <c r="B223" s="31">
        <v>6</v>
      </c>
    </row>
    <row r="224" spans="1:2" x14ac:dyDescent="0.4">
      <c r="A224" s="32" t="s">
        <v>86</v>
      </c>
      <c r="B224" s="31">
        <v>4</v>
      </c>
    </row>
    <row r="225" spans="1:2" x14ac:dyDescent="0.4">
      <c r="A225" s="32" t="s">
        <v>1170</v>
      </c>
      <c r="B225" s="31">
        <v>3</v>
      </c>
    </row>
    <row r="226" spans="1:2" x14ac:dyDescent="0.4">
      <c r="A226" s="32" t="s">
        <v>378</v>
      </c>
      <c r="B226" s="31">
        <v>8</v>
      </c>
    </row>
    <row r="227" spans="1:2" x14ac:dyDescent="0.4">
      <c r="A227" s="32" t="s">
        <v>74</v>
      </c>
      <c r="B227" s="31">
        <v>3</v>
      </c>
    </row>
    <row r="228" spans="1:2" x14ac:dyDescent="0.4">
      <c r="A228" s="32" t="s">
        <v>61</v>
      </c>
      <c r="B228" s="31">
        <v>2</v>
      </c>
    </row>
    <row r="229" spans="1:2" x14ac:dyDescent="0.4">
      <c r="A229" s="32" t="s">
        <v>61</v>
      </c>
      <c r="B229" s="31">
        <v>0</v>
      </c>
    </row>
    <row r="230" spans="1:2" x14ac:dyDescent="0.4">
      <c r="A230" s="32" t="s">
        <v>61</v>
      </c>
      <c r="B230" s="31">
        <v>5</v>
      </c>
    </row>
    <row r="231" spans="1:2" x14ac:dyDescent="0.4">
      <c r="A231" s="32" t="s">
        <v>61</v>
      </c>
      <c r="B231" s="31">
        <v>5</v>
      </c>
    </row>
    <row r="232" spans="1:2" x14ac:dyDescent="0.4">
      <c r="A232" s="32" t="s">
        <v>61</v>
      </c>
      <c r="B232" s="31">
        <v>3</v>
      </c>
    </row>
    <row r="233" spans="1:2" x14ac:dyDescent="0.4">
      <c r="A233" s="32" t="s">
        <v>61</v>
      </c>
      <c r="B233" s="31">
        <v>4</v>
      </c>
    </row>
    <row r="234" spans="1:2" x14ac:dyDescent="0.4">
      <c r="A234" s="32" t="s">
        <v>61</v>
      </c>
      <c r="B234" s="31">
        <v>2</v>
      </c>
    </row>
    <row r="235" spans="1:2" x14ac:dyDescent="0.4">
      <c r="A235" s="32" t="s">
        <v>86</v>
      </c>
      <c r="B235" s="31">
        <v>30</v>
      </c>
    </row>
    <row r="236" spans="1:2" x14ac:dyDescent="0.4">
      <c r="A236" s="32" t="s">
        <v>74</v>
      </c>
      <c r="B236" s="31">
        <v>12</v>
      </c>
    </row>
    <row r="237" spans="1:2" x14ac:dyDescent="0.4">
      <c r="A237" s="32" t="s">
        <v>61</v>
      </c>
      <c r="B237" s="31">
        <v>20</v>
      </c>
    </row>
    <row r="238" spans="1:2" x14ac:dyDescent="0.4">
      <c r="A238" s="32" t="s">
        <v>61</v>
      </c>
      <c r="B238" s="31">
        <v>4</v>
      </c>
    </row>
    <row r="239" spans="1:2" x14ac:dyDescent="0.4">
      <c r="A239" s="32" t="s">
        <v>86</v>
      </c>
      <c r="B239" s="31">
        <v>10</v>
      </c>
    </row>
    <row r="240" spans="1:2" x14ac:dyDescent="0.4">
      <c r="A240" s="32" t="s">
        <v>61</v>
      </c>
      <c r="B240" s="31">
        <v>5</v>
      </c>
    </row>
    <row r="241" spans="1:2" x14ac:dyDescent="0.4">
      <c r="A241" s="32" t="s">
        <v>61</v>
      </c>
      <c r="B241" s="31">
        <v>5</v>
      </c>
    </row>
    <row r="242" spans="1:2" x14ac:dyDescent="0.4">
      <c r="A242" s="32" t="s">
        <v>378</v>
      </c>
      <c r="B242" s="31">
        <v>2</v>
      </c>
    </row>
    <row r="243" spans="1:2" x14ac:dyDescent="0.4">
      <c r="A243" s="32" t="s">
        <v>86</v>
      </c>
      <c r="B243" s="31">
        <v>0</v>
      </c>
    </row>
    <row r="244" spans="1:2" x14ac:dyDescent="0.4">
      <c r="A244" s="32" t="s">
        <v>61</v>
      </c>
      <c r="B244" s="31">
        <v>6</v>
      </c>
    </row>
    <row r="245" spans="1:2" x14ac:dyDescent="0.4">
      <c r="A245" s="32" t="s">
        <v>378</v>
      </c>
      <c r="B245" s="31">
        <v>5</v>
      </c>
    </row>
    <row r="246" spans="1:2" x14ac:dyDescent="0.4">
      <c r="A246" s="32" t="s">
        <v>74</v>
      </c>
      <c r="B246" s="31">
        <v>8</v>
      </c>
    </row>
    <row r="247" spans="1:2" x14ac:dyDescent="0.4">
      <c r="A247" s="32" t="s">
        <v>86</v>
      </c>
      <c r="B247" s="31">
        <v>6</v>
      </c>
    </row>
    <row r="248" spans="1:2" x14ac:dyDescent="0.4">
      <c r="A248" s="32" t="s">
        <v>86</v>
      </c>
      <c r="B248" s="31">
        <v>0</v>
      </c>
    </row>
    <row r="249" spans="1:2" x14ac:dyDescent="0.4">
      <c r="A249" s="32" t="s">
        <v>86</v>
      </c>
      <c r="B249" s="31">
        <v>10</v>
      </c>
    </row>
    <row r="250" spans="1:2" x14ac:dyDescent="0.4">
      <c r="A250" s="32" t="s">
        <v>61</v>
      </c>
      <c r="B250" s="31">
        <v>8</v>
      </c>
    </row>
    <row r="251" spans="1:2" x14ac:dyDescent="0.4">
      <c r="A251" s="32" t="s">
        <v>86</v>
      </c>
      <c r="B251" s="31">
        <v>6</v>
      </c>
    </row>
    <row r="252" spans="1:2" x14ac:dyDescent="0.4">
      <c r="A252" s="32" t="s">
        <v>378</v>
      </c>
      <c r="B252" s="31">
        <v>10</v>
      </c>
    </row>
    <row r="253" spans="1:2" x14ac:dyDescent="0.4">
      <c r="A253" s="32" t="s">
        <v>86</v>
      </c>
      <c r="B253" s="31">
        <v>4</v>
      </c>
    </row>
    <row r="254" spans="1:2" x14ac:dyDescent="0.4">
      <c r="A254" s="32" t="s">
        <v>86</v>
      </c>
      <c r="B254" s="31">
        <v>40</v>
      </c>
    </row>
    <row r="255" spans="1:2" x14ac:dyDescent="0.4">
      <c r="A255" s="32" t="s">
        <v>378</v>
      </c>
      <c r="B255" s="31">
        <v>6</v>
      </c>
    </row>
    <row r="256" spans="1:2" x14ac:dyDescent="0.4">
      <c r="A256" s="32" t="s">
        <v>61</v>
      </c>
      <c r="B256" s="31">
        <v>4</v>
      </c>
    </row>
    <row r="257" spans="1:2" x14ac:dyDescent="0.4">
      <c r="A257" s="32" t="s">
        <v>86</v>
      </c>
      <c r="B257" s="31">
        <v>4</v>
      </c>
    </row>
    <row r="258" spans="1:2" x14ac:dyDescent="0.4">
      <c r="A258" s="32" t="s">
        <v>86</v>
      </c>
      <c r="B258" s="31">
        <v>10</v>
      </c>
    </row>
    <row r="259" spans="1:2" x14ac:dyDescent="0.4">
      <c r="A259" s="32" t="s">
        <v>86</v>
      </c>
      <c r="B259" s="31">
        <v>1</v>
      </c>
    </row>
    <row r="260" spans="1:2" x14ac:dyDescent="0.4">
      <c r="A260" s="32" t="s">
        <v>86</v>
      </c>
      <c r="B260" s="31">
        <v>6</v>
      </c>
    </row>
    <row r="261" spans="1:2" x14ac:dyDescent="0.4">
      <c r="A261" s="32" t="s">
        <v>61</v>
      </c>
      <c r="B261" s="31">
        <v>5</v>
      </c>
    </row>
    <row r="262" spans="1:2" x14ac:dyDescent="0.4">
      <c r="A262" s="32" t="s">
        <v>86</v>
      </c>
      <c r="B262" s="31">
        <v>2</v>
      </c>
    </row>
    <row r="263" spans="1:2" x14ac:dyDescent="0.4">
      <c r="A263" s="32" t="s">
        <v>61</v>
      </c>
      <c r="B263" s="31">
        <v>4</v>
      </c>
    </row>
    <row r="264" spans="1:2" x14ac:dyDescent="0.4">
      <c r="A264" s="32" t="s">
        <v>61</v>
      </c>
      <c r="B264" s="31">
        <v>6</v>
      </c>
    </row>
    <row r="265" spans="1:2" x14ac:dyDescent="0.4">
      <c r="A265" s="32" t="s">
        <v>1170</v>
      </c>
      <c r="B265" s="31">
        <v>5</v>
      </c>
    </row>
    <row r="266" spans="1:2" x14ac:dyDescent="0.4">
      <c r="A266" s="32" t="s">
        <v>74</v>
      </c>
      <c r="B266" s="31">
        <v>5</v>
      </c>
    </row>
    <row r="267" spans="1:2" x14ac:dyDescent="0.4">
      <c r="A267" s="32" t="s">
        <v>86</v>
      </c>
      <c r="B267" s="31">
        <v>6</v>
      </c>
    </row>
    <row r="268" spans="1:2" x14ac:dyDescent="0.4">
      <c r="A268" s="32" t="s">
        <v>86</v>
      </c>
      <c r="B268" s="31">
        <v>4</v>
      </c>
    </row>
    <row r="269" spans="1:2" x14ac:dyDescent="0.4">
      <c r="A269" s="32" t="s">
        <v>61</v>
      </c>
      <c r="B269" s="31">
        <v>0</v>
      </c>
    </row>
    <row r="270" spans="1:2" x14ac:dyDescent="0.4">
      <c r="A270" s="32" t="s">
        <v>74</v>
      </c>
      <c r="B270" s="31">
        <v>0</v>
      </c>
    </row>
    <row r="271" spans="1:2" x14ac:dyDescent="0.4">
      <c r="A271" s="32" t="s">
        <v>61</v>
      </c>
      <c r="B271" s="31">
        <v>10</v>
      </c>
    </row>
    <row r="272" spans="1:2" x14ac:dyDescent="0.4">
      <c r="A272" s="32" t="s">
        <v>61</v>
      </c>
      <c r="B272" s="31">
        <v>2</v>
      </c>
    </row>
    <row r="273" spans="1:2" x14ac:dyDescent="0.4">
      <c r="A273" s="32" t="s">
        <v>86</v>
      </c>
      <c r="B273" s="31">
        <v>30</v>
      </c>
    </row>
    <row r="274" spans="1:2" x14ac:dyDescent="0.4">
      <c r="A274" s="32" t="s">
        <v>61</v>
      </c>
      <c r="B274" s="31">
        <v>2</v>
      </c>
    </row>
    <row r="275" spans="1:2" x14ac:dyDescent="0.4">
      <c r="A275" s="32" t="s">
        <v>86</v>
      </c>
      <c r="B275" s="31">
        <v>2</v>
      </c>
    </row>
    <row r="276" spans="1:2" x14ac:dyDescent="0.4">
      <c r="A276" s="32" t="s">
        <v>61</v>
      </c>
      <c r="B276" s="31">
        <v>3</v>
      </c>
    </row>
    <row r="277" spans="1:2" x14ac:dyDescent="0.4">
      <c r="A277" s="32" t="s">
        <v>86</v>
      </c>
      <c r="B277" s="31">
        <v>5</v>
      </c>
    </row>
    <row r="278" spans="1:2" x14ac:dyDescent="0.4">
      <c r="A278" s="32" t="s">
        <v>61</v>
      </c>
      <c r="B278" s="31">
        <v>6</v>
      </c>
    </row>
    <row r="279" spans="1:2" x14ac:dyDescent="0.4">
      <c r="A279" s="32" t="s">
        <v>74</v>
      </c>
      <c r="B279" s="31">
        <v>3</v>
      </c>
    </row>
    <row r="280" spans="1:2" x14ac:dyDescent="0.4">
      <c r="A280" s="32" t="s">
        <v>61</v>
      </c>
      <c r="B280" s="31">
        <v>6</v>
      </c>
    </row>
    <row r="281" spans="1:2" x14ac:dyDescent="0.4">
      <c r="A281" s="32" t="s">
        <v>61</v>
      </c>
      <c r="B281" s="31">
        <v>3</v>
      </c>
    </row>
    <row r="282" spans="1:2" x14ac:dyDescent="0.4">
      <c r="A282" s="32" t="s">
        <v>61</v>
      </c>
      <c r="B282" s="31">
        <v>6</v>
      </c>
    </row>
    <row r="283" spans="1:2" x14ac:dyDescent="0.4">
      <c r="A283" s="32" t="s">
        <v>378</v>
      </c>
      <c r="B283" s="31">
        <v>10</v>
      </c>
    </row>
    <row r="284" spans="1:2" x14ac:dyDescent="0.4">
      <c r="A284" s="32" t="s">
        <v>61</v>
      </c>
      <c r="B284" s="31">
        <v>5</v>
      </c>
    </row>
    <row r="285" spans="1:2" x14ac:dyDescent="0.4">
      <c r="A285" s="32" t="s">
        <v>378</v>
      </c>
      <c r="B285" s="31">
        <v>4</v>
      </c>
    </row>
    <row r="286" spans="1:2" x14ac:dyDescent="0.4">
      <c r="A286" s="32" t="s">
        <v>61</v>
      </c>
      <c r="B286" s="31">
        <v>15</v>
      </c>
    </row>
    <row r="287" spans="1:2" x14ac:dyDescent="0.4">
      <c r="A287" s="32" t="s">
        <v>61</v>
      </c>
      <c r="B287" s="31">
        <v>3</v>
      </c>
    </row>
    <row r="288" spans="1:2" x14ac:dyDescent="0.4">
      <c r="A288" s="32" t="s">
        <v>86</v>
      </c>
      <c r="B288" s="31">
        <v>4</v>
      </c>
    </row>
    <row r="289" spans="1:2" x14ac:dyDescent="0.4">
      <c r="A289" s="32" t="s">
        <v>61</v>
      </c>
      <c r="B289" s="31">
        <v>10</v>
      </c>
    </row>
    <row r="290" spans="1:2" x14ac:dyDescent="0.4">
      <c r="A290" s="32" t="s">
        <v>61</v>
      </c>
      <c r="B290" s="31">
        <v>5</v>
      </c>
    </row>
    <row r="291" spans="1:2" x14ac:dyDescent="0.4">
      <c r="A291" s="32" t="s">
        <v>86</v>
      </c>
      <c r="B291" s="31">
        <v>10</v>
      </c>
    </row>
    <row r="292" spans="1:2" x14ac:dyDescent="0.4">
      <c r="A292" s="32" t="s">
        <v>74</v>
      </c>
      <c r="B292" s="31">
        <v>6</v>
      </c>
    </row>
    <row r="293" spans="1:2" x14ac:dyDescent="0.4">
      <c r="A293" s="32" t="s">
        <v>163</v>
      </c>
      <c r="B293" s="31">
        <v>4</v>
      </c>
    </row>
    <row r="294" spans="1:2" x14ac:dyDescent="0.4">
      <c r="A294" s="32" t="s">
        <v>378</v>
      </c>
      <c r="B294" s="31">
        <v>5</v>
      </c>
    </row>
    <row r="295" spans="1:2" x14ac:dyDescent="0.4">
      <c r="A295" s="32" t="s">
        <v>61</v>
      </c>
      <c r="B295" s="31">
        <v>20</v>
      </c>
    </row>
    <row r="296" spans="1:2" x14ac:dyDescent="0.4">
      <c r="A296" s="32" t="s">
        <v>86</v>
      </c>
      <c r="B296" s="31">
        <v>4</v>
      </c>
    </row>
    <row r="297" spans="1:2" x14ac:dyDescent="0.4">
      <c r="A297" s="32" t="s">
        <v>1170</v>
      </c>
      <c r="B297" s="31">
        <v>0</v>
      </c>
    </row>
    <row r="298" spans="1:2" x14ac:dyDescent="0.4">
      <c r="A298" s="32" t="s">
        <v>86</v>
      </c>
      <c r="B298" s="31">
        <v>0</v>
      </c>
    </row>
    <row r="299" spans="1:2" x14ac:dyDescent="0.4">
      <c r="A299" s="32" t="s">
        <v>378</v>
      </c>
      <c r="B299" s="31">
        <v>5</v>
      </c>
    </row>
    <row r="300" spans="1:2" x14ac:dyDescent="0.4">
      <c r="A300" s="32" t="s">
        <v>86</v>
      </c>
      <c r="B300" s="31">
        <v>3</v>
      </c>
    </row>
    <row r="301" spans="1:2" x14ac:dyDescent="0.4">
      <c r="A301" s="32" t="s">
        <v>86</v>
      </c>
      <c r="B301" s="31">
        <v>5</v>
      </c>
    </row>
    <row r="302" spans="1:2" x14ac:dyDescent="0.4">
      <c r="A302" s="32" t="s">
        <v>61</v>
      </c>
      <c r="B302" s="31">
        <v>6</v>
      </c>
    </row>
    <row r="303" spans="1:2" x14ac:dyDescent="0.4">
      <c r="A303" s="32" t="s">
        <v>86</v>
      </c>
      <c r="B303" s="31">
        <v>6</v>
      </c>
    </row>
    <row r="304" spans="1:2" x14ac:dyDescent="0.4">
      <c r="A304" s="32" t="s">
        <v>86</v>
      </c>
      <c r="B304" s="31">
        <v>0</v>
      </c>
    </row>
    <row r="305" spans="1:2" x14ac:dyDescent="0.4">
      <c r="A305" s="32" t="s">
        <v>86</v>
      </c>
      <c r="B305" s="31">
        <v>5</v>
      </c>
    </row>
    <row r="306" spans="1:2" x14ac:dyDescent="0.4">
      <c r="A306" s="32" t="s">
        <v>86</v>
      </c>
      <c r="B306" s="31">
        <v>0</v>
      </c>
    </row>
    <row r="307" spans="1:2" x14ac:dyDescent="0.4">
      <c r="A307" s="32" t="s">
        <v>86</v>
      </c>
      <c r="B307" s="31">
        <v>6</v>
      </c>
    </row>
    <row r="308" spans="1:2" x14ac:dyDescent="0.4">
      <c r="A308" s="32" t="s">
        <v>61</v>
      </c>
      <c r="B308" s="31">
        <v>2</v>
      </c>
    </row>
    <row r="309" spans="1:2" x14ac:dyDescent="0.4">
      <c r="A309" s="32" t="s">
        <v>74</v>
      </c>
      <c r="B309" s="31">
        <v>2</v>
      </c>
    </row>
    <row r="310" spans="1:2" x14ac:dyDescent="0.4">
      <c r="A310" s="32" t="s">
        <v>61</v>
      </c>
      <c r="B310" s="31">
        <v>2</v>
      </c>
    </row>
    <row r="311" spans="1:2" x14ac:dyDescent="0.4">
      <c r="A311" s="32" t="s">
        <v>61</v>
      </c>
      <c r="B311" s="31">
        <v>4</v>
      </c>
    </row>
    <row r="312" spans="1:2" x14ac:dyDescent="0.4">
      <c r="A312" s="32" t="s">
        <v>61</v>
      </c>
      <c r="B312" s="31">
        <v>6</v>
      </c>
    </row>
    <row r="313" spans="1:2" x14ac:dyDescent="0.4">
      <c r="A313" s="32" t="s">
        <v>61</v>
      </c>
      <c r="B313" s="31">
        <v>2</v>
      </c>
    </row>
    <row r="314" spans="1:2" x14ac:dyDescent="0.4">
      <c r="A314" s="32" t="s">
        <v>61</v>
      </c>
      <c r="B314" s="31">
        <v>6</v>
      </c>
    </row>
    <row r="315" spans="1:2" x14ac:dyDescent="0.4">
      <c r="A315" s="32" t="s">
        <v>61</v>
      </c>
      <c r="B315" s="31">
        <v>0</v>
      </c>
    </row>
    <row r="316" spans="1:2" x14ac:dyDescent="0.4">
      <c r="A316" s="32" t="s">
        <v>86</v>
      </c>
      <c r="B316" s="31">
        <v>0</v>
      </c>
    </row>
    <row r="317" spans="1:2" x14ac:dyDescent="0.4">
      <c r="A317" s="32" t="s">
        <v>86</v>
      </c>
      <c r="B317" s="31">
        <v>3</v>
      </c>
    </row>
    <row r="318" spans="1:2" x14ac:dyDescent="0.4">
      <c r="A318" s="32" t="s">
        <v>86</v>
      </c>
      <c r="B318" s="31">
        <v>2</v>
      </c>
    </row>
    <row r="319" spans="1:2" x14ac:dyDescent="0.4">
      <c r="A319" s="32" t="s">
        <v>61</v>
      </c>
      <c r="B319" s="31">
        <v>0</v>
      </c>
    </row>
    <row r="320" spans="1:2" x14ac:dyDescent="0.4">
      <c r="A320" s="32" t="s">
        <v>61</v>
      </c>
      <c r="B320" s="31">
        <v>6</v>
      </c>
    </row>
    <row r="321" spans="1:2" x14ac:dyDescent="0.4">
      <c r="A321" s="32" t="s">
        <v>86</v>
      </c>
      <c r="B321" s="31">
        <v>4</v>
      </c>
    </row>
    <row r="322" spans="1:2" x14ac:dyDescent="0.4">
      <c r="A322" s="32" t="s">
        <v>61</v>
      </c>
      <c r="B322" s="31">
        <v>2</v>
      </c>
    </row>
    <row r="323" spans="1:2" x14ac:dyDescent="0.4">
      <c r="A323" s="32" t="s">
        <v>61</v>
      </c>
      <c r="B323" s="31">
        <v>4</v>
      </c>
    </row>
    <row r="324" spans="1:2" x14ac:dyDescent="0.4">
      <c r="A324" s="32" t="s">
        <v>61</v>
      </c>
      <c r="B324" s="31">
        <v>0</v>
      </c>
    </row>
    <row r="325" spans="1:2" x14ac:dyDescent="0.4">
      <c r="A325" s="32" t="s">
        <v>86</v>
      </c>
      <c r="B325" s="31">
        <v>6</v>
      </c>
    </row>
    <row r="326" spans="1:2" x14ac:dyDescent="0.4">
      <c r="A326" s="32" t="s">
        <v>86</v>
      </c>
      <c r="B326" s="31">
        <v>8</v>
      </c>
    </row>
    <row r="327" spans="1:2" x14ac:dyDescent="0.4">
      <c r="A327" s="32" t="s">
        <v>74</v>
      </c>
      <c r="B327" s="31">
        <v>6</v>
      </c>
    </row>
    <row r="328" spans="1:2" x14ac:dyDescent="0.4">
      <c r="A328" s="32" t="s">
        <v>86</v>
      </c>
      <c r="B328" s="31">
        <v>4</v>
      </c>
    </row>
    <row r="329" spans="1:2" x14ac:dyDescent="0.4">
      <c r="A329" s="32" t="s">
        <v>61</v>
      </c>
      <c r="B329" s="31">
        <v>0</v>
      </c>
    </row>
    <row r="330" spans="1:2" x14ac:dyDescent="0.4">
      <c r="A330" s="32" t="s">
        <v>378</v>
      </c>
      <c r="B330" s="31">
        <v>5</v>
      </c>
    </row>
    <row r="331" spans="1:2" x14ac:dyDescent="0.4">
      <c r="A331" s="32" t="s">
        <v>86</v>
      </c>
      <c r="B331" s="31">
        <v>4</v>
      </c>
    </row>
    <row r="332" spans="1:2" x14ac:dyDescent="0.4">
      <c r="A332" s="32" t="s">
        <v>61</v>
      </c>
      <c r="B332" s="31">
        <v>6</v>
      </c>
    </row>
    <row r="333" spans="1:2" x14ac:dyDescent="0.4">
      <c r="A333" s="32" t="s">
        <v>86</v>
      </c>
      <c r="B333" s="31">
        <v>5</v>
      </c>
    </row>
    <row r="334" spans="1:2" x14ac:dyDescent="0.4">
      <c r="A334" s="32" t="s">
        <v>61</v>
      </c>
      <c r="B334" s="31">
        <v>6</v>
      </c>
    </row>
    <row r="335" spans="1:2" x14ac:dyDescent="0.4">
      <c r="A335" s="32" t="s">
        <v>86</v>
      </c>
      <c r="B335" s="31">
        <v>6</v>
      </c>
    </row>
    <row r="336" spans="1:2" x14ac:dyDescent="0.4">
      <c r="A336" s="32" t="s">
        <v>163</v>
      </c>
      <c r="B336" s="31">
        <v>6</v>
      </c>
    </row>
    <row r="337" spans="1:2" x14ac:dyDescent="0.4">
      <c r="A337" s="32" t="s">
        <v>378</v>
      </c>
      <c r="B337" s="31">
        <v>4</v>
      </c>
    </row>
    <row r="338" spans="1:2" x14ac:dyDescent="0.4">
      <c r="A338" s="32" t="s">
        <v>378</v>
      </c>
      <c r="B338" s="31">
        <v>6</v>
      </c>
    </row>
    <row r="339" spans="1:2" x14ac:dyDescent="0.4">
      <c r="A339" s="32" t="s">
        <v>1170</v>
      </c>
      <c r="B339" s="31">
        <v>8</v>
      </c>
    </row>
    <row r="340" spans="1:2" x14ac:dyDescent="0.4">
      <c r="A340" s="32" t="s">
        <v>61</v>
      </c>
      <c r="B340" s="31">
        <v>2</v>
      </c>
    </row>
    <row r="341" spans="1:2" x14ac:dyDescent="0.4">
      <c r="A341" s="32" t="s">
        <v>61</v>
      </c>
      <c r="B341" s="31">
        <v>6</v>
      </c>
    </row>
    <row r="342" spans="1:2" x14ac:dyDescent="0.4">
      <c r="A342" s="32" t="s">
        <v>61</v>
      </c>
      <c r="B342" s="31">
        <v>6</v>
      </c>
    </row>
    <row r="343" spans="1:2" x14ac:dyDescent="0.4">
      <c r="A343" s="32" t="s">
        <v>61</v>
      </c>
      <c r="B343" s="31">
        <v>6</v>
      </c>
    </row>
    <row r="344" spans="1:2" x14ac:dyDescent="0.4">
      <c r="A344" s="32" t="s">
        <v>378</v>
      </c>
      <c r="B344" s="31">
        <v>40</v>
      </c>
    </row>
    <row r="345" spans="1:2" x14ac:dyDescent="0.4">
      <c r="A345" s="32" t="s">
        <v>86</v>
      </c>
      <c r="B345" s="31">
        <v>6</v>
      </c>
    </row>
    <row r="346" spans="1:2" x14ac:dyDescent="0.4">
      <c r="A346" s="32" t="s">
        <v>61</v>
      </c>
      <c r="B346" s="31">
        <v>4</v>
      </c>
    </row>
    <row r="347" spans="1:2" x14ac:dyDescent="0.4">
      <c r="A347" s="32" t="s">
        <v>74</v>
      </c>
      <c r="B347" s="31">
        <v>3</v>
      </c>
    </row>
    <row r="348" spans="1:2" x14ac:dyDescent="0.4">
      <c r="A348" s="32" t="s">
        <v>86</v>
      </c>
      <c r="B348" s="31">
        <v>3</v>
      </c>
    </row>
    <row r="349" spans="1:2" x14ac:dyDescent="0.4">
      <c r="A349" s="32" t="s">
        <v>86</v>
      </c>
      <c r="B349" s="31">
        <v>6</v>
      </c>
    </row>
    <row r="350" spans="1:2" x14ac:dyDescent="0.4">
      <c r="A350" s="32" t="s">
        <v>86</v>
      </c>
      <c r="B350" s="31">
        <v>16</v>
      </c>
    </row>
    <row r="351" spans="1:2" x14ac:dyDescent="0.4">
      <c r="A351" s="32" t="s">
        <v>86</v>
      </c>
      <c r="B351" s="31">
        <v>5</v>
      </c>
    </row>
    <row r="352" spans="1:2" x14ac:dyDescent="0.4">
      <c r="A352" s="32" t="s">
        <v>61</v>
      </c>
      <c r="B352" s="31">
        <v>100</v>
      </c>
    </row>
    <row r="353" spans="1:2" x14ac:dyDescent="0.4">
      <c r="A353" s="32" t="s">
        <v>86</v>
      </c>
      <c r="B353" s="31">
        <v>4</v>
      </c>
    </row>
    <row r="354" spans="1:2" x14ac:dyDescent="0.4">
      <c r="A354" s="32" t="s">
        <v>86</v>
      </c>
      <c r="B354" s="31">
        <v>5</v>
      </c>
    </row>
    <row r="355" spans="1:2" x14ac:dyDescent="0.4">
      <c r="A355" s="32" t="s">
        <v>61</v>
      </c>
      <c r="B355" s="31">
        <v>7</v>
      </c>
    </row>
    <row r="356" spans="1:2" x14ac:dyDescent="0.4">
      <c r="A356" s="32" t="s">
        <v>86</v>
      </c>
      <c r="B356" s="31">
        <v>6</v>
      </c>
    </row>
    <row r="357" spans="1:2" x14ac:dyDescent="0.4">
      <c r="A357" s="32" t="s">
        <v>86</v>
      </c>
      <c r="B357" s="31">
        <v>4</v>
      </c>
    </row>
    <row r="358" spans="1:2" x14ac:dyDescent="0.4">
      <c r="A358" s="32" t="s">
        <v>86</v>
      </c>
      <c r="B358" s="31">
        <v>5</v>
      </c>
    </row>
    <row r="359" spans="1:2" x14ac:dyDescent="0.4">
      <c r="A359" s="32" t="s">
        <v>61</v>
      </c>
      <c r="B359" s="31">
        <v>10</v>
      </c>
    </row>
    <row r="360" spans="1:2" x14ac:dyDescent="0.4">
      <c r="A360" s="32" t="s">
        <v>74</v>
      </c>
      <c r="B360" s="31">
        <v>6</v>
      </c>
    </row>
    <row r="361" spans="1:2" x14ac:dyDescent="0.4">
      <c r="A361" s="32" t="s">
        <v>61</v>
      </c>
      <c r="B361" s="31">
        <v>6</v>
      </c>
    </row>
    <row r="362" spans="1:2" x14ac:dyDescent="0.4">
      <c r="A362" s="32" t="s">
        <v>86</v>
      </c>
      <c r="B362" s="31">
        <v>5</v>
      </c>
    </row>
    <row r="363" spans="1:2" x14ac:dyDescent="0.4">
      <c r="A363" s="32" t="s">
        <v>86</v>
      </c>
      <c r="B363" s="31">
        <v>5</v>
      </c>
    </row>
    <row r="364" spans="1:2" x14ac:dyDescent="0.4">
      <c r="A364" s="32" t="s">
        <v>61</v>
      </c>
      <c r="B364" s="31">
        <v>5</v>
      </c>
    </row>
    <row r="365" spans="1:2" x14ac:dyDescent="0.4">
      <c r="A365" s="32" t="s">
        <v>86</v>
      </c>
      <c r="B365" s="31">
        <v>3</v>
      </c>
    </row>
    <row r="366" spans="1:2" x14ac:dyDescent="0.4">
      <c r="A366" s="32" t="s">
        <v>61</v>
      </c>
      <c r="B366" s="31">
        <v>6</v>
      </c>
    </row>
    <row r="367" spans="1:2" x14ac:dyDescent="0.4">
      <c r="A367" s="32" t="s">
        <v>61</v>
      </c>
      <c r="B367" s="31">
        <v>6</v>
      </c>
    </row>
    <row r="368" spans="1:2" x14ac:dyDescent="0.4">
      <c r="A368" s="32" t="s">
        <v>86</v>
      </c>
      <c r="B368" s="31">
        <v>5</v>
      </c>
    </row>
    <row r="369" spans="1:2" x14ac:dyDescent="0.4">
      <c r="A369" s="32" t="s">
        <v>61</v>
      </c>
      <c r="B369" s="31">
        <v>0</v>
      </c>
    </row>
    <row r="370" spans="1:2" x14ac:dyDescent="0.4">
      <c r="A370" s="32" t="s">
        <v>86</v>
      </c>
      <c r="B370" s="31">
        <v>4</v>
      </c>
    </row>
    <row r="371" spans="1:2" x14ac:dyDescent="0.4">
      <c r="A371" s="32" t="s">
        <v>61</v>
      </c>
      <c r="B371" s="31">
        <v>6</v>
      </c>
    </row>
    <row r="372" spans="1:2" x14ac:dyDescent="0.4">
      <c r="A372" s="32" t="s">
        <v>86</v>
      </c>
      <c r="B372" s="31">
        <v>5</v>
      </c>
    </row>
    <row r="373" spans="1:2" x14ac:dyDescent="0.4">
      <c r="A373" s="32" t="s">
        <v>61</v>
      </c>
      <c r="B373" s="31">
        <v>5</v>
      </c>
    </row>
    <row r="374" spans="1:2" x14ac:dyDescent="0.4">
      <c r="A374" s="32" t="s">
        <v>61</v>
      </c>
      <c r="B374" s="31">
        <v>4</v>
      </c>
    </row>
    <row r="375" spans="1:2" x14ac:dyDescent="0.4">
      <c r="A375" s="32" t="s">
        <v>86</v>
      </c>
      <c r="B375" s="31">
        <v>10</v>
      </c>
    </row>
    <row r="376" spans="1:2" x14ac:dyDescent="0.4">
      <c r="A376" s="32" t="s">
        <v>61</v>
      </c>
      <c r="B376" s="31">
        <v>5</v>
      </c>
    </row>
    <row r="377" spans="1:2" x14ac:dyDescent="0.4">
      <c r="A377" s="32" t="s">
        <v>86</v>
      </c>
      <c r="B377" s="31">
        <v>3</v>
      </c>
    </row>
    <row r="378" spans="1:2" x14ac:dyDescent="0.4">
      <c r="A378" s="32" t="s">
        <v>61</v>
      </c>
      <c r="B378" s="31">
        <v>5</v>
      </c>
    </row>
    <row r="379" spans="1:2" x14ac:dyDescent="0.4">
      <c r="A379" s="32" t="s">
        <v>86</v>
      </c>
      <c r="B379" s="31">
        <v>4</v>
      </c>
    </row>
    <row r="380" spans="1:2" x14ac:dyDescent="0.4">
      <c r="A380" s="32" t="s">
        <v>61</v>
      </c>
      <c r="B380" s="31">
        <v>5</v>
      </c>
    </row>
    <row r="381" spans="1:2" x14ac:dyDescent="0.4">
      <c r="A381" s="32" t="s">
        <v>86</v>
      </c>
      <c r="B381" s="31">
        <v>5</v>
      </c>
    </row>
    <row r="382" spans="1:2" x14ac:dyDescent="0.4">
      <c r="A382" s="32" t="s">
        <v>1170</v>
      </c>
      <c r="B382" s="31">
        <v>5</v>
      </c>
    </row>
    <row r="383" spans="1:2" x14ac:dyDescent="0.4">
      <c r="A383" s="32" t="s">
        <v>86</v>
      </c>
      <c r="B383" s="31">
        <v>6</v>
      </c>
    </row>
    <row r="384" spans="1:2" x14ac:dyDescent="0.4">
      <c r="A384" s="32" t="s">
        <v>61</v>
      </c>
      <c r="B384" s="31">
        <v>3</v>
      </c>
    </row>
    <row r="385" spans="1:2" x14ac:dyDescent="0.4">
      <c r="A385" s="32" t="s">
        <v>61</v>
      </c>
      <c r="B385" s="31">
        <v>4</v>
      </c>
    </row>
    <row r="386" spans="1:2" x14ac:dyDescent="0.4">
      <c r="A386" s="32" t="s">
        <v>61</v>
      </c>
      <c r="B386" s="31">
        <v>1</v>
      </c>
    </row>
    <row r="387" spans="1:2" x14ac:dyDescent="0.4">
      <c r="A387" s="32" t="s">
        <v>86</v>
      </c>
      <c r="B387" s="31">
        <v>3</v>
      </c>
    </row>
    <row r="388" spans="1:2" x14ac:dyDescent="0.4">
      <c r="A388" s="32" t="s">
        <v>61</v>
      </c>
      <c r="B388" s="31">
        <v>2</v>
      </c>
    </row>
    <row r="389" spans="1:2" x14ac:dyDescent="0.4">
      <c r="A389" s="32" t="s">
        <v>61</v>
      </c>
      <c r="B389" s="31">
        <v>4</v>
      </c>
    </row>
    <row r="390" spans="1:2" x14ac:dyDescent="0.4">
      <c r="A390" s="32" t="s">
        <v>61</v>
      </c>
      <c r="B390" s="31">
        <v>5</v>
      </c>
    </row>
    <row r="391" spans="1:2" x14ac:dyDescent="0.4">
      <c r="A391" s="32" t="s">
        <v>378</v>
      </c>
      <c r="B391" s="31">
        <v>5</v>
      </c>
    </row>
    <row r="392" spans="1:2" x14ac:dyDescent="0.4">
      <c r="A392" s="32" t="s">
        <v>74</v>
      </c>
      <c r="B392" s="31">
        <v>1</v>
      </c>
    </row>
    <row r="393" spans="1:2" x14ac:dyDescent="0.4">
      <c r="A393" s="32" t="s">
        <v>1170</v>
      </c>
      <c r="B393" s="31">
        <v>3</v>
      </c>
    </row>
    <row r="394" spans="1:2" x14ac:dyDescent="0.4">
      <c r="A394" s="32" t="s">
        <v>61</v>
      </c>
      <c r="B394" s="31">
        <v>6</v>
      </c>
    </row>
    <row r="395" spans="1:2" x14ac:dyDescent="0.4">
      <c r="A395" s="32" t="s">
        <v>86</v>
      </c>
      <c r="B395" s="31">
        <v>12</v>
      </c>
    </row>
    <row r="396" spans="1:2" x14ac:dyDescent="0.4">
      <c r="A396" s="32" t="s">
        <v>86</v>
      </c>
      <c r="B396" s="31">
        <v>2</v>
      </c>
    </row>
    <row r="397" spans="1:2" x14ac:dyDescent="0.4">
      <c r="A397" s="32" t="s">
        <v>61</v>
      </c>
      <c r="B397" s="31">
        <v>7</v>
      </c>
    </row>
    <row r="398" spans="1:2" x14ac:dyDescent="0.4">
      <c r="A398" s="32" t="s">
        <v>86</v>
      </c>
      <c r="B398" s="31">
        <v>6</v>
      </c>
    </row>
    <row r="399" spans="1:2" x14ac:dyDescent="0.4">
      <c r="A399" s="32" t="s">
        <v>61</v>
      </c>
      <c r="B399" s="31">
        <v>2</v>
      </c>
    </row>
    <row r="400" spans="1:2" x14ac:dyDescent="0.4">
      <c r="A400" s="32" t="s">
        <v>86</v>
      </c>
      <c r="B400" s="31">
        <v>3</v>
      </c>
    </row>
    <row r="401" spans="1:2" x14ac:dyDescent="0.4">
      <c r="A401" s="32" t="s">
        <v>163</v>
      </c>
      <c r="B401" s="31">
        <v>0</v>
      </c>
    </row>
    <row r="402" spans="1:2" x14ac:dyDescent="0.4">
      <c r="A402" s="32" t="s">
        <v>86</v>
      </c>
      <c r="B402" s="31">
        <v>4</v>
      </c>
    </row>
    <row r="403" spans="1:2" x14ac:dyDescent="0.4">
      <c r="A403" s="32" t="s">
        <v>61</v>
      </c>
      <c r="B403" s="31">
        <v>5</v>
      </c>
    </row>
    <row r="404" spans="1:2" x14ac:dyDescent="0.4">
      <c r="A404" s="32" t="s">
        <v>86</v>
      </c>
      <c r="B404" s="31">
        <v>4</v>
      </c>
    </row>
    <row r="405" spans="1:2" x14ac:dyDescent="0.4">
      <c r="A405" s="32" t="s">
        <v>61</v>
      </c>
      <c r="B405" s="31">
        <v>4</v>
      </c>
    </row>
    <row r="406" spans="1:2" x14ac:dyDescent="0.4">
      <c r="A406" s="32" t="s">
        <v>61</v>
      </c>
      <c r="B406" s="31">
        <v>3</v>
      </c>
    </row>
    <row r="407" spans="1:2" x14ac:dyDescent="0.4">
      <c r="A407" s="32" t="s">
        <v>61</v>
      </c>
      <c r="B407" s="31">
        <v>6</v>
      </c>
    </row>
    <row r="408" spans="1:2" x14ac:dyDescent="0.4">
      <c r="A408" s="32" t="s">
        <v>86</v>
      </c>
      <c r="B408" s="31">
        <v>5</v>
      </c>
    </row>
    <row r="409" spans="1:2" x14ac:dyDescent="0.4">
      <c r="A409" s="32" t="s">
        <v>61</v>
      </c>
      <c r="B409" s="31">
        <v>6</v>
      </c>
    </row>
    <row r="410" spans="1:2" x14ac:dyDescent="0.4">
      <c r="A410" s="32" t="s">
        <v>86</v>
      </c>
      <c r="B410" s="31">
        <v>3</v>
      </c>
    </row>
    <row r="411" spans="1:2" x14ac:dyDescent="0.4">
      <c r="A411" s="32" t="s">
        <v>86</v>
      </c>
      <c r="B411" s="31">
        <v>6</v>
      </c>
    </row>
    <row r="412" spans="1:2" x14ac:dyDescent="0.4">
      <c r="A412" s="32" t="s">
        <v>61</v>
      </c>
      <c r="B412" s="31">
        <v>5</v>
      </c>
    </row>
    <row r="413" spans="1:2" x14ac:dyDescent="0.4">
      <c r="A413" s="32" t="s">
        <v>74</v>
      </c>
      <c r="B413" s="31">
        <v>3</v>
      </c>
    </row>
    <row r="414" spans="1:2" x14ac:dyDescent="0.4">
      <c r="A414" s="32" t="s">
        <v>61</v>
      </c>
      <c r="B414" s="31">
        <v>3</v>
      </c>
    </row>
    <row r="415" spans="1:2" x14ac:dyDescent="0.4">
      <c r="A415" s="32" t="s">
        <v>86</v>
      </c>
      <c r="B415" s="31">
        <v>4</v>
      </c>
    </row>
    <row r="416" spans="1:2" x14ac:dyDescent="0.4">
      <c r="A416" s="32" t="s">
        <v>86</v>
      </c>
      <c r="B416" s="31">
        <v>2</v>
      </c>
    </row>
    <row r="417" spans="1:2" x14ac:dyDescent="0.4">
      <c r="A417" s="32" t="s">
        <v>163</v>
      </c>
      <c r="B417" s="31">
        <v>6</v>
      </c>
    </row>
    <row r="418" spans="1:2" x14ac:dyDescent="0.4">
      <c r="A418" s="32" t="s">
        <v>86</v>
      </c>
      <c r="B418" s="31">
        <v>6</v>
      </c>
    </row>
    <row r="419" spans="1:2" x14ac:dyDescent="0.4">
      <c r="A419" s="32" t="s">
        <v>61</v>
      </c>
      <c r="B419" s="31">
        <v>4</v>
      </c>
    </row>
    <row r="420" spans="1:2" x14ac:dyDescent="0.4">
      <c r="A420" s="32" t="s">
        <v>86</v>
      </c>
      <c r="B420" s="31">
        <v>2</v>
      </c>
    </row>
    <row r="421" spans="1:2" x14ac:dyDescent="0.4">
      <c r="A421" s="32" t="s">
        <v>86</v>
      </c>
      <c r="B421" s="31">
        <v>6</v>
      </c>
    </row>
    <row r="422" spans="1:2" x14ac:dyDescent="0.4">
      <c r="A422" s="32" t="s">
        <v>61</v>
      </c>
      <c r="B422" s="31">
        <v>8</v>
      </c>
    </row>
    <row r="423" spans="1:2" x14ac:dyDescent="0.4">
      <c r="A423" s="32" t="s">
        <v>61</v>
      </c>
      <c r="B423" s="31">
        <v>10</v>
      </c>
    </row>
    <row r="424" spans="1:2" x14ac:dyDescent="0.4">
      <c r="A424" s="32" t="s">
        <v>61</v>
      </c>
      <c r="B424" s="31">
        <v>3</v>
      </c>
    </row>
    <row r="425" spans="1:2" x14ac:dyDescent="0.4">
      <c r="A425" s="32" t="s">
        <v>86</v>
      </c>
      <c r="B425" s="31">
        <v>4</v>
      </c>
    </row>
    <row r="426" spans="1:2" x14ac:dyDescent="0.4">
      <c r="A426" s="32" t="s">
        <v>378</v>
      </c>
      <c r="B426" s="31">
        <v>4</v>
      </c>
    </row>
    <row r="427" spans="1:2" x14ac:dyDescent="0.4">
      <c r="A427" s="32" t="s">
        <v>86</v>
      </c>
      <c r="B427" s="31">
        <v>6</v>
      </c>
    </row>
    <row r="428" spans="1:2" x14ac:dyDescent="0.4">
      <c r="A428" s="32" t="s">
        <v>86</v>
      </c>
      <c r="B428" s="31">
        <v>6</v>
      </c>
    </row>
    <row r="429" spans="1:2" x14ac:dyDescent="0.4">
      <c r="A429" s="32" t="s">
        <v>1170</v>
      </c>
      <c r="B429" s="31">
        <v>3</v>
      </c>
    </row>
    <row r="430" spans="1:2" x14ac:dyDescent="0.4">
      <c r="A430" s="32" t="s">
        <v>378</v>
      </c>
      <c r="B430" s="31">
        <v>6</v>
      </c>
    </row>
    <row r="431" spans="1:2" x14ac:dyDescent="0.4">
      <c r="A431" s="32" t="s">
        <v>74</v>
      </c>
      <c r="B431" s="31">
        <v>10</v>
      </c>
    </row>
    <row r="432" spans="1:2" x14ac:dyDescent="0.4">
      <c r="A432" s="32" t="s">
        <v>61</v>
      </c>
      <c r="B432" s="31">
        <v>3</v>
      </c>
    </row>
    <row r="433" spans="1:2" x14ac:dyDescent="0.4">
      <c r="A433" s="32" t="s">
        <v>61</v>
      </c>
      <c r="B433" s="31">
        <v>2</v>
      </c>
    </row>
    <row r="434" spans="1:2" x14ac:dyDescent="0.4">
      <c r="A434" s="32" t="s">
        <v>86</v>
      </c>
      <c r="B434" s="31">
        <v>5</v>
      </c>
    </row>
    <row r="435" spans="1:2" x14ac:dyDescent="0.4">
      <c r="A435" s="32" t="s">
        <v>86</v>
      </c>
      <c r="B435" s="31">
        <v>5</v>
      </c>
    </row>
    <row r="436" spans="1:2" x14ac:dyDescent="0.4">
      <c r="A436" s="32" t="s">
        <v>61</v>
      </c>
      <c r="B436" s="31">
        <v>10</v>
      </c>
    </row>
    <row r="437" spans="1:2" x14ac:dyDescent="0.4">
      <c r="A437" s="32" t="s">
        <v>86</v>
      </c>
      <c r="B437" s="31">
        <v>3</v>
      </c>
    </row>
    <row r="438" spans="1:2" x14ac:dyDescent="0.4">
      <c r="A438" s="32" t="s">
        <v>86</v>
      </c>
      <c r="B438" s="31">
        <v>5</v>
      </c>
    </row>
    <row r="439" spans="1:2" x14ac:dyDescent="0.4">
      <c r="A439" s="32" t="s">
        <v>86</v>
      </c>
      <c r="B439" s="31">
        <v>2</v>
      </c>
    </row>
    <row r="440" spans="1:2" x14ac:dyDescent="0.4">
      <c r="A440" s="32" t="s">
        <v>61</v>
      </c>
      <c r="B440" s="31">
        <v>4</v>
      </c>
    </row>
    <row r="441" spans="1:2" x14ac:dyDescent="0.4">
      <c r="A441" s="32" t="s">
        <v>86</v>
      </c>
      <c r="B441" s="31">
        <v>6</v>
      </c>
    </row>
    <row r="442" spans="1:2" x14ac:dyDescent="0.4">
      <c r="A442" s="32" t="s">
        <v>74</v>
      </c>
      <c r="B442" s="31">
        <v>3</v>
      </c>
    </row>
    <row r="443" spans="1:2" x14ac:dyDescent="0.4">
      <c r="A443" s="32" t="s">
        <v>61</v>
      </c>
      <c r="B443" s="31">
        <v>6</v>
      </c>
    </row>
    <row r="444" spans="1:2" x14ac:dyDescent="0.4">
      <c r="A444" s="32" t="s">
        <v>61</v>
      </c>
      <c r="B444" s="31">
        <v>8</v>
      </c>
    </row>
    <row r="445" spans="1:2" x14ac:dyDescent="0.4">
      <c r="A445" s="32" t="s">
        <v>74</v>
      </c>
      <c r="B445" s="31">
        <v>1</v>
      </c>
    </row>
    <row r="446" spans="1:2" x14ac:dyDescent="0.4">
      <c r="A446" s="32" t="s">
        <v>74</v>
      </c>
      <c r="B446" s="31">
        <v>6</v>
      </c>
    </row>
    <row r="447" spans="1:2" x14ac:dyDescent="0.4">
      <c r="A447" s="32" t="s">
        <v>61</v>
      </c>
      <c r="B447" s="31">
        <v>6</v>
      </c>
    </row>
    <row r="448" spans="1:2" x14ac:dyDescent="0.4">
      <c r="A448" s="32" t="s">
        <v>86</v>
      </c>
      <c r="B448" s="31">
        <v>6</v>
      </c>
    </row>
    <row r="449" spans="1:2" x14ac:dyDescent="0.4">
      <c r="A449" s="32" t="s">
        <v>61</v>
      </c>
      <c r="B449" s="31">
        <v>5</v>
      </c>
    </row>
    <row r="450" spans="1:2" x14ac:dyDescent="0.4">
      <c r="A450" s="32" t="s">
        <v>61</v>
      </c>
      <c r="B450" s="31">
        <v>4</v>
      </c>
    </row>
    <row r="451" spans="1:2" x14ac:dyDescent="0.4">
      <c r="A451" s="32" t="s">
        <v>74</v>
      </c>
      <c r="B451" s="31">
        <v>3</v>
      </c>
    </row>
    <row r="452" spans="1:2" x14ac:dyDescent="0.4">
      <c r="A452" s="32" t="s">
        <v>86</v>
      </c>
      <c r="B452" s="31">
        <v>10</v>
      </c>
    </row>
    <row r="453" spans="1:2" x14ac:dyDescent="0.4">
      <c r="A453" s="32" t="s">
        <v>61</v>
      </c>
      <c r="B453" s="31">
        <v>2</v>
      </c>
    </row>
    <row r="454" spans="1:2" x14ac:dyDescent="0.4">
      <c r="A454" s="32" t="s">
        <v>86</v>
      </c>
      <c r="B454" s="31">
        <v>4</v>
      </c>
    </row>
    <row r="455" spans="1:2" x14ac:dyDescent="0.4">
      <c r="A455" s="32" t="s">
        <v>86</v>
      </c>
      <c r="B455" s="31">
        <v>5</v>
      </c>
    </row>
    <row r="456" spans="1:2" x14ac:dyDescent="0.4">
      <c r="A456" s="32" t="s">
        <v>61</v>
      </c>
      <c r="B456" s="31">
        <v>4</v>
      </c>
    </row>
    <row r="457" spans="1:2" x14ac:dyDescent="0.4">
      <c r="A457" s="32" t="s">
        <v>86</v>
      </c>
      <c r="B457" s="31">
        <v>10</v>
      </c>
    </row>
    <row r="458" spans="1:2" x14ac:dyDescent="0.4">
      <c r="A458" s="32" t="s">
        <v>61</v>
      </c>
      <c r="B458" s="31">
        <v>6</v>
      </c>
    </row>
    <row r="459" spans="1:2" x14ac:dyDescent="0.4">
      <c r="A459" s="32" t="s">
        <v>74</v>
      </c>
      <c r="B459" s="31">
        <v>4</v>
      </c>
    </row>
    <row r="460" spans="1:2" x14ac:dyDescent="0.4">
      <c r="A460" s="32" t="s">
        <v>61</v>
      </c>
      <c r="B460" s="31">
        <v>6</v>
      </c>
    </row>
    <row r="461" spans="1:2" x14ac:dyDescent="0.4">
      <c r="A461" s="32" t="s">
        <v>86</v>
      </c>
      <c r="B461" s="31">
        <v>20</v>
      </c>
    </row>
    <row r="462" spans="1:2" x14ac:dyDescent="0.4">
      <c r="A462" s="32" t="s">
        <v>86</v>
      </c>
      <c r="B462" s="31">
        <v>5</v>
      </c>
    </row>
    <row r="463" spans="1:2" x14ac:dyDescent="0.4">
      <c r="A463" s="32" t="s">
        <v>86</v>
      </c>
      <c r="B463" s="31">
        <v>0</v>
      </c>
    </row>
    <row r="464" spans="1:2" x14ac:dyDescent="0.4">
      <c r="A464" s="32" t="s">
        <v>86</v>
      </c>
      <c r="B464" s="31">
        <v>5</v>
      </c>
    </row>
    <row r="465" spans="1:2" x14ac:dyDescent="0.4">
      <c r="A465" s="32" t="s">
        <v>61</v>
      </c>
      <c r="B465" s="31">
        <v>5</v>
      </c>
    </row>
    <row r="466" spans="1:2" x14ac:dyDescent="0.4">
      <c r="A466" s="32" t="s">
        <v>86</v>
      </c>
      <c r="B466" s="31">
        <v>3</v>
      </c>
    </row>
    <row r="467" spans="1:2" x14ac:dyDescent="0.4">
      <c r="A467" s="32" t="s">
        <v>61</v>
      </c>
      <c r="B467" s="31">
        <v>8</v>
      </c>
    </row>
    <row r="468" spans="1:2" x14ac:dyDescent="0.4">
      <c r="A468" s="32" t="s">
        <v>86</v>
      </c>
      <c r="B468" s="31">
        <v>6</v>
      </c>
    </row>
    <row r="469" spans="1:2" x14ac:dyDescent="0.4">
      <c r="A469" s="32" t="s">
        <v>378</v>
      </c>
      <c r="B469" s="31">
        <v>10</v>
      </c>
    </row>
    <row r="470" spans="1:2" x14ac:dyDescent="0.4">
      <c r="A470" s="32" t="s">
        <v>61</v>
      </c>
      <c r="B470" s="31">
        <v>6</v>
      </c>
    </row>
    <row r="471" spans="1:2" x14ac:dyDescent="0.4">
      <c r="A471" s="32" t="s">
        <v>74</v>
      </c>
      <c r="B471" s="31">
        <v>6</v>
      </c>
    </row>
    <row r="472" spans="1:2" x14ac:dyDescent="0.4">
      <c r="A472" s="32" t="s">
        <v>86</v>
      </c>
      <c r="B472" s="31">
        <v>4</v>
      </c>
    </row>
    <row r="473" spans="1:2" x14ac:dyDescent="0.4">
      <c r="A473" s="32" t="s">
        <v>378</v>
      </c>
      <c r="B473" s="31">
        <v>15</v>
      </c>
    </row>
    <row r="474" spans="1:2" x14ac:dyDescent="0.4">
      <c r="A474" s="32" t="s">
        <v>378</v>
      </c>
      <c r="B474" s="31">
        <v>2</v>
      </c>
    </row>
    <row r="475" spans="1:2" x14ac:dyDescent="0.4">
      <c r="A475" s="32" t="s">
        <v>74</v>
      </c>
      <c r="B475" s="31">
        <v>4</v>
      </c>
    </row>
    <row r="476" spans="1:2" x14ac:dyDescent="0.4">
      <c r="A476" s="32" t="s">
        <v>74</v>
      </c>
      <c r="B476" s="31">
        <v>3</v>
      </c>
    </row>
    <row r="477" spans="1:2" x14ac:dyDescent="0.4">
      <c r="A477" s="32" t="s">
        <v>86</v>
      </c>
      <c r="B477" s="31">
        <v>16</v>
      </c>
    </row>
    <row r="478" spans="1:2" x14ac:dyDescent="0.4">
      <c r="A478" s="32" t="s">
        <v>86</v>
      </c>
      <c r="B478" s="31">
        <v>6</v>
      </c>
    </row>
    <row r="479" spans="1:2" x14ac:dyDescent="0.4">
      <c r="A479" s="32" t="s">
        <v>61</v>
      </c>
      <c r="B479" s="31">
        <v>30</v>
      </c>
    </row>
    <row r="480" spans="1:2" x14ac:dyDescent="0.4">
      <c r="A480" s="32" t="s">
        <v>61</v>
      </c>
      <c r="B480" s="31">
        <v>4</v>
      </c>
    </row>
    <row r="481" spans="1:2" x14ac:dyDescent="0.4">
      <c r="A481" s="32" t="s">
        <v>86</v>
      </c>
      <c r="B481" s="31">
        <v>6</v>
      </c>
    </row>
    <row r="482" spans="1:2" x14ac:dyDescent="0.4">
      <c r="A482" s="32" t="s">
        <v>61</v>
      </c>
      <c r="B482" s="31">
        <v>10</v>
      </c>
    </row>
    <row r="483" spans="1:2" x14ac:dyDescent="0.4">
      <c r="A483" s="32" t="s">
        <v>61</v>
      </c>
      <c r="B483" s="31">
        <v>2</v>
      </c>
    </row>
    <row r="484" spans="1:2" x14ac:dyDescent="0.4">
      <c r="A484" s="32" t="s">
        <v>86</v>
      </c>
      <c r="B484" s="31">
        <v>6</v>
      </c>
    </row>
    <row r="485" spans="1:2" x14ac:dyDescent="0.4">
      <c r="A485" s="32" t="s">
        <v>86</v>
      </c>
      <c r="B485" s="31">
        <v>4</v>
      </c>
    </row>
    <row r="486" spans="1:2" x14ac:dyDescent="0.4">
      <c r="A486" s="32" t="s">
        <v>61</v>
      </c>
      <c r="B486" s="31">
        <v>5</v>
      </c>
    </row>
    <row r="487" spans="1:2" x14ac:dyDescent="0.4">
      <c r="A487" s="32" t="s">
        <v>61</v>
      </c>
      <c r="B487" s="31">
        <v>6</v>
      </c>
    </row>
    <row r="488" spans="1:2" x14ac:dyDescent="0.4">
      <c r="A488" s="32" t="s">
        <v>61</v>
      </c>
      <c r="B488" s="31">
        <v>26</v>
      </c>
    </row>
    <row r="489" spans="1:2" x14ac:dyDescent="0.4">
      <c r="A489" s="32" t="s">
        <v>86</v>
      </c>
      <c r="B489" s="31">
        <v>6</v>
      </c>
    </row>
    <row r="490" spans="1:2" x14ac:dyDescent="0.4">
      <c r="A490" s="32" t="s">
        <v>61</v>
      </c>
      <c r="B490" s="31">
        <v>5</v>
      </c>
    </row>
    <row r="491" spans="1:2" x14ac:dyDescent="0.4">
      <c r="A491" s="32" t="s">
        <v>86</v>
      </c>
      <c r="B491" s="31">
        <v>6</v>
      </c>
    </row>
    <row r="492" spans="1:2" x14ac:dyDescent="0.4">
      <c r="A492" s="32" t="s">
        <v>86</v>
      </c>
      <c r="B492" s="31">
        <v>6</v>
      </c>
    </row>
    <row r="493" spans="1:2" x14ac:dyDescent="0.4">
      <c r="A493" s="32" t="s">
        <v>86</v>
      </c>
      <c r="B493" s="31">
        <v>30</v>
      </c>
    </row>
    <row r="494" spans="1:2" x14ac:dyDescent="0.4">
      <c r="A494" s="32" t="s">
        <v>61</v>
      </c>
      <c r="B494" s="31">
        <v>2</v>
      </c>
    </row>
    <row r="495" spans="1:2" x14ac:dyDescent="0.4">
      <c r="A495" s="32" t="s">
        <v>163</v>
      </c>
      <c r="B495" s="31">
        <v>2</v>
      </c>
    </row>
    <row r="496" spans="1:2" x14ac:dyDescent="0.4">
      <c r="A496" s="32" t="s">
        <v>61</v>
      </c>
      <c r="B496" s="31">
        <v>2</v>
      </c>
    </row>
    <row r="497" spans="1:2" x14ac:dyDescent="0.4">
      <c r="A497" s="32" t="s">
        <v>61</v>
      </c>
      <c r="B497" s="31">
        <v>15</v>
      </c>
    </row>
    <row r="498" spans="1:2" x14ac:dyDescent="0.4">
      <c r="A498" s="32" t="s">
        <v>86</v>
      </c>
      <c r="B498" s="31">
        <v>0</v>
      </c>
    </row>
    <row r="499" spans="1:2" x14ac:dyDescent="0.4">
      <c r="A499" s="32" t="s">
        <v>86</v>
      </c>
      <c r="B499" s="31">
        <v>2</v>
      </c>
    </row>
    <row r="500" spans="1:2" x14ac:dyDescent="0.4">
      <c r="A500" s="32" t="s">
        <v>86</v>
      </c>
      <c r="B500" s="31">
        <v>6</v>
      </c>
    </row>
    <row r="501" spans="1:2" x14ac:dyDescent="0.4">
      <c r="A501" s="32" t="s">
        <v>61</v>
      </c>
      <c r="B501" s="31">
        <v>6</v>
      </c>
    </row>
    <row r="502" spans="1:2" x14ac:dyDescent="0.4">
      <c r="A502" s="32" t="s">
        <v>61</v>
      </c>
      <c r="B502" s="31">
        <v>6</v>
      </c>
    </row>
    <row r="503" spans="1:2" x14ac:dyDescent="0.4">
      <c r="A503" s="32" t="s">
        <v>163</v>
      </c>
      <c r="B503" s="31">
        <v>2</v>
      </c>
    </row>
    <row r="504" spans="1:2" x14ac:dyDescent="0.4">
      <c r="A504" s="32" t="s">
        <v>86</v>
      </c>
      <c r="B504" s="31">
        <v>1</v>
      </c>
    </row>
    <row r="505" spans="1:2" x14ac:dyDescent="0.4">
      <c r="A505" s="32" t="s">
        <v>378</v>
      </c>
      <c r="B505" s="31">
        <v>5</v>
      </c>
    </row>
    <row r="506" spans="1:2" x14ac:dyDescent="0.4">
      <c r="A506" s="32" t="s">
        <v>61</v>
      </c>
      <c r="B506" s="31">
        <v>5</v>
      </c>
    </row>
    <row r="507" spans="1:2" x14ac:dyDescent="0.4">
      <c r="A507" s="32" t="s">
        <v>86</v>
      </c>
      <c r="B507" s="31">
        <v>3</v>
      </c>
    </row>
    <row r="508" spans="1:2" x14ac:dyDescent="0.4">
      <c r="A508" s="32" t="s">
        <v>378</v>
      </c>
      <c r="B508" s="31">
        <v>56</v>
      </c>
    </row>
    <row r="509" spans="1:2" x14ac:dyDescent="0.4">
      <c r="A509" s="32" t="s">
        <v>86</v>
      </c>
      <c r="B509" s="31">
        <v>16</v>
      </c>
    </row>
    <row r="510" spans="1:2" x14ac:dyDescent="0.4">
      <c r="A510" s="32" t="s">
        <v>61</v>
      </c>
      <c r="B510" s="31">
        <v>15</v>
      </c>
    </row>
    <row r="511" spans="1:2" x14ac:dyDescent="0.4">
      <c r="A511" s="32" t="s">
        <v>74</v>
      </c>
      <c r="B511" s="31">
        <v>0</v>
      </c>
    </row>
    <row r="512" spans="1:2" x14ac:dyDescent="0.4">
      <c r="A512" s="32" t="s">
        <v>86</v>
      </c>
      <c r="B512" s="31">
        <v>6</v>
      </c>
    </row>
    <row r="513" spans="1:2" x14ac:dyDescent="0.4">
      <c r="A513" s="32" t="s">
        <v>86</v>
      </c>
      <c r="B513" s="31">
        <v>0</v>
      </c>
    </row>
    <row r="514" spans="1:2" x14ac:dyDescent="0.4">
      <c r="A514" s="32" t="s">
        <v>61</v>
      </c>
      <c r="B514" s="31">
        <v>0</v>
      </c>
    </row>
    <row r="515" spans="1:2" x14ac:dyDescent="0.4">
      <c r="A515" s="32" t="s">
        <v>86</v>
      </c>
      <c r="B515" s="31">
        <v>20</v>
      </c>
    </row>
    <row r="516" spans="1:2" x14ac:dyDescent="0.4">
      <c r="A516" s="32" t="s">
        <v>86</v>
      </c>
      <c r="B516" s="31">
        <v>10</v>
      </c>
    </row>
    <row r="517" spans="1:2" x14ac:dyDescent="0.4">
      <c r="A517" s="32" t="s">
        <v>86</v>
      </c>
      <c r="B517" s="31">
        <v>6</v>
      </c>
    </row>
    <row r="518" spans="1:2" x14ac:dyDescent="0.4">
      <c r="A518" s="32" t="s">
        <v>163</v>
      </c>
      <c r="B518" s="31">
        <v>0</v>
      </c>
    </row>
    <row r="519" spans="1:2" x14ac:dyDescent="0.4">
      <c r="A519" s="32" t="s">
        <v>1170</v>
      </c>
      <c r="B519" s="31">
        <v>5</v>
      </c>
    </row>
    <row r="520" spans="1:2" x14ac:dyDescent="0.4">
      <c r="A520" s="32" t="s">
        <v>86</v>
      </c>
      <c r="B520" s="31">
        <v>1</v>
      </c>
    </row>
    <row r="521" spans="1:2" x14ac:dyDescent="0.4">
      <c r="A521" s="32" t="s">
        <v>74</v>
      </c>
      <c r="B521" s="31">
        <v>2</v>
      </c>
    </row>
    <row r="522" spans="1:2" x14ac:dyDescent="0.4">
      <c r="A522" s="32" t="s">
        <v>86</v>
      </c>
      <c r="B522" s="31">
        <v>6</v>
      </c>
    </row>
    <row r="523" spans="1:2" x14ac:dyDescent="0.4">
      <c r="A523" s="32" t="s">
        <v>74</v>
      </c>
      <c r="B523" s="31">
        <v>4</v>
      </c>
    </row>
    <row r="524" spans="1:2" x14ac:dyDescent="0.4">
      <c r="A524" s="32" t="s">
        <v>378</v>
      </c>
      <c r="B524" s="31">
        <v>3</v>
      </c>
    </row>
    <row r="525" spans="1:2" x14ac:dyDescent="0.4">
      <c r="A525" s="32" t="s">
        <v>61</v>
      </c>
      <c r="B525" s="31">
        <v>20</v>
      </c>
    </row>
    <row r="526" spans="1:2" x14ac:dyDescent="0.4">
      <c r="A526" s="32" t="s">
        <v>86</v>
      </c>
      <c r="B526" s="31">
        <v>6</v>
      </c>
    </row>
    <row r="527" spans="1:2" x14ac:dyDescent="0.4">
      <c r="A527" s="32" t="s">
        <v>86</v>
      </c>
      <c r="B527" s="31">
        <v>2</v>
      </c>
    </row>
    <row r="528" spans="1:2" x14ac:dyDescent="0.4">
      <c r="A528" s="32" t="s">
        <v>61</v>
      </c>
      <c r="B528" s="31">
        <v>15</v>
      </c>
    </row>
    <row r="529" spans="1:2" x14ac:dyDescent="0.4">
      <c r="A529" s="32" t="s">
        <v>378</v>
      </c>
      <c r="B529" s="31">
        <v>4</v>
      </c>
    </row>
    <row r="530" spans="1:2" x14ac:dyDescent="0.4">
      <c r="A530" s="32" t="s">
        <v>163</v>
      </c>
      <c r="B530" s="31">
        <v>6</v>
      </c>
    </row>
    <row r="531" spans="1:2" x14ac:dyDescent="0.4">
      <c r="A531" s="32" t="s">
        <v>86</v>
      </c>
      <c r="B531" s="31">
        <v>0</v>
      </c>
    </row>
    <row r="532" spans="1:2" x14ac:dyDescent="0.4">
      <c r="A532" s="32" t="s">
        <v>163</v>
      </c>
      <c r="B532" s="31">
        <v>2</v>
      </c>
    </row>
    <row r="533" spans="1:2" x14ac:dyDescent="0.4">
      <c r="A533" s="32" t="s">
        <v>86</v>
      </c>
      <c r="B533" s="31">
        <v>2</v>
      </c>
    </row>
    <row r="534" spans="1:2" x14ac:dyDescent="0.4">
      <c r="A534" s="32" t="s">
        <v>86</v>
      </c>
      <c r="B534" s="31">
        <v>5</v>
      </c>
    </row>
    <row r="535" spans="1:2" x14ac:dyDescent="0.4">
      <c r="A535" s="32" t="s">
        <v>74</v>
      </c>
      <c r="B535" s="31">
        <v>5</v>
      </c>
    </row>
    <row r="536" spans="1:2" x14ac:dyDescent="0.4">
      <c r="A536" s="32" t="s">
        <v>74</v>
      </c>
      <c r="B536" s="31">
        <v>5</v>
      </c>
    </row>
    <row r="537" spans="1:2" x14ac:dyDescent="0.4">
      <c r="A537" s="32" t="s">
        <v>86</v>
      </c>
      <c r="B537" s="31">
        <v>0</v>
      </c>
    </row>
    <row r="538" spans="1:2" x14ac:dyDescent="0.4">
      <c r="A538" s="32" t="s">
        <v>86</v>
      </c>
      <c r="B538" s="31">
        <v>5</v>
      </c>
    </row>
    <row r="539" spans="1:2" x14ac:dyDescent="0.4">
      <c r="A539" s="32" t="s">
        <v>74</v>
      </c>
      <c r="B539" s="31">
        <v>5</v>
      </c>
    </row>
    <row r="540" spans="1:2" x14ac:dyDescent="0.4">
      <c r="A540" s="32" t="s">
        <v>86</v>
      </c>
      <c r="B540" s="31">
        <v>6</v>
      </c>
    </row>
    <row r="541" spans="1:2" x14ac:dyDescent="0.4">
      <c r="A541" s="32" t="s">
        <v>61</v>
      </c>
      <c r="B541" s="31">
        <v>10</v>
      </c>
    </row>
    <row r="542" spans="1:2" x14ac:dyDescent="0.4">
      <c r="A542" s="32" t="s">
        <v>86</v>
      </c>
      <c r="B542" s="31">
        <v>10</v>
      </c>
    </row>
    <row r="543" spans="1:2" x14ac:dyDescent="0.4">
      <c r="A543" s="32" t="s">
        <v>61</v>
      </c>
      <c r="B543" s="31">
        <v>20</v>
      </c>
    </row>
    <row r="544" spans="1:2" x14ac:dyDescent="0.4">
      <c r="A544" s="32" t="s">
        <v>61</v>
      </c>
      <c r="B544" s="31">
        <v>1</v>
      </c>
    </row>
    <row r="545" spans="1:2" x14ac:dyDescent="0.4">
      <c r="A545" s="32" t="s">
        <v>86</v>
      </c>
      <c r="B545" s="31">
        <v>3</v>
      </c>
    </row>
    <row r="546" spans="1:2" x14ac:dyDescent="0.4">
      <c r="A546" s="32" t="s">
        <v>86</v>
      </c>
      <c r="B546" s="31">
        <v>2</v>
      </c>
    </row>
    <row r="547" spans="1:2" x14ac:dyDescent="0.4">
      <c r="A547" s="32" t="s">
        <v>86</v>
      </c>
      <c r="B547" s="31">
        <v>5</v>
      </c>
    </row>
    <row r="548" spans="1:2" x14ac:dyDescent="0.4">
      <c r="A548" s="32" t="s">
        <v>163</v>
      </c>
      <c r="B548" s="31">
        <v>0</v>
      </c>
    </row>
    <row r="549" spans="1:2" x14ac:dyDescent="0.4">
      <c r="A549" s="32" t="s">
        <v>86</v>
      </c>
      <c r="B549" s="31">
        <v>10</v>
      </c>
    </row>
    <row r="550" spans="1:2" x14ac:dyDescent="0.4">
      <c r="A550" s="32" t="s">
        <v>61</v>
      </c>
      <c r="B550" s="31">
        <v>0</v>
      </c>
    </row>
    <row r="551" spans="1:2" x14ac:dyDescent="0.4">
      <c r="A551" s="32" t="s">
        <v>61</v>
      </c>
      <c r="B551" s="31">
        <v>3</v>
      </c>
    </row>
    <row r="552" spans="1:2" x14ac:dyDescent="0.4">
      <c r="A552" s="32" t="s">
        <v>86</v>
      </c>
      <c r="B552" s="31">
        <v>2</v>
      </c>
    </row>
    <row r="553" spans="1:2" x14ac:dyDescent="0.4">
      <c r="A553" s="32" t="s">
        <v>61</v>
      </c>
      <c r="B553" s="31">
        <v>0</v>
      </c>
    </row>
    <row r="554" spans="1:2" x14ac:dyDescent="0.4">
      <c r="A554" s="32" t="s">
        <v>74</v>
      </c>
      <c r="B554" s="31">
        <v>4</v>
      </c>
    </row>
    <row r="555" spans="1:2" x14ac:dyDescent="0.4">
      <c r="A555" s="32" t="s">
        <v>61</v>
      </c>
      <c r="B555" s="31">
        <v>4</v>
      </c>
    </row>
    <row r="556" spans="1:2" x14ac:dyDescent="0.4">
      <c r="A556" s="32" t="s">
        <v>86</v>
      </c>
      <c r="B556" s="31">
        <v>2</v>
      </c>
    </row>
    <row r="557" spans="1:2" x14ac:dyDescent="0.4">
      <c r="A557" s="32" t="s">
        <v>86</v>
      </c>
      <c r="B557" s="31">
        <v>6</v>
      </c>
    </row>
    <row r="558" spans="1:2" x14ac:dyDescent="0.4">
      <c r="A558" s="32" t="s">
        <v>74</v>
      </c>
      <c r="B558" s="31">
        <v>6</v>
      </c>
    </row>
    <row r="559" spans="1:2" x14ac:dyDescent="0.4">
      <c r="A559" s="32" t="s">
        <v>163</v>
      </c>
      <c r="B559" s="31">
        <v>10</v>
      </c>
    </row>
    <row r="560" spans="1:2" x14ac:dyDescent="0.4">
      <c r="A560" s="32" t="s">
        <v>74</v>
      </c>
      <c r="B560" s="31">
        <v>3</v>
      </c>
    </row>
    <row r="561" spans="1:2" x14ac:dyDescent="0.4">
      <c r="A561" s="32" t="s">
        <v>61</v>
      </c>
      <c r="B561" s="31">
        <v>10</v>
      </c>
    </row>
    <row r="562" spans="1:2" x14ac:dyDescent="0.4">
      <c r="A562" s="32" t="s">
        <v>61</v>
      </c>
      <c r="B562" s="31">
        <v>6</v>
      </c>
    </row>
    <row r="563" spans="1:2" x14ac:dyDescent="0.4">
      <c r="A563" s="32" t="s">
        <v>86</v>
      </c>
      <c r="B563" s="31">
        <v>4</v>
      </c>
    </row>
    <row r="564" spans="1:2" x14ac:dyDescent="0.4">
      <c r="A564" s="32" t="s">
        <v>1170</v>
      </c>
      <c r="B564" s="31">
        <v>3</v>
      </c>
    </row>
    <row r="565" spans="1:2" x14ac:dyDescent="0.4">
      <c r="A565" s="32" t="s">
        <v>74</v>
      </c>
      <c r="B565" s="31">
        <v>6</v>
      </c>
    </row>
    <row r="566" spans="1:2" x14ac:dyDescent="0.4">
      <c r="A566" s="32" t="s">
        <v>378</v>
      </c>
      <c r="B566" s="31">
        <v>6</v>
      </c>
    </row>
    <row r="567" spans="1:2" x14ac:dyDescent="0.4">
      <c r="A567" s="32" t="s">
        <v>86</v>
      </c>
      <c r="B567" s="31">
        <v>3</v>
      </c>
    </row>
    <row r="568" spans="1:2" x14ac:dyDescent="0.4">
      <c r="A568" s="32" t="s">
        <v>61</v>
      </c>
      <c r="B568" s="31">
        <v>10</v>
      </c>
    </row>
    <row r="569" spans="1:2" x14ac:dyDescent="0.4">
      <c r="A569" s="32" t="s">
        <v>86</v>
      </c>
      <c r="B569" s="31">
        <v>20</v>
      </c>
    </row>
    <row r="570" spans="1:2" x14ac:dyDescent="0.4">
      <c r="A570" s="32" t="s">
        <v>61</v>
      </c>
      <c r="B570" s="31">
        <v>15</v>
      </c>
    </row>
    <row r="571" spans="1:2" x14ac:dyDescent="0.4">
      <c r="A571" s="32" t="s">
        <v>86</v>
      </c>
      <c r="B571" s="31">
        <v>12</v>
      </c>
    </row>
    <row r="572" spans="1:2" x14ac:dyDescent="0.4">
      <c r="A572" s="32" t="s">
        <v>61</v>
      </c>
      <c r="B572" s="31">
        <v>5</v>
      </c>
    </row>
    <row r="573" spans="1:2" x14ac:dyDescent="0.4">
      <c r="A573" s="32" t="s">
        <v>61</v>
      </c>
      <c r="B573" s="31">
        <v>5</v>
      </c>
    </row>
    <row r="574" spans="1:2" x14ac:dyDescent="0.4">
      <c r="A574" s="32" t="s">
        <v>86</v>
      </c>
      <c r="B574" s="31">
        <v>1</v>
      </c>
    </row>
    <row r="575" spans="1:2" x14ac:dyDescent="0.4">
      <c r="A575" s="32" t="s">
        <v>86</v>
      </c>
      <c r="B575" s="31">
        <v>3</v>
      </c>
    </row>
    <row r="576" spans="1:2" x14ac:dyDescent="0.4">
      <c r="A576" s="32" t="s">
        <v>378</v>
      </c>
      <c r="B576" s="31">
        <v>4</v>
      </c>
    </row>
    <row r="577" spans="1:2" x14ac:dyDescent="0.4">
      <c r="A577" s="32" t="s">
        <v>74</v>
      </c>
      <c r="B577" s="31">
        <v>12</v>
      </c>
    </row>
    <row r="578" spans="1:2" x14ac:dyDescent="0.4">
      <c r="A578" s="32" t="s">
        <v>61</v>
      </c>
      <c r="B578" s="31">
        <v>6</v>
      </c>
    </row>
    <row r="579" spans="1:2" x14ac:dyDescent="0.4">
      <c r="A579" s="32" t="s">
        <v>86</v>
      </c>
      <c r="B579" s="31">
        <v>4</v>
      </c>
    </row>
    <row r="580" spans="1:2" x14ac:dyDescent="0.4">
      <c r="A580" s="32" t="s">
        <v>61</v>
      </c>
      <c r="B580" s="31">
        <v>6</v>
      </c>
    </row>
    <row r="581" spans="1:2" x14ac:dyDescent="0.4">
      <c r="A581" s="32" t="s">
        <v>61</v>
      </c>
      <c r="B581" s="31">
        <v>6</v>
      </c>
    </row>
    <row r="582" spans="1:2" x14ac:dyDescent="0.4">
      <c r="A582" s="32" t="s">
        <v>86</v>
      </c>
      <c r="B582" s="31">
        <v>7</v>
      </c>
    </row>
    <row r="583" spans="1:2" x14ac:dyDescent="0.4">
      <c r="A583" s="32" t="s">
        <v>61</v>
      </c>
      <c r="B583" s="31">
        <v>3</v>
      </c>
    </row>
    <row r="584" spans="1:2" x14ac:dyDescent="0.4">
      <c r="A584" s="32" t="s">
        <v>61</v>
      </c>
      <c r="B584" s="31">
        <v>8</v>
      </c>
    </row>
    <row r="585" spans="1:2" x14ac:dyDescent="0.4">
      <c r="A585" s="32" t="s">
        <v>86</v>
      </c>
      <c r="B585" s="31">
        <v>4</v>
      </c>
    </row>
    <row r="586" spans="1:2" x14ac:dyDescent="0.4">
      <c r="A586" s="32" t="s">
        <v>61</v>
      </c>
      <c r="B586" s="31">
        <v>0</v>
      </c>
    </row>
    <row r="587" spans="1:2" x14ac:dyDescent="0.4">
      <c r="A587" s="32" t="s">
        <v>86</v>
      </c>
      <c r="B587" s="31">
        <v>6</v>
      </c>
    </row>
    <row r="588" spans="1:2" x14ac:dyDescent="0.4">
      <c r="A588" s="32" t="s">
        <v>61</v>
      </c>
      <c r="B588" s="31">
        <v>5</v>
      </c>
    </row>
    <row r="589" spans="1:2" x14ac:dyDescent="0.4">
      <c r="A589" s="32" t="s">
        <v>61</v>
      </c>
      <c r="B589" s="31">
        <v>14</v>
      </c>
    </row>
    <row r="590" spans="1:2" x14ac:dyDescent="0.4">
      <c r="A590" s="32" t="s">
        <v>61</v>
      </c>
      <c r="B590" s="31">
        <v>10</v>
      </c>
    </row>
    <row r="591" spans="1:2" x14ac:dyDescent="0.4">
      <c r="A591" s="32" t="s">
        <v>86</v>
      </c>
      <c r="B591" s="31">
        <v>0</v>
      </c>
    </row>
    <row r="592" spans="1:2" x14ac:dyDescent="0.4">
      <c r="A592" s="32" t="s">
        <v>61</v>
      </c>
      <c r="B592" s="31">
        <v>10</v>
      </c>
    </row>
    <row r="593" spans="1:2" x14ac:dyDescent="0.4">
      <c r="A593" s="32" t="s">
        <v>86</v>
      </c>
      <c r="B593" s="31">
        <v>6</v>
      </c>
    </row>
    <row r="594" spans="1:2" x14ac:dyDescent="0.4">
      <c r="A594" s="32" t="s">
        <v>86</v>
      </c>
      <c r="B594" s="31">
        <v>6</v>
      </c>
    </row>
    <row r="595" spans="1:2" x14ac:dyDescent="0.4">
      <c r="A595" s="32" t="s">
        <v>378</v>
      </c>
      <c r="B595" s="31">
        <v>30</v>
      </c>
    </row>
    <row r="596" spans="1:2" x14ac:dyDescent="0.4">
      <c r="A596" s="32" t="s">
        <v>86</v>
      </c>
      <c r="B596" s="31">
        <v>3</v>
      </c>
    </row>
    <row r="597" spans="1:2" x14ac:dyDescent="0.4">
      <c r="A597" s="32" t="s">
        <v>61</v>
      </c>
      <c r="B597" s="31">
        <v>15</v>
      </c>
    </row>
    <row r="598" spans="1:2" x14ac:dyDescent="0.4">
      <c r="A598" s="32" t="s">
        <v>163</v>
      </c>
      <c r="B598" s="31">
        <v>3</v>
      </c>
    </row>
    <row r="599" spans="1:2" x14ac:dyDescent="0.4">
      <c r="A599" s="32" t="s">
        <v>61</v>
      </c>
      <c r="B599" s="31">
        <v>4</v>
      </c>
    </row>
    <row r="600" spans="1:2" x14ac:dyDescent="0.4">
      <c r="A600" s="32" t="s">
        <v>86</v>
      </c>
      <c r="B600" s="31">
        <v>7</v>
      </c>
    </row>
    <row r="601" spans="1:2" x14ac:dyDescent="0.4">
      <c r="A601" s="32" t="s">
        <v>86</v>
      </c>
      <c r="B601" s="31">
        <v>5</v>
      </c>
    </row>
    <row r="602" spans="1:2" x14ac:dyDescent="0.4">
      <c r="A602" s="32" t="s">
        <v>86</v>
      </c>
      <c r="B602" s="31">
        <v>0</v>
      </c>
    </row>
    <row r="603" spans="1:2" x14ac:dyDescent="0.4">
      <c r="A603" s="32" t="s">
        <v>61</v>
      </c>
      <c r="B603" s="31">
        <v>4</v>
      </c>
    </row>
    <row r="604" spans="1:2" x14ac:dyDescent="0.4">
      <c r="A604" s="32" t="s">
        <v>61</v>
      </c>
      <c r="B604" s="31">
        <v>6</v>
      </c>
    </row>
    <row r="605" spans="1:2" x14ac:dyDescent="0.4">
      <c r="A605" s="32" t="s">
        <v>61</v>
      </c>
      <c r="B605" s="31">
        <v>3</v>
      </c>
    </row>
    <row r="606" spans="1:2" x14ac:dyDescent="0.4">
      <c r="A606" s="32" t="s">
        <v>86</v>
      </c>
      <c r="B606" s="31">
        <v>4</v>
      </c>
    </row>
    <row r="607" spans="1:2" x14ac:dyDescent="0.4">
      <c r="A607" s="32" t="s">
        <v>86</v>
      </c>
      <c r="B607" s="31">
        <v>6</v>
      </c>
    </row>
    <row r="608" spans="1:2" x14ac:dyDescent="0.4">
      <c r="A608" s="32" t="s">
        <v>61</v>
      </c>
      <c r="B608" s="31">
        <v>6</v>
      </c>
    </row>
    <row r="609" spans="1:2" x14ac:dyDescent="0.4">
      <c r="A609" s="32" t="s">
        <v>86</v>
      </c>
      <c r="B609" s="31">
        <v>6</v>
      </c>
    </row>
    <row r="610" spans="1:2" x14ac:dyDescent="0.4">
      <c r="A610" s="32" t="s">
        <v>86</v>
      </c>
      <c r="B610" s="31">
        <v>6</v>
      </c>
    </row>
    <row r="611" spans="1:2" x14ac:dyDescent="0.4">
      <c r="A611" s="32" t="s">
        <v>86</v>
      </c>
      <c r="B611" s="31">
        <v>6</v>
      </c>
    </row>
    <row r="612" spans="1:2" x14ac:dyDescent="0.4">
      <c r="A612" s="32" t="s">
        <v>378</v>
      </c>
      <c r="B612" s="31">
        <v>5</v>
      </c>
    </row>
    <row r="613" spans="1:2" x14ac:dyDescent="0.4">
      <c r="A613" s="32" t="s">
        <v>61</v>
      </c>
      <c r="B613" s="31">
        <v>0</v>
      </c>
    </row>
    <row r="614" spans="1:2" x14ac:dyDescent="0.4">
      <c r="A614" s="32" t="s">
        <v>61</v>
      </c>
      <c r="B614" s="31">
        <v>4</v>
      </c>
    </row>
    <row r="615" spans="1:2" x14ac:dyDescent="0.4">
      <c r="A615" s="32" t="s">
        <v>61</v>
      </c>
      <c r="B615" s="31">
        <v>10</v>
      </c>
    </row>
    <row r="616" spans="1:2" x14ac:dyDescent="0.4">
      <c r="A616" s="32" t="s">
        <v>61</v>
      </c>
      <c r="B616" s="31">
        <v>6</v>
      </c>
    </row>
    <row r="617" spans="1:2" x14ac:dyDescent="0.4">
      <c r="A617" s="32" t="s">
        <v>74</v>
      </c>
      <c r="B617" s="31">
        <v>15</v>
      </c>
    </row>
    <row r="618" spans="1:2" x14ac:dyDescent="0.4">
      <c r="A618" s="32" t="s">
        <v>61</v>
      </c>
      <c r="B618" s="31">
        <v>10</v>
      </c>
    </row>
    <row r="619" spans="1:2" x14ac:dyDescent="0.4">
      <c r="A619" s="32" t="s">
        <v>61</v>
      </c>
      <c r="B619" s="31">
        <v>10</v>
      </c>
    </row>
    <row r="620" spans="1:2" x14ac:dyDescent="0.4">
      <c r="A620" s="32" t="s">
        <v>61</v>
      </c>
      <c r="B620" s="31">
        <v>0</v>
      </c>
    </row>
    <row r="621" spans="1:2" x14ac:dyDescent="0.4">
      <c r="A621" s="32" t="s">
        <v>61</v>
      </c>
      <c r="B621" s="31">
        <v>3</v>
      </c>
    </row>
    <row r="622" spans="1:2" x14ac:dyDescent="0.4">
      <c r="A622" s="32" t="s">
        <v>86</v>
      </c>
      <c r="B622" s="31">
        <v>2</v>
      </c>
    </row>
    <row r="623" spans="1:2" x14ac:dyDescent="0.4">
      <c r="A623" s="32" t="s">
        <v>61</v>
      </c>
      <c r="B623" s="31">
        <v>4</v>
      </c>
    </row>
    <row r="624" spans="1:2" x14ac:dyDescent="0.4">
      <c r="A624" s="32" t="s">
        <v>61</v>
      </c>
      <c r="B624" s="31">
        <v>6</v>
      </c>
    </row>
    <row r="625" spans="1:2" x14ac:dyDescent="0.4">
      <c r="A625" s="32" t="s">
        <v>86</v>
      </c>
      <c r="B625" s="31">
        <v>6</v>
      </c>
    </row>
    <row r="626" spans="1:2" x14ac:dyDescent="0.4">
      <c r="A626" s="32" t="s">
        <v>86</v>
      </c>
      <c r="B626" s="31">
        <v>3</v>
      </c>
    </row>
    <row r="627" spans="1:2" x14ac:dyDescent="0.4">
      <c r="A627" s="32" t="s">
        <v>86</v>
      </c>
      <c r="B627" s="31">
        <v>4</v>
      </c>
    </row>
    <row r="628" spans="1:2" x14ac:dyDescent="0.4">
      <c r="A628" s="32" t="s">
        <v>61</v>
      </c>
      <c r="B628" s="31">
        <v>6</v>
      </c>
    </row>
    <row r="629" spans="1:2" x14ac:dyDescent="0.4">
      <c r="A629" s="32" t="s">
        <v>74</v>
      </c>
      <c r="B629" s="31">
        <v>15</v>
      </c>
    </row>
    <row r="630" spans="1:2" x14ac:dyDescent="0.4">
      <c r="A630" s="32" t="s">
        <v>86</v>
      </c>
      <c r="B630" s="31">
        <v>5</v>
      </c>
    </row>
    <row r="631" spans="1:2" x14ac:dyDescent="0.4">
      <c r="A631" s="32" t="s">
        <v>61</v>
      </c>
      <c r="B631" s="31">
        <v>5</v>
      </c>
    </row>
    <row r="632" spans="1:2" x14ac:dyDescent="0.4">
      <c r="A632" s="32" t="s">
        <v>61</v>
      </c>
      <c r="B632" s="31">
        <v>8</v>
      </c>
    </row>
    <row r="633" spans="1:2" x14ac:dyDescent="0.4">
      <c r="A633" s="32" t="s">
        <v>86</v>
      </c>
      <c r="B633" s="31">
        <v>10</v>
      </c>
    </row>
    <row r="634" spans="1:2" x14ac:dyDescent="0.4">
      <c r="A634" s="32" t="s">
        <v>74</v>
      </c>
      <c r="B634" s="31">
        <v>10</v>
      </c>
    </row>
    <row r="635" spans="1:2" x14ac:dyDescent="0.4">
      <c r="A635" s="32" t="s">
        <v>61</v>
      </c>
      <c r="B635" s="31">
        <v>10</v>
      </c>
    </row>
    <row r="636" spans="1:2" x14ac:dyDescent="0.4">
      <c r="A636" s="32" t="s">
        <v>86</v>
      </c>
      <c r="B636" s="31">
        <v>5</v>
      </c>
    </row>
    <row r="637" spans="1:2" x14ac:dyDescent="0.4">
      <c r="A637" s="32" t="s">
        <v>61</v>
      </c>
      <c r="B637" s="31">
        <v>6</v>
      </c>
    </row>
    <row r="638" spans="1:2" x14ac:dyDescent="0.4">
      <c r="A638" s="32" t="s">
        <v>86</v>
      </c>
      <c r="B638" s="31">
        <v>3</v>
      </c>
    </row>
    <row r="639" spans="1:2" x14ac:dyDescent="0.4">
      <c r="A639" s="32" t="s">
        <v>86</v>
      </c>
      <c r="B639" s="31">
        <v>2</v>
      </c>
    </row>
    <row r="640" spans="1:2" x14ac:dyDescent="0.4">
      <c r="A640" s="32" t="s">
        <v>86</v>
      </c>
      <c r="B640" s="31">
        <v>8</v>
      </c>
    </row>
    <row r="641" spans="1:2" x14ac:dyDescent="0.4">
      <c r="A641" s="32" t="s">
        <v>86</v>
      </c>
      <c r="B641" s="31">
        <v>6</v>
      </c>
    </row>
    <row r="642" spans="1:2" x14ac:dyDescent="0.4">
      <c r="A642" s="32" t="s">
        <v>61</v>
      </c>
      <c r="B642" s="31">
        <v>6</v>
      </c>
    </row>
    <row r="643" spans="1:2" x14ac:dyDescent="0.4">
      <c r="A643" s="32" t="s">
        <v>86</v>
      </c>
      <c r="B643" s="31">
        <v>5</v>
      </c>
    </row>
    <row r="644" spans="1:2" x14ac:dyDescent="0.4">
      <c r="A644" s="32" t="s">
        <v>61</v>
      </c>
      <c r="B644" s="31">
        <v>6</v>
      </c>
    </row>
    <row r="645" spans="1:2" x14ac:dyDescent="0.4">
      <c r="A645" s="32" t="s">
        <v>86</v>
      </c>
      <c r="B645" s="31">
        <v>3</v>
      </c>
    </row>
    <row r="646" spans="1:2" x14ac:dyDescent="0.4">
      <c r="A646" s="32" t="s">
        <v>61</v>
      </c>
      <c r="B646" s="31">
        <v>10</v>
      </c>
    </row>
    <row r="647" spans="1:2" x14ac:dyDescent="0.4">
      <c r="A647" s="32" t="s">
        <v>86</v>
      </c>
      <c r="B647" s="31">
        <v>20</v>
      </c>
    </row>
    <row r="648" spans="1:2" x14ac:dyDescent="0.4">
      <c r="A648" s="32" t="s">
        <v>86</v>
      </c>
      <c r="B648" s="31">
        <v>4</v>
      </c>
    </row>
    <row r="649" spans="1:2" x14ac:dyDescent="0.4">
      <c r="A649" s="32" t="s">
        <v>86</v>
      </c>
      <c r="B649" s="31">
        <v>5</v>
      </c>
    </row>
    <row r="650" spans="1:2" x14ac:dyDescent="0.4">
      <c r="A650" s="32" t="s">
        <v>86</v>
      </c>
      <c r="B650" s="31">
        <v>5</v>
      </c>
    </row>
    <row r="651" spans="1:2" x14ac:dyDescent="0.4">
      <c r="A651" s="32" t="s">
        <v>378</v>
      </c>
      <c r="B651" s="31">
        <v>3</v>
      </c>
    </row>
    <row r="652" spans="1:2" x14ac:dyDescent="0.4">
      <c r="A652" s="32" t="s">
        <v>61</v>
      </c>
      <c r="B652" s="31">
        <v>0</v>
      </c>
    </row>
    <row r="653" spans="1:2" x14ac:dyDescent="0.4">
      <c r="A653" s="32" t="s">
        <v>61</v>
      </c>
      <c r="B653" s="31">
        <v>1</v>
      </c>
    </row>
    <row r="654" spans="1:2" x14ac:dyDescent="0.4">
      <c r="A654" s="32" t="s">
        <v>74</v>
      </c>
      <c r="B654" s="31">
        <v>2</v>
      </c>
    </row>
    <row r="655" spans="1:2" x14ac:dyDescent="0.4">
      <c r="A655" s="32" t="s">
        <v>378</v>
      </c>
      <c r="B655" s="31">
        <v>14</v>
      </c>
    </row>
    <row r="656" spans="1:2" x14ac:dyDescent="0.4">
      <c r="A656" s="32" t="s">
        <v>61</v>
      </c>
      <c r="B656" s="31">
        <v>3</v>
      </c>
    </row>
    <row r="657" spans="1:2" x14ac:dyDescent="0.4">
      <c r="A657" s="32" t="s">
        <v>86</v>
      </c>
      <c r="B657" s="31">
        <v>5</v>
      </c>
    </row>
    <row r="658" spans="1:2" x14ac:dyDescent="0.4">
      <c r="A658" s="32" t="s">
        <v>61</v>
      </c>
      <c r="B658" s="31">
        <v>6</v>
      </c>
    </row>
    <row r="659" spans="1:2" x14ac:dyDescent="0.4">
      <c r="A659" s="32" t="s">
        <v>163</v>
      </c>
      <c r="B659" s="31">
        <v>10</v>
      </c>
    </row>
    <row r="660" spans="1:2" x14ac:dyDescent="0.4">
      <c r="A660" s="32" t="s">
        <v>61</v>
      </c>
      <c r="B660" s="31">
        <v>10</v>
      </c>
    </row>
    <row r="661" spans="1:2" x14ac:dyDescent="0.4">
      <c r="A661" s="32" t="s">
        <v>86</v>
      </c>
      <c r="B661" s="31">
        <v>3</v>
      </c>
    </row>
    <row r="662" spans="1:2" x14ac:dyDescent="0.4">
      <c r="A662" s="32" t="s">
        <v>61</v>
      </c>
      <c r="B662" s="31">
        <v>5</v>
      </c>
    </row>
    <row r="663" spans="1:2" x14ac:dyDescent="0.4">
      <c r="A663" s="32" t="s">
        <v>86</v>
      </c>
      <c r="B663" s="31">
        <v>6</v>
      </c>
    </row>
    <row r="664" spans="1:2" x14ac:dyDescent="0.4">
      <c r="A664" s="32" t="s">
        <v>86</v>
      </c>
      <c r="B664" s="31">
        <v>8</v>
      </c>
    </row>
    <row r="665" spans="1:2" x14ac:dyDescent="0.4">
      <c r="A665" s="32" t="s">
        <v>61</v>
      </c>
      <c r="B665" s="31">
        <v>1</v>
      </c>
    </row>
    <row r="666" spans="1:2" x14ac:dyDescent="0.4">
      <c r="A666" s="32" t="s">
        <v>61</v>
      </c>
      <c r="B666" s="31">
        <v>1</v>
      </c>
    </row>
    <row r="667" spans="1:2" x14ac:dyDescent="0.4">
      <c r="A667" s="32" t="s">
        <v>61</v>
      </c>
      <c r="B667" s="31">
        <v>6</v>
      </c>
    </row>
    <row r="668" spans="1:2" x14ac:dyDescent="0.4">
      <c r="A668" s="32" t="s">
        <v>61</v>
      </c>
      <c r="B668" s="31">
        <v>3</v>
      </c>
    </row>
    <row r="669" spans="1:2" x14ac:dyDescent="0.4">
      <c r="A669" s="32" t="s">
        <v>61</v>
      </c>
      <c r="B669" s="31">
        <v>6</v>
      </c>
    </row>
    <row r="670" spans="1:2" x14ac:dyDescent="0.4">
      <c r="A670" s="32" t="s">
        <v>86</v>
      </c>
      <c r="B670" s="31">
        <v>6</v>
      </c>
    </row>
    <row r="671" spans="1:2" x14ac:dyDescent="0.4">
      <c r="A671" s="32" t="s">
        <v>86</v>
      </c>
      <c r="B671" s="31">
        <v>6</v>
      </c>
    </row>
    <row r="672" spans="1:2" x14ac:dyDescent="0.4">
      <c r="A672" s="32" t="s">
        <v>86</v>
      </c>
      <c r="B672" s="31">
        <v>5</v>
      </c>
    </row>
    <row r="673" spans="1:2" x14ac:dyDescent="0.4">
      <c r="A673" s="32" t="s">
        <v>86</v>
      </c>
      <c r="B673" s="31">
        <v>5</v>
      </c>
    </row>
    <row r="674" spans="1:2" x14ac:dyDescent="0.4">
      <c r="A674" s="32" t="s">
        <v>86</v>
      </c>
      <c r="B674" s="31">
        <v>6</v>
      </c>
    </row>
    <row r="675" spans="1:2" x14ac:dyDescent="0.4">
      <c r="A675" s="32" t="s">
        <v>86</v>
      </c>
      <c r="B675" s="31">
        <v>13</v>
      </c>
    </row>
    <row r="676" spans="1:2" x14ac:dyDescent="0.4">
      <c r="A676" s="32" t="s">
        <v>61</v>
      </c>
      <c r="B676" s="31">
        <v>20</v>
      </c>
    </row>
    <row r="677" spans="1:2" x14ac:dyDescent="0.4">
      <c r="A677" s="32" t="s">
        <v>86</v>
      </c>
      <c r="B677" s="31">
        <v>3</v>
      </c>
    </row>
    <row r="678" spans="1:2" x14ac:dyDescent="0.4">
      <c r="A678" s="32" t="s">
        <v>61</v>
      </c>
      <c r="B678" s="31">
        <v>0</v>
      </c>
    </row>
    <row r="679" spans="1:2" x14ac:dyDescent="0.4">
      <c r="A679" s="32" t="s">
        <v>86</v>
      </c>
      <c r="B679" s="31">
        <v>3</v>
      </c>
    </row>
    <row r="680" spans="1:2" x14ac:dyDescent="0.4">
      <c r="A680" s="32" t="s">
        <v>86</v>
      </c>
      <c r="B680" s="31">
        <v>5</v>
      </c>
    </row>
    <row r="681" spans="1:2" x14ac:dyDescent="0.4">
      <c r="A681" s="32" t="s">
        <v>61</v>
      </c>
      <c r="B681" s="31">
        <v>0</v>
      </c>
    </row>
    <row r="682" spans="1:2" x14ac:dyDescent="0.4">
      <c r="A682" s="32" t="s">
        <v>86</v>
      </c>
      <c r="B682" s="31">
        <v>0</v>
      </c>
    </row>
    <row r="683" spans="1:2" x14ac:dyDescent="0.4">
      <c r="A683" s="32" t="s">
        <v>378</v>
      </c>
      <c r="B683" s="31">
        <v>12</v>
      </c>
    </row>
    <row r="684" spans="1:2" x14ac:dyDescent="0.4">
      <c r="A684" s="32" t="s">
        <v>163</v>
      </c>
      <c r="B684" s="31">
        <v>6</v>
      </c>
    </row>
    <row r="685" spans="1:2" x14ac:dyDescent="0.4">
      <c r="A685" s="32" t="s">
        <v>86</v>
      </c>
      <c r="B685" s="31">
        <v>6</v>
      </c>
    </row>
    <row r="686" spans="1:2" x14ac:dyDescent="0.4">
      <c r="A686" s="32" t="s">
        <v>61</v>
      </c>
      <c r="B686" s="31">
        <v>3</v>
      </c>
    </row>
    <row r="687" spans="1:2" x14ac:dyDescent="0.4">
      <c r="A687" s="32" t="s">
        <v>86</v>
      </c>
      <c r="B687" s="31">
        <v>20</v>
      </c>
    </row>
    <row r="688" spans="1:2" x14ac:dyDescent="0.4">
      <c r="A688" s="32" t="s">
        <v>86</v>
      </c>
      <c r="B688" s="31">
        <v>10</v>
      </c>
    </row>
    <row r="689" spans="1:2" x14ac:dyDescent="0.4">
      <c r="A689" s="32" t="s">
        <v>61</v>
      </c>
      <c r="B689" s="31">
        <v>12</v>
      </c>
    </row>
    <row r="690" spans="1:2" x14ac:dyDescent="0.4">
      <c r="A690" s="32" t="s">
        <v>74</v>
      </c>
      <c r="B690" s="31">
        <v>5</v>
      </c>
    </row>
    <row r="691" spans="1:2" x14ac:dyDescent="0.4">
      <c r="A691" s="32" t="s">
        <v>163</v>
      </c>
      <c r="B691" s="31">
        <v>3</v>
      </c>
    </row>
    <row r="692" spans="1:2" x14ac:dyDescent="0.4">
      <c r="A692" s="32" t="s">
        <v>74</v>
      </c>
      <c r="B692" s="31">
        <v>6</v>
      </c>
    </row>
    <row r="693" spans="1:2" x14ac:dyDescent="0.4">
      <c r="A693" s="32" t="s">
        <v>86</v>
      </c>
      <c r="B693" s="31">
        <v>0</v>
      </c>
    </row>
    <row r="694" spans="1:2" x14ac:dyDescent="0.4">
      <c r="A694" s="32" t="s">
        <v>74</v>
      </c>
      <c r="B694" s="31">
        <v>2</v>
      </c>
    </row>
    <row r="695" spans="1:2" x14ac:dyDescent="0.4">
      <c r="A695" s="32" t="s">
        <v>61</v>
      </c>
      <c r="B695" s="31">
        <v>6</v>
      </c>
    </row>
    <row r="696" spans="1:2" x14ac:dyDescent="0.4">
      <c r="A696" s="32" t="s">
        <v>61</v>
      </c>
      <c r="B696" s="31">
        <v>6</v>
      </c>
    </row>
    <row r="697" spans="1:2" x14ac:dyDescent="0.4">
      <c r="A697" s="32" t="s">
        <v>86</v>
      </c>
      <c r="B697" s="31">
        <v>6</v>
      </c>
    </row>
    <row r="698" spans="1:2" x14ac:dyDescent="0.4">
      <c r="A698" s="32" t="s">
        <v>1170</v>
      </c>
      <c r="B698" s="31">
        <v>5</v>
      </c>
    </row>
    <row r="699" spans="1:2" x14ac:dyDescent="0.4">
      <c r="A699" s="32" t="s">
        <v>86</v>
      </c>
      <c r="B699" s="31">
        <v>1</v>
      </c>
    </row>
    <row r="700" spans="1:2" x14ac:dyDescent="0.4">
      <c r="A700" s="32" t="s">
        <v>61</v>
      </c>
      <c r="B700" s="31">
        <v>6</v>
      </c>
    </row>
    <row r="701" spans="1:2" x14ac:dyDescent="0.4">
      <c r="A701" s="32" t="s">
        <v>74</v>
      </c>
      <c r="B701" s="31">
        <v>6</v>
      </c>
    </row>
    <row r="702" spans="1:2" x14ac:dyDescent="0.4">
      <c r="A702" s="32" t="s">
        <v>86</v>
      </c>
      <c r="B702" s="31">
        <v>5</v>
      </c>
    </row>
    <row r="703" spans="1:2" x14ac:dyDescent="0.4">
      <c r="A703" s="32" t="s">
        <v>86</v>
      </c>
      <c r="B703" s="31">
        <v>12</v>
      </c>
    </row>
    <row r="704" spans="1:2" x14ac:dyDescent="0.4">
      <c r="A704" s="32" t="s">
        <v>74</v>
      </c>
      <c r="B704" s="31">
        <v>5</v>
      </c>
    </row>
    <row r="705" spans="1:2" x14ac:dyDescent="0.4">
      <c r="A705" s="32" t="s">
        <v>86</v>
      </c>
      <c r="B705" s="31">
        <v>4</v>
      </c>
    </row>
    <row r="706" spans="1:2" x14ac:dyDescent="0.4">
      <c r="A706" s="32" t="s">
        <v>86</v>
      </c>
      <c r="B706" s="31">
        <v>6</v>
      </c>
    </row>
    <row r="707" spans="1:2" x14ac:dyDescent="0.4">
      <c r="A707" s="32" t="s">
        <v>86</v>
      </c>
      <c r="B707" s="31">
        <v>2</v>
      </c>
    </row>
    <row r="708" spans="1:2" x14ac:dyDescent="0.4">
      <c r="A708" s="32" t="s">
        <v>86</v>
      </c>
      <c r="B708" s="31">
        <v>2</v>
      </c>
    </row>
    <row r="709" spans="1:2" x14ac:dyDescent="0.4">
      <c r="A709" s="32" t="s">
        <v>61</v>
      </c>
      <c r="B709" s="31">
        <v>5</v>
      </c>
    </row>
    <row r="710" spans="1:2" x14ac:dyDescent="0.4">
      <c r="A710" s="32" t="s">
        <v>61</v>
      </c>
      <c r="B710" s="31">
        <v>3</v>
      </c>
    </row>
    <row r="711" spans="1:2" x14ac:dyDescent="0.4">
      <c r="A711" s="32" t="s">
        <v>378</v>
      </c>
      <c r="B711" s="31">
        <v>4</v>
      </c>
    </row>
    <row r="712" spans="1:2" x14ac:dyDescent="0.4">
      <c r="A712" s="32" t="s">
        <v>86</v>
      </c>
      <c r="B712" s="31">
        <v>6</v>
      </c>
    </row>
    <row r="713" spans="1:2" x14ac:dyDescent="0.4">
      <c r="A713" s="32" t="s">
        <v>61</v>
      </c>
      <c r="B713" s="31">
        <v>4</v>
      </c>
    </row>
    <row r="714" spans="1:2" x14ac:dyDescent="0.4">
      <c r="A714" s="32" t="s">
        <v>61</v>
      </c>
      <c r="B714" s="31">
        <v>6</v>
      </c>
    </row>
    <row r="715" spans="1:2" x14ac:dyDescent="0.4">
      <c r="A715" s="32" t="s">
        <v>61</v>
      </c>
      <c r="B715" s="31">
        <v>8</v>
      </c>
    </row>
    <row r="716" spans="1:2" x14ac:dyDescent="0.4">
      <c r="A716" s="32" t="s">
        <v>86</v>
      </c>
      <c r="B716" s="31">
        <v>10</v>
      </c>
    </row>
    <row r="717" spans="1:2" x14ac:dyDescent="0.4">
      <c r="A717" s="32" t="s">
        <v>61</v>
      </c>
      <c r="B717" s="31">
        <v>10</v>
      </c>
    </row>
    <row r="718" spans="1:2" x14ac:dyDescent="0.4">
      <c r="A718" s="32" t="s">
        <v>74</v>
      </c>
      <c r="B718" s="31">
        <v>5</v>
      </c>
    </row>
    <row r="719" spans="1:2" x14ac:dyDescent="0.4">
      <c r="A719" s="32" t="s">
        <v>86</v>
      </c>
      <c r="B719" s="31">
        <v>4</v>
      </c>
    </row>
    <row r="720" spans="1:2" x14ac:dyDescent="0.4">
      <c r="A720" s="32" t="s">
        <v>61</v>
      </c>
      <c r="B720" s="31">
        <v>6</v>
      </c>
    </row>
    <row r="721" spans="1:2" x14ac:dyDescent="0.4">
      <c r="A721" s="32" t="s">
        <v>86</v>
      </c>
      <c r="B721" s="31">
        <v>5</v>
      </c>
    </row>
    <row r="722" spans="1:2" x14ac:dyDescent="0.4">
      <c r="A722" s="32" t="s">
        <v>61</v>
      </c>
      <c r="B722" s="31">
        <v>6</v>
      </c>
    </row>
    <row r="723" spans="1:2" x14ac:dyDescent="0.4">
      <c r="A723" s="32" t="s">
        <v>61</v>
      </c>
      <c r="B723" s="31">
        <v>6</v>
      </c>
    </row>
    <row r="724" spans="1:2" x14ac:dyDescent="0.4">
      <c r="A724" s="32" t="s">
        <v>61</v>
      </c>
      <c r="B724" s="31">
        <v>20</v>
      </c>
    </row>
    <row r="725" spans="1:2" x14ac:dyDescent="0.4">
      <c r="A725" s="32" t="s">
        <v>61</v>
      </c>
      <c r="B725" s="31">
        <v>3</v>
      </c>
    </row>
    <row r="726" spans="1:2" x14ac:dyDescent="0.4">
      <c r="A726" s="32" t="s">
        <v>61</v>
      </c>
      <c r="B726" s="31">
        <v>4</v>
      </c>
    </row>
    <row r="727" spans="1:2" x14ac:dyDescent="0.4">
      <c r="A727" s="32" t="s">
        <v>61</v>
      </c>
      <c r="B727" s="31">
        <v>0</v>
      </c>
    </row>
    <row r="728" spans="1:2" x14ac:dyDescent="0.4">
      <c r="A728" s="32" t="s">
        <v>86</v>
      </c>
      <c r="B728" s="31">
        <v>2</v>
      </c>
    </row>
    <row r="729" spans="1:2" x14ac:dyDescent="0.4">
      <c r="A729" s="32" t="s">
        <v>74</v>
      </c>
      <c r="B729" s="31">
        <v>4</v>
      </c>
    </row>
    <row r="730" spans="1:2" x14ac:dyDescent="0.4">
      <c r="A730" s="32" t="s">
        <v>61</v>
      </c>
      <c r="B730" s="31">
        <v>6</v>
      </c>
    </row>
    <row r="731" spans="1:2" x14ac:dyDescent="0.4">
      <c r="A731" s="32" t="s">
        <v>74</v>
      </c>
      <c r="B731" s="31">
        <v>5</v>
      </c>
    </row>
    <row r="732" spans="1:2" x14ac:dyDescent="0.4">
      <c r="A732" s="32" t="s">
        <v>61</v>
      </c>
      <c r="B732" s="31">
        <v>4</v>
      </c>
    </row>
    <row r="733" spans="1:2" x14ac:dyDescent="0.4">
      <c r="A733" s="32" t="s">
        <v>61</v>
      </c>
      <c r="B733" s="31">
        <v>4</v>
      </c>
    </row>
    <row r="734" spans="1:2" x14ac:dyDescent="0.4">
      <c r="A734" s="32" t="s">
        <v>86</v>
      </c>
      <c r="B734" s="31">
        <v>10</v>
      </c>
    </row>
    <row r="735" spans="1:2" x14ac:dyDescent="0.4">
      <c r="A735" s="32" t="s">
        <v>86</v>
      </c>
      <c r="B735" s="31">
        <v>6</v>
      </c>
    </row>
    <row r="736" spans="1:2" x14ac:dyDescent="0.4">
      <c r="A736" s="32" t="s">
        <v>74</v>
      </c>
      <c r="B736" s="31">
        <v>20</v>
      </c>
    </row>
    <row r="737" spans="1:2" x14ac:dyDescent="0.4">
      <c r="A737" s="32" t="s">
        <v>1170</v>
      </c>
      <c r="B737" s="31">
        <v>6</v>
      </c>
    </row>
    <row r="738" spans="1:2" x14ac:dyDescent="0.4">
      <c r="A738" s="32" t="s">
        <v>61</v>
      </c>
      <c r="B738" s="31">
        <v>6</v>
      </c>
    </row>
    <row r="739" spans="1:2" x14ac:dyDescent="0.4">
      <c r="A739" s="32" t="s">
        <v>163</v>
      </c>
      <c r="B739" s="31">
        <v>0</v>
      </c>
    </row>
    <row r="740" spans="1:2" x14ac:dyDescent="0.4">
      <c r="A740" s="32" t="s">
        <v>61</v>
      </c>
      <c r="B740" s="31">
        <v>5</v>
      </c>
    </row>
    <row r="741" spans="1:2" x14ac:dyDescent="0.4">
      <c r="A741" s="32" t="s">
        <v>74</v>
      </c>
      <c r="B741" s="31">
        <v>3</v>
      </c>
    </row>
    <row r="742" spans="1:2" x14ac:dyDescent="0.4">
      <c r="A742" s="32" t="s">
        <v>61</v>
      </c>
      <c r="B742" s="31">
        <v>3</v>
      </c>
    </row>
    <row r="743" spans="1:2" x14ac:dyDescent="0.4">
      <c r="A743" s="32" t="s">
        <v>86</v>
      </c>
      <c r="B743" s="31">
        <v>2</v>
      </c>
    </row>
    <row r="744" spans="1:2" x14ac:dyDescent="0.4">
      <c r="A744" s="32" t="s">
        <v>86</v>
      </c>
      <c r="B744" s="31">
        <v>1</v>
      </c>
    </row>
    <row r="745" spans="1:2" x14ac:dyDescent="0.4">
      <c r="A745" s="32" t="s">
        <v>86</v>
      </c>
      <c r="B745" s="31">
        <v>1</v>
      </c>
    </row>
    <row r="746" spans="1:2" x14ac:dyDescent="0.4">
      <c r="A746" s="32" t="s">
        <v>86</v>
      </c>
      <c r="B746" s="31">
        <v>4</v>
      </c>
    </row>
    <row r="747" spans="1:2" x14ac:dyDescent="0.4">
      <c r="A747" s="32" t="s">
        <v>74</v>
      </c>
      <c r="B747" s="31">
        <v>5</v>
      </c>
    </row>
    <row r="748" spans="1:2" x14ac:dyDescent="0.4">
      <c r="A748" s="32" t="s">
        <v>61</v>
      </c>
      <c r="B748" s="31">
        <v>5</v>
      </c>
    </row>
    <row r="749" spans="1:2" x14ac:dyDescent="0.4">
      <c r="A749" s="32" t="s">
        <v>61</v>
      </c>
      <c r="B749" s="31">
        <v>5</v>
      </c>
    </row>
    <row r="750" spans="1:2" x14ac:dyDescent="0.4">
      <c r="A750" s="32" t="s">
        <v>61</v>
      </c>
      <c r="B750" s="31">
        <v>10</v>
      </c>
    </row>
    <row r="751" spans="1:2" x14ac:dyDescent="0.4">
      <c r="A751" s="32" t="s">
        <v>61</v>
      </c>
      <c r="B751" s="31">
        <v>1</v>
      </c>
    </row>
    <row r="752" spans="1:2" x14ac:dyDescent="0.4">
      <c r="A752" s="32" t="s">
        <v>61</v>
      </c>
      <c r="B752" s="31">
        <v>4</v>
      </c>
    </row>
    <row r="753" spans="1:2" x14ac:dyDescent="0.4">
      <c r="A753" s="32" t="s">
        <v>86</v>
      </c>
      <c r="B753" s="31">
        <v>5</v>
      </c>
    </row>
    <row r="754" spans="1:2" x14ac:dyDescent="0.4">
      <c r="A754" s="32" t="s">
        <v>378</v>
      </c>
      <c r="B754" s="31">
        <v>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3F50-C854-401E-B84D-882ABB40360E}">
  <sheetPr>
    <tabColor theme="1"/>
  </sheetPr>
  <dimension ref="A1:BC1039"/>
  <sheetViews>
    <sheetView workbookViewId="0">
      <selection activeCell="J8" sqref="J8"/>
    </sheetView>
  </sheetViews>
  <sheetFormatPr defaultRowHeight="14.6" x14ac:dyDescent="0.4"/>
  <cols>
    <col min="1" max="1" width="5.15234375" customWidth="1"/>
    <col min="2" max="2" width="9.15234375" customWidth="1"/>
    <col min="3" max="3" width="7.4609375" customWidth="1"/>
    <col min="4" max="4" width="5.07421875" customWidth="1"/>
    <col min="5" max="5" width="5.69140625" customWidth="1"/>
    <col min="6" max="6" width="4.3046875" customWidth="1"/>
    <col min="7" max="7" width="5.07421875" customWidth="1"/>
    <col min="8" max="8" width="8.53515625" customWidth="1"/>
    <col min="9" max="9" width="6.3046875" customWidth="1"/>
    <col min="10" max="10" width="22.07421875" customWidth="1"/>
    <col min="11" max="11" width="11.23046875" customWidth="1"/>
    <col min="12" max="12" width="12.61328125" customWidth="1"/>
    <col min="13" max="13" width="13.69140625" customWidth="1"/>
    <col min="14" max="15" width="14.15234375" customWidth="1"/>
    <col min="16" max="16" width="16.69140625" customWidth="1"/>
    <col min="17" max="17" width="19.15234375" customWidth="1"/>
    <col min="18" max="18" width="13" customWidth="1"/>
    <col min="19" max="19" width="15.765625" customWidth="1"/>
    <col min="20" max="20" width="17.23046875" customWidth="1"/>
    <col min="21" max="21" width="17" bestFit="1" customWidth="1"/>
    <col min="22" max="22" width="23.3828125" customWidth="1"/>
    <col min="23" max="23" width="17.15234375" customWidth="1"/>
    <col min="24" max="24" width="12.61328125" customWidth="1"/>
    <col min="25" max="25" width="14.61328125" customWidth="1"/>
    <col min="26" max="26" width="18.3828125" customWidth="1"/>
    <col min="27" max="27" width="15.921875" customWidth="1"/>
    <col min="28" max="28" width="29.3046875" customWidth="1"/>
    <col min="29" max="29" width="16.921875" customWidth="1"/>
    <col min="30" max="30" width="34.23046875" bestFit="1" customWidth="1"/>
    <col min="31" max="31" width="18.765625" bestFit="1" customWidth="1"/>
    <col min="32" max="32" width="14.3828125" bestFit="1" customWidth="1"/>
    <col min="33" max="33" width="11.07421875" bestFit="1" customWidth="1"/>
    <col min="34" max="34" width="23.3046875" bestFit="1" customWidth="1"/>
    <col min="35" max="35" width="17.765625" bestFit="1" customWidth="1"/>
    <col min="36" max="36" width="23.53515625" bestFit="1" customWidth="1"/>
    <col min="37" max="37" width="21.3046875" bestFit="1" customWidth="1"/>
    <col min="38" max="38" width="7.921875" bestFit="1" customWidth="1"/>
    <col min="39" max="39" width="5.3046875" bestFit="1" customWidth="1"/>
    <col min="40" max="40" width="15.921875" customWidth="1"/>
    <col min="41" max="41" width="31.84375" customWidth="1"/>
    <col min="42" max="42" width="12.921875" customWidth="1"/>
    <col min="43" max="43" width="25.3046875" customWidth="1"/>
    <col min="44" max="44" width="8.3828125" customWidth="1"/>
    <col min="45" max="45" width="29.07421875" customWidth="1"/>
    <col min="46" max="46" width="23" bestFit="1" customWidth="1"/>
    <col min="47" max="47" width="32.15234375" customWidth="1"/>
    <col min="48" max="48" width="35.15234375" customWidth="1"/>
    <col min="49" max="49" width="17.61328125" customWidth="1"/>
    <col min="50" max="50" width="10.4609375" customWidth="1"/>
    <col min="51" max="51" width="21.69140625" customWidth="1"/>
    <col min="52" max="52" width="26.61328125" customWidth="1"/>
    <col min="53" max="53" width="27.765625" customWidth="1"/>
    <col min="54" max="54" width="31.23046875" customWidth="1"/>
    <col min="55" max="55" width="39.53515625" customWidth="1"/>
  </cols>
  <sheetData>
    <row r="1" spans="1:55" s="4" customFormat="1" ht="70.75" customHeight="1" x14ac:dyDescent="0.4">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row>
    <row r="2" spans="1:55" x14ac:dyDescent="0.4">
      <c r="A2" s="5">
        <v>0</v>
      </c>
      <c r="B2" s="5">
        <v>0</v>
      </c>
      <c r="C2" s="5">
        <v>0</v>
      </c>
      <c r="D2" s="5"/>
      <c r="E2" s="5"/>
      <c r="F2" s="5"/>
      <c r="G2" s="5"/>
      <c r="H2" s="5"/>
      <c r="I2" s="5"/>
      <c r="J2" s="6">
        <v>31490</v>
      </c>
      <c r="K2" s="5"/>
      <c r="L2" s="5"/>
      <c r="M2" s="5"/>
      <c r="N2" s="5"/>
      <c r="O2" s="5" t="s">
        <v>54</v>
      </c>
      <c r="P2" s="5">
        <v>1</v>
      </c>
      <c r="Q2" s="5" t="s">
        <v>55</v>
      </c>
      <c r="R2" s="5"/>
      <c r="S2" s="5" t="s">
        <v>56</v>
      </c>
      <c r="T2" s="5"/>
      <c r="U2" s="5">
        <v>1</v>
      </c>
      <c r="V2" s="5" t="s">
        <v>57</v>
      </c>
      <c r="W2" s="5"/>
      <c r="X2" s="5" t="s">
        <v>58</v>
      </c>
      <c r="Y2" s="5"/>
      <c r="Z2" s="5" t="s">
        <v>59</v>
      </c>
      <c r="AA2" s="5"/>
      <c r="AB2" s="5"/>
      <c r="AC2" s="5" t="s">
        <v>60</v>
      </c>
      <c r="AD2" s="5" t="s">
        <v>61</v>
      </c>
      <c r="AE2" s="5"/>
      <c r="AF2" s="5" t="s">
        <v>30</v>
      </c>
      <c r="AG2" s="5"/>
      <c r="AH2" s="5"/>
      <c r="AI2" s="5"/>
      <c r="AJ2" s="5"/>
      <c r="AK2" s="5"/>
      <c r="AL2" s="5"/>
      <c r="AM2" s="5"/>
      <c r="AN2" s="5"/>
      <c r="AO2" s="5" t="s">
        <v>62</v>
      </c>
      <c r="AP2" s="5"/>
      <c r="AQ2" s="5" t="s">
        <v>63</v>
      </c>
      <c r="AR2" s="5"/>
      <c r="AS2" s="5" t="s">
        <v>64</v>
      </c>
      <c r="AT2" s="5"/>
      <c r="AU2" s="5"/>
      <c r="AV2" s="5" t="s">
        <v>65</v>
      </c>
      <c r="AW2" s="5" t="s">
        <v>66</v>
      </c>
      <c r="AX2" s="5"/>
      <c r="AY2" s="5">
        <v>10</v>
      </c>
      <c r="AZ2" s="5" t="s">
        <v>67</v>
      </c>
      <c r="BA2" s="5"/>
      <c r="BB2" s="5" t="s">
        <v>68</v>
      </c>
      <c r="BC2" s="5"/>
    </row>
    <row r="3" spans="1:55" x14ac:dyDescent="0.4">
      <c r="A3" s="5">
        <v>1</v>
      </c>
      <c r="B3" s="5">
        <v>1</v>
      </c>
      <c r="C3" s="5">
        <v>1</v>
      </c>
      <c r="D3" s="5"/>
      <c r="E3" s="5"/>
      <c r="F3" s="5"/>
      <c r="G3" s="5"/>
      <c r="H3" s="5"/>
      <c r="I3" s="5"/>
      <c r="J3" s="6">
        <v>29466</v>
      </c>
      <c r="K3" s="5"/>
      <c r="L3" s="5"/>
      <c r="M3" s="5"/>
      <c r="N3" s="5"/>
      <c r="O3" s="5" t="s">
        <v>69</v>
      </c>
      <c r="P3" s="5">
        <v>1</v>
      </c>
      <c r="Q3" s="5" t="s">
        <v>70</v>
      </c>
      <c r="R3" s="5"/>
      <c r="S3" s="5" t="s">
        <v>71</v>
      </c>
      <c r="T3" s="5"/>
      <c r="U3" s="5">
        <v>1</v>
      </c>
      <c r="V3" s="5" t="s">
        <v>72</v>
      </c>
      <c r="W3" s="5"/>
      <c r="X3" s="5" t="s">
        <v>58</v>
      </c>
      <c r="Y3" s="5"/>
      <c r="Z3" s="5" t="s">
        <v>59</v>
      </c>
      <c r="AA3" s="5"/>
      <c r="AB3" s="5"/>
      <c r="AC3" s="5" t="s">
        <v>73</v>
      </c>
      <c r="AD3" s="5" t="s">
        <v>74</v>
      </c>
      <c r="AE3" s="5"/>
      <c r="AF3" s="5"/>
      <c r="AG3" s="5"/>
      <c r="AH3" s="5" t="s">
        <v>32</v>
      </c>
      <c r="AI3" s="5" t="s">
        <v>33</v>
      </c>
      <c r="AJ3" s="5"/>
      <c r="AK3" s="5"/>
      <c r="AL3" s="5"/>
      <c r="AM3" s="5"/>
      <c r="AN3" s="5"/>
      <c r="AO3" s="5" t="s">
        <v>75</v>
      </c>
      <c r="AP3" s="5"/>
      <c r="AQ3" s="5" t="s">
        <v>63</v>
      </c>
      <c r="AR3" s="5"/>
      <c r="AS3" s="5" t="s">
        <v>63</v>
      </c>
      <c r="AT3" s="5"/>
      <c r="AU3" s="5"/>
      <c r="AV3" s="5" t="s">
        <v>76</v>
      </c>
      <c r="AW3" s="5" t="s">
        <v>77</v>
      </c>
      <c r="AX3" s="5"/>
      <c r="AY3" s="5">
        <v>10</v>
      </c>
      <c r="AZ3" s="5" t="s">
        <v>78</v>
      </c>
      <c r="BA3" s="5"/>
      <c r="BB3" s="5" t="s">
        <v>79</v>
      </c>
      <c r="BC3" s="5"/>
    </row>
    <row r="4" spans="1:55" x14ac:dyDescent="0.4">
      <c r="A4" s="5">
        <v>2</v>
      </c>
      <c r="B4" s="5">
        <v>2</v>
      </c>
      <c r="C4" s="5">
        <v>2</v>
      </c>
      <c r="D4" s="5" t="s">
        <v>2</v>
      </c>
      <c r="E4" s="5"/>
      <c r="F4" s="5"/>
      <c r="G4" s="5"/>
      <c r="H4" s="5"/>
      <c r="I4" s="5"/>
      <c r="J4" s="6">
        <v>32196</v>
      </c>
      <c r="K4" s="5">
        <v>7</v>
      </c>
      <c r="L4" s="5">
        <v>45</v>
      </c>
      <c r="M4" s="5">
        <v>8</v>
      </c>
      <c r="N4" s="5">
        <v>2</v>
      </c>
      <c r="O4" s="5" t="s">
        <v>80</v>
      </c>
      <c r="P4" s="5">
        <v>0</v>
      </c>
      <c r="Q4" s="5" t="s">
        <v>81</v>
      </c>
      <c r="R4" s="5"/>
      <c r="S4" s="5" t="s">
        <v>71</v>
      </c>
      <c r="T4" s="5"/>
      <c r="U4" s="5">
        <v>1</v>
      </c>
      <c r="V4" s="5" t="s">
        <v>82</v>
      </c>
      <c r="W4" s="5"/>
      <c r="X4" s="5" t="s">
        <v>83</v>
      </c>
      <c r="Y4" s="5"/>
      <c r="Z4" s="5" t="s">
        <v>84</v>
      </c>
      <c r="AA4" s="5"/>
      <c r="AB4" s="5">
        <v>3</v>
      </c>
      <c r="AC4" s="5" t="s">
        <v>85</v>
      </c>
      <c r="AD4" s="5" t="s">
        <v>86</v>
      </c>
      <c r="AE4" s="5"/>
      <c r="AF4" s="5"/>
      <c r="AG4" s="5" t="s">
        <v>31</v>
      </c>
      <c r="AH4" s="5"/>
      <c r="AI4" s="5"/>
      <c r="AJ4" s="5"/>
      <c r="AK4" s="5"/>
      <c r="AL4" s="5"/>
      <c r="AM4" s="5"/>
      <c r="AN4" s="5"/>
      <c r="AO4" s="5" t="s">
        <v>87</v>
      </c>
      <c r="AP4" s="5"/>
      <c r="AQ4" s="5"/>
      <c r="AR4" s="5">
        <v>20</v>
      </c>
      <c r="AS4" s="5"/>
      <c r="AT4" s="5">
        <v>15</v>
      </c>
      <c r="AU4" s="5">
        <v>15</v>
      </c>
      <c r="AV4" s="5" t="s">
        <v>88</v>
      </c>
      <c r="AW4" s="5" t="s">
        <v>77</v>
      </c>
      <c r="AX4" s="5"/>
      <c r="AY4" s="5">
        <v>8</v>
      </c>
      <c r="AZ4" s="5" t="s">
        <v>89</v>
      </c>
      <c r="BA4" s="5" t="s">
        <v>90</v>
      </c>
      <c r="BB4" s="5"/>
      <c r="BC4" s="5"/>
    </row>
    <row r="5" spans="1:55" x14ac:dyDescent="0.4">
      <c r="A5" s="5">
        <v>3</v>
      </c>
      <c r="B5" s="5">
        <v>3</v>
      </c>
      <c r="C5" s="5">
        <v>3</v>
      </c>
      <c r="D5" s="5"/>
      <c r="E5" s="5"/>
      <c r="F5" s="5"/>
      <c r="G5" s="5"/>
      <c r="H5" s="5" t="s">
        <v>6</v>
      </c>
      <c r="I5" s="5"/>
      <c r="J5" s="6">
        <v>29812</v>
      </c>
      <c r="K5" s="5">
        <v>7</v>
      </c>
      <c r="L5" s="5">
        <v>30</v>
      </c>
      <c r="M5" s="5">
        <v>5</v>
      </c>
      <c r="N5" s="5">
        <v>10</v>
      </c>
      <c r="O5" s="5" t="s">
        <v>91</v>
      </c>
      <c r="P5" s="5">
        <v>1</v>
      </c>
      <c r="Q5" s="5" t="s">
        <v>70</v>
      </c>
      <c r="R5" s="5"/>
      <c r="S5" s="5" t="s">
        <v>71</v>
      </c>
      <c r="T5" s="5"/>
      <c r="U5" s="5">
        <v>1</v>
      </c>
      <c r="V5" s="5" t="s">
        <v>92</v>
      </c>
      <c r="W5" s="5"/>
      <c r="X5" s="5" t="s">
        <v>93</v>
      </c>
      <c r="Y5" s="5"/>
      <c r="Z5" s="5" t="s">
        <v>94</v>
      </c>
      <c r="AA5" s="5"/>
      <c r="AB5" s="5">
        <v>10</v>
      </c>
      <c r="AC5" s="5" t="s">
        <v>95</v>
      </c>
      <c r="AD5" s="5" t="s">
        <v>74</v>
      </c>
      <c r="AE5" s="5"/>
      <c r="AF5" s="5"/>
      <c r="AG5" s="5" t="s">
        <v>31</v>
      </c>
      <c r="AH5" s="5" t="s">
        <v>32</v>
      </c>
      <c r="AI5" s="5"/>
      <c r="AJ5" s="5"/>
      <c r="AK5" s="5"/>
      <c r="AL5" s="5"/>
      <c r="AM5" s="5"/>
      <c r="AN5" s="5"/>
      <c r="AO5" s="5" t="s">
        <v>62</v>
      </c>
      <c r="AP5" s="5"/>
      <c r="AQ5" s="5">
        <v>5</v>
      </c>
      <c r="AR5" s="5"/>
      <c r="AS5" s="5">
        <v>6</v>
      </c>
      <c r="AT5" s="5"/>
      <c r="AU5" s="5">
        <v>7</v>
      </c>
      <c r="AV5" s="5" t="s">
        <v>96</v>
      </c>
      <c r="AW5" s="5" t="s">
        <v>77</v>
      </c>
      <c r="AX5" s="5"/>
      <c r="AY5" s="5">
        <v>10</v>
      </c>
      <c r="AZ5" s="5" t="s">
        <v>97</v>
      </c>
      <c r="BA5" s="5" t="s">
        <v>98</v>
      </c>
      <c r="BB5" s="5"/>
      <c r="BC5" s="5"/>
    </row>
    <row r="6" spans="1:55" x14ac:dyDescent="0.4">
      <c r="A6" s="5">
        <v>4</v>
      </c>
      <c r="B6" s="5">
        <v>4</v>
      </c>
      <c r="C6" s="5">
        <v>4</v>
      </c>
      <c r="D6" s="5" t="s">
        <v>2</v>
      </c>
      <c r="E6" s="5"/>
      <c r="F6" s="5"/>
      <c r="G6" s="5"/>
      <c r="H6" s="5"/>
      <c r="I6" s="5"/>
      <c r="J6" s="6">
        <v>34359</v>
      </c>
      <c r="K6" s="5">
        <v>8</v>
      </c>
      <c r="L6" s="5">
        <v>65</v>
      </c>
      <c r="M6" s="5">
        <v>610</v>
      </c>
      <c r="N6" s="5">
        <v>45</v>
      </c>
      <c r="O6" s="5" t="s">
        <v>99</v>
      </c>
      <c r="P6" s="5">
        <v>0</v>
      </c>
      <c r="Q6" s="5" t="s">
        <v>100</v>
      </c>
      <c r="R6" s="5"/>
      <c r="S6" s="5" t="s">
        <v>101</v>
      </c>
      <c r="T6" s="5"/>
      <c r="U6" s="5">
        <v>1</v>
      </c>
      <c r="V6" s="5" t="s">
        <v>32</v>
      </c>
      <c r="W6" s="5"/>
      <c r="X6" s="5" t="s">
        <v>83</v>
      </c>
      <c r="Y6" s="5"/>
      <c r="Z6" s="5" t="s">
        <v>94</v>
      </c>
      <c r="AA6" s="5"/>
      <c r="AB6" s="5">
        <v>0</v>
      </c>
      <c r="AC6" s="5" t="s">
        <v>102</v>
      </c>
      <c r="AD6" s="5" t="s">
        <v>61</v>
      </c>
      <c r="AE6" s="5"/>
      <c r="AF6" s="5"/>
      <c r="AG6" s="5"/>
      <c r="AH6" s="5" t="s">
        <v>32</v>
      </c>
      <c r="AI6" s="5"/>
      <c r="AJ6" s="5"/>
      <c r="AK6" s="5"/>
      <c r="AL6" s="5"/>
      <c r="AM6" s="5"/>
      <c r="AN6" s="5"/>
      <c r="AO6" s="5" t="s">
        <v>75</v>
      </c>
      <c r="AP6" s="5"/>
      <c r="AQ6" s="5">
        <v>2</v>
      </c>
      <c r="AR6" s="5"/>
      <c r="AS6" s="5">
        <v>1</v>
      </c>
      <c r="AT6" s="5"/>
      <c r="AU6" s="5">
        <v>1</v>
      </c>
      <c r="AV6" s="5" t="s">
        <v>37</v>
      </c>
      <c r="AW6" s="5" t="s">
        <v>77</v>
      </c>
      <c r="AX6" s="5"/>
      <c r="AY6" s="5">
        <v>5</v>
      </c>
      <c r="AZ6" s="5" t="s">
        <v>103</v>
      </c>
      <c r="BA6" s="5" t="s">
        <v>104</v>
      </c>
      <c r="BB6" s="5"/>
      <c r="BC6" s="5"/>
    </row>
    <row r="7" spans="1:55" x14ac:dyDescent="0.4">
      <c r="A7" s="5">
        <v>5</v>
      </c>
      <c r="B7" s="5">
        <v>5</v>
      </c>
      <c r="C7" s="5">
        <v>5</v>
      </c>
      <c r="D7" s="5" t="s">
        <v>2</v>
      </c>
      <c r="E7" s="5"/>
      <c r="F7" s="5"/>
      <c r="G7" s="5"/>
      <c r="H7" s="5"/>
      <c r="I7" s="5"/>
      <c r="J7" s="6">
        <v>33315</v>
      </c>
      <c r="K7" s="5">
        <v>6</v>
      </c>
      <c r="L7" s="5">
        <v>240</v>
      </c>
      <c r="M7" s="5">
        <v>6</v>
      </c>
      <c r="N7" s="5">
        <v>25</v>
      </c>
      <c r="O7" s="5" t="s">
        <v>105</v>
      </c>
      <c r="P7" s="5">
        <v>0</v>
      </c>
      <c r="Q7" s="5" t="s">
        <v>55</v>
      </c>
      <c r="R7" s="5"/>
      <c r="S7" s="5" t="s">
        <v>106</v>
      </c>
      <c r="T7" s="5"/>
      <c r="U7" s="5">
        <v>1</v>
      </c>
      <c r="V7" s="5" t="s">
        <v>31</v>
      </c>
      <c r="W7" s="5"/>
      <c r="X7" s="5"/>
      <c r="Y7" s="5" t="s">
        <v>107</v>
      </c>
      <c r="Z7" s="5" t="s">
        <v>108</v>
      </c>
      <c r="AA7" s="5"/>
      <c r="AB7" s="5">
        <v>0</v>
      </c>
      <c r="AC7" s="5" t="s">
        <v>109</v>
      </c>
      <c r="AD7" s="5" t="s">
        <v>86</v>
      </c>
      <c r="AE7" s="5"/>
      <c r="AF7" s="5"/>
      <c r="AG7" s="5" t="s">
        <v>31</v>
      </c>
      <c r="AH7" s="5"/>
      <c r="AI7" s="5"/>
      <c r="AJ7" s="5"/>
      <c r="AK7" s="5"/>
      <c r="AL7" s="5"/>
      <c r="AM7" s="5"/>
      <c r="AN7" s="5"/>
      <c r="AO7" s="5" t="s">
        <v>75</v>
      </c>
      <c r="AP7" s="5"/>
      <c r="AQ7" s="5">
        <v>3</v>
      </c>
      <c r="AR7" s="5"/>
      <c r="AS7" s="5">
        <v>4</v>
      </c>
      <c r="AT7" s="5"/>
      <c r="AU7" s="5">
        <v>5</v>
      </c>
      <c r="AV7" s="5" t="s">
        <v>110</v>
      </c>
      <c r="AW7" s="5" t="s">
        <v>66</v>
      </c>
      <c r="AX7" s="5"/>
      <c r="AY7" s="5">
        <v>10</v>
      </c>
      <c r="AZ7" s="5" t="s">
        <v>111</v>
      </c>
      <c r="BA7" s="5"/>
      <c r="BB7" s="5"/>
      <c r="BC7" s="5"/>
    </row>
    <row r="8" spans="1:55" x14ac:dyDescent="0.4">
      <c r="A8" s="5">
        <v>6</v>
      </c>
      <c r="B8" s="5">
        <v>6</v>
      </c>
      <c r="C8" s="5">
        <v>6</v>
      </c>
      <c r="D8" s="5" t="s">
        <v>2</v>
      </c>
      <c r="E8" s="5"/>
      <c r="F8" s="5"/>
      <c r="G8" s="5"/>
      <c r="H8" s="5"/>
      <c r="I8" s="5"/>
      <c r="J8" s="6">
        <v>31511</v>
      </c>
      <c r="K8" s="5">
        <v>8</v>
      </c>
      <c r="L8" s="5">
        <v>0</v>
      </c>
      <c r="M8" s="5">
        <v>10</v>
      </c>
      <c r="N8" s="5">
        <v>50</v>
      </c>
      <c r="O8" s="5" t="s">
        <v>99</v>
      </c>
      <c r="P8" s="5">
        <v>1</v>
      </c>
      <c r="Q8" s="5" t="s">
        <v>81</v>
      </c>
      <c r="R8" s="5"/>
      <c r="S8" s="5" t="s">
        <v>101</v>
      </c>
      <c r="T8" s="5"/>
      <c r="U8" s="5">
        <v>1</v>
      </c>
      <c r="V8" s="5" t="s">
        <v>112</v>
      </c>
      <c r="W8" s="5"/>
      <c r="X8" s="5" t="s">
        <v>113</v>
      </c>
      <c r="Y8" s="5"/>
      <c r="Z8" s="5" t="s">
        <v>114</v>
      </c>
      <c r="AA8" s="5"/>
      <c r="AB8" s="5">
        <v>4</v>
      </c>
      <c r="AC8" s="5" t="s">
        <v>115</v>
      </c>
      <c r="AD8" s="5" t="s">
        <v>86</v>
      </c>
      <c r="AE8" s="5"/>
      <c r="AF8" s="5"/>
      <c r="AG8" s="5"/>
      <c r="AH8" s="5"/>
      <c r="AI8" s="5" t="s">
        <v>33</v>
      </c>
      <c r="AJ8" s="5"/>
      <c r="AK8" s="5"/>
      <c r="AL8" s="5"/>
      <c r="AM8" s="5"/>
      <c r="AN8" s="5"/>
      <c r="AO8" s="5" t="s">
        <v>75</v>
      </c>
      <c r="AP8" s="5"/>
      <c r="AQ8" s="5">
        <v>6</v>
      </c>
      <c r="AR8" s="5"/>
      <c r="AS8" s="5">
        <v>4</v>
      </c>
      <c r="AT8" s="5"/>
      <c r="AU8" s="5">
        <v>5</v>
      </c>
      <c r="AV8" s="5" t="s">
        <v>116</v>
      </c>
      <c r="AW8" s="5" t="s">
        <v>77</v>
      </c>
      <c r="AX8" s="5"/>
      <c r="AY8" s="5">
        <v>10</v>
      </c>
      <c r="AZ8" s="5" t="s">
        <v>117</v>
      </c>
      <c r="BA8" s="5"/>
      <c r="BB8" s="5" t="s">
        <v>118</v>
      </c>
      <c r="BC8" s="5"/>
    </row>
    <row r="9" spans="1:55" x14ac:dyDescent="0.4">
      <c r="A9" s="5">
        <v>7</v>
      </c>
      <c r="B9" s="5">
        <v>7</v>
      </c>
      <c r="C9" s="5">
        <v>7</v>
      </c>
      <c r="D9" s="5"/>
      <c r="E9" s="5"/>
      <c r="F9" s="5" t="s">
        <v>4</v>
      </c>
      <c r="G9" s="5"/>
      <c r="H9" s="5"/>
      <c r="I9" s="5"/>
      <c r="J9" s="6">
        <v>30813</v>
      </c>
      <c r="K9" s="5">
        <v>6</v>
      </c>
      <c r="L9" s="5">
        <v>35</v>
      </c>
      <c r="M9" s="5">
        <v>8</v>
      </c>
      <c r="N9" s="5">
        <v>18</v>
      </c>
      <c r="O9" s="5" t="s">
        <v>54</v>
      </c>
      <c r="P9" s="5">
        <v>0</v>
      </c>
      <c r="Q9" s="5" t="s">
        <v>70</v>
      </c>
      <c r="R9" s="5"/>
      <c r="S9" s="5" t="s">
        <v>101</v>
      </c>
      <c r="T9" s="5"/>
      <c r="U9" s="5">
        <v>0</v>
      </c>
      <c r="V9" s="5"/>
      <c r="W9" s="5"/>
      <c r="X9" s="5"/>
      <c r="Y9" s="5"/>
      <c r="Z9" s="5"/>
      <c r="AA9" s="5"/>
      <c r="AB9" s="5"/>
      <c r="AC9" s="5"/>
      <c r="AD9" s="5" t="s">
        <v>86</v>
      </c>
      <c r="AE9" s="5"/>
      <c r="AF9" s="5"/>
      <c r="AG9" s="5" t="s">
        <v>31</v>
      </c>
      <c r="AH9" s="5"/>
      <c r="AI9" s="5"/>
      <c r="AJ9" s="5"/>
      <c r="AK9" s="5"/>
      <c r="AL9" s="5"/>
      <c r="AM9" s="5"/>
      <c r="AN9" s="5"/>
      <c r="AO9" s="5" t="s">
        <v>62</v>
      </c>
      <c r="AP9" s="5"/>
      <c r="AQ9" s="5"/>
      <c r="AR9" s="7">
        <v>43385</v>
      </c>
      <c r="AS9" s="5"/>
      <c r="AT9" s="5">
        <v>6</v>
      </c>
      <c r="AU9" s="5">
        <v>50</v>
      </c>
      <c r="AV9" s="5" t="s">
        <v>119</v>
      </c>
      <c r="AW9" s="5" t="s">
        <v>77</v>
      </c>
      <c r="AX9" s="5"/>
      <c r="AY9" s="5">
        <v>8</v>
      </c>
      <c r="AZ9" s="5" t="s">
        <v>120</v>
      </c>
      <c r="BA9" s="5" t="s">
        <v>121</v>
      </c>
      <c r="BB9" s="5" t="s">
        <v>122</v>
      </c>
      <c r="BC9" s="5"/>
    </row>
    <row r="10" spans="1:55" x14ac:dyDescent="0.4">
      <c r="A10" s="5">
        <v>8</v>
      </c>
      <c r="B10" s="5">
        <v>8</v>
      </c>
      <c r="C10" s="5">
        <v>8</v>
      </c>
      <c r="D10" s="5"/>
      <c r="E10" s="5"/>
      <c r="F10" s="5"/>
      <c r="G10" s="5"/>
      <c r="H10" s="5" t="s">
        <v>6</v>
      </c>
      <c r="I10" s="5"/>
      <c r="J10" s="6">
        <v>26757</v>
      </c>
      <c r="K10" s="5">
        <v>8</v>
      </c>
      <c r="L10" s="5">
        <v>0</v>
      </c>
      <c r="M10" s="5">
        <v>8</v>
      </c>
      <c r="N10" s="5">
        <v>15</v>
      </c>
      <c r="O10" s="5" t="s">
        <v>123</v>
      </c>
      <c r="P10" s="5">
        <v>1</v>
      </c>
      <c r="Q10" s="5" t="s">
        <v>124</v>
      </c>
      <c r="R10" s="5"/>
      <c r="S10" s="5" t="s">
        <v>56</v>
      </c>
      <c r="T10" s="5"/>
      <c r="U10" s="5">
        <v>1</v>
      </c>
      <c r="V10" s="5" t="s">
        <v>82</v>
      </c>
      <c r="W10" s="5"/>
      <c r="X10" s="5" t="s">
        <v>125</v>
      </c>
      <c r="Y10" s="5"/>
      <c r="Z10" s="5" t="s">
        <v>126</v>
      </c>
      <c r="AA10" s="5"/>
      <c r="AB10" s="5">
        <v>15</v>
      </c>
      <c r="AC10" s="5" t="s">
        <v>127</v>
      </c>
      <c r="AD10" s="5" t="s">
        <v>61</v>
      </c>
      <c r="AE10" s="5"/>
      <c r="AF10" s="5"/>
      <c r="AG10" s="5" t="s">
        <v>31</v>
      </c>
      <c r="AH10" s="5"/>
      <c r="AI10" s="5"/>
      <c r="AJ10" s="5"/>
      <c r="AK10" s="5"/>
      <c r="AL10" s="5"/>
      <c r="AM10" s="5"/>
      <c r="AN10" s="5"/>
      <c r="AO10" s="5" t="s">
        <v>75</v>
      </c>
      <c r="AP10" s="5"/>
      <c r="AQ10" s="5">
        <v>6</v>
      </c>
      <c r="AR10" s="5"/>
      <c r="AS10" s="5">
        <v>5</v>
      </c>
      <c r="AT10" s="5"/>
      <c r="AU10" s="5">
        <v>80</v>
      </c>
      <c r="AV10" s="5" t="s">
        <v>128</v>
      </c>
      <c r="AW10" s="5" t="s">
        <v>77</v>
      </c>
      <c r="AX10" s="5"/>
      <c r="AY10" s="5">
        <v>9</v>
      </c>
      <c r="AZ10" s="5" t="s">
        <v>129</v>
      </c>
      <c r="BA10" s="5"/>
      <c r="BB10" s="5"/>
      <c r="BC10" s="5"/>
    </row>
    <row r="11" spans="1:55" x14ac:dyDescent="0.4">
      <c r="A11" s="5">
        <v>9</v>
      </c>
      <c r="B11" s="5">
        <v>9</v>
      </c>
      <c r="C11" s="5">
        <v>9</v>
      </c>
      <c r="D11" s="5"/>
      <c r="E11" s="5" t="s">
        <v>3</v>
      </c>
      <c r="F11" s="5"/>
      <c r="G11" s="5"/>
      <c r="H11" s="5"/>
      <c r="I11" s="5"/>
      <c r="J11" s="6">
        <v>28734</v>
      </c>
      <c r="K11" s="5">
        <v>7</v>
      </c>
      <c r="L11" s="5">
        <v>10</v>
      </c>
      <c r="M11" s="5">
        <v>6</v>
      </c>
      <c r="N11" s="5">
        <v>30</v>
      </c>
      <c r="O11" s="5" t="s">
        <v>54</v>
      </c>
      <c r="P11" s="5">
        <v>0</v>
      </c>
      <c r="Q11" s="5" t="s">
        <v>55</v>
      </c>
      <c r="R11" s="5"/>
      <c r="S11" s="5" t="s">
        <v>101</v>
      </c>
      <c r="T11" s="5"/>
      <c r="U11" s="5">
        <v>1</v>
      </c>
      <c r="V11" s="5" t="s">
        <v>72</v>
      </c>
      <c r="W11" s="5"/>
      <c r="X11" s="5" t="s">
        <v>83</v>
      </c>
      <c r="Y11" s="5"/>
      <c r="Z11" s="5" t="s">
        <v>59</v>
      </c>
      <c r="AA11" s="5"/>
      <c r="AB11" s="5">
        <v>1</v>
      </c>
      <c r="AC11" s="5" t="s">
        <v>130</v>
      </c>
      <c r="AD11" s="5" t="s">
        <v>74</v>
      </c>
      <c r="AE11" s="5"/>
      <c r="AF11" s="5"/>
      <c r="AG11" s="5"/>
      <c r="AH11" s="5"/>
      <c r="AI11" s="5"/>
      <c r="AJ11" s="5" t="s">
        <v>34</v>
      </c>
      <c r="AK11" s="5"/>
      <c r="AL11" s="5"/>
      <c r="AM11" s="5"/>
      <c r="AN11" s="5"/>
      <c r="AO11" s="5" t="s">
        <v>62</v>
      </c>
      <c r="AP11" s="5"/>
      <c r="AQ11" s="5">
        <v>5</v>
      </c>
      <c r="AR11" s="5"/>
      <c r="AS11" s="5">
        <v>5</v>
      </c>
      <c r="AT11" s="5"/>
      <c r="AU11" s="5">
        <v>5</v>
      </c>
      <c r="AV11" s="5" t="s">
        <v>131</v>
      </c>
      <c r="AW11" s="5" t="s">
        <v>77</v>
      </c>
      <c r="AX11" s="5"/>
      <c r="AY11" s="5">
        <v>10</v>
      </c>
      <c r="AZ11" s="5" t="s">
        <v>132</v>
      </c>
      <c r="BA11" s="5" t="s">
        <v>133</v>
      </c>
      <c r="BB11" s="5" t="s">
        <v>134</v>
      </c>
      <c r="BC11" s="5"/>
    </row>
    <row r="12" spans="1:55" x14ac:dyDescent="0.4">
      <c r="A12" s="5">
        <v>10</v>
      </c>
      <c r="B12" s="5">
        <v>10</v>
      </c>
      <c r="C12" s="5">
        <v>10</v>
      </c>
      <c r="D12" s="5" t="s">
        <v>2</v>
      </c>
      <c r="E12" s="5"/>
      <c r="F12" s="5"/>
      <c r="G12" s="5"/>
      <c r="H12" s="5"/>
      <c r="I12" s="5"/>
      <c r="J12" s="6">
        <v>31818</v>
      </c>
      <c r="K12" s="5">
        <v>8</v>
      </c>
      <c r="L12" s="5">
        <v>0</v>
      </c>
      <c r="M12" s="5">
        <v>8</v>
      </c>
      <c r="N12" s="5">
        <v>2</v>
      </c>
      <c r="O12" s="5" t="s">
        <v>135</v>
      </c>
      <c r="P12" s="5">
        <v>1</v>
      </c>
      <c r="Q12" s="5" t="s">
        <v>136</v>
      </c>
      <c r="R12" s="5"/>
      <c r="S12" s="5" t="s">
        <v>101</v>
      </c>
      <c r="T12" s="5"/>
      <c r="U12" s="5">
        <v>1</v>
      </c>
      <c r="V12" s="5" t="s">
        <v>137</v>
      </c>
      <c r="W12" s="5"/>
      <c r="X12" s="5" t="s">
        <v>58</v>
      </c>
      <c r="Y12" s="5"/>
      <c r="Z12" s="5" t="s">
        <v>94</v>
      </c>
      <c r="AA12" s="5"/>
      <c r="AB12" s="5">
        <v>10</v>
      </c>
      <c r="AC12" s="5" t="s">
        <v>138</v>
      </c>
      <c r="AD12" s="5" t="s">
        <v>61</v>
      </c>
      <c r="AE12" s="5"/>
      <c r="AF12" s="5"/>
      <c r="AG12" s="5"/>
      <c r="AH12" s="5"/>
      <c r="AI12" s="5" t="s">
        <v>33</v>
      </c>
      <c r="AJ12" s="5"/>
      <c r="AK12" s="5"/>
      <c r="AL12" s="5"/>
      <c r="AM12" s="5"/>
      <c r="AN12" s="5"/>
      <c r="AO12" s="5" t="s">
        <v>87</v>
      </c>
      <c r="AP12" s="5"/>
      <c r="AQ12" s="5">
        <v>6</v>
      </c>
      <c r="AR12" s="5"/>
      <c r="AS12" s="5">
        <v>6</v>
      </c>
      <c r="AT12" s="5"/>
      <c r="AU12" s="5">
        <v>8</v>
      </c>
      <c r="AV12" s="5" t="s">
        <v>139</v>
      </c>
      <c r="AW12" s="5" t="s">
        <v>77</v>
      </c>
      <c r="AX12" s="5"/>
      <c r="AY12" s="5">
        <v>10</v>
      </c>
      <c r="AZ12" s="5" t="s">
        <v>140</v>
      </c>
      <c r="BA12" s="5" t="s">
        <v>141</v>
      </c>
      <c r="BB12" s="5" t="s">
        <v>141</v>
      </c>
      <c r="BC12" s="5"/>
    </row>
    <row r="13" spans="1:55" x14ac:dyDescent="0.4">
      <c r="A13" s="5">
        <v>11</v>
      </c>
      <c r="B13" s="5">
        <v>11</v>
      </c>
      <c r="C13" s="5">
        <v>11</v>
      </c>
      <c r="D13" s="5"/>
      <c r="E13" s="5" t="s">
        <v>3</v>
      </c>
      <c r="F13" s="5"/>
      <c r="G13" s="5"/>
      <c r="H13" s="5"/>
      <c r="I13" s="5"/>
      <c r="J13" s="6">
        <v>32631</v>
      </c>
      <c r="K13" s="5">
        <v>7</v>
      </c>
      <c r="L13" s="5">
        <v>40</v>
      </c>
      <c r="M13" s="5">
        <v>12</v>
      </c>
      <c r="N13" s="5">
        <v>1</v>
      </c>
      <c r="O13" s="5" t="s">
        <v>69</v>
      </c>
      <c r="P13" s="5">
        <v>0</v>
      </c>
      <c r="Q13" s="5" t="s">
        <v>142</v>
      </c>
      <c r="R13" s="5"/>
      <c r="S13" s="5" t="s">
        <v>56</v>
      </c>
      <c r="T13" s="5"/>
      <c r="U13" s="5">
        <v>1</v>
      </c>
      <c r="V13" s="5" t="s">
        <v>143</v>
      </c>
      <c r="W13" s="5"/>
      <c r="X13" s="5" t="s">
        <v>144</v>
      </c>
      <c r="Y13" s="5"/>
      <c r="Z13" s="5" t="s">
        <v>114</v>
      </c>
      <c r="AA13" s="5"/>
      <c r="AB13" s="5">
        <v>4</v>
      </c>
      <c r="AC13" s="5" t="s">
        <v>145</v>
      </c>
      <c r="AD13" s="5" t="s">
        <v>86</v>
      </c>
      <c r="AE13" s="5"/>
      <c r="AF13" s="5"/>
      <c r="AG13" s="5"/>
      <c r="AH13" s="5"/>
      <c r="AI13" s="5"/>
      <c r="AJ13" s="5"/>
      <c r="AK13" s="5"/>
      <c r="AL13" s="5"/>
      <c r="AM13" s="5" t="s">
        <v>37</v>
      </c>
      <c r="AN13" s="5"/>
      <c r="AO13" s="5"/>
      <c r="AP13" s="5"/>
      <c r="AQ13" s="5"/>
      <c r="AR13" s="5"/>
      <c r="AS13" s="5"/>
      <c r="AT13" s="5"/>
      <c r="AU13" s="5"/>
      <c r="AV13" s="5"/>
      <c r="AW13" s="5" t="s">
        <v>66</v>
      </c>
      <c r="AX13" s="5"/>
      <c r="AY13" s="5">
        <v>9</v>
      </c>
      <c r="AZ13" s="5" t="s">
        <v>146</v>
      </c>
      <c r="BA13" s="5" t="s">
        <v>147</v>
      </c>
      <c r="BB13" s="5"/>
      <c r="BC13" s="5"/>
    </row>
    <row r="14" spans="1:55" x14ac:dyDescent="0.4">
      <c r="A14" s="5">
        <v>12</v>
      </c>
      <c r="B14" s="5">
        <v>12</v>
      </c>
      <c r="C14" s="5">
        <v>12</v>
      </c>
      <c r="D14" s="5" t="s">
        <v>2</v>
      </c>
      <c r="E14" s="5"/>
      <c r="F14" s="5"/>
      <c r="G14" s="5"/>
      <c r="H14" s="5"/>
      <c r="I14" s="5"/>
      <c r="J14" s="6">
        <v>32915</v>
      </c>
      <c r="K14" s="5">
        <v>8</v>
      </c>
      <c r="L14" s="5">
        <v>30</v>
      </c>
      <c r="M14" s="5">
        <v>9</v>
      </c>
      <c r="N14" s="5">
        <v>12</v>
      </c>
      <c r="O14" s="5" t="s">
        <v>135</v>
      </c>
      <c r="P14" s="5">
        <v>1</v>
      </c>
      <c r="Q14" s="5" t="s">
        <v>70</v>
      </c>
      <c r="R14" s="5"/>
      <c r="S14" s="5" t="s">
        <v>71</v>
      </c>
      <c r="T14" s="5"/>
      <c r="U14" s="5">
        <v>1</v>
      </c>
      <c r="V14" s="5" t="s">
        <v>148</v>
      </c>
      <c r="W14" s="5"/>
      <c r="X14" s="5"/>
      <c r="Y14" s="5" t="s">
        <v>149</v>
      </c>
      <c r="Z14" s="5" t="s">
        <v>59</v>
      </c>
      <c r="AA14" s="5"/>
      <c r="AB14" s="5">
        <v>1</v>
      </c>
      <c r="AC14" s="5" t="s">
        <v>150</v>
      </c>
      <c r="AD14" s="5" t="s">
        <v>61</v>
      </c>
      <c r="AE14" s="5"/>
      <c r="AF14" s="5" t="s">
        <v>30</v>
      </c>
      <c r="AG14" s="5"/>
      <c r="AH14" s="5"/>
      <c r="AI14" s="5"/>
      <c r="AJ14" s="5"/>
      <c r="AK14" s="5"/>
      <c r="AL14" s="5"/>
      <c r="AM14" s="5"/>
      <c r="AN14" s="5"/>
      <c r="AO14" s="5" t="s">
        <v>75</v>
      </c>
      <c r="AP14" s="5"/>
      <c r="AQ14" s="5"/>
      <c r="AR14" s="5" t="s">
        <v>151</v>
      </c>
      <c r="AS14" s="5"/>
      <c r="AT14" s="5" t="s">
        <v>152</v>
      </c>
      <c r="AU14" s="5">
        <v>2</v>
      </c>
      <c r="AV14" s="5" t="s">
        <v>153</v>
      </c>
      <c r="AW14" s="5" t="s">
        <v>77</v>
      </c>
      <c r="AX14" s="5"/>
      <c r="AY14" s="5">
        <v>10</v>
      </c>
      <c r="AZ14" s="5" t="s">
        <v>154</v>
      </c>
      <c r="BA14" s="5" t="s">
        <v>155</v>
      </c>
      <c r="BB14" s="5" t="s">
        <v>156</v>
      </c>
      <c r="BC14" s="5"/>
    </row>
    <row r="15" spans="1:55" x14ac:dyDescent="0.4">
      <c r="A15" s="5">
        <v>13</v>
      </c>
      <c r="B15" s="5">
        <v>13</v>
      </c>
      <c r="C15" s="5">
        <v>13</v>
      </c>
      <c r="D15" s="5"/>
      <c r="E15" s="5"/>
      <c r="F15" s="5"/>
      <c r="G15" s="5"/>
      <c r="H15" s="5" t="s">
        <v>6</v>
      </c>
      <c r="I15" s="5"/>
      <c r="J15" s="6">
        <v>34311</v>
      </c>
      <c r="K15" s="5">
        <v>6</v>
      </c>
      <c r="L15" s="5">
        <v>120</v>
      </c>
      <c r="M15" s="5">
        <v>9</v>
      </c>
      <c r="N15" s="5">
        <v>3</v>
      </c>
      <c r="O15" s="5" t="s">
        <v>54</v>
      </c>
      <c r="P15" s="5">
        <v>0</v>
      </c>
      <c r="Q15" s="5" t="s">
        <v>100</v>
      </c>
      <c r="R15" s="5"/>
      <c r="S15" s="5" t="s">
        <v>106</v>
      </c>
      <c r="T15" s="5"/>
      <c r="U15" s="5">
        <v>1</v>
      </c>
      <c r="V15" s="5" t="s">
        <v>157</v>
      </c>
      <c r="W15" s="5"/>
      <c r="X15" s="5" t="s">
        <v>83</v>
      </c>
      <c r="Y15" s="5"/>
      <c r="Z15" s="5" t="s">
        <v>158</v>
      </c>
      <c r="AA15" s="5"/>
      <c r="AB15" s="5">
        <v>5</v>
      </c>
      <c r="AC15" s="5"/>
      <c r="AD15" s="5" t="s">
        <v>61</v>
      </c>
      <c r="AE15" s="5"/>
      <c r="AF15" s="5"/>
      <c r="AG15" s="5"/>
      <c r="AH15" s="5"/>
      <c r="AI15" s="5"/>
      <c r="AJ15" s="5" t="s">
        <v>34</v>
      </c>
      <c r="AK15" s="5"/>
      <c r="AL15" s="5"/>
      <c r="AM15" s="5"/>
      <c r="AN15" s="5"/>
      <c r="AO15" s="5" t="s">
        <v>62</v>
      </c>
      <c r="AP15" s="5"/>
      <c r="AQ15" s="5">
        <v>4</v>
      </c>
      <c r="AR15" s="5"/>
      <c r="AS15" s="5">
        <v>1</v>
      </c>
      <c r="AT15" s="5"/>
      <c r="AU15" s="5">
        <v>90</v>
      </c>
      <c r="AV15" s="5" t="s">
        <v>159</v>
      </c>
      <c r="AW15" s="5" t="s">
        <v>77</v>
      </c>
      <c r="AX15" s="5"/>
      <c r="AY15" s="5">
        <v>8</v>
      </c>
      <c r="AZ15" s="5" t="s">
        <v>160</v>
      </c>
      <c r="BA15" s="5" t="s">
        <v>161</v>
      </c>
      <c r="BB15" s="5" t="s">
        <v>162</v>
      </c>
      <c r="BC15" s="5"/>
    </row>
    <row r="16" spans="1:55" x14ac:dyDescent="0.4">
      <c r="A16" s="5">
        <v>14</v>
      </c>
      <c r="B16" s="5">
        <v>14</v>
      </c>
      <c r="C16" s="5">
        <v>14</v>
      </c>
      <c r="D16" s="5"/>
      <c r="E16" s="5"/>
      <c r="F16" s="5"/>
      <c r="G16" s="5"/>
      <c r="H16" s="5" t="s">
        <v>6</v>
      </c>
      <c r="I16" s="5"/>
      <c r="J16" s="6">
        <v>35597</v>
      </c>
      <c r="K16" s="5">
        <v>8</v>
      </c>
      <c r="L16" s="5">
        <v>30</v>
      </c>
      <c r="M16" s="5">
        <v>14</v>
      </c>
      <c r="N16" s="5">
        <v>50</v>
      </c>
      <c r="O16" s="5" t="s">
        <v>105</v>
      </c>
      <c r="P16" s="5">
        <v>1</v>
      </c>
      <c r="Q16" s="5" t="s">
        <v>70</v>
      </c>
      <c r="R16" s="5"/>
      <c r="S16" s="5" t="s">
        <v>101</v>
      </c>
      <c r="T16" s="5"/>
      <c r="U16" s="5">
        <v>0</v>
      </c>
      <c r="V16" s="5"/>
      <c r="W16" s="5"/>
      <c r="X16" s="5"/>
      <c r="Y16" s="5"/>
      <c r="Z16" s="5"/>
      <c r="AA16" s="5"/>
      <c r="AB16" s="5"/>
      <c r="AC16" s="5"/>
      <c r="AD16" s="5" t="s">
        <v>163</v>
      </c>
      <c r="AE16" s="5"/>
      <c r="AF16" s="5"/>
      <c r="AG16" s="5"/>
      <c r="AH16" s="5"/>
      <c r="AI16" s="5"/>
      <c r="AJ16" s="5" t="s">
        <v>34</v>
      </c>
      <c r="AK16" s="5"/>
      <c r="AL16" s="5"/>
      <c r="AM16" s="5"/>
      <c r="AN16" s="5"/>
      <c r="AO16" s="5" t="s">
        <v>164</v>
      </c>
      <c r="AP16" s="5"/>
      <c r="AQ16" s="5">
        <v>2</v>
      </c>
      <c r="AR16" s="5"/>
      <c r="AS16" s="5">
        <v>4</v>
      </c>
      <c r="AT16" s="5"/>
      <c r="AU16" s="5">
        <v>10</v>
      </c>
      <c r="AV16" s="5" t="s">
        <v>165</v>
      </c>
      <c r="AW16" s="5" t="s">
        <v>66</v>
      </c>
      <c r="AX16" s="5"/>
      <c r="AY16" s="5">
        <v>10</v>
      </c>
      <c r="AZ16" s="5" t="s">
        <v>166</v>
      </c>
      <c r="BA16" s="5" t="s">
        <v>37</v>
      </c>
      <c r="BB16" s="5" t="s">
        <v>37</v>
      </c>
      <c r="BC16" s="5"/>
    </row>
    <row r="17" spans="1:55" x14ac:dyDescent="0.4">
      <c r="A17" s="5">
        <v>15</v>
      </c>
      <c r="B17" s="5">
        <v>15</v>
      </c>
      <c r="C17" s="5">
        <v>15</v>
      </c>
      <c r="D17" s="5" t="s">
        <v>2</v>
      </c>
      <c r="E17" s="5" t="s">
        <v>3</v>
      </c>
      <c r="F17" s="5"/>
      <c r="G17" s="5"/>
      <c r="H17" s="5" t="s">
        <v>6</v>
      </c>
      <c r="I17" s="5"/>
      <c r="J17" s="6">
        <v>29872</v>
      </c>
      <c r="K17" s="5">
        <v>8</v>
      </c>
      <c r="L17" s="5">
        <v>50</v>
      </c>
      <c r="M17" s="5">
        <v>9</v>
      </c>
      <c r="N17" s="5">
        <v>15</v>
      </c>
      <c r="O17" s="5" t="s">
        <v>123</v>
      </c>
      <c r="P17" s="5">
        <v>1</v>
      </c>
      <c r="Q17" s="5" t="s">
        <v>55</v>
      </c>
      <c r="R17" s="5"/>
      <c r="S17" s="5" t="s">
        <v>56</v>
      </c>
      <c r="T17" s="5"/>
      <c r="U17" s="5">
        <v>1</v>
      </c>
      <c r="V17" s="5" t="s">
        <v>143</v>
      </c>
      <c r="W17" s="5"/>
      <c r="X17" s="5" t="s">
        <v>83</v>
      </c>
      <c r="Y17" s="5"/>
      <c r="Z17" s="5" t="s">
        <v>94</v>
      </c>
      <c r="AA17" s="5"/>
      <c r="AB17" s="5">
        <v>3</v>
      </c>
      <c r="AC17" s="5" t="s">
        <v>167</v>
      </c>
      <c r="AD17" s="5" t="s">
        <v>86</v>
      </c>
      <c r="AE17" s="5"/>
      <c r="AF17" s="5"/>
      <c r="AG17" s="5" t="s">
        <v>31</v>
      </c>
      <c r="AH17" s="5" t="s">
        <v>32</v>
      </c>
      <c r="AI17" s="5"/>
      <c r="AJ17" s="5"/>
      <c r="AK17" s="5"/>
      <c r="AL17" s="5"/>
      <c r="AM17" s="5"/>
      <c r="AN17" s="5"/>
      <c r="AO17" s="5" t="s">
        <v>75</v>
      </c>
      <c r="AP17" s="5"/>
      <c r="AQ17" s="5">
        <v>6</v>
      </c>
      <c r="AR17" s="5"/>
      <c r="AS17" s="5">
        <v>6</v>
      </c>
      <c r="AT17" s="5"/>
      <c r="AU17" s="5">
        <v>16</v>
      </c>
      <c r="AV17" s="5" t="s">
        <v>168</v>
      </c>
      <c r="AW17" s="5" t="s">
        <v>77</v>
      </c>
      <c r="AX17" s="5"/>
      <c r="AY17" s="5">
        <v>10</v>
      </c>
      <c r="AZ17" s="5" t="s">
        <v>169</v>
      </c>
      <c r="BA17" s="5" t="s">
        <v>170</v>
      </c>
      <c r="BB17" s="5" t="s">
        <v>171</v>
      </c>
      <c r="BC17" s="5"/>
    </row>
    <row r="18" spans="1:55" x14ac:dyDescent="0.4">
      <c r="A18" s="5">
        <v>16</v>
      </c>
      <c r="B18" s="5">
        <v>16</v>
      </c>
      <c r="C18" s="5">
        <v>16</v>
      </c>
      <c r="D18" s="5" t="s">
        <v>2</v>
      </c>
      <c r="E18" s="5" t="s">
        <v>3</v>
      </c>
      <c r="F18" s="5"/>
      <c r="G18" s="5" t="s">
        <v>5</v>
      </c>
      <c r="H18" s="5" t="s">
        <v>6</v>
      </c>
      <c r="I18" s="5"/>
      <c r="J18" s="6">
        <v>34746</v>
      </c>
      <c r="K18" s="5">
        <v>8</v>
      </c>
      <c r="L18" s="5">
        <v>120</v>
      </c>
      <c r="M18" s="5">
        <v>12</v>
      </c>
      <c r="N18" s="5">
        <v>12</v>
      </c>
      <c r="O18" s="5" t="s">
        <v>69</v>
      </c>
      <c r="P18" s="5">
        <v>1</v>
      </c>
      <c r="Q18" s="5" t="s">
        <v>55</v>
      </c>
      <c r="R18" s="5"/>
      <c r="S18" s="5" t="s">
        <v>56</v>
      </c>
      <c r="T18" s="5"/>
      <c r="U18" s="5">
        <v>1</v>
      </c>
      <c r="V18" s="5" t="s">
        <v>172</v>
      </c>
      <c r="W18" s="5"/>
      <c r="X18" s="5"/>
      <c r="Y18" s="5" t="s">
        <v>173</v>
      </c>
      <c r="Z18" s="5" t="s">
        <v>94</v>
      </c>
      <c r="AA18" s="5"/>
      <c r="AB18" s="5">
        <v>4</v>
      </c>
      <c r="AC18" s="5" t="s">
        <v>174</v>
      </c>
      <c r="AD18" s="5" t="s">
        <v>163</v>
      </c>
      <c r="AE18" s="5"/>
      <c r="AF18" s="5"/>
      <c r="AG18" s="5"/>
      <c r="AH18" s="5" t="s">
        <v>32</v>
      </c>
      <c r="AI18" s="5"/>
      <c r="AJ18" s="5"/>
      <c r="AK18" s="5"/>
      <c r="AL18" s="5"/>
      <c r="AM18" s="5"/>
      <c r="AN18" s="5"/>
      <c r="AO18" s="5" t="s">
        <v>87</v>
      </c>
      <c r="AP18" s="5"/>
      <c r="AQ18" s="5">
        <v>6</v>
      </c>
      <c r="AR18" s="5"/>
      <c r="AS18" s="5">
        <v>4</v>
      </c>
      <c r="AT18" s="5"/>
      <c r="AU18" s="5">
        <v>120</v>
      </c>
      <c r="AV18" s="5" t="s">
        <v>175</v>
      </c>
      <c r="AW18" s="5"/>
      <c r="AX18" s="5" t="s">
        <v>176</v>
      </c>
      <c r="AY18" s="5">
        <v>8</v>
      </c>
      <c r="AZ18" s="5" t="s">
        <v>177</v>
      </c>
      <c r="BA18" s="5"/>
      <c r="BB18" s="5"/>
      <c r="BC18" s="5"/>
    </row>
    <row r="19" spans="1:55" x14ac:dyDescent="0.4">
      <c r="A19" s="5">
        <v>17</v>
      </c>
      <c r="B19" s="5">
        <v>17</v>
      </c>
      <c r="C19" s="5">
        <v>17</v>
      </c>
      <c r="D19" s="5"/>
      <c r="E19" s="5"/>
      <c r="F19" s="5"/>
      <c r="G19" s="5"/>
      <c r="H19" s="5" t="s">
        <v>6</v>
      </c>
      <c r="I19" s="5"/>
      <c r="J19" s="6">
        <v>35200</v>
      </c>
      <c r="K19" s="5">
        <v>8</v>
      </c>
      <c r="L19" s="5">
        <v>0</v>
      </c>
      <c r="M19" s="5">
        <v>10</v>
      </c>
      <c r="N19" s="5">
        <v>6</v>
      </c>
      <c r="O19" s="5" t="s">
        <v>69</v>
      </c>
      <c r="P19" s="5">
        <v>1</v>
      </c>
      <c r="Q19" s="5" t="s">
        <v>55</v>
      </c>
      <c r="R19" s="5"/>
      <c r="S19" s="5"/>
      <c r="T19" s="5" t="s">
        <v>178</v>
      </c>
      <c r="U19" s="5">
        <v>1</v>
      </c>
      <c r="V19" s="5" t="s">
        <v>72</v>
      </c>
      <c r="W19" s="5"/>
      <c r="X19" s="5" t="s">
        <v>83</v>
      </c>
      <c r="Y19" s="5"/>
      <c r="Z19" s="5" t="s">
        <v>59</v>
      </c>
      <c r="AA19" s="5"/>
      <c r="AB19" s="5">
        <v>3</v>
      </c>
      <c r="AC19" s="5" t="s">
        <v>179</v>
      </c>
      <c r="AD19" s="5" t="s">
        <v>163</v>
      </c>
      <c r="AE19" s="5"/>
      <c r="AF19" s="5"/>
      <c r="AG19" s="5"/>
      <c r="AH19" s="5"/>
      <c r="AI19" s="5" t="s">
        <v>33</v>
      </c>
      <c r="AJ19" s="5"/>
      <c r="AK19" s="5"/>
      <c r="AL19" s="5"/>
      <c r="AM19" s="5"/>
      <c r="AN19" s="5" t="s">
        <v>180</v>
      </c>
      <c r="AO19" s="5"/>
      <c r="AP19" s="5" t="s">
        <v>181</v>
      </c>
      <c r="AQ19" s="5"/>
      <c r="AR19" s="5">
        <v>8</v>
      </c>
      <c r="AS19" s="5">
        <v>3</v>
      </c>
      <c r="AT19" s="5"/>
      <c r="AU19" s="5">
        <v>10</v>
      </c>
      <c r="AV19" s="5" t="s">
        <v>182</v>
      </c>
      <c r="AW19" s="5"/>
      <c r="AX19" s="5" t="s">
        <v>183</v>
      </c>
      <c r="AY19" s="5">
        <v>8</v>
      </c>
      <c r="AZ19" s="5" t="s">
        <v>184</v>
      </c>
      <c r="BA19" s="5" t="s">
        <v>185</v>
      </c>
      <c r="BB19" s="5" t="s">
        <v>186</v>
      </c>
      <c r="BC19" s="5"/>
    </row>
    <row r="20" spans="1:55" x14ac:dyDescent="0.4">
      <c r="A20" s="5">
        <v>18</v>
      </c>
      <c r="B20" s="5">
        <v>18</v>
      </c>
      <c r="C20" s="5">
        <v>18</v>
      </c>
      <c r="D20" s="5" t="s">
        <v>2</v>
      </c>
      <c r="E20" s="5"/>
      <c r="F20" s="5"/>
      <c r="G20" s="5"/>
      <c r="H20" s="5"/>
      <c r="I20" s="5"/>
      <c r="J20" s="6">
        <v>33479</v>
      </c>
      <c r="K20" s="5">
        <v>6</v>
      </c>
      <c r="L20" s="5">
        <v>0</v>
      </c>
      <c r="M20" s="5">
        <v>10</v>
      </c>
      <c r="N20" s="5">
        <v>20</v>
      </c>
      <c r="O20" s="5" t="s">
        <v>123</v>
      </c>
      <c r="P20" s="5">
        <v>1</v>
      </c>
      <c r="Q20" s="5" t="s">
        <v>55</v>
      </c>
      <c r="R20" s="5"/>
      <c r="S20" s="5" t="s">
        <v>56</v>
      </c>
      <c r="T20" s="5"/>
      <c r="U20" s="5">
        <v>0</v>
      </c>
      <c r="V20" s="5"/>
      <c r="W20" s="5"/>
      <c r="X20" s="5"/>
      <c r="Y20" s="5"/>
      <c r="Z20" s="5"/>
      <c r="AA20" s="5"/>
      <c r="AB20" s="5"/>
      <c r="AC20" s="5"/>
      <c r="AD20" s="5" t="s">
        <v>61</v>
      </c>
      <c r="AE20" s="5"/>
      <c r="AF20" s="5"/>
      <c r="AG20" s="5"/>
      <c r="AH20" s="5"/>
      <c r="AI20" s="5"/>
      <c r="AJ20" s="5" t="s">
        <v>34</v>
      </c>
      <c r="AK20" s="5"/>
      <c r="AL20" s="5"/>
      <c r="AM20" s="5"/>
      <c r="AN20" s="5"/>
      <c r="AO20" s="5" t="s">
        <v>75</v>
      </c>
      <c r="AP20" s="5"/>
      <c r="AQ20" s="5"/>
      <c r="AR20" s="5">
        <v>12</v>
      </c>
      <c r="AS20" s="5">
        <v>6</v>
      </c>
      <c r="AT20" s="5"/>
      <c r="AU20" s="5">
        <v>12</v>
      </c>
      <c r="AV20" s="5" t="s">
        <v>187</v>
      </c>
      <c r="AW20" s="5" t="s">
        <v>77</v>
      </c>
      <c r="AX20" s="5"/>
      <c r="AY20" s="5">
        <v>10</v>
      </c>
      <c r="AZ20" s="5" t="s">
        <v>188</v>
      </c>
      <c r="BA20" s="5" t="s">
        <v>189</v>
      </c>
      <c r="BB20" s="5" t="s">
        <v>190</v>
      </c>
      <c r="BC20" s="5"/>
    </row>
    <row r="21" spans="1:55" x14ac:dyDescent="0.4">
      <c r="A21" s="5">
        <v>19</v>
      </c>
      <c r="B21" s="5">
        <v>19</v>
      </c>
      <c r="C21" s="5">
        <v>19</v>
      </c>
      <c r="D21" s="5"/>
      <c r="E21" s="5" t="s">
        <v>3</v>
      </c>
      <c r="F21" s="5" t="s">
        <v>4</v>
      </c>
      <c r="G21" s="5"/>
      <c r="H21" s="5" t="s">
        <v>6</v>
      </c>
      <c r="I21" s="5"/>
      <c r="J21" s="6">
        <v>31983</v>
      </c>
      <c r="K21" s="5">
        <v>6</v>
      </c>
      <c r="L21" s="5">
        <v>40</v>
      </c>
      <c r="M21" s="5">
        <v>12</v>
      </c>
      <c r="N21" s="5">
        <v>30</v>
      </c>
      <c r="O21" s="5" t="s">
        <v>191</v>
      </c>
      <c r="P21" s="5">
        <v>1</v>
      </c>
      <c r="Q21" s="5" t="s">
        <v>81</v>
      </c>
      <c r="R21" s="5"/>
      <c r="S21" s="5" t="s">
        <v>106</v>
      </c>
      <c r="T21" s="5"/>
      <c r="U21" s="5">
        <v>1</v>
      </c>
      <c r="V21" s="5" t="s">
        <v>148</v>
      </c>
      <c r="W21" s="5"/>
      <c r="X21" s="5" t="s">
        <v>83</v>
      </c>
      <c r="Y21" s="5"/>
      <c r="Z21" s="5" t="s">
        <v>94</v>
      </c>
      <c r="AA21" s="5"/>
      <c r="AB21" s="5">
        <v>3</v>
      </c>
      <c r="AC21" s="5" t="s">
        <v>192</v>
      </c>
      <c r="AD21" s="5" t="s">
        <v>74</v>
      </c>
      <c r="AE21" s="5"/>
      <c r="AF21" s="5"/>
      <c r="AG21" s="5" t="s">
        <v>31</v>
      </c>
      <c r="AH21" s="5"/>
      <c r="AI21" s="5"/>
      <c r="AJ21" s="5"/>
      <c r="AK21" s="5"/>
      <c r="AL21" s="5"/>
      <c r="AM21" s="5"/>
      <c r="AN21" s="5"/>
      <c r="AO21" s="5" t="s">
        <v>164</v>
      </c>
      <c r="AP21" s="5"/>
      <c r="AQ21" s="5">
        <v>6</v>
      </c>
      <c r="AR21" s="5"/>
      <c r="AS21" s="5">
        <v>3</v>
      </c>
      <c r="AT21" s="5"/>
      <c r="AU21" s="5">
        <v>15</v>
      </c>
      <c r="AV21" s="5" t="s">
        <v>193</v>
      </c>
      <c r="AW21" s="5" t="s">
        <v>194</v>
      </c>
      <c r="AX21" s="5"/>
      <c r="AY21" s="5">
        <v>10</v>
      </c>
      <c r="AZ21" s="5" t="s">
        <v>195</v>
      </c>
      <c r="BA21" s="5"/>
      <c r="BB21" s="5" t="s">
        <v>196</v>
      </c>
      <c r="BC21" s="5"/>
    </row>
    <row r="22" spans="1:55" x14ac:dyDescent="0.4">
      <c r="A22" s="5">
        <v>20</v>
      </c>
      <c r="B22" s="5">
        <v>20</v>
      </c>
      <c r="C22" s="5">
        <v>20</v>
      </c>
      <c r="D22" s="5" t="s">
        <v>2</v>
      </c>
      <c r="E22" s="5"/>
      <c r="F22" s="5"/>
      <c r="G22" s="5"/>
      <c r="H22" s="5"/>
      <c r="I22" s="5"/>
      <c r="J22" s="6">
        <v>28459</v>
      </c>
      <c r="K22" s="5">
        <v>8</v>
      </c>
      <c r="L22" s="5">
        <v>30</v>
      </c>
      <c r="M22" s="5">
        <v>8</v>
      </c>
      <c r="N22" s="5">
        <v>4</v>
      </c>
      <c r="O22" s="5" t="s">
        <v>105</v>
      </c>
      <c r="P22" s="5">
        <v>0</v>
      </c>
      <c r="Q22" s="5" t="s">
        <v>142</v>
      </c>
      <c r="R22" s="5"/>
      <c r="S22" s="5" t="s">
        <v>106</v>
      </c>
      <c r="T22" s="5"/>
      <c r="U22" s="5">
        <v>0</v>
      </c>
      <c r="V22" s="5"/>
      <c r="W22" s="5"/>
      <c r="X22" s="5"/>
      <c r="Y22" s="5"/>
      <c r="Z22" s="5"/>
      <c r="AA22" s="5"/>
      <c r="AB22" s="5"/>
      <c r="AC22" s="5"/>
      <c r="AD22" s="5" t="s">
        <v>61</v>
      </c>
      <c r="AE22" s="5"/>
      <c r="AF22" s="5"/>
      <c r="AG22" s="5" t="s">
        <v>31</v>
      </c>
      <c r="AH22" s="5"/>
      <c r="AI22" s="5"/>
      <c r="AJ22" s="5"/>
      <c r="AK22" s="5"/>
      <c r="AL22" s="5"/>
      <c r="AM22" s="5"/>
      <c r="AN22" s="5"/>
      <c r="AO22" s="5" t="s">
        <v>75</v>
      </c>
      <c r="AP22" s="5"/>
      <c r="AQ22" s="5">
        <v>6</v>
      </c>
      <c r="AR22" s="5"/>
      <c r="AS22" s="5">
        <v>6</v>
      </c>
      <c r="AT22" s="5"/>
      <c r="AU22" s="5">
        <v>20</v>
      </c>
      <c r="AV22" s="5" t="s">
        <v>197</v>
      </c>
      <c r="AW22" s="5" t="s">
        <v>77</v>
      </c>
      <c r="AX22" s="5"/>
      <c r="AY22" s="5">
        <v>8</v>
      </c>
      <c r="AZ22" s="5" t="s">
        <v>198</v>
      </c>
      <c r="BA22" s="5" t="s">
        <v>199</v>
      </c>
      <c r="BB22" s="5"/>
      <c r="BC22" s="5"/>
    </row>
    <row r="23" spans="1:55" x14ac:dyDescent="0.4">
      <c r="A23" s="5">
        <v>21</v>
      </c>
      <c r="B23" s="5">
        <v>21</v>
      </c>
      <c r="C23" s="5">
        <v>21</v>
      </c>
      <c r="D23" s="5"/>
      <c r="E23" s="5" t="s">
        <v>3</v>
      </c>
      <c r="F23" s="5"/>
      <c r="G23" s="5"/>
      <c r="H23" s="5"/>
      <c r="I23" s="5"/>
      <c r="J23" s="6">
        <v>27226</v>
      </c>
      <c r="K23" s="5">
        <v>7</v>
      </c>
      <c r="L23" s="5">
        <v>0</v>
      </c>
      <c r="M23" s="5">
        <v>3</v>
      </c>
      <c r="N23" s="5">
        <v>10</v>
      </c>
      <c r="O23" s="5" t="s">
        <v>54</v>
      </c>
      <c r="P23" s="5">
        <v>0</v>
      </c>
      <c r="Q23" s="5" t="s">
        <v>81</v>
      </c>
      <c r="R23" s="5"/>
      <c r="S23" s="5" t="s">
        <v>101</v>
      </c>
      <c r="T23" s="5"/>
      <c r="U23" s="5">
        <v>1</v>
      </c>
      <c r="V23" s="5" t="s">
        <v>200</v>
      </c>
      <c r="W23" s="5"/>
      <c r="X23" s="5" t="s">
        <v>58</v>
      </c>
      <c r="Y23" s="5"/>
      <c r="Z23" s="5" t="s">
        <v>94</v>
      </c>
      <c r="AA23" s="5"/>
      <c r="AB23" s="5">
        <v>17</v>
      </c>
      <c r="AC23" s="5" t="s">
        <v>201</v>
      </c>
      <c r="AD23" s="5" t="s">
        <v>86</v>
      </c>
      <c r="AE23" s="5"/>
      <c r="AF23" s="5"/>
      <c r="AG23" s="5"/>
      <c r="AH23" s="5"/>
      <c r="AI23" s="5" t="s">
        <v>33</v>
      </c>
      <c r="AJ23" s="5"/>
      <c r="AK23" s="5"/>
      <c r="AL23" s="5"/>
      <c r="AM23" s="5"/>
      <c r="AN23" s="5"/>
      <c r="AO23" s="5" t="s">
        <v>62</v>
      </c>
      <c r="AP23" s="5"/>
      <c r="AQ23" s="5">
        <v>2</v>
      </c>
      <c r="AR23" s="5"/>
      <c r="AS23" s="5">
        <v>2</v>
      </c>
      <c r="AT23" s="5"/>
      <c r="AU23" s="5">
        <v>6</v>
      </c>
      <c r="AV23" s="5" t="s">
        <v>202</v>
      </c>
      <c r="AW23" s="5"/>
      <c r="AX23" s="5" t="s">
        <v>203</v>
      </c>
      <c r="AY23" s="5">
        <v>8</v>
      </c>
      <c r="AZ23" s="5" t="s">
        <v>204</v>
      </c>
      <c r="BA23" s="5"/>
      <c r="BB23" s="5"/>
      <c r="BC23" s="5"/>
    </row>
    <row r="24" spans="1:55" x14ac:dyDescent="0.4">
      <c r="A24" s="5">
        <v>22</v>
      </c>
      <c r="B24" s="5">
        <v>22</v>
      </c>
      <c r="C24" s="5">
        <v>22</v>
      </c>
      <c r="D24" s="5"/>
      <c r="E24" s="5"/>
      <c r="F24" s="5"/>
      <c r="G24" s="5"/>
      <c r="H24" s="5" t="s">
        <v>6</v>
      </c>
      <c r="I24" s="5"/>
      <c r="J24" s="6">
        <v>29194</v>
      </c>
      <c r="K24" s="5">
        <v>7</v>
      </c>
      <c r="L24" s="5">
        <v>180</v>
      </c>
      <c r="M24" s="5">
        <v>12</v>
      </c>
      <c r="N24" s="5">
        <v>6</v>
      </c>
      <c r="O24" s="5" t="s">
        <v>123</v>
      </c>
      <c r="P24" s="5">
        <v>0</v>
      </c>
      <c r="Q24" s="5"/>
      <c r="R24" s="5" t="s">
        <v>37</v>
      </c>
      <c r="S24" s="5" t="s">
        <v>56</v>
      </c>
      <c r="T24" s="5"/>
      <c r="U24" s="5">
        <v>1</v>
      </c>
      <c r="V24" s="5" t="s">
        <v>72</v>
      </c>
      <c r="W24" s="5"/>
      <c r="X24" s="5" t="s">
        <v>113</v>
      </c>
      <c r="Y24" s="5"/>
      <c r="Z24" s="5" t="s">
        <v>59</v>
      </c>
      <c r="AA24" s="5"/>
      <c r="AB24" s="5">
        <v>8</v>
      </c>
      <c r="AC24" s="5" t="s">
        <v>205</v>
      </c>
      <c r="AD24" s="5" t="s">
        <v>86</v>
      </c>
      <c r="AE24" s="5"/>
      <c r="AF24" s="5"/>
      <c r="AG24" s="5"/>
      <c r="AH24" s="5" t="s">
        <v>32</v>
      </c>
      <c r="AI24" s="5"/>
      <c r="AJ24" s="5"/>
      <c r="AK24" s="5"/>
      <c r="AL24" s="5"/>
      <c r="AM24" s="5"/>
      <c r="AN24" s="5"/>
      <c r="AO24" s="5" t="s">
        <v>87</v>
      </c>
      <c r="AP24" s="5"/>
      <c r="AQ24" s="5">
        <v>2</v>
      </c>
      <c r="AR24" s="5"/>
      <c r="AS24" s="5">
        <v>4</v>
      </c>
      <c r="AT24" s="5"/>
      <c r="AU24" s="5">
        <v>4</v>
      </c>
      <c r="AV24" s="5"/>
      <c r="AW24" s="5"/>
      <c r="AX24" s="5"/>
      <c r="AY24" s="5"/>
      <c r="AZ24" s="5"/>
      <c r="BA24" s="5"/>
      <c r="BB24" s="5"/>
      <c r="BC24" s="5"/>
    </row>
    <row r="25" spans="1:55" x14ac:dyDescent="0.4">
      <c r="A25" s="5" t="s">
        <v>206</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row>
    <row r="26" spans="1:55" x14ac:dyDescent="0.4">
      <c r="A26" s="5">
        <v>23</v>
      </c>
      <c r="B26" s="5">
        <v>23</v>
      </c>
      <c r="C26" s="5">
        <v>23</v>
      </c>
      <c r="D26" s="5"/>
      <c r="E26" s="5" t="s">
        <v>3</v>
      </c>
      <c r="F26" s="5"/>
      <c r="G26" s="5"/>
      <c r="H26" s="5" t="s">
        <v>6</v>
      </c>
      <c r="I26" s="5"/>
      <c r="J26" s="6">
        <v>29425</v>
      </c>
      <c r="K26" s="5">
        <v>7</v>
      </c>
      <c r="L26" s="5">
        <v>60</v>
      </c>
      <c r="M26" s="5">
        <v>5</v>
      </c>
      <c r="N26" s="5">
        <v>8</v>
      </c>
      <c r="O26" s="5" t="s">
        <v>99</v>
      </c>
      <c r="P26" s="5">
        <v>1</v>
      </c>
      <c r="Q26" s="5" t="s">
        <v>70</v>
      </c>
      <c r="R26" s="5"/>
      <c r="S26" s="5" t="s">
        <v>56</v>
      </c>
      <c r="T26" s="5"/>
      <c r="U26" s="5">
        <v>0</v>
      </c>
      <c r="V26" s="5"/>
      <c r="W26" s="5"/>
      <c r="X26" s="5"/>
      <c r="Y26" s="5"/>
      <c r="Z26" s="5"/>
      <c r="AA26" s="5"/>
      <c r="AB26" s="5"/>
      <c r="AC26" s="5"/>
      <c r="AD26" s="5" t="s">
        <v>74</v>
      </c>
      <c r="AE26" s="5"/>
      <c r="AF26" s="5"/>
      <c r="AG26" s="5"/>
      <c r="AH26" s="5"/>
      <c r="AI26" s="5"/>
      <c r="AJ26" s="5" t="s">
        <v>34</v>
      </c>
      <c r="AK26" s="5"/>
      <c r="AL26" s="5"/>
      <c r="AM26" s="5"/>
      <c r="AN26" s="5"/>
      <c r="AO26" s="5" t="s">
        <v>75</v>
      </c>
      <c r="AP26" s="5"/>
      <c r="AQ26" s="5">
        <v>4</v>
      </c>
      <c r="AR26" s="5"/>
      <c r="AS26" s="5">
        <v>4</v>
      </c>
      <c r="AT26" s="5"/>
      <c r="AU26" s="5">
        <v>10</v>
      </c>
      <c r="AV26" s="5" t="s">
        <v>207</v>
      </c>
      <c r="AW26" s="5" t="s">
        <v>77</v>
      </c>
      <c r="AX26" s="5"/>
      <c r="AY26" s="5">
        <v>8</v>
      </c>
      <c r="AZ26" s="5" t="s">
        <v>208</v>
      </c>
      <c r="BA26" s="5" t="s">
        <v>209</v>
      </c>
      <c r="BB26" s="5"/>
      <c r="BC26" s="5"/>
    </row>
    <row r="27" spans="1:55" x14ac:dyDescent="0.4">
      <c r="A27" s="5">
        <v>24</v>
      </c>
      <c r="B27" s="5">
        <v>24</v>
      </c>
      <c r="C27" s="5">
        <v>24</v>
      </c>
      <c r="D27" s="5"/>
      <c r="E27" s="5"/>
      <c r="F27" s="5"/>
      <c r="G27" s="5"/>
      <c r="H27" s="5" t="s">
        <v>6</v>
      </c>
      <c r="I27" s="5"/>
      <c r="J27" s="6">
        <v>27454</v>
      </c>
      <c r="K27" s="5">
        <v>7</v>
      </c>
      <c r="L27" s="5">
        <v>30</v>
      </c>
      <c r="M27" s="5">
        <v>6</v>
      </c>
      <c r="N27" s="5">
        <v>10</v>
      </c>
      <c r="O27" s="5" t="s">
        <v>191</v>
      </c>
      <c r="P27" s="5">
        <v>0</v>
      </c>
      <c r="Q27" s="5" t="s">
        <v>100</v>
      </c>
      <c r="R27" s="5"/>
      <c r="S27" s="5" t="s">
        <v>101</v>
      </c>
      <c r="T27" s="5"/>
      <c r="U27" s="5">
        <v>0</v>
      </c>
      <c r="V27" s="5"/>
      <c r="W27" s="5"/>
      <c r="X27" s="5"/>
      <c r="Y27" s="5"/>
      <c r="Z27" s="5"/>
      <c r="AA27" s="5"/>
      <c r="AB27" s="5"/>
      <c r="AC27" s="5"/>
      <c r="AD27" s="5" t="s">
        <v>86</v>
      </c>
      <c r="AE27" s="5"/>
      <c r="AF27" s="5"/>
      <c r="AG27" s="5"/>
      <c r="AH27" s="5"/>
      <c r="AI27" s="5"/>
      <c r="AJ27" s="5" t="s">
        <v>34</v>
      </c>
      <c r="AK27" s="5"/>
      <c r="AL27" s="5"/>
      <c r="AM27" s="5"/>
      <c r="AN27" s="5"/>
      <c r="AO27" s="5" t="s">
        <v>62</v>
      </c>
      <c r="AP27" s="5"/>
      <c r="AQ27" s="5">
        <v>3</v>
      </c>
      <c r="AR27" s="5"/>
      <c r="AS27" s="5">
        <v>4</v>
      </c>
      <c r="AT27" s="5"/>
      <c r="AU27" s="5">
        <v>7</v>
      </c>
      <c r="AV27" s="5" t="s">
        <v>210</v>
      </c>
      <c r="AW27" s="5" t="s">
        <v>77</v>
      </c>
      <c r="AX27" s="5"/>
      <c r="AY27" s="5">
        <v>9</v>
      </c>
      <c r="AZ27" s="5" t="s">
        <v>211</v>
      </c>
      <c r="BA27" s="5" t="s">
        <v>212</v>
      </c>
      <c r="BB27" s="5" t="s">
        <v>213</v>
      </c>
      <c r="BC27" s="5"/>
    </row>
    <row r="28" spans="1:55" x14ac:dyDescent="0.4">
      <c r="A28" s="5">
        <v>25</v>
      </c>
      <c r="B28" s="5">
        <v>25</v>
      </c>
      <c r="C28" s="5">
        <v>25</v>
      </c>
      <c r="D28" s="5"/>
      <c r="E28" s="5"/>
      <c r="F28" s="5"/>
      <c r="G28" s="5"/>
      <c r="H28" s="5" t="s">
        <v>6</v>
      </c>
      <c r="I28" s="5"/>
      <c r="J28" s="6">
        <v>32337</v>
      </c>
      <c r="K28" s="5">
        <v>85</v>
      </c>
      <c r="L28" s="5">
        <v>45</v>
      </c>
      <c r="M28" s="5">
        <v>10</v>
      </c>
      <c r="N28" s="5">
        <v>30</v>
      </c>
      <c r="O28" s="5" t="s">
        <v>69</v>
      </c>
      <c r="P28" s="5">
        <v>0</v>
      </c>
      <c r="Q28" s="5" t="s">
        <v>100</v>
      </c>
      <c r="R28" s="5"/>
      <c r="S28" s="5" t="s">
        <v>106</v>
      </c>
      <c r="T28" s="5"/>
      <c r="U28" s="5">
        <v>1</v>
      </c>
      <c r="V28" s="5" t="s">
        <v>214</v>
      </c>
      <c r="W28" s="5"/>
      <c r="X28" s="5" t="s">
        <v>83</v>
      </c>
      <c r="Y28" s="5"/>
      <c r="Z28" s="5" t="s">
        <v>94</v>
      </c>
      <c r="AA28" s="5"/>
      <c r="AB28" s="5">
        <v>4</v>
      </c>
      <c r="AC28" s="5" t="s">
        <v>215</v>
      </c>
      <c r="AD28" s="5" t="s">
        <v>86</v>
      </c>
      <c r="AE28" s="5"/>
      <c r="AF28" s="5"/>
      <c r="AG28" s="5"/>
      <c r="AH28" s="5"/>
      <c r="AI28" s="5" t="s">
        <v>33</v>
      </c>
      <c r="AJ28" s="5"/>
      <c r="AK28" s="5"/>
      <c r="AL28" s="5"/>
      <c r="AM28" s="5"/>
      <c r="AN28" s="5"/>
      <c r="AO28" s="5" t="s">
        <v>87</v>
      </c>
      <c r="AP28" s="5"/>
      <c r="AQ28" s="5"/>
      <c r="AR28" s="5">
        <v>12</v>
      </c>
      <c r="AS28" s="5"/>
      <c r="AT28" s="5">
        <v>5</v>
      </c>
      <c r="AU28" s="5">
        <v>8</v>
      </c>
      <c r="AV28" s="5" t="s">
        <v>216</v>
      </c>
      <c r="AW28" s="5" t="s">
        <v>66</v>
      </c>
      <c r="AX28" s="5"/>
      <c r="AY28" s="5">
        <v>8</v>
      </c>
      <c r="AZ28" s="5" t="s">
        <v>217</v>
      </c>
      <c r="BA28" s="5" t="s">
        <v>218</v>
      </c>
      <c r="BB28" s="5" t="s">
        <v>219</v>
      </c>
      <c r="BC28" s="5"/>
    </row>
    <row r="29" spans="1:55" x14ac:dyDescent="0.4">
      <c r="A29" s="5">
        <v>26</v>
      </c>
      <c r="B29" s="5">
        <v>26</v>
      </c>
      <c r="C29" s="5">
        <v>26</v>
      </c>
      <c r="D29" s="5"/>
      <c r="E29" s="5"/>
      <c r="F29" s="5"/>
      <c r="G29" s="5"/>
      <c r="H29" s="5" t="s">
        <v>6</v>
      </c>
      <c r="I29" s="5"/>
      <c r="J29" s="6">
        <v>29821</v>
      </c>
      <c r="K29" s="5">
        <v>8</v>
      </c>
      <c r="L29" s="5">
        <v>30</v>
      </c>
      <c r="M29" s="5">
        <v>14</v>
      </c>
      <c r="N29" s="5">
        <v>20</v>
      </c>
      <c r="O29" s="5" t="s">
        <v>135</v>
      </c>
      <c r="P29" s="5">
        <v>0</v>
      </c>
      <c r="Q29" s="5" t="s">
        <v>81</v>
      </c>
      <c r="R29" s="5"/>
      <c r="S29" s="5" t="s">
        <v>101</v>
      </c>
      <c r="T29" s="5"/>
      <c r="U29" s="5">
        <v>1</v>
      </c>
      <c r="V29" s="5"/>
      <c r="W29" s="5" t="s">
        <v>220</v>
      </c>
      <c r="X29" s="5" t="s">
        <v>113</v>
      </c>
      <c r="Y29" s="5"/>
      <c r="Z29" s="5" t="s">
        <v>221</v>
      </c>
      <c r="AA29" s="5"/>
      <c r="AB29" s="5">
        <v>15</v>
      </c>
      <c r="AC29" s="5" t="s">
        <v>222</v>
      </c>
      <c r="AD29" s="5" t="s">
        <v>61</v>
      </c>
      <c r="AE29" s="5"/>
      <c r="AF29" s="5"/>
      <c r="AG29" s="5"/>
      <c r="AH29" s="5"/>
      <c r="AI29" s="5"/>
      <c r="AJ29" s="5"/>
      <c r="AK29" s="5"/>
      <c r="AL29" s="5"/>
      <c r="AM29" s="5" t="s">
        <v>37</v>
      </c>
      <c r="AN29" s="5"/>
      <c r="AO29" s="5"/>
      <c r="AP29" s="5"/>
      <c r="AQ29" s="5"/>
      <c r="AR29" s="5"/>
      <c r="AS29" s="5"/>
      <c r="AT29" s="5"/>
      <c r="AU29" s="5"/>
      <c r="AV29" s="5"/>
      <c r="AW29" s="5" t="s">
        <v>66</v>
      </c>
      <c r="AX29" s="5"/>
      <c r="AY29" s="5">
        <v>8</v>
      </c>
      <c r="AZ29" s="5" t="s">
        <v>223</v>
      </c>
      <c r="BA29" s="5" t="s">
        <v>224</v>
      </c>
      <c r="BB29" s="5" t="s">
        <v>225</v>
      </c>
      <c r="BC29" s="5"/>
    </row>
    <row r="30" spans="1:55" x14ac:dyDescent="0.4">
      <c r="A30" s="5">
        <v>27</v>
      </c>
      <c r="B30" s="5">
        <v>27</v>
      </c>
      <c r="C30" s="5">
        <v>27</v>
      </c>
      <c r="D30" s="5" t="s">
        <v>2</v>
      </c>
      <c r="E30" s="5"/>
      <c r="F30" s="5"/>
      <c r="G30" s="5"/>
      <c r="H30" s="5"/>
      <c r="I30" s="5"/>
      <c r="J30" s="6">
        <v>31486</v>
      </c>
      <c r="K30" s="5">
        <v>7</v>
      </c>
      <c r="L30" s="5">
        <v>30</v>
      </c>
      <c r="M30" s="5">
        <v>10</v>
      </c>
      <c r="N30" s="5">
        <v>2</v>
      </c>
      <c r="O30" s="5" t="s">
        <v>226</v>
      </c>
      <c r="P30" s="5">
        <v>1</v>
      </c>
      <c r="Q30" s="5" t="s">
        <v>70</v>
      </c>
      <c r="R30" s="5"/>
      <c r="S30" s="5" t="s">
        <v>56</v>
      </c>
      <c r="T30" s="5"/>
      <c r="U30" s="5">
        <v>1</v>
      </c>
      <c r="V30" s="5" t="s">
        <v>148</v>
      </c>
      <c r="W30" s="5"/>
      <c r="X30" s="5" t="s">
        <v>83</v>
      </c>
      <c r="Y30" s="5"/>
      <c r="Z30" s="5" t="s">
        <v>158</v>
      </c>
      <c r="AA30" s="5"/>
      <c r="AB30" s="5">
        <v>8</v>
      </c>
      <c r="AC30" s="5" t="s">
        <v>227</v>
      </c>
      <c r="AD30" s="5" t="s">
        <v>86</v>
      </c>
      <c r="AE30" s="5"/>
      <c r="AF30" s="5"/>
      <c r="AG30" s="5"/>
      <c r="AH30" s="5" t="s">
        <v>32</v>
      </c>
      <c r="AI30" s="5"/>
      <c r="AJ30" s="5"/>
      <c r="AK30" s="5"/>
      <c r="AL30" s="5"/>
      <c r="AM30" s="5"/>
      <c r="AN30" s="5"/>
      <c r="AO30" s="5" t="s">
        <v>75</v>
      </c>
      <c r="AP30" s="5"/>
      <c r="AQ30" s="5">
        <v>6</v>
      </c>
      <c r="AR30" s="5"/>
      <c r="AS30" s="5">
        <v>5</v>
      </c>
      <c r="AT30" s="5"/>
      <c r="AU30" s="5">
        <v>500</v>
      </c>
      <c r="AV30" s="5" t="s">
        <v>228</v>
      </c>
      <c r="AW30" s="5" t="s">
        <v>77</v>
      </c>
      <c r="AX30" s="5"/>
      <c r="AY30" s="5">
        <v>7</v>
      </c>
      <c r="AZ30" s="5" t="s">
        <v>229</v>
      </c>
      <c r="BA30" s="5" t="s">
        <v>230</v>
      </c>
      <c r="BB30" s="5" t="s">
        <v>231</v>
      </c>
      <c r="BC30" s="5"/>
    </row>
    <row r="31" spans="1:55" x14ac:dyDescent="0.4">
      <c r="A31" s="5">
        <v>28</v>
      </c>
      <c r="B31" s="5">
        <v>28</v>
      </c>
      <c r="C31" s="5">
        <v>28</v>
      </c>
      <c r="D31" s="5" t="s">
        <v>2</v>
      </c>
      <c r="E31" s="5" t="s">
        <v>3</v>
      </c>
      <c r="F31" s="5"/>
      <c r="G31" s="5"/>
      <c r="H31" s="5"/>
      <c r="I31" s="5"/>
      <c r="J31" s="6">
        <v>29106</v>
      </c>
      <c r="K31" s="5">
        <v>6</v>
      </c>
      <c r="L31" s="5">
        <v>40</v>
      </c>
      <c r="M31" s="5">
        <v>9</v>
      </c>
      <c r="N31" s="5">
        <v>6</v>
      </c>
      <c r="O31" s="5" t="s">
        <v>105</v>
      </c>
      <c r="P31" s="5">
        <v>0</v>
      </c>
      <c r="Q31" s="5" t="s">
        <v>81</v>
      </c>
      <c r="R31" s="5"/>
      <c r="S31" s="5" t="s">
        <v>101</v>
      </c>
      <c r="T31" s="5"/>
      <c r="U31" s="5">
        <v>1</v>
      </c>
      <c r="V31" s="5" t="s">
        <v>214</v>
      </c>
      <c r="W31" s="5"/>
      <c r="X31" s="5" t="s">
        <v>83</v>
      </c>
      <c r="Y31" s="5"/>
      <c r="Z31" s="5" t="s">
        <v>232</v>
      </c>
      <c r="AA31" s="5"/>
      <c r="AB31" s="5">
        <v>11</v>
      </c>
      <c r="AC31" s="5" t="s">
        <v>233</v>
      </c>
      <c r="AD31" s="5" t="s">
        <v>86</v>
      </c>
      <c r="AE31" s="5"/>
      <c r="AF31" s="5"/>
      <c r="AG31" s="5"/>
      <c r="AH31" s="5"/>
      <c r="AI31" s="5"/>
      <c r="AJ31" s="5" t="s">
        <v>34</v>
      </c>
      <c r="AK31" s="5"/>
      <c r="AL31" s="5"/>
      <c r="AM31" s="5"/>
      <c r="AN31" s="5"/>
      <c r="AO31" s="5" t="s">
        <v>62</v>
      </c>
      <c r="AP31" s="5"/>
      <c r="AQ31" s="5">
        <v>4</v>
      </c>
      <c r="AR31" s="5"/>
      <c r="AS31" s="5">
        <v>2</v>
      </c>
      <c r="AT31" s="5"/>
      <c r="AU31" s="5">
        <v>2</v>
      </c>
      <c r="AV31" s="5" t="s">
        <v>234</v>
      </c>
      <c r="AW31" s="5" t="s">
        <v>77</v>
      </c>
      <c r="AX31" s="5"/>
      <c r="AY31" s="5">
        <v>10</v>
      </c>
      <c r="AZ31" s="5" t="s">
        <v>235</v>
      </c>
      <c r="BA31" s="5" t="s">
        <v>236</v>
      </c>
      <c r="BB31" s="5"/>
      <c r="BC31" s="5"/>
    </row>
    <row r="32" spans="1:55" x14ac:dyDescent="0.4">
      <c r="A32" s="5">
        <v>29</v>
      </c>
      <c r="B32" s="5">
        <v>29</v>
      </c>
      <c r="C32" s="5">
        <v>29</v>
      </c>
      <c r="D32" s="5" t="s">
        <v>2</v>
      </c>
      <c r="E32" s="5"/>
      <c r="F32" s="5"/>
      <c r="G32" s="5" t="s">
        <v>5</v>
      </c>
      <c r="H32" s="5" t="s">
        <v>6</v>
      </c>
      <c r="I32" s="5"/>
      <c r="J32" s="6">
        <v>33490</v>
      </c>
      <c r="K32" s="5">
        <v>6</v>
      </c>
      <c r="L32" s="5">
        <v>0</v>
      </c>
      <c r="M32" s="5">
        <v>9</v>
      </c>
      <c r="N32" s="5">
        <v>3</v>
      </c>
      <c r="O32" s="5" t="s">
        <v>54</v>
      </c>
      <c r="P32" s="5">
        <v>1</v>
      </c>
      <c r="Q32" s="5" t="s">
        <v>124</v>
      </c>
      <c r="R32" s="5"/>
      <c r="S32" s="5" t="s">
        <v>56</v>
      </c>
      <c r="T32" s="5"/>
      <c r="U32" s="5">
        <v>1</v>
      </c>
      <c r="V32" s="5" t="s">
        <v>214</v>
      </c>
      <c r="W32" s="5"/>
      <c r="X32" s="5" t="s">
        <v>83</v>
      </c>
      <c r="Y32" s="5"/>
      <c r="Z32" s="5" t="s">
        <v>94</v>
      </c>
      <c r="AA32" s="5"/>
      <c r="AB32" s="5">
        <v>4</v>
      </c>
      <c r="AC32" s="5" t="s">
        <v>237</v>
      </c>
      <c r="AD32" s="5" t="s">
        <v>61</v>
      </c>
      <c r="AE32" s="5"/>
      <c r="AF32" s="5"/>
      <c r="AG32" s="5"/>
      <c r="AH32" s="5"/>
      <c r="AI32" s="5"/>
      <c r="AJ32" s="5" t="s">
        <v>34</v>
      </c>
      <c r="AK32" s="5"/>
      <c r="AL32" s="5"/>
      <c r="AM32" s="5"/>
      <c r="AN32" s="5"/>
      <c r="AO32" s="5" t="s">
        <v>75</v>
      </c>
      <c r="AP32" s="5"/>
      <c r="AQ32" s="5">
        <v>4</v>
      </c>
      <c r="AR32" s="5"/>
      <c r="AS32" s="5">
        <v>4</v>
      </c>
      <c r="AT32" s="5"/>
      <c r="AU32" s="5">
        <v>6</v>
      </c>
      <c r="AV32" s="5" t="s">
        <v>238</v>
      </c>
      <c r="AW32" s="5" t="s">
        <v>77</v>
      </c>
      <c r="AX32" s="5"/>
      <c r="AY32" s="5">
        <v>10</v>
      </c>
      <c r="AZ32" s="5" t="s">
        <v>239</v>
      </c>
      <c r="BA32" s="5" t="s">
        <v>240</v>
      </c>
      <c r="BB32" s="5"/>
      <c r="BC32" s="5"/>
    </row>
    <row r="33" spans="1:55" x14ac:dyDescent="0.4">
      <c r="A33" s="5">
        <v>30</v>
      </c>
      <c r="B33" s="5">
        <v>30</v>
      </c>
      <c r="C33" s="5">
        <v>30</v>
      </c>
      <c r="D33" s="5" t="s">
        <v>2</v>
      </c>
      <c r="E33" s="5"/>
      <c r="F33" s="5"/>
      <c r="G33" s="5"/>
      <c r="H33" s="5"/>
      <c r="I33" s="5"/>
      <c r="J33" s="6">
        <v>30658</v>
      </c>
      <c r="K33" s="5">
        <v>7</v>
      </c>
      <c r="L33" s="5">
        <v>150</v>
      </c>
      <c r="M33" s="5">
        <v>6</v>
      </c>
      <c r="N33" s="5">
        <v>5</v>
      </c>
      <c r="O33" s="5" t="s">
        <v>99</v>
      </c>
      <c r="P33" s="5">
        <v>0</v>
      </c>
      <c r="Q33" s="5" t="s">
        <v>70</v>
      </c>
      <c r="R33" s="5"/>
      <c r="S33" s="5" t="s">
        <v>101</v>
      </c>
      <c r="T33" s="5"/>
      <c r="U33" s="5">
        <v>1</v>
      </c>
      <c r="V33" s="5" t="s">
        <v>214</v>
      </c>
      <c r="W33" s="5"/>
      <c r="X33" s="5" t="s">
        <v>83</v>
      </c>
      <c r="Y33" s="5"/>
      <c r="Z33" s="5"/>
      <c r="AA33" s="5" t="s">
        <v>241</v>
      </c>
      <c r="AB33" s="5">
        <v>12</v>
      </c>
      <c r="AC33" s="5"/>
      <c r="AD33" s="5" t="s">
        <v>86</v>
      </c>
      <c r="AE33" s="5"/>
      <c r="AF33" s="5"/>
      <c r="AG33" s="5"/>
      <c r="AH33" s="5"/>
      <c r="AI33" s="5"/>
      <c r="AJ33" s="5" t="s">
        <v>34</v>
      </c>
      <c r="AK33" s="5"/>
      <c r="AL33" s="5"/>
      <c r="AM33" s="5"/>
      <c r="AN33" s="5"/>
      <c r="AO33" s="5" t="s">
        <v>87</v>
      </c>
      <c r="AP33" s="5"/>
      <c r="AQ33" s="5">
        <v>6</v>
      </c>
      <c r="AR33" s="5"/>
      <c r="AS33" s="5">
        <v>4</v>
      </c>
      <c r="AT33" s="5"/>
      <c r="AU33" s="5">
        <v>8</v>
      </c>
      <c r="AV33" s="5" t="s">
        <v>242</v>
      </c>
      <c r="AW33" s="5" t="s">
        <v>77</v>
      </c>
      <c r="AX33" s="5"/>
      <c r="AY33" s="5">
        <v>7</v>
      </c>
      <c r="AZ33" s="5" t="s">
        <v>243</v>
      </c>
      <c r="BA33" s="5"/>
      <c r="BB33" s="5"/>
      <c r="BC33" s="5"/>
    </row>
    <row r="34" spans="1:55" x14ac:dyDescent="0.4">
      <c r="A34" s="5">
        <v>31</v>
      </c>
      <c r="B34" s="5">
        <v>31</v>
      </c>
      <c r="C34" s="5">
        <v>31</v>
      </c>
      <c r="D34" s="5" t="s">
        <v>2</v>
      </c>
      <c r="E34" s="5" t="s">
        <v>3</v>
      </c>
      <c r="F34" s="5"/>
      <c r="G34" s="5"/>
      <c r="H34" s="5" t="s">
        <v>6</v>
      </c>
      <c r="I34" s="5"/>
      <c r="J34" s="6">
        <v>29344</v>
      </c>
      <c r="K34" s="5">
        <v>8</v>
      </c>
      <c r="L34" s="5">
        <v>0</v>
      </c>
      <c r="M34" s="5">
        <v>10</v>
      </c>
      <c r="N34" s="5">
        <v>20</v>
      </c>
      <c r="O34" s="5" t="s">
        <v>54</v>
      </c>
      <c r="P34" s="5">
        <v>1</v>
      </c>
      <c r="Q34" s="5" t="s">
        <v>55</v>
      </c>
      <c r="R34" s="5"/>
      <c r="S34" s="5" t="s">
        <v>106</v>
      </c>
      <c r="T34" s="5"/>
      <c r="U34" s="5">
        <v>1</v>
      </c>
      <c r="V34" s="5" t="s">
        <v>214</v>
      </c>
      <c r="W34" s="5"/>
      <c r="X34" s="5" t="s">
        <v>93</v>
      </c>
      <c r="Y34" s="5"/>
      <c r="Z34" s="5" t="s">
        <v>94</v>
      </c>
      <c r="AA34" s="5"/>
      <c r="AB34" s="5">
        <v>10</v>
      </c>
      <c r="AC34" s="5" t="s">
        <v>244</v>
      </c>
      <c r="AD34" s="5" t="s">
        <v>86</v>
      </c>
      <c r="AE34" s="5"/>
      <c r="AF34" s="5"/>
      <c r="AG34" s="5"/>
      <c r="AH34" s="5" t="s">
        <v>32</v>
      </c>
      <c r="AI34" s="5" t="s">
        <v>33</v>
      </c>
      <c r="AJ34" s="5"/>
      <c r="AK34" s="5"/>
      <c r="AL34" s="5"/>
      <c r="AM34" s="5"/>
      <c r="AN34" s="5"/>
      <c r="AO34" s="5" t="s">
        <v>62</v>
      </c>
      <c r="AP34" s="5"/>
      <c r="AQ34" s="5"/>
      <c r="AR34" s="7">
        <v>43393</v>
      </c>
      <c r="AS34" s="5"/>
      <c r="AT34" s="7">
        <v>43393</v>
      </c>
      <c r="AU34" s="5">
        <v>20</v>
      </c>
      <c r="AV34" s="5" t="s">
        <v>245</v>
      </c>
      <c r="AW34" s="5" t="s">
        <v>77</v>
      </c>
      <c r="AX34" s="5"/>
      <c r="AY34" s="5">
        <v>8</v>
      </c>
      <c r="AZ34" s="5" t="s">
        <v>246</v>
      </c>
      <c r="BA34" s="5" t="s">
        <v>247</v>
      </c>
      <c r="BB34" s="5"/>
      <c r="BC34" s="5"/>
    </row>
    <row r="35" spans="1:55" x14ac:dyDescent="0.4">
      <c r="A35" s="5">
        <v>32</v>
      </c>
      <c r="B35" s="5">
        <v>32</v>
      </c>
      <c r="C35" s="5">
        <v>32</v>
      </c>
      <c r="D35" s="5" t="s">
        <v>2</v>
      </c>
      <c r="E35" s="5"/>
      <c r="F35" s="5"/>
      <c r="G35" s="5" t="s">
        <v>5</v>
      </c>
      <c r="H35" s="5" t="s">
        <v>6</v>
      </c>
      <c r="I35" s="5"/>
      <c r="J35" s="6">
        <v>30891</v>
      </c>
      <c r="K35" s="5">
        <v>7</v>
      </c>
      <c r="L35" s="5">
        <v>100</v>
      </c>
      <c r="M35" s="5">
        <v>10</v>
      </c>
      <c r="N35" s="5">
        <v>1</v>
      </c>
      <c r="O35" s="5" t="s">
        <v>69</v>
      </c>
      <c r="P35" s="5">
        <v>1</v>
      </c>
      <c r="Q35" s="5" t="s">
        <v>55</v>
      </c>
      <c r="R35" s="5"/>
      <c r="S35" s="5"/>
      <c r="T35" s="5" t="s">
        <v>248</v>
      </c>
      <c r="U35" s="5">
        <v>1</v>
      </c>
      <c r="V35" s="5" t="s">
        <v>214</v>
      </c>
      <c r="W35" s="5"/>
      <c r="X35" s="5" t="s">
        <v>113</v>
      </c>
      <c r="Y35" s="5"/>
      <c r="Z35" s="5" t="s">
        <v>126</v>
      </c>
      <c r="AA35" s="5"/>
      <c r="AB35" s="5">
        <v>7</v>
      </c>
      <c r="AC35" s="5"/>
      <c r="AD35" s="5" t="s">
        <v>86</v>
      </c>
      <c r="AE35" s="5"/>
      <c r="AF35" s="5"/>
      <c r="AG35" s="5"/>
      <c r="AH35" s="5"/>
      <c r="AI35" s="5" t="s">
        <v>33</v>
      </c>
      <c r="AJ35" s="5"/>
      <c r="AK35" s="5"/>
      <c r="AL35" s="5"/>
      <c r="AM35" s="5"/>
      <c r="AN35" s="5"/>
      <c r="AO35" s="5" t="s">
        <v>75</v>
      </c>
      <c r="AP35" s="5"/>
      <c r="AQ35" s="5">
        <v>4</v>
      </c>
      <c r="AR35" s="5"/>
      <c r="AS35" s="5"/>
      <c r="AT35" s="5">
        <v>15</v>
      </c>
      <c r="AU35" s="5">
        <v>20</v>
      </c>
      <c r="AV35" s="5" t="s">
        <v>249</v>
      </c>
      <c r="AW35" s="5" t="s">
        <v>77</v>
      </c>
      <c r="AX35" s="5"/>
      <c r="AY35" s="5">
        <v>10</v>
      </c>
      <c r="AZ35" s="5" t="s">
        <v>250</v>
      </c>
      <c r="BA35" s="5" t="s">
        <v>251</v>
      </c>
      <c r="BB35" s="5" t="s">
        <v>118</v>
      </c>
      <c r="BC35" s="5"/>
    </row>
    <row r="36" spans="1:55" x14ac:dyDescent="0.4">
      <c r="A36" s="5">
        <v>33</v>
      </c>
      <c r="B36" s="5">
        <v>33</v>
      </c>
      <c r="C36" s="5">
        <v>33</v>
      </c>
      <c r="D36" s="5"/>
      <c r="E36" s="5" t="s">
        <v>3</v>
      </c>
      <c r="F36" s="5" t="s">
        <v>4</v>
      </c>
      <c r="G36" s="5"/>
      <c r="H36" s="5" t="s">
        <v>6</v>
      </c>
      <c r="I36" s="5"/>
      <c r="J36" s="6">
        <v>35136</v>
      </c>
      <c r="K36" s="5">
        <v>6</v>
      </c>
      <c r="L36" s="5">
        <v>120</v>
      </c>
      <c r="M36" s="5">
        <v>16</v>
      </c>
      <c r="N36" s="5">
        <v>2</v>
      </c>
      <c r="O36" s="5" t="s">
        <v>99</v>
      </c>
      <c r="P36" s="5">
        <v>0</v>
      </c>
      <c r="Q36" s="5" t="s">
        <v>55</v>
      </c>
      <c r="R36" s="5"/>
      <c r="S36" s="5" t="s">
        <v>56</v>
      </c>
      <c r="T36" s="5"/>
      <c r="U36" s="5">
        <v>0</v>
      </c>
      <c r="V36" s="5"/>
      <c r="W36" s="5"/>
      <c r="X36" s="5"/>
      <c r="Y36" s="5"/>
      <c r="Z36" s="5"/>
      <c r="AA36" s="5"/>
      <c r="AB36" s="5"/>
      <c r="AC36" s="5"/>
      <c r="AD36" s="5" t="s">
        <v>163</v>
      </c>
      <c r="AE36" s="5"/>
      <c r="AF36" s="5"/>
      <c r="AG36" s="5"/>
      <c r="AH36" s="5" t="s">
        <v>32</v>
      </c>
      <c r="AI36" s="5"/>
      <c r="AJ36" s="5"/>
      <c r="AK36" s="5"/>
      <c r="AL36" s="5"/>
      <c r="AM36" s="5"/>
      <c r="AN36" s="5"/>
      <c r="AO36" s="5" t="s">
        <v>75</v>
      </c>
      <c r="AP36" s="5"/>
      <c r="AQ36" s="5">
        <v>6</v>
      </c>
      <c r="AR36" s="5"/>
      <c r="AS36" s="5">
        <v>6</v>
      </c>
      <c r="AT36" s="5"/>
      <c r="AU36" s="5">
        <v>60</v>
      </c>
      <c r="AV36" s="5" t="s">
        <v>252</v>
      </c>
      <c r="AW36" s="5" t="s">
        <v>66</v>
      </c>
      <c r="AX36" s="5"/>
      <c r="AY36" s="5">
        <v>9</v>
      </c>
      <c r="AZ36" s="5" t="s">
        <v>253</v>
      </c>
      <c r="BA36" s="5" t="s">
        <v>254</v>
      </c>
      <c r="BB36" s="5"/>
      <c r="BC36" s="5"/>
    </row>
    <row r="37" spans="1:55" x14ac:dyDescent="0.4">
      <c r="A37" s="5">
        <v>34</v>
      </c>
      <c r="B37" s="5">
        <v>34</v>
      </c>
      <c r="C37" s="5">
        <v>34</v>
      </c>
      <c r="D37" s="5" t="s">
        <v>2</v>
      </c>
      <c r="E37" s="5"/>
      <c r="F37" s="5"/>
      <c r="G37" s="5"/>
      <c r="H37" s="5" t="s">
        <v>6</v>
      </c>
      <c r="I37" s="5"/>
      <c r="J37" s="6">
        <v>33067</v>
      </c>
      <c r="K37" s="5">
        <v>7</v>
      </c>
      <c r="L37" s="5">
        <v>70</v>
      </c>
      <c r="M37" s="5">
        <v>5</v>
      </c>
      <c r="N37" s="5">
        <v>5</v>
      </c>
      <c r="O37" s="5" t="s">
        <v>99</v>
      </c>
      <c r="P37" s="5">
        <v>0</v>
      </c>
      <c r="Q37" s="5" t="s">
        <v>81</v>
      </c>
      <c r="R37" s="5"/>
      <c r="S37" s="5" t="s">
        <v>106</v>
      </c>
      <c r="T37" s="5"/>
      <c r="U37" s="5">
        <v>1</v>
      </c>
      <c r="V37" s="5" t="s">
        <v>7</v>
      </c>
      <c r="W37" s="5"/>
      <c r="X37" s="5" t="s">
        <v>58</v>
      </c>
      <c r="Y37" s="5"/>
      <c r="Z37" s="5"/>
      <c r="AA37" s="5" t="s">
        <v>255</v>
      </c>
      <c r="AB37" s="5">
        <v>1</v>
      </c>
      <c r="AC37" s="5" t="s">
        <v>256</v>
      </c>
      <c r="AD37" s="5" t="s">
        <v>86</v>
      </c>
      <c r="AE37" s="5"/>
      <c r="AF37" s="5"/>
      <c r="AG37" s="5" t="s">
        <v>31</v>
      </c>
      <c r="AH37" s="5" t="s">
        <v>32</v>
      </c>
      <c r="AI37" s="5"/>
      <c r="AJ37" s="5"/>
      <c r="AK37" s="5"/>
      <c r="AL37" s="5"/>
      <c r="AM37" s="5"/>
      <c r="AN37" s="5"/>
      <c r="AO37" s="5" t="s">
        <v>75</v>
      </c>
      <c r="AP37" s="5"/>
      <c r="AQ37" s="5">
        <v>3</v>
      </c>
      <c r="AR37" s="5"/>
      <c r="AS37" s="5">
        <v>2</v>
      </c>
      <c r="AT37" s="5"/>
      <c r="AU37" s="5">
        <v>15</v>
      </c>
      <c r="AV37" s="5" t="s">
        <v>257</v>
      </c>
      <c r="AW37" s="5" t="s">
        <v>77</v>
      </c>
      <c r="AX37" s="5"/>
      <c r="AY37" s="5">
        <v>8</v>
      </c>
      <c r="AZ37" s="5" t="s">
        <v>258</v>
      </c>
      <c r="BA37" s="5" t="s">
        <v>259</v>
      </c>
      <c r="BB37" s="5"/>
      <c r="BC37" s="5"/>
    </row>
    <row r="38" spans="1:55" x14ac:dyDescent="0.4">
      <c r="A38" s="5">
        <v>35</v>
      </c>
      <c r="B38" s="5">
        <v>35</v>
      </c>
      <c r="C38" s="5">
        <v>35</v>
      </c>
      <c r="D38" s="5"/>
      <c r="E38" s="5" t="s">
        <v>3</v>
      </c>
      <c r="F38" s="5"/>
      <c r="G38" s="5"/>
      <c r="H38" s="5"/>
      <c r="I38" s="5"/>
      <c r="J38" s="6">
        <v>28598</v>
      </c>
      <c r="K38" s="5">
        <v>6</v>
      </c>
      <c r="L38" s="5">
        <v>90</v>
      </c>
      <c r="M38" s="5">
        <v>6</v>
      </c>
      <c r="N38" s="5">
        <v>2</v>
      </c>
      <c r="O38" s="5" t="s">
        <v>91</v>
      </c>
      <c r="P38" s="5">
        <v>0</v>
      </c>
      <c r="Q38" s="5" t="s">
        <v>100</v>
      </c>
      <c r="R38" s="5"/>
      <c r="S38" s="5" t="s">
        <v>56</v>
      </c>
      <c r="T38" s="5"/>
      <c r="U38" s="5">
        <v>1</v>
      </c>
      <c r="V38" s="5" t="s">
        <v>157</v>
      </c>
      <c r="W38" s="5"/>
      <c r="X38" s="5"/>
      <c r="Y38" s="5" t="s">
        <v>260</v>
      </c>
      <c r="Z38" s="5" t="s">
        <v>94</v>
      </c>
      <c r="AA38" s="5"/>
      <c r="AB38" s="5">
        <v>6</v>
      </c>
      <c r="AC38" s="5" t="s">
        <v>261</v>
      </c>
      <c r="AD38" s="5" t="s">
        <v>86</v>
      </c>
      <c r="AE38" s="5"/>
      <c r="AF38" s="5"/>
      <c r="AG38" s="5"/>
      <c r="AH38" s="5"/>
      <c r="AI38" s="5" t="s">
        <v>33</v>
      </c>
      <c r="AJ38" s="5"/>
      <c r="AK38" s="5"/>
      <c r="AL38" s="5"/>
      <c r="AM38" s="5"/>
      <c r="AN38" s="5"/>
      <c r="AO38" s="5" t="s">
        <v>75</v>
      </c>
      <c r="AP38" s="5"/>
      <c r="AQ38" s="5">
        <v>5</v>
      </c>
      <c r="AR38" s="5"/>
      <c r="AS38" s="5">
        <v>5</v>
      </c>
      <c r="AT38" s="5"/>
      <c r="AU38" s="5">
        <v>5</v>
      </c>
      <c r="AV38" s="5" t="s">
        <v>262</v>
      </c>
      <c r="AW38" s="5" t="s">
        <v>77</v>
      </c>
      <c r="AX38" s="5"/>
      <c r="AY38" s="5">
        <v>8</v>
      </c>
      <c r="AZ38" s="5" t="s">
        <v>263</v>
      </c>
      <c r="BA38" s="5" t="s">
        <v>264</v>
      </c>
      <c r="BB38" s="5" t="s">
        <v>265</v>
      </c>
      <c r="BC38" s="5"/>
    </row>
    <row r="39" spans="1:55" x14ac:dyDescent="0.4">
      <c r="A39" s="5">
        <v>36</v>
      </c>
      <c r="B39" s="5">
        <v>36</v>
      </c>
      <c r="C39" s="5">
        <v>36</v>
      </c>
      <c r="D39" s="5"/>
      <c r="E39" s="5"/>
      <c r="F39" s="5"/>
      <c r="G39" s="5"/>
      <c r="H39" s="5" t="s">
        <v>6</v>
      </c>
      <c r="I39" s="5"/>
      <c r="J39" s="6">
        <v>27959</v>
      </c>
      <c r="K39" s="5">
        <v>7</v>
      </c>
      <c r="L39" s="5">
        <v>50</v>
      </c>
      <c r="M39" s="5">
        <v>8</v>
      </c>
      <c r="N39" s="5">
        <v>1</v>
      </c>
      <c r="O39" s="5" t="s">
        <v>105</v>
      </c>
      <c r="P39" s="5">
        <v>0</v>
      </c>
      <c r="Q39" s="5" t="s">
        <v>100</v>
      </c>
      <c r="R39" s="5"/>
      <c r="S39" s="5" t="s">
        <v>56</v>
      </c>
      <c r="T39" s="5"/>
      <c r="U39" s="5">
        <v>1</v>
      </c>
      <c r="V39" s="5" t="s">
        <v>214</v>
      </c>
      <c r="W39" s="5"/>
      <c r="X39" s="5" t="s">
        <v>83</v>
      </c>
      <c r="Y39" s="5"/>
      <c r="Z39" s="5" t="s">
        <v>94</v>
      </c>
      <c r="AA39" s="5"/>
      <c r="AB39" s="5">
        <v>22</v>
      </c>
      <c r="AC39" s="5" t="s">
        <v>266</v>
      </c>
      <c r="AD39" s="5" t="s">
        <v>61</v>
      </c>
      <c r="AE39" s="5"/>
      <c r="AF39" s="5"/>
      <c r="AG39" s="5"/>
      <c r="AH39" s="5" t="s">
        <v>32</v>
      </c>
      <c r="AI39" s="5"/>
      <c r="AJ39" s="5"/>
      <c r="AK39" s="5"/>
      <c r="AL39" s="5"/>
      <c r="AM39" s="5"/>
      <c r="AN39" s="5"/>
      <c r="AO39" s="5" t="s">
        <v>87</v>
      </c>
      <c r="AP39" s="5"/>
      <c r="AQ39" s="5">
        <v>4</v>
      </c>
      <c r="AR39" s="5"/>
      <c r="AS39" s="5">
        <v>6</v>
      </c>
      <c r="AT39" s="5"/>
      <c r="AU39" s="5">
        <v>12</v>
      </c>
      <c r="AV39" s="5" t="s">
        <v>267</v>
      </c>
      <c r="AW39" s="5" t="s">
        <v>66</v>
      </c>
      <c r="AX39" s="5"/>
      <c r="AY39" s="5">
        <v>10</v>
      </c>
      <c r="AZ39" s="5" t="s">
        <v>268</v>
      </c>
      <c r="BA39" s="5" t="s">
        <v>269</v>
      </c>
      <c r="BB39" s="5"/>
      <c r="BC39" s="5"/>
    </row>
    <row r="40" spans="1:55" x14ac:dyDescent="0.4">
      <c r="A40" s="5">
        <v>37</v>
      </c>
      <c r="B40" s="5">
        <v>37</v>
      </c>
      <c r="C40" s="5">
        <v>37</v>
      </c>
      <c r="D40" s="5" t="s">
        <v>2</v>
      </c>
      <c r="E40" s="5" t="s">
        <v>3</v>
      </c>
      <c r="F40" s="5"/>
      <c r="G40" s="5" t="s">
        <v>5</v>
      </c>
      <c r="H40" s="5" t="s">
        <v>6</v>
      </c>
      <c r="I40" s="5"/>
      <c r="J40" s="6">
        <v>33295</v>
      </c>
      <c r="K40" s="5">
        <v>6</v>
      </c>
      <c r="L40" s="5">
        <v>60</v>
      </c>
      <c r="M40" s="5">
        <v>8</v>
      </c>
      <c r="N40" s="5">
        <v>5</v>
      </c>
      <c r="O40" s="5" t="s">
        <v>226</v>
      </c>
      <c r="P40" s="5">
        <v>1</v>
      </c>
      <c r="Q40" s="5" t="s">
        <v>142</v>
      </c>
      <c r="R40" s="5"/>
      <c r="S40" s="5" t="s">
        <v>71</v>
      </c>
      <c r="T40" s="5"/>
      <c r="U40" s="5">
        <v>1</v>
      </c>
      <c r="V40" s="5" t="s">
        <v>157</v>
      </c>
      <c r="W40" s="5"/>
      <c r="X40" s="5" t="s">
        <v>113</v>
      </c>
      <c r="Y40" s="5"/>
      <c r="Z40" s="5" t="s">
        <v>94</v>
      </c>
      <c r="AA40" s="5"/>
      <c r="AB40" s="5">
        <v>3</v>
      </c>
      <c r="AC40" s="5" t="s">
        <v>201</v>
      </c>
      <c r="AD40" s="5" t="s">
        <v>86</v>
      </c>
      <c r="AE40" s="5"/>
      <c r="AF40" s="5"/>
      <c r="AG40" s="5"/>
      <c r="AH40" s="5" t="s">
        <v>32</v>
      </c>
      <c r="AI40" s="5"/>
      <c r="AJ40" s="5"/>
      <c r="AK40" s="5"/>
      <c r="AL40" s="5"/>
      <c r="AM40" s="5"/>
      <c r="AN40" s="5"/>
      <c r="AO40" s="5" t="s">
        <v>62</v>
      </c>
      <c r="AP40" s="5"/>
      <c r="AQ40" s="5">
        <v>6</v>
      </c>
      <c r="AR40" s="5"/>
      <c r="AS40" s="5">
        <v>6</v>
      </c>
      <c r="AT40" s="5"/>
      <c r="AU40" s="5">
        <v>6</v>
      </c>
      <c r="AV40" s="5" t="s">
        <v>270</v>
      </c>
      <c r="AW40" s="5" t="s">
        <v>77</v>
      </c>
      <c r="AX40" s="5"/>
      <c r="AY40" s="5">
        <v>10</v>
      </c>
      <c r="AZ40" s="5" t="s">
        <v>271</v>
      </c>
      <c r="BA40" s="5"/>
      <c r="BB40" s="5" t="s">
        <v>272</v>
      </c>
      <c r="BC40" s="5"/>
    </row>
    <row r="41" spans="1:55" x14ac:dyDescent="0.4">
      <c r="A41" s="5">
        <v>38</v>
      </c>
      <c r="B41" s="5">
        <v>38</v>
      </c>
      <c r="C41" s="5">
        <v>38</v>
      </c>
      <c r="D41" s="5"/>
      <c r="E41" s="5" t="s">
        <v>3</v>
      </c>
      <c r="F41" s="5"/>
      <c r="G41" s="5"/>
      <c r="H41" s="5" t="s">
        <v>6</v>
      </c>
      <c r="I41" s="5"/>
      <c r="J41" s="6">
        <v>29326</v>
      </c>
      <c r="K41" s="5">
        <v>6</v>
      </c>
      <c r="L41" s="5">
        <v>50</v>
      </c>
      <c r="M41" s="5">
        <v>7</v>
      </c>
      <c r="N41" s="5">
        <v>2</v>
      </c>
      <c r="O41" s="5" t="s">
        <v>226</v>
      </c>
      <c r="P41" s="5">
        <v>0</v>
      </c>
      <c r="Q41" s="5" t="s">
        <v>100</v>
      </c>
      <c r="R41" s="5"/>
      <c r="S41" s="5" t="s">
        <v>71</v>
      </c>
      <c r="T41" s="5"/>
      <c r="U41" s="5">
        <v>1</v>
      </c>
      <c r="V41" s="5" t="s">
        <v>57</v>
      </c>
      <c r="W41" s="5"/>
      <c r="X41" s="5" t="s">
        <v>58</v>
      </c>
      <c r="Y41" s="5"/>
      <c r="Z41" s="5" t="s">
        <v>273</v>
      </c>
      <c r="AA41" s="5"/>
      <c r="AB41" s="5">
        <v>3</v>
      </c>
      <c r="AC41" s="5" t="s">
        <v>274</v>
      </c>
      <c r="AD41" s="5" t="s">
        <v>86</v>
      </c>
      <c r="AE41" s="5"/>
      <c r="AF41" s="5" t="s">
        <v>30</v>
      </c>
      <c r="AG41" s="5"/>
      <c r="AH41" s="5"/>
      <c r="AI41" s="5"/>
      <c r="AJ41" s="5"/>
      <c r="AK41" s="5"/>
      <c r="AL41" s="5"/>
      <c r="AM41" s="5"/>
      <c r="AN41" s="5"/>
      <c r="AO41" s="5" t="s">
        <v>62</v>
      </c>
      <c r="AP41" s="5"/>
      <c r="AQ41" s="5">
        <v>6</v>
      </c>
      <c r="AR41" s="5"/>
      <c r="AS41" s="5">
        <v>3</v>
      </c>
      <c r="AT41" s="5"/>
      <c r="AU41" s="5">
        <v>5</v>
      </c>
      <c r="AV41" s="5" t="s">
        <v>275</v>
      </c>
      <c r="AW41" s="5" t="s">
        <v>77</v>
      </c>
      <c r="AX41" s="5"/>
      <c r="AY41" s="5">
        <v>10</v>
      </c>
      <c r="AZ41" s="5" t="s">
        <v>276</v>
      </c>
      <c r="BA41" s="5" t="s">
        <v>37</v>
      </c>
      <c r="BB41" s="5" t="s">
        <v>277</v>
      </c>
      <c r="BC41" s="5"/>
    </row>
    <row r="42" spans="1:55" x14ac:dyDescent="0.4">
      <c r="A42" s="5">
        <v>39</v>
      </c>
      <c r="B42" s="5">
        <v>39</v>
      </c>
      <c r="C42" s="5">
        <v>39</v>
      </c>
      <c r="D42" s="5"/>
      <c r="E42" s="5"/>
      <c r="F42" s="5" t="s">
        <v>4</v>
      </c>
      <c r="G42" s="5"/>
      <c r="H42" s="5"/>
      <c r="I42" s="5"/>
      <c r="J42" s="6">
        <v>35093</v>
      </c>
      <c r="K42" s="5">
        <v>8</v>
      </c>
      <c r="L42" s="5">
        <v>60</v>
      </c>
      <c r="M42" s="5">
        <v>9</v>
      </c>
      <c r="N42" s="5">
        <v>6</v>
      </c>
      <c r="O42" s="5" t="s">
        <v>226</v>
      </c>
      <c r="P42" s="5">
        <v>0</v>
      </c>
      <c r="Q42" s="5" t="s">
        <v>100</v>
      </c>
      <c r="R42" s="5"/>
      <c r="S42" s="5" t="s">
        <v>106</v>
      </c>
      <c r="T42" s="5"/>
      <c r="U42" s="5">
        <v>0</v>
      </c>
      <c r="V42" s="5"/>
      <c r="W42" s="5"/>
      <c r="X42" s="5"/>
      <c r="Y42" s="5"/>
      <c r="Z42" s="5"/>
      <c r="AA42" s="5"/>
      <c r="AB42" s="5"/>
      <c r="AC42" s="5"/>
      <c r="AD42" s="5" t="s">
        <v>163</v>
      </c>
      <c r="AE42" s="5"/>
      <c r="AF42" s="5"/>
      <c r="AG42" s="5"/>
      <c r="AH42" s="5" t="s">
        <v>32</v>
      </c>
      <c r="AI42" s="5"/>
      <c r="AJ42" s="5"/>
      <c r="AK42" s="5"/>
      <c r="AL42" s="5"/>
      <c r="AM42" s="5"/>
      <c r="AN42" s="5"/>
      <c r="AO42" s="5" t="s">
        <v>75</v>
      </c>
      <c r="AP42" s="5"/>
      <c r="AQ42" s="5">
        <v>5</v>
      </c>
      <c r="AR42" s="5"/>
      <c r="AS42" s="5">
        <v>5</v>
      </c>
      <c r="AT42" s="5"/>
      <c r="AU42" s="5">
        <v>24</v>
      </c>
      <c r="AV42" s="5" t="s">
        <v>278</v>
      </c>
      <c r="AW42" s="5" t="s">
        <v>66</v>
      </c>
      <c r="AX42" s="5"/>
      <c r="AY42" s="5">
        <v>9</v>
      </c>
      <c r="AZ42" s="5" t="s">
        <v>279</v>
      </c>
      <c r="BA42" s="5" t="s">
        <v>280</v>
      </c>
      <c r="BB42" s="5" t="s">
        <v>281</v>
      </c>
      <c r="BC42" s="5"/>
    </row>
    <row r="43" spans="1:55" x14ac:dyDescent="0.4">
      <c r="A43" s="5">
        <v>40</v>
      </c>
      <c r="B43" s="5">
        <v>40</v>
      </c>
      <c r="C43" s="5">
        <v>40</v>
      </c>
      <c r="D43" s="5" t="s">
        <v>2</v>
      </c>
      <c r="E43" s="5"/>
      <c r="F43" s="5"/>
      <c r="G43" s="5"/>
      <c r="H43" s="5"/>
      <c r="I43" s="5"/>
      <c r="J43" s="6">
        <v>31833</v>
      </c>
      <c r="K43" s="5">
        <v>8</v>
      </c>
      <c r="L43" s="5">
        <v>150</v>
      </c>
      <c r="M43" s="5">
        <v>8</v>
      </c>
      <c r="N43" s="5">
        <v>6</v>
      </c>
      <c r="O43" s="5" t="s">
        <v>226</v>
      </c>
      <c r="P43" s="5">
        <v>1</v>
      </c>
      <c r="Q43" s="5" t="s">
        <v>55</v>
      </c>
      <c r="R43" s="5"/>
      <c r="S43" s="5" t="s">
        <v>71</v>
      </c>
      <c r="T43" s="5"/>
      <c r="U43" s="5">
        <v>1</v>
      </c>
      <c r="V43" s="5" t="s">
        <v>7</v>
      </c>
      <c r="W43" s="5"/>
      <c r="X43" s="5" t="s">
        <v>83</v>
      </c>
      <c r="Y43" s="5"/>
      <c r="Z43" s="5" t="s">
        <v>158</v>
      </c>
      <c r="AA43" s="5"/>
      <c r="AB43" s="5">
        <v>7</v>
      </c>
      <c r="AC43" s="5" t="s">
        <v>282</v>
      </c>
      <c r="AD43" s="5" t="s">
        <v>61</v>
      </c>
      <c r="AE43" s="5" t="s">
        <v>29</v>
      </c>
      <c r="AF43" s="5"/>
      <c r="AG43" s="5"/>
      <c r="AH43" s="5"/>
      <c r="AI43" s="5"/>
      <c r="AJ43" s="5" t="s">
        <v>34</v>
      </c>
      <c r="AK43" s="5"/>
      <c r="AL43" s="5"/>
      <c r="AM43" s="5"/>
      <c r="AN43" s="5"/>
      <c r="AO43" s="5" t="s">
        <v>75</v>
      </c>
      <c r="AP43" s="5"/>
      <c r="AQ43" s="5">
        <v>6</v>
      </c>
      <c r="AR43" s="5"/>
      <c r="AS43" s="5">
        <v>6</v>
      </c>
      <c r="AT43" s="5"/>
      <c r="AU43" s="5">
        <v>12</v>
      </c>
      <c r="AV43" s="5" t="s">
        <v>283</v>
      </c>
      <c r="AW43" s="5" t="s">
        <v>77</v>
      </c>
      <c r="AX43" s="5"/>
      <c r="AY43" s="5">
        <v>10</v>
      </c>
      <c r="AZ43" s="5" t="s">
        <v>284</v>
      </c>
      <c r="BA43" s="5"/>
      <c r="BB43" s="5"/>
      <c r="BC43" s="5"/>
    </row>
    <row r="44" spans="1:55" x14ac:dyDescent="0.4">
      <c r="A44" s="5">
        <v>41</v>
      </c>
      <c r="B44" s="5">
        <v>41</v>
      </c>
      <c r="C44" s="5">
        <v>41</v>
      </c>
      <c r="D44" s="5"/>
      <c r="E44" s="5"/>
      <c r="F44" s="5"/>
      <c r="G44" s="5"/>
      <c r="H44" s="5" t="s">
        <v>6</v>
      </c>
      <c r="I44" s="5"/>
      <c r="J44" s="6">
        <v>29562</v>
      </c>
      <c r="K44" s="5">
        <v>6</v>
      </c>
      <c r="L44" s="5">
        <v>50</v>
      </c>
      <c r="M44" s="5">
        <v>18</v>
      </c>
      <c r="N44" s="5">
        <v>10</v>
      </c>
      <c r="O44" s="5" t="s">
        <v>91</v>
      </c>
      <c r="P44" s="5">
        <v>0</v>
      </c>
      <c r="Q44" s="5" t="s">
        <v>55</v>
      </c>
      <c r="R44" s="5"/>
      <c r="S44" s="5"/>
      <c r="T44" s="5" t="s">
        <v>285</v>
      </c>
      <c r="U44" s="5">
        <v>1</v>
      </c>
      <c r="V44" s="5" t="s">
        <v>214</v>
      </c>
      <c r="W44" s="5"/>
      <c r="X44" s="5" t="s">
        <v>58</v>
      </c>
      <c r="Y44" s="5"/>
      <c r="Z44" s="5"/>
      <c r="AA44" s="5" t="s">
        <v>286</v>
      </c>
      <c r="AB44" s="5">
        <v>15</v>
      </c>
      <c r="AC44" s="5" t="s">
        <v>287</v>
      </c>
      <c r="AD44" s="5" t="s">
        <v>61</v>
      </c>
      <c r="AE44" s="5"/>
      <c r="AF44" s="5"/>
      <c r="AG44" s="5" t="s">
        <v>31</v>
      </c>
      <c r="AH44" s="5" t="s">
        <v>32</v>
      </c>
      <c r="AI44" s="5"/>
      <c r="AJ44" s="5" t="s">
        <v>34</v>
      </c>
      <c r="AK44" s="5"/>
      <c r="AL44" s="5"/>
      <c r="AM44" s="5"/>
      <c r="AN44" s="5"/>
      <c r="AO44" s="5" t="s">
        <v>75</v>
      </c>
      <c r="AP44" s="5"/>
      <c r="AQ44" s="5">
        <v>5</v>
      </c>
      <c r="AR44" s="5"/>
      <c r="AS44" s="5">
        <v>2</v>
      </c>
      <c r="AT44" s="5"/>
      <c r="AU44" s="5">
        <v>4</v>
      </c>
      <c r="AV44" s="5" t="s">
        <v>288</v>
      </c>
      <c r="AW44" s="5" t="s">
        <v>77</v>
      </c>
      <c r="AX44" s="5"/>
      <c r="AY44" s="5">
        <v>10</v>
      </c>
      <c r="AZ44" s="5" t="s">
        <v>289</v>
      </c>
      <c r="BA44" s="5" t="s">
        <v>290</v>
      </c>
      <c r="BB44" s="5" t="s">
        <v>291</v>
      </c>
      <c r="BC44" s="5"/>
    </row>
    <row r="45" spans="1:55" x14ac:dyDescent="0.4">
      <c r="A45" s="5">
        <v>42</v>
      </c>
      <c r="B45" s="5">
        <v>42</v>
      </c>
      <c r="C45" s="5">
        <v>42</v>
      </c>
      <c r="D45" s="5" t="s">
        <v>2</v>
      </c>
      <c r="E45" s="5"/>
      <c r="F45" s="5"/>
      <c r="G45" s="5"/>
      <c r="H45" s="5"/>
      <c r="I45" s="5"/>
      <c r="J45" s="5"/>
      <c r="K45" s="5">
        <v>6</v>
      </c>
      <c r="L45" s="5">
        <v>30</v>
      </c>
      <c r="M45" s="5">
        <v>10</v>
      </c>
      <c r="N45" s="5">
        <v>5</v>
      </c>
      <c r="O45" s="5" t="s">
        <v>123</v>
      </c>
      <c r="P45" s="5">
        <v>0</v>
      </c>
      <c r="Q45" s="5" t="s">
        <v>100</v>
      </c>
      <c r="R45" s="5"/>
      <c r="S45" s="5" t="s">
        <v>71</v>
      </c>
      <c r="T45" s="5"/>
      <c r="U45" s="5">
        <v>1</v>
      </c>
      <c r="V45" s="5" t="s">
        <v>7</v>
      </c>
      <c r="W45" s="5"/>
      <c r="X45" s="5"/>
      <c r="Y45" s="5" t="s">
        <v>292</v>
      </c>
      <c r="Z45" s="5"/>
      <c r="AA45" s="5" t="s">
        <v>293</v>
      </c>
      <c r="AB45" s="5">
        <v>6</v>
      </c>
      <c r="AC45" s="5"/>
      <c r="AD45" s="5" t="s">
        <v>86</v>
      </c>
      <c r="AE45" s="5"/>
      <c r="AF45" s="5"/>
      <c r="AG45" s="5"/>
      <c r="AH45" s="5" t="s">
        <v>32</v>
      </c>
      <c r="AI45" s="5" t="s">
        <v>33</v>
      </c>
      <c r="AJ45" s="5"/>
      <c r="AK45" s="5"/>
      <c r="AL45" s="5"/>
      <c r="AM45" s="5"/>
      <c r="AN45" s="5"/>
      <c r="AO45" s="5" t="s">
        <v>62</v>
      </c>
      <c r="AP45" s="5"/>
      <c r="AQ45" s="5">
        <v>4</v>
      </c>
      <c r="AR45" s="5"/>
      <c r="AS45" s="5">
        <v>4</v>
      </c>
      <c r="AT45" s="5"/>
      <c r="AU45" s="5">
        <v>8</v>
      </c>
      <c r="AV45" s="5" t="s">
        <v>294</v>
      </c>
      <c r="AW45" s="5" t="s">
        <v>77</v>
      </c>
      <c r="AX45" s="5"/>
      <c r="AY45" s="5">
        <v>7</v>
      </c>
      <c r="AZ45" s="5" t="s">
        <v>295</v>
      </c>
      <c r="BA45" s="5" t="s">
        <v>296</v>
      </c>
      <c r="BB45" s="5" t="s">
        <v>297</v>
      </c>
      <c r="BC45" s="5"/>
    </row>
    <row r="46" spans="1:55" x14ac:dyDescent="0.4">
      <c r="A46" s="5">
        <v>43</v>
      </c>
      <c r="B46" s="5">
        <v>43</v>
      </c>
      <c r="C46" s="5">
        <v>43</v>
      </c>
      <c r="D46" s="5" t="s">
        <v>2</v>
      </c>
      <c r="E46" s="5" t="s">
        <v>3</v>
      </c>
      <c r="F46" s="5"/>
      <c r="G46" s="5"/>
      <c r="H46" s="5"/>
      <c r="I46" s="5"/>
      <c r="J46" s="6">
        <v>30578</v>
      </c>
      <c r="K46" s="5">
        <v>7</v>
      </c>
      <c r="L46" s="5">
        <v>50</v>
      </c>
      <c r="M46" s="5">
        <v>8</v>
      </c>
      <c r="N46" s="5">
        <v>4</v>
      </c>
      <c r="O46" s="5" t="s">
        <v>226</v>
      </c>
      <c r="P46" s="5">
        <v>1</v>
      </c>
      <c r="Q46" s="5" t="s">
        <v>55</v>
      </c>
      <c r="R46" s="5"/>
      <c r="S46" s="5" t="s">
        <v>106</v>
      </c>
      <c r="T46" s="5"/>
      <c r="U46" s="5">
        <v>1</v>
      </c>
      <c r="V46" s="5" t="s">
        <v>31</v>
      </c>
      <c r="W46" s="5"/>
      <c r="X46" s="5" t="s">
        <v>58</v>
      </c>
      <c r="Y46" s="5"/>
      <c r="Z46" s="5" t="s">
        <v>298</v>
      </c>
      <c r="AA46" s="5"/>
      <c r="AB46" s="5">
        <v>11</v>
      </c>
      <c r="AC46" s="5" t="s">
        <v>299</v>
      </c>
      <c r="AD46" s="5" t="s">
        <v>61</v>
      </c>
      <c r="AE46" s="5"/>
      <c r="AF46" s="5" t="s">
        <v>30</v>
      </c>
      <c r="AG46" s="5"/>
      <c r="AH46" s="5"/>
      <c r="AI46" s="5"/>
      <c r="AJ46" s="5"/>
      <c r="AK46" s="5"/>
      <c r="AL46" s="5"/>
      <c r="AM46" s="5"/>
      <c r="AN46" s="5"/>
      <c r="AO46" s="5" t="s">
        <v>75</v>
      </c>
      <c r="AP46" s="5"/>
      <c r="AQ46" s="5">
        <v>5</v>
      </c>
      <c r="AR46" s="5"/>
      <c r="AS46" s="5">
        <v>6</v>
      </c>
      <c r="AT46" s="5"/>
      <c r="AU46" s="5">
        <v>40</v>
      </c>
      <c r="AV46" s="5" t="s">
        <v>300</v>
      </c>
      <c r="AW46" s="5"/>
      <c r="AX46" s="5"/>
      <c r="AY46" s="5"/>
      <c r="AZ46" s="5"/>
      <c r="BA46" s="5"/>
      <c r="BB46" s="5"/>
      <c r="BC46" s="5"/>
    </row>
    <row r="47" spans="1:55" x14ac:dyDescent="0.4">
      <c r="A47" s="5" t="s">
        <v>301</v>
      </c>
      <c r="B47" s="5" t="s">
        <v>77</v>
      </c>
      <c r="C47" s="5"/>
      <c r="D47" s="5">
        <v>9</v>
      </c>
      <c r="E47" s="5" t="s">
        <v>302</v>
      </c>
      <c r="F47" s="5" t="s">
        <v>303</v>
      </c>
      <c r="G47" s="5" t="s">
        <v>304</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row>
    <row r="48" spans="1:55" x14ac:dyDescent="0.4">
      <c r="A48" s="5">
        <v>44</v>
      </c>
      <c r="B48" s="5">
        <v>44</v>
      </c>
      <c r="C48" s="5">
        <v>44</v>
      </c>
      <c r="D48" s="5"/>
      <c r="E48" s="5" t="s">
        <v>3</v>
      </c>
      <c r="F48" s="5" t="s">
        <v>4</v>
      </c>
      <c r="G48" s="5"/>
      <c r="H48" s="5"/>
      <c r="I48" s="5"/>
      <c r="J48" s="6">
        <v>33712</v>
      </c>
      <c r="K48" s="5">
        <v>8</v>
      </c>
      <c r="L48" s="5">
        <v>120</v>
      </c>
      <c r="M48" s="5">
        <v>12</v>
      </c>
      <c r="N48" s="5">
        <v>10</v>
      </c>
      <c r="O48" s="5" t="s">
        <v>305</v>
      </c>
      <c r="P48" s="5">
        <v>1</v>
      </c>
      <c r="Q48" s="5"/>
      <c r="R48" s="5" t="s">
        <v>306</v>
      </c>
      <c r="S48" s="5" t="s">
        <v>56</v>
      </c>
      <c r="T48" s="5"/>
      <c r="U48" s="5">
        <v>1</v>
      </c>
      <c r="V48" s="5" t="s">
        <v>31</v>
      </c>
      <c r="W48" s="5"/>
      <c r="X48" s="5" t="s">
        <v>83</v>
      </c>
      <c r="Y48" s="5"/>
      <c r="Z48" s="5" t="s">
        <v>307</v>
      </c>
      <c r="AA48" s="5"/>
      <c r="AB48" s="5">
        <v>3</v>
      </c>
      <c r="AC48" s="5" t="s">
        <v>308</v>
      </c>
      <c r="AD48" s="5" t="s">
        <v>61</v>
      </c>
      <c r="AE48" s="5"/>
      <c r="AF48" s="5"/>
      <c r="AG48" s="5" t="s">
        <v>31</v>
      </c>
      <c r="AH48" s="5"/>
      <c r="AI48" s="5"/>
      <c r="AJ48" s="5"/>
      <c r="AK48" s="5"/>
      <c r="AL48" s="5"/>
      <c r="AM48" s="5"/>
      <c r="AN48" s="5"/>
      <c r="AO48" s="5" t="s">
        <v>75</v>
      </c>
      <c r="AP48" s="5"/>
      <c r="AQ48" s="5">
        <v>6</v>
      </c>
      <c r="AR48" s="5"/>
      <c r="AS48" s="5">
        <v>6</v>
      </c>
      <c r="AT48" s="5"/>
      <c r="AU48" s="5">
        <v>20</v>
      </c>
      <c r="AV48" s="5" t="s">
        <v>309</v>
      </c>
      <c r="AW48" s="5" t="s">
        <v>77</v>
      </c>
      <c r="AX48" s="5"/>
      <c r="AY48" s="5">
        <v>10</v>
      </c>
      <c r="AZ48" s="5" t="s">
        <v>310</v>
      </c>
      <c r="BA48" s="5"/>
      <c r="BB48" s="5" t="s">
        <v>311</v>
      </c>
      <c r="BC48" s="5"/>
    </row>
    <row r="49" spans="1:55" x14ac:dyDescent="0.4">
      <c r="A49" s="5">
        <v>45</v>
      </c>
      <c r="B49" s="5">
        <v>45</v>
      </c>
      <c r="C49" s="5">
        <v>45</v>
      </c>
      <c r="D49" s="5" t="s">
        <v>2</v>
      </c>
      <c r="E49" s="5"/>
      <c r="F49" s="5"/>
      <c r="G49" s="5" t="s">
        <v>5</v>
      </c>
      <c r="H49" s="5"/>
      <c r="I49" s="5"/>
      <c r="J49" s="6">
        <v>29560</v>
      </c>
      <c r="K49" s="5">
        <v>8</v>
      </c>
      <c r="L49" s="5">
        <v>0</v>
      </c>
      <c r="M49" s="5">
        <v>12</v>
      </c>
      <c r="N49" s="5">
        <v>30</v>
      </c>
      <c r="O49" s="5" t="s">
        <v>105</v>
      </c>
      <c r="P49" s="5">
        <v>1</v>
      </c>
      <c r="Q49" s="5" t="s">
        <v>55</v>
      </c>
      <c r="R49" s="5"/>
      <c r="S49" s="5" t="s">
        <v>71</v>
      </c>
      <c r="T49" s="5"/>
      <c r="U49" s="5">
        <v>1</v>
      </c>
      <c r="V49" s="5" t="s">
        <v>32</v>
      </c>
      <c r="W49" s="5"/>
      <c r="X49" s="5" t="s">
        <v>83</v>
      </c>
      <c r="Y49" s="5"/>
      <c r="Z49" s="5" t="s">
        <v>312</v>
      </c>
      <c r="AA49" s="5"/>
      <c r="AB49" s="5">
        <v>1</v>
      </c>
      <c r="AC49" s="5" t="s">
        <v>313</v>
      </c>
      <c r="AD49" s="5" t="s">
        <v>61</v>
      </c>
      <c r="AE49" s="5"/>
      <c r="AF49" s="5"/>
      <c r="AG49" s="5" t="s">
        <v>31</v>
      </c>
      <c r="AH49" s="5"/>
      <c r="AI49" s="5"/>
      <c r="AJ49" s="5"/>
      <c r="AK49" s="5"/>
      <c r="AL49" s="5"/>
      <c r="AM49" s="5"/>
      <c r="AN49" s="5"/>
      <c r="AO49" s="5" t="s">
        <v>75</v>
      </c>
      <c r="AP49" s="5"/>
      <c r="AQ49" s="5"/>
      <c r="AR49" s="5">
        <v>10</v>
      </c>
      <c r="AS49" s="5">
        <v>5</v>
      </c>
      <c r="AT49" s="5"/>
      <c r="AU49" s="5">
        <v>20</v>
      </c>
      <c r="AV49" s="5" t="s">
        <v>314</v>
      </c>
      <c r="AW49" s="5" t="s">
        <v>66</v>
      </c>
      <c r="AX49" s="5"/>
      <c r="AY49" s="5">
        <v>6</v>
      </c>
      <c r="AZ49" s="5" t="s">
        <v>315</v>
      </c>
      <c r="BA49" s="5" t="s">
        <v>316</v>
      </c>
      <c r="BB49" s="5"/>
      <c r="BC49" s="5"/>
    </row>
    <row r="50" spans="1:55" x14ac:dyDescent="0.4">
      <c r="A50" s="5">
        <v>46</v>
      </c>
      <c r="B50" s="5">
        <v>46</v>
      </c>
      <c r="C50" s="5">
        <v>46</v>
      </c>
      <c r="D50" s="5" t="s">
        <v>2</v>
      </c>
      <c r="E50" s="5"/>
      <c r="F50" s="5"/>
      <c r="G50" s="5"/>
      <c r="H50" s="5"/>
      <c r="I50" s="5"/>
      <c r="J50" s="5"/>
      <c r="K50" s="5">
        <v>9</v>
      </c>
      <c r="L50" s="5">
        <v>20</v>
      </c>
      <c r="M50" s="5">
        <v>13</v>
      </c>
      <c r="N50" s="5">
        <v>26</v>
      </c>
      <c r="O50" s="5" t="s">
        <v>191</v>
      </c>
      <c r="P50" s="5">
        <v>0</v>
      </c>
      <c r="Q50" s="5" t="s">
        <v>70</v>
      </c>
      <c r="R50" s="5"/>
      <c r="S50" s="5" t="s">
        <v>71</v>
      </c>
      <c r="T50" s="5"/>
      <c r="U50" s="5">
        <v>0</v>
      </c>
      <c r="V50" s="5"/>
      <c r="W50" s="5"/>
      <c r="X50" s="5"/>
      <c r="Y50" s="5"/>
      <c r="Z50" s="5"/>
      <c r="AA50" s="5"/>
      <c r="AB50" s="5"/>
      <c r="AC50" s="5"/>
      <c r="AD50" s="5" t="s">
        <v>86</v>
      </c>
      <c r="AE50" s="5"/>
      <c r="AF50" s="5"/>
      <c r="AG50" s="5"/>
      <c r="AH50" s="5" t="s">
        <v>32</v>
      </c>
      <c r="AI50" s="5"/>
      <c r="AJ50" s="5"/>
      <c r="AK50" s="5"/>
      <c r="AL50" s="5"/>
      <c r="AM50" s="5"/>
      <c r="AN50" s="5"/>
      <c r="AO50" s="5" t="s">
        <v>87</v>
      </c>
      <c r="AP50" s="5"/>
      <c r="AQ50" s="5">
        <v>6</v>
      </c>
      <c r="AR50" s="5"/>
      <c r="AS50" s="5">
        <v>6</v>
      </c>
      <c r="AT50" s="5"/>
      <c r="AU50" s="5">
        <v>80</v>
      </c>
      <c r="AV50" s="5" t="s">
        <v>317</v>
      </c>
      <c r="AW50" s="5" t="s">
        <v>66</v>
      </c>
      <c r="AX50" s="5"/>
      <c r="AY50" s="5">
        <v>7</v>
      </c>
      <c r="AZ50" s="5" t="s">
        <v>318</v>
      </c>
      <c r="BA50" s="5" t="s">
        <v>319</v>
      </c>
      <c r="BB50" s="5" t="s">
        <v>320</v>
      </c>
      <c r="BC50" s="5"/>
    </row>
    <row r="51" spans="1:55" x14ac:dyDescent="0.4">
      <c r="A51" s="5">
        <v>47</v>
      </c>
      <c r="B51" s="5">
        <v>47</v>
      </c>
      <c r="C51" s="5">
        <v>47</v>
      </c>
      <c r="D51" s="5"/>
      <c r="E51" s="5"/>
      <c r="F51" s="5"/>
      <c r="G51" s="5"/>
      <c r="H51" s="5" t="s">
        <v>6</v>
      </c>
      <c r="I51" s="5"/>
      <c r="J51" s="6">
        <v>28327</v>
      </c>
      <c r="K51" s="5">
        <v>6</v>
      </c>
      <c r="L51" s="5">
        <v>20</v>
      </c>
      <c r="M51" s="5">
        <v>16</v>
      </c>
      <c r="N51" s="5">
        <v>10</v>
      </c>
      <c r="O51" s="5" t="s">
        <v>135</v>
      </c>
      <c r="P51" s="5">
        <v>1</v>
      </c>
      <c r="Q51" s="5" t="s">
        <v>70</v>
      </c>
      <c r="R51" s="5"/>
      <c r="S51" s="5" t="s">
        <v>101</v>
      </c>
      <c r="T51" s="5"/>
      <c r="U51" s="5">
        <v>1</v>
      </c>
      <c r="V51" s="5" t="s">
        <v>7</v>
      </c>
      <c r="W51" s="5"/>
      <c r="X51" s="5" t="s">
        <v>83</v>
      </c>
      <c r="Y51" s="5"/>
      <c r="Z51" s="5" t="s">
        <v>59</v>
      </c>
      <c r="AA51" s="5"/>
      <c r="AB51" s="5">
        <v>12</v>
      </c>
      <c r="AC51" s="5" t="s">
        <v>321</v>
      </c>
      <c r="AD51" s="5" t="s">
        <v>74</v>
      </c>
      <c r="AE51" s="5"/>
      <c r="AF51" s="5"/>
      <c r="AG51" s="5"/>
      <c r="AH51" s="5"/>
      <c r="AI51" s="5"/>
      <c r="AJ51" s="5" t="s">
        <v>34</v>
      </c>
      <c r="AK51" s="5"/>
      <c r="AL51" s="5"/>
      <c r="AM51" s="5"/>
      <c r="AN51" s="5"/>
      <c r="AO51" s="5" t="s">
        <v>62</v>
      </c>
      <c r="AP51" s="5"/>
      <c r="AQ51" s="5"/>
      <c r="AR51" s="5">
        <v>12</v>
      </c>
      <c r="AS51" s="5">
        <v>6</v>
      </c>
      <c r="AT51" s="5"/>
      <c r="AU51" s="5">
        <v>140</v>
      </c>
      <c r="AV51" s="5" t="s">
        <v>322</v>
      </c>
      <c r="AW51" s="5" t="s">
        <v>77</v>
      </c>
      <c r="AX51" s="5"/>
      <c r="AY51" s="5">
        <v>7</v>
      </c>
      <c r="AZ51" s="5" t="s">
        <v>323</v>
      </c>
      <c r="BA51" s="5"/>
      <c r="BB51" s="5"/>
      <c r="BC51" s="5"/>
    </row>
    <row r="52" spans="1:55" x14ac:dyDescent="0.4">
      <c r="A52" s="5" t="s">
        <v>324</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row>
    <row r="53" spans="1:55" x14ac:dyDescent="0.4">
      <c r="A53" s="5" t="s">
        <v>325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row>
    <row r="54" spans="1:55" x14ac:dyDescent="0.4">
      <c r="A54" s="5" t="s">
        <v>326</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row>
    <row r="56" spans="1:55" x14ac:dyDescent="0.4">
      <c r="A56" t="s">
        <v>327</v>
      </c>
    </row>
    <row r="57" spans="1:55" x14ac:dyDescent="0.4">
      <c r="A57" t="s">
        <v>328</v>
      </c>
      <c r="B57" t="s">
        <v>329</v>
      </c>
      <c r="C57" t="s">
        <v>330</v>
      </c>
    </row>
    <row r="58" spans="1:55" x14ac:dyDescent="0.4">
      <c r="A58" t="s">
        <v>331</v>
      </c>
    </row>
    <row r="59" spans="1:55" x14ac:dyDescent="0.4">
      <c r="A59" t="s">
        <v>332</v>
      </c>
    </row>
    <row r="61" spans="1:55" x14ac:dyDescent="0.4">
      <c r="A61" t="s">
        <v>333</v>
      </c>
      <c r="B61" t="s">
        <v>334</v>
      </c>
    </row>
    <row r="62" spans="1:55" x14ac:dyDescent="0.4">
      <c r="A62" t="s">
        <v>335</v>
      </c>
      <c r="B62" t="s">
        <v>336</v>
      </c>
      <c r="C62" t="s">
        <v>337</v>
      </c>
      <c r="D62" t="s">
        <v>338</v>
      </c>
    </row>
    <row r="63" spans="1:55" x14ac:dyDescent="0.4">
      <c r="A63">
        <v>48</v>
      </c>
      <c r="B63">
        <v>48</v>
      </c>
      <c r="C63">
        <v>48</v>
      </c>
      <c r="E63" t="s">
        <v>3</v>
      </c>
      <c r="H63" t="s">
        <v>6</v>
      </c>
      <c r="J63" s="1">
        <v>33178</v>
      </c>
      <c r="K63">
        <v>7</v>
      </c>
      <c r="L63">
        <v>40</v>
      </c>
      <c r="M63">
        <v>15</v>
      </c>
      <c r="N63">
        <v>12</v>
      </c>
      <c r="O63" t="s">
        <v>305</v>
      </c>
      <c r="P63">
        <v>0</v>
      </c>
      <c r="Q63" t="s">
        <v>70</v>
      </c>
      <c r="S63" t="s">
        <v>101</v>
      </c>
      <c r="U63">
        <v>1</v>
      </c>
      <c r="V63" t="s">
        <v>7</v>
      </c>
      <c r="X63" t="s">
        <v>83</v>
      </c>
      <c r="AA63" t="s">
        <v>339</v>
      </c>
      <c r="AB63">
        <v>4</v>
      </c>
      <c r="AC63" t="s">
        <v>340</v>
      </c>
      <c r="AD63" t="s">
        <v>86</v>
      </c>
      <c r="AH63" t="s">
        <v>32</v>
      </c>
      <c r="AO63" t="s">
        <v>75</v>
      </c>
      <c r="AQ63">
        <v>4</v>
      </c>
      <c r="AS63">
        <v>2</v>
      </c>
      <c r="AU63">
        <v>10</v>
      </c>
      <c r="AV63" t="s">
        <v>245</v>
      </c>
      <c r="AW63" t="s">
        <v>77</v>
      </c>
      <c r="AY63">
        <v>8</v>
      </c>
      <c r="AZ63" t="s">
        <v>341</v>
      </c>
    </row>
    <row r="64" spans="1:55" x14ac:dyDescent="0.4">
      <c r="A64">
        <v>49</v>
      </c>
      <c r="B64">
        <v>49</v>
      </c>
      <c r="C64">
        <v>49</v>
      </c>
      <c r="D64" t="s">
        <v>2</v>
      </c>
      <c r="E64" t="s">
        <v>3</v>
      </c>
      <c r="H64" t="s">
        <v>6</v>
      </c>
      <c r="J64" s="1">
        <v>28834</v>
      </c>
      <c r="K64">
        <v>8</v>
      </c>
      <c r="L64">
        <v>0</v>
      </c>
      <c r="M64">
        <v>14</v>
      </c>
      <c r="N64">
        <v>10</v>
      </c>
      <c r="O64" t="s">
        <v>105</v>
      </c>
      <c r="P64">
        <v>1</v>
      </c>
      <c r="Q64" t="s">
        <v>100</v>
      </c>
      <c r="S64" t="s">
        <v>106</v>
      </c>
      <c r="U64">
        <v>1</v>
      </c>
      <c r="V64" t="s">
        <v>214</v>
      </c>
      <c r="X64" t="s">
        <v>83</v>
      </c>
      <c r="Z64" t="s">
        <v>59</v>
      </c>
      <c r="AB64">
        <v>15</v>
      </c>
      <c r="AC64" t="s">
        <v>60</v>
      </c>
      <c r="AD64" t="s">
        <v>86</v>
      </c>
      <c r="AJ64" t="s">
        <v>34</v>
      </c>
      <c r="AN64" t="s">
        <v>342</v>
      </c>
      <c r="AO64" t="s">
        <v>62</v>
      </c>
      <c r="AQ64">
        <v>6</v>
      </c>
      <c r="AS64">
        <v>6</v>
      </c>
      <c r="AU64">
        <v>15</v>
      </c>
      <c r="AV64" t="s">
        <v>343</v>
      </c>
      <c r="AW64" t="s">
        <v>77</v>
      </c>
      <c r="AY64">
        <v>10</v>
      </c>
      <c r="AZ64" t="s">
        <v>111</v>
      </c>
      <c r="BA64" t="s">
        <v>344</v>
      </c>
      <c r="BB64" t="s">
        <v>345</v>
      </c>
    </row>
    <row r="65" spans="1:54" x14ac:dyDescent="0.4">
      <c r="A65">
        <v>50</v>
      </c>
      <c r="B65">
        <v>50</v>
      </c>
      <c r="C65">
        <v>50</v>
      </c>
      <c r="E65" t="s">
        <v>3</v>
      </c>
      <c r="J65" s="1">
        <v>26830</v>
      </c>
      <c r="K65">
        <v>7</v>
      </c>
      <c r="L65">
        <v>120</v>
      </c>
      <c r="M65">
        <v>60</v>
      </c>
      <c r="N65">
        <v>20</v>
      </c>
      <c r="O65" t="s">
        <v>123</v>
      </c>
      <c r="P65">
        <v>0</v>
      </c>
      <c r="Q65" t="s">
        <v>100</v>
      </c>
      <c r="S65" t="s">
        <v>106</v>
      </c>
      <c r="U65">
        <v>1</v>
      </c>
      <c r="V65" t="s">
        <v>82</v>
      </c>
      <c r="X65" t="s">
        <v>93</v>
      </c>
      <c r="Z65" t="s">
        <v>158</v>
      </c>
      <c r="AB65">
        <v>20</v>
      </c>
      <c r="AC65" t="s">
        <v>346</v>
      </c>
      <c r="AD65" t="s">
        <v>86</v>
      </c>
      <c r="AJ65" t="s">
        <v>34</v>
      </c>
      <c r="AO65" t="s">
        <v>75</v>
      </c>
      <c r="AQ65">
        <v>4</v>
      </c>
      <c r="AS65">
        <v>4</v>
      </c>
      <c r="AU65">
        <v>10</v>
      </c>
      <c r="AV65" t="s">
        <v>347</v>
      </c>
      <c r="AW65" t="s">
        <v>77</v>
      </c>
      <c r="AY65">
        <v>10</v>
      </c>
      <c r="AZ65" t="s">
        <v>348</v>
      </c>
      <c r="BA65" t="s">
        <v>349</v>
      </c>
      <c r="BB65" t="s">
        <v>118</v>
      </c>
    </row>
    <row r="66" spans="1:54" x14ac:dyDescent="0.4">
      <c r="A66">
        <v>51</v>
      </c>
      <c r="B66">
        <v>51</v>
      </c>
      <c r="C66">
        <v>51</v>
      </c>
      <c r="D66" t="s">
        <v>2</v>
      </c>
      <c r="J66" s="1">
        <v>31588</v>
      </c>
      <c r="K66">
        <v>7</v>
      </c>
      <c r="L66">
        <v>30</v>
      </c>
      <c r="M66">
        <v>12</v>
      </c>
      <c r="N66">
        <v>15</v>
      </c>
      <c r="O66" t="s">
        <v>350</v>
      </c>
      <c r="P66">
        <v>0</v>
      </c>
      <c r="Q66" t="s">
        <v>55</v>
      </c>
      <c r="S66" t="s">
        <v>101</v>
      </c>
      <c r="U66">
        <v>1</v>
      </c>
      <c r="V66" t="s">
        <v>32</v>
      </c>
      <c r="Y66" t="s">
        <v>351</v>
      </c>
      <c r="Z66" t="s">
        <v>94</v>
      </c>
      <c r="AB66">
        <v>4</v>
      </c>
      <c r="AC66" t="s">
        <v>352</v>
      </c>
      <c r="AD66" t="s">
        <v>86</v>
      </c>
      <c r="AH66" t="s">
        <v>32</v>
      </c>
      <c r="AP66" t="s">
        <v>353</v>
      </c>
      <c r="AQ66">
        <v>4</v>
      </c>
      <c r="AS66">
        <v>6</v>
      </c>
      <c r="AU66">
        <v>4</v>
      </c>
      <c r="AV66" t="s">
        <v>354</v>
      </c>
      <c r="AW66" t="s">
        <v>66</v>
      </c>
      <c r="AY66">
        <v>10</v>
      </c>
      <c r="AZ66" t="s">
        <v>355</v>
      </c>
      <c r="BA66" t="s">
        <v>356</v>
      </c>
      <c r="BB66" t="s">
        <v>357</v>
      </c>
    </row>
    <row r="67" spans="1:54" x14ac:dyDescent="0.4">
      <c r="A67">
        <v>52</v>
      </c>
      <c r="B67">
        <v>52</v>
      </c>
      <c r="C67">
        <v>52</v>
      </c>
      <c r="D67" t="s">
        <v>2</v>
      </c>
      <c r="E67" t="s">
        <v>3</v>
      </c>
      <c r="F67" t="s">
        <v>4</v>
      </c>
      <c r="J67" s="1">
        <v>34907</v>
      </c>
      <c r="K67">
        <v>6</v>
      </c>
      <c r="L67">
        <v>180</v>
      </c>
      <c r="M67">
        <v>9</v>
      </c>
      <c r="N67">
        <v>10</v>
      </c>
      <c r="O67" t="s">
        <v>305</v>
      </c>
      <c r="P67">
        <v>1</v>
      </c>
      <c r="Q67" t="s">
        <v>70</v>
      </c>
      <c r="S67" t="s">
        <v>101</v>
      </c>
      <c r="U67">
        <v>1</v>
      </c>
      <c r="V67" t="s">
        <v>214</v>
      </c>
      <c r="X67" t="s">
        <v>83</v>
      </c>
      <c r="Z67" t="s">
        <v>59</v>
      </c>
      <c r="AB67">
        <v>0</v>
      </c>
      <c r="AC67" t="s">
        <v>358</v>
      </c>
      <c r="AD67" t="s">
        <v>61</v>
      </c>
      <c r="AJ67" t="s">
        <v>34</v>
      </c>
      <c r="AO67" t="s">
        <v>87</v>
      </c>
      <c r="AQ67">
        <v>5</v>
      </c>
      <c r="AS67">
        <v>4</v>
      </c>
      <c r="AU67">
        <v>10</v>
      </c>
      <c r="AV67" t="s">
        <v>359</v>
      </c>
      <c r="AW67" t="s">
        <v>360</v>
      </c>
      <c r="AY67">
        <v>10</v>
      </c>
      <c r="AZ67" t="s">
        <v>361</v>
      </c>
      <c r="BA67" t="s">
        <v>362</v>
      </c>
      <c r="BB67" t="s">
        <v>363</v>
      </c>
    </row>
    <row r="68" spans="1:54" x14ac:dyDescent="0.4">
      <c r="A68">
        <v>53</v>
      </c>
      <c r="B68">
        <v>53</v>
      </c>
      <c r="C68">
        <v>53</v>
      </c>
      <c r="D68" t="s">
        <v>2</v>
      </c>
      <c r="F68" t="s">
        <v>4</v>
      </c>
      <c r="G68" t="s">
        <v>5</v>
      </c>
      <c r="H68" t="s">
        <v>6</v>
      </c>
      <c r="J68" s="1">
        <v>35240</v>
      </c>
      <c r="K68">
        <v>7</v>
      </c>
      <c r="L68">
        <v>120</v>
      </c>
      <c r="M68">
        <v>8</v>
      </c>
      <c r="N68">
        <v>2</v>
      </c>
      <c r="O68" t="s">
        <v>226</v>
      </c>
      <c r="P68">
        <v>1</v>
      </c>
      <c r="Q68" t="s">
        <v>81</v>
      </c>
      <c r="T68" t="s">
        <v>364</v>
      </c>
      <c r="U68">
        <v>1</v>
      </c>
      <c r="V68" t="s">
        <v>32</v>
      </c>
      <c r="X68" t="s">
        <v>365</v>
      </c>
      <c r="Z68" t="s">
        <v>84</v>
      </c>
      <c r="AB68">
        <v>1</v>
      </c>
      <c r="AC68" t="s">
        <v>366</v>
      </c>
      <c r="AD68" t="s">
        <v>61</v>
      </c>
      <c r="AH68" t="s">
        <v>32</v>
      </c>
      <c r="AI68" t="s">
        <v>33</v>
      </c>
      <c r="AO68" t="s">
        <v>62</v>
      </c>
      <c r="AQ68">
        <v>4</v>
      </c>
      <c r="AS68">
        <v>4</v>
      </c>
      <c r="AU68">
        <v>17</v>
      </c>
      <c r="AV68" t="s">
        <v>367</v>
      </c>
      <c r="AW68" t="s">
        <v>66</v>
      </c>
      <c r="AY68">
        <v>10</v>
      </c>
      <c r="AZ68" t="s">
        <v>368</v>
      </c>
      <c r="BA68" t="s">
        <v>369</v>
      </c>
      <c r="BB68" t="s">
        <v>370</v>
      </c>
    </row>
    <row r="69" spans="1:54" x14ac:dyDescent="0.4">
      <c r="A69">
        <v>54</v>
      </c>
      <c r="B69">
        <v>54</v>
      </c>
      <c r="C69">
        <v>54</v>
      </c>
      <c r="E69" t="s">
        <v>3</v>
      </c>
      <c r="G69" t="s">
        <v>5</v>
      </c>
      <c r="H69" t="s">
        <v>6</v>
      </c>
      <c r="J69" s="1">
        <v>31102</v>
      </c>
      <c r="K69">
        <v>6</v>
      </c>
      <c r="L69">
        <v>45</v>
      </c>
      <c r="M69">
        <v>10</v>
      </c>
      <c r="N69">
        <v>10</v>
      </c>
      <c r="O69" t="s">
        <v>105</v>
      </c>
      <c r="P69">
        <v>1</v>
      </c>
      <c r="Q69" t="s">
        <v>100</v>
      </c>
      <c r="S69" t="s">
        <v>101</v>
      </c>
      <c r="U69">
        <v>1</v>
      </c>
      <c r="V69" t="s">
        <v>157</v>
      </c>
      <c r="X69" t="s">
        <v>83</v>
      </c>
      <c r="Z69" t="s">
        <v>371</v>
      </c>
      <c r="AB69">
        <v>6</v>
      </c>
      <c r="AC69" t="s">
        <v>372</v>
      </c>
      <c r="AD69" t="s">
        <v>86</v>
      </c>
      <c r="AJ69" t="s">
        <v>34</v>
      </c>
      <c r="AO69" t="s">
        <v>75</v>
      </c>
      <c r="AQ69">
        <v>3</v>
      </c>
      <c r="AS69">
        <v>4</v>
      </c>
      <c r="AU69">
        <v>10</v>
      </c>
      <c r="AV69" t="s">
        <v>373</v>
      </c>
      <c r="AW69" t="s">
        <v>77</v>
      </c>
      <c r="AY69">
        <v>10</v>
      </c>
      <c r="AZ69" t="s">
        <v>374</v>
      </c>
      <c r="BA69" t="s">
        <v>375</v>
      </c>
      <c r="BB69" t="s">
        <v>376</v>
      </c>
    </row>
    <row r="70" spans="1:54" x14ac:dyDescent="0.4">
      <c r="A70">
        <v>55</v>
      </c>
      <c r="B70">
        <v>55</v>
      </c>
      <c r="C70">
        <v>55</v>
      </c>
      <c r="E70" t="s">
        <v>3</v>
      </c>
      <c r="J70" s="1">
        <v>31568</v>
      </c>
      <c r="K70">
        <v>7</v>
      </c>
      <c r="L70">
        <v>30</v>
      </c>
      <c r="M70">
        <v>7</v>
      </c>
      <c r="N70">
        <v>1</v>
      </c>
      <c r="O70" t="s">
        <v>99</v>
      </c>
      <c r="P70">
        <v>0</v>
      </c>
      <c r="Q70" t="s">
        <v>55</v>
      </c>
      <c r="S70" t="s">
        <v>56</v>
      </c>
      <c r="U70">
        <v>1</v>
      </c>
      <c r="V70" t="s">
        <v>157</v>
      </c>
      <c r="X70" t="s">
        <v>58</v>
      </c>
      <c r="Z70" t="s">
        <v>94</v>
      </c>
      <c r="AB70">
        <v>4</v>
      </c>
      <c r="AC70" t="s">
        <v>377</v>
      </c>
      <c r="AD70" t="s">
        <v>378</v>
      </c>
      <c r="AH70" t="s">
        <v>32</v>
      </c>
      <c r="AO70" t="s">
        <v>87</v>
      </c>
      <c r="AQ70">
        <v>4</v>
      </c>
      <c r="AS70">
        <v>2</v>
      </c>
      <c r="AU70">
        <v>3</v>
      </c>
      <c r="AV70" t="s">
        <v>379</v>
      </c>
      <c r="AW70" t="s">
        <v>77</v>
      </c>
      <c r="AY70">
        <v>10</v>
      </c>
      <c r="AZ70" t="s">
        <v>380</v>
      </c>
      <c r="BA70" t="s">
        <v>381</v>
      </c>
      <c r="BB70" t="s">
        <v>382</v>
      </c>
    </row>
    <row r="71" spans="1:54" x14ac:dyDescent="0.4">
      <c r="A71">
        <v>56</v>
      </c>
      <c r="B71">
        <v>56</v>
      </c>
      <c r="C71">
        <v>56</v>
      </c>
      <c r="E71" t="s">
        <v>3</v>
      </c>
      <c r="J71" s="1">
        <v>29644</v>
      </c>
      <c r="K71">
        <v>7</v>
      </c>
      <c r="L71">
        <v>40</v>
      </c>
      <c r="M71">
        <v>9</v>
      </c>
      <c r="N71">
        <v>5</v>
      </c>
      <c r="O71" t="s">
        <v>305</v>
      </c>
      <c r="P71">
        <v>0</v>
      </c>
      <c r="Q71" t="s">
        <v>70</v>
      </c>
      <c r="S71" t="s">
        <v>71</v>
      </c>
      <c r="U71">
        <v>1</v>
      </c>
      <c r="V71" t="s">
        <v>214</v>
      </c>
      <c r="X71" t="s">
        <v>113</v>
      </c>
      <c r="Z71" t="s">
        <v>383</v>
      </c>
      <c r="AB71">
        <v>15</v>
      </c>
      <c r="AC71" t="s">
        <v>384</v>
      </c>
      <c r="AD71" t="s">
        <v>86</v>
      </c>
      <c r="AM71" t="s">
        <v>37</v>
      </c>
      <c r="AW71" t="s">
        <v>66</v>
      </c>
      <c r="AY71">
        <v>10</v>
      </c>
      <c r="AZ71" t="s">
        <v>385</v>
      </c>
      <c r="BA71" t="s">
        <v>386</v>
      </c>
      <c r="BB71" t="s">
        <v>387</v>
      </c>
    </row>
    <row r="72" spans="1:54" x14ac:dyDescent="0.4">
      <c r="A72">
        <v>57</v>
      </c>
      <c r="B72">
        <v>57</v>
      </c>
      <c r="C72">
        <v>57</v>
      </c>
      <c r="E72" t="s">
        <v>3</v>
      </c>
      <c r="F72" t="s">
        <v>4</v>
      </c>
      <c r="G72" t="s">
        <v>5</v>
      </c>
      <c r="H72" t="s">
        <v>6</v>
      </c>
      <c r="J72" s="1">
        <v>31104</v>
      </c>
      <c r="K72">
        <v>8</v>
      </c>
      <c r="L72">
        <v>0</v>
      </c>
      <c r="M72">
        <v>8</v>
      </c>
      <c r="N72">
        <v>15</v>
      </c>
      <c r="O72" t="s">
        <v>123</v>
      </c>
      <c r="P72">
        <v>1</v>
      </c>
      <c r="Q72" t="s">
        <v>55</v>
      </c>
      <c r="S72" t="s">
        <v>106</v>
      </c>
      <c r="U72">
        <v>1</v>
      </c>
      <c r="V72" t="s">
        <v>31</v>
      </c>
      <c r="X72" t="s">
        <v>83</v>
      </c>
      <c r="Z72" t="s">
        <v>94</v>
      </c>
      <c r="AB72">
        <v>1</v>
      </c>
      <c r="AD72" t="s">
        <v>86</v>
      </c>
      <c r="AJ72" t="s">
        <v>34</v>
      </c>
      <c r="AO72" t="s">
        <v>62</v>
      </c>
      <c r="AR72">
        <v>30</v>
      </c>
      <c r="AT72">
        <v>30</v>
      </c>
      <c r="AU72">
        <v>24</v>
      </c>
      <c r="AV72" t="s">
        <v>388</v>
      </c>
      <c r="AW72" t="s">
        <v>77</v>
      </c>
      <c r="AY72">
        <v>10</v>
      </c>
    </row>
    <row r="73" spans="1:54" x14ac:dyDescent="0.4">
      <c r="A73" t="s">
        <v>389</v>
      </c>
    </row>
    <row r="74" spans="1:54" x14ac:dyDescent="0.4">
      <c r="A74" t="s">
        <v>390</v>
      </c>
      <c r="B74" t="s">
        <v>391</v>
      </c>
    </row>
    <row r="75" spans="1:54" x14ac:dyDescent="0.4">
      <c r="A75">
        <v>58</v>
      </c>
      <c r="B75">
        <v>58</v>
      </c>
      <c r="C75">
        <v>58</v>
      </c>
      <c r="D75" t="s">
        <v>2</v>
      </c>
      <c r="E75" t="s">
        <v>3</v>
      </c>
      <c r="J75" s="1">
        <v>33049</v>
      </c>
      <c r="K75">
        <v>7</v>
      </c>
      <c r="L75">
        <v>90</v>
      </c>
      <c r="M75">
        <v>14</v>
      </c>
      <c r="N75">
        <v>5</v>
      </c>
      <c r="O75" t="s">
        <v>123</v>
      </c>
      <c r="P75">
        <v>1</v>
      </c>
      <c r="Q75" t="s">
        <v>70</v>
      </c>
      <c r="S75" t="s">
        <v>101</v>
      </c>
      <c r="U75">
        <v>1</v>
      </c>
      <c r="V75" t="s">
        <v>214</v>
      </c>
      <c r="X75" t="s">
        <v>83</v>
      </c>
      <c r="Z75" t="s">
        <v>94</v>
      </c>
      <c r="AB75">
        <v>4</v>
      </c>
      <c r="AC75" t="s">
        <v>392</v>
      </c>
      <c r="AD75" t="s">
        <v>61</v>
      </c>
      <c r="AJ75" t="s">
        <v>34</v>
      </c>
      <c r="AO75" t="s">
        <v>75</v>
      </c>
      <c r="AQ75">
        <v>6</v>
      </c>
      <c r="AS75">
        <v>5</v>
      </c>
      <c r="AU75">
        <v>15</v>
      </c>
      <c r="AV75" t="s">
        <v>393</v>
      </c>
      <c r="AW75" t="s">
        <v>394</v>
      </c>
      <c r="AY75">
        <v>9</v>
      </c>
      <c r="AZ75" t="s">
        <v>395</v>
      </c>
      <c r="BA75" t="s">
        <v>396</v>
      </c>
    </row>
    <row r="76" spans="1:54" x14ac:dyDescent="0.4">
      <c r="A76">
        <v>59</v>
      </c>
      <c r="B76">
        <v>59</v>
      </c>
      <c r="C76">
        <v>59</v>
      </c>
      <c r="D76" t="s">
        <v>2</v>
      </c>
      <c r="J76" s="1">
        <v>28389</v>
      </c>
      <c r="K76">
        <v>7</v>
      </c>
      <c r="L76">
        <v>45</v>
      </c>
      <c r="M76">
        <v>10</v>
      </c>
      <c r="N76">
        <v>2</v>
      </c>
      <c r="O76" t="s">
        <v>191</v>
      </c>
      <c r="P76">
        <v>0</v>
      </c>
      <c r="Q76" t="s">
        <v>124</v>
      </c>
      <c r="S76" t="s">
        <v>106</v>
      </c>
      <c r="U76">
        <v>1</v>
      </c>
      <c r="V76" t="s">
        <v>157</v>
      </c>
      <c r="X76" t="s">
        <v>365</v>
      </c>
      <c r="Z76" t="s">
        <v>84</v>
      </c>
      <c r="AB76">
        <v>1</v>
      </c>
      <c r="AC76" t="s">
        <v>397</v>
      </c>
      <c r="AD76" t="s">
        <v>86</v>
      </c>
      <c r="AH76" t="s">
        <v>32</v>
      </c>
      <c r="AO76" t="s">
        <v>87</v>
      </c>
      <c r="AR76">
        <v>10</v>
      </c>
      <c r="AT76">
        <v>12</v>
      </c>
      <c r="AU76">
        <v>80</v>
      </c>
      <c r="AV76" t="s">
        <v>398</v>
      </c>
      <c r="AW76" t="s">
        <v>66</v>
      </c>
      <c r="AY76">
        <v>10</v>
      </c>
      <c r="AZ76" t="s">
        <v>399</v>
      </c>
      <c r="BA76" t="s">
        <v>209</v>
      </c>
    </row>
    <row r="77" spans="1:54" x14ac:dyDescent="0.4">
      <c r="A77">
        <v>60</v>
      </c>
      <c r="B77">
        <v>60</v>
      </c>
      <c r="C77">
        <v>60</v>
      </c>
      <c r="H77" t="s">
        <v>6</v>
      </c>
      <c r="J77" s="1">
        <v>24534</v>
      </c>
      <c r="K77">
        <v>6</v>
      </c>
      <c r="L77">
        <v>30</v>
      </c>
      <c r="M77">
        <v>8</v>
      </c>
      <c r="N77">
        <v>104</v>
      </c>
      <c r="O77" t="s">
        <v>99</v>
      </c>
      <c r="P77">
        <v>0</v>
      </c>
      <c r="Q77" t="s">
        <v>55</v>
      </c>
      <c r="S77" t="s">
        <v>71</v>
      </c>
      <c r="U77">
        <v>1</v>
      </c>
      <c r="V77" t="s">
        <v>214</v>
      </c>
      <c r="X77" t="s">
        <v>400</v>
      </c>
      <c r="Z77" t="s">
        <v>94</v>
      </c>
      <c r="AB77">
        <v>27</v>
      </c>
      <c r="AC77" t="s">
        <v>401</v>
      </c>
      <c r="AD77" t="s">
        <v>61</v>
      </c>
      <c r="AH77" t="s">
        <v>32</v>
      </c>
      <c r="AO77" t="s">
        <v>75</v>
      </c>
      <c r="AQ77">
        <v>6</v>
      </c>
      <c r="AS77">
        <v>6</v>
      </c>
      <c r="AU77">
        <v>4</v>
      </c>
      <c r="AV77" t="s">
        <v>402</v>
      </c>
      <c r="AW77" t="s">
        <v>66</v>
      </c>
      <c r="AY77">
        <v>10</v>
      </c>
      <c r="AZ77" t="s">
        <v>403</v>
      </c>
      <c r="BA77" t="s">
        <v>404</v>
      </c>
      <c r="BB77" t="s">
        <v>405</v>
      </c>
    </row>
    <row r="78" spans="1:54" x14ac:dyDescent="0.4">
      <c r="A78">
        <v>61</v>
      </c>
      <c r="B78">
        <v>61</v>
      </c>
      <c r="C78">
        <v>61</v>
      </c>
      <c r="D78" t="s">
        <v>2</v>
      </c>
      <c r="J78" s="1">
        <v>31598</v>
      </c>
      <c r="K78">
        <v>7</v>
      </c>
      <c r="L78">
        <v>30</v>
      </c>
      <c r="M78">
        <v>12</v>
      </c>
      <c r="N78">
        <v>12</v>
      </c>
      <c r="O78" t="s">
        <v>135</v>
      </c>
      <c r="P78">
        <v>0</v>
      </c>
      <c r="Q78" t="s">
        <v>406</v>
      </c>
      <c r="S78" t="s">
        <v>56</v>
      </c>
      <c r="U78">
        <v>1</v>
      </c>
      <c r="V78" t="s">
        <v>31</v>
      </c>
      <c r="X78" t="s">
        <v>83</v>
      </c>
      <c r="Z78" t="s">
        <v>126</v>
      </c>
      <c r="AB78">
        <v>1</v>
      </c>
      <c r="AC78" t="s">
        <v>407</v>
      </c>
      <c r="AD78" t="s">
        <v>86</v>
      </c>
      <c r="AG78" t="s">
        <v>31</v>
      </c>
      <c r="AO78" t="s">
        <v>87</v>
      </c>
      <c r="AR78">
        <v>12</v>
      </c>
      <c r="AT78">
        <v>12</v>
      </c>
      <c r="AU78">
        <v>8</v>
      </c>
      <c r="AV78" t="s">
        <v>408</v>
      </c>
      <c r="AW78" t="s">
        <v>77</v>
      </c>
      <c r="AY78">
        <v>8</v>
      </c>
      <c r="AZ78" t="s">
        <v>409</v>
      </c>
      <c r="BA78" t="s">
        <v>410</v>
      </c>
      <c r="BB78" t="s">
        <v>141</v>
      </c>
    </row>
    <row r="79" spans="1:54" x14ac:dyDescent="0.4">
      <c r="A79">
        <v>62</v>
      </c>
      <c r="B79">
        <v>62</v>
      </c>
      <c r="C79">
        <v>62</v>
      </c>
      <c r="D79" t="s">
        <v>2</v>
      </c>
      <c r="H79" t="s">
        <v>6</v>
      </c>
      <c r="J79" s="1">
        <v>27179</v>
      </c>
      <c r="K79">
        <v>7</v>
      </c>
      <c r="L79">
        <v>40</v>
      </c>
      <c r="M79">
        <v>12</v>
      </c>
      <c r="N79">
        <v>10</v>
      </c>
      <c r="O79" t="s">
        <v>91</v>
      </c>
      <c r="P79">
        <v>0</v>
      </c>
      <c r="Q79" t="s">
        <v>55</v>
      </c>
      <c r="S79" t="s">
        <v>71</v>
      </c>
      <c r="U79">
        <v>1</v>
      </c>
      <c r="V79" t="s">
        <v>7</v>
      </c>
      <c r="Y79" t="s">
        <v>411</v>
      </c>
      <c r="Z79" t="s">
        <v>371</v>
      </c>
      <c r="AB79">
        <v>15</v>
      </c>
      <c r="AD79" t="s">
        <v>86</v>
      </c>
      <c r="AM79" t="s">
        <v>37</v>
      </c>
      <c r="AX79" t="s">
        <v>412</v>
      </c>
      <c r="AY79">
        <v>8</v>
      </c>
      <c r="AZ79" t="s">
        <v>413</v>
      </c>
      <c r="BA79" t="s">
        <v>414</v>
      </c>
    </row>
    <row r="80" spans="1:54" x14ac:dyDescent="0.4">
      <c r="A80">
        <v>63</v>
      </c>
      <c r="B80">
        <v>63</v>
      </c>
      <c r="C80">
        <v>63</v>
      </c>
      <c r="F80" t="s">
        <v>4</v>
      </c>
      <c r="H80" t="s">
        <v>6</v>
      </c>
      <c r="J80" s="1">
        <v>43086</v>
      </c>
      <c r="K80">
        <v>8</v>
      </c>
      <c r="L80">
        <v>30</v>
      </c>
      <c r="M80">
        <v>5</v>
      </c>
      <c r="N80">
        <v>5</v>
      </c>
      <c r="O80" t="s">
        <v>99</v>
      </c>
      <c r="P80">
        <v>1</v>
      </c>
      <c r="Q80" t="s">
        <v>70</v>
      </c>
      <c r="S80" t="s">
        <v>101</v>
      </c>
      <c r="U80">
        <v>1</v>
      </c>
      <c r="V80" t="s">
        <v>72</v>
      </c>
      <c r="Y80" t="s">
        <v>415</v>
      </c>
      <c r="Z80" t="s">
        <v>59</v>
      </c>
      <c r="AB80">
        <v>8</v>
      </c>
      <c r="AC80" t="s">
        <v>416</v>
      </c>
      <c r="AD80" t="s">
        <v>74</v>
      </c>
      <c r="AJ80" t="s">
        <v>34</v>
      </c>
      <c r="AO80" t="s">
        <v>75</v>
      </c>
      <c r="AR80">
        <v>10</v>
      </c>
      <c r="AS80">
        <v>6</v>
      </c>
      <c r="AU80">
        <v>20</v>
      </c>
      <c r="AV80" t="s">
        <v>417</v>
      </c>
      <c r="AW80" t="s">
        <v>77</v>
      </c>
      <c r="AY80">
        <v>10</v>
      </c>
      <c r="AZ80" t="s">
        <v>418</v>
      </c>
      <c r="BA80" t="s">
        <v>419</v>
      </c>
      <c r="BB80" t="s">
        <v>118</v>
      </c>
    </row>
    <row r="81" spans="1:54" x14ac:dyDescent="0.4">
      <c r="A81">
        <v>64</v>
      </c>
      <c r="B81">
        <v>64</v>
      </c>
      <c r="C81">
        <v>64</v>
      </c>
      <c r="D81" t="s">
        <v>2</v>
      </c>
      <c r="J81" s="1">
        <v>34393</v>
      </c>
      <c r="K81">
        <v>8</v>
      </c>
      <c r="L81">
        <v>20</v>
      </c>
      <c r="M81">
        <v>11</v>
      </c>
      <c r="N81">
        <v>11</v>
      </c>
      <c r="O81" t="s">
        <v>99</v>
      </c>
      <c r="P81">
        <v>1</v>
      </c>
      <c r="Q81" t="s">
        <v>55</v>
      </c>
      <c r="S81" t="s">
        <v>71</v>
      </c>
      <c r="U81">
        <v>1</v>
      </c>
      <c r="V81" t="s">
        <v>31</v>
      </c>
      <c r="X81" t="s">
        <v>83</v>
      </c>
      <c r="Z81" t="s">
        <v>94</v>
      </c>
      <c r="AB81">
        <v>1</v>
      </c>
      <c r="AC81" t="s">
        <v>420</v>
      </c>
      <c r="AD81" t="s">
        <v>378</v>
      </c>
      <c r="AH81" t="s">
        <v>32</v>
      </c>
      <c r="AO81" t="s">
        <v>62</v>
      </c>
      <c r="AQ81">
        <v>5</v>
      </c>
      <c r="AS81">
        <v>5</v>
      </c>
      <c r="AU81">
        <v>100</v>
      </c>
      <c r="AV81" t="s">
        <v>421</v>
      </c>
      <c r="AW81" t="s">
        <v>77</v>
      </c>
      <c r="AY81">
        <v>10</v>
      </c>
      <c r="AZ81" t="s">
        <v>422</v>
      </c>
      <c r="BA81" t="s">
        <v>423</v>
      </c>
      <c r="BB81" t="s">
        <v>141</v>
      </c>
    </row>
    <row r="82" spans="1:54" x14ac:dyDescent="0.4">
      <c r="A82">
        <v>65</v>
      </c>
      <c r="B82">
        <v>65</v>
      </c>
      <c r="C82">
        <v>65</v>
      </c>
      <c r="D82" t="s">
        <v>2</v>
      </c>
      <c r="G82" t="s">
        <v>5</v>
      </c>
      <c r="H82" t="s">
        <v>6</v>
      </c>
      <c r="J82" s="1">
        <v>30275</v>
      </c>
      <c r="K82">
        <v>7</v>
      </c>
      <c r="L82">
        <v>45</v>
      </c>
      <c r="M82">
        <v>12</v>
      </c>
      <c r="N82">
        <v>30</v>
      </c>
      <c r="O82" t="s">
        <v>99</v>
      </c>
      <c r="P82">
        <v>1</v>
      </c>
      <c r="Q82" t="s">
        <v>70</v>
      </c>
      <c r="S82" t="s">
        <v>106</v>
      </c>
      <c r="U82">
        <v>1</v>
      </c>
      <c r="V82" t="s">
        <v>424</v>
      </c>
      <c r="X82" t="s">
        <v>83</v>
      </c>
      <c r="Z82" t="s">
        <v>94</v>
      </c>
      <c r="AB82">
        <v>10</v>
      </c>
      <c r="AC82" t="s">
        <v>425</v>
      </c>
      <c r="AD82" t="s">
        <v>74</v>
      </c>
      <c r="AJ82" t="s">
        <v>34</v>
      </c>
      <c r="AO82" t="s">
        <v>75</v>
      </c>
      <c r="AQ82">
        <v>6</v>
      </c>
      <c r="AS82">
        <v>2</v>
      </c>
      <c r="AU82">
        <v>2</v>
      </c>
      <c r="AV82" t="s">
        <v>426</v>
      </c>
      <c r="AW82" t="s">
        <v>77</v>
      </c>
      <c r="AY82">
        <v>10</v>
      </c>
      <c r="AZ82" t="s">
        <v>427</v>
      </c>
      <c r="BA82" t="s">
        <v>428</v>
      </c>
    </row>
    <row r="83" spans="1:54" x14ac:dyDescent="0.4">
      <c r="A83">
        <v>66</v>
      </c>
      <c r="B83">
        <v>66</v>
      </c>
      <c r="C83">
        <v>66</v>
      </c>
      <c r="D83" t="s">
        <v>2</v>
      </c>
      <c r="H83" t="s">
        <v>6</v>
      </c>
      <c r="J83" s="1">
        <v>31012</v>
      </c>
      <c r="K83">
        <v>8</v>
      </c>
      <c r="L83">
        <v>0</v>
      </c>
      <c r="M83">
        <v>9</v>
      </c>
      <c r="N83">
        <v>12</v>
      </c>
      <c r="O83" t="s">
        <v>91</v>
      </c>
      <c r="P83">
        <v>1</v>
      </c>
      <c r="Q83" t="s">
        <v>100</v>
      </c>
      <c r="S83" t="s">
        <v>106</v>
      </c>
      <c r="U83">
        <v>1</v>
      </c>
      <c r="V83" t="s">
        <v>429</v>
      </c>
      <c r="Y83" t="s">
        <v>430</v>
      </c>
      <c r="Z83" t="s">
        <v>94</v>
      </c>
      <c r="AB83">
        <v>10</v>
      </c>
      <c r="AC83" t="s">
        <v>431</v>
      </c>
      <c r="AD83" t="s">
        <v>61</v>
      </c>
      <c r="AG83" t="s">
        <v>31</v>
      </c>
      <c r="AO83" t="s">
        <v>75</v>
      </c>
      <c r="AR83">
        <v>20</v>
      </c>
      <c r="AS83">
        <v>2</v>
      </c>
      <c r="AU83">
        <v>48</v>
      </c>
      <c r="AV83" t="s">
        <v>432</v>
      </c>
      <c r="AX83" t="s">
        <v>433</v>
      </c>
      <c r="AY83">
        <v>10</v>
      </c>
      <c r="AZ83" t="s">
        <v>434</v>
      </c>
      <c r="BA83" t="s">
        <v>435</v>
      </c>
    </row>
    <row r="84" spans="1:54" x14ac:dyDescent="0.4">
      <c r="A84">
        <v>67</v>
      </c>
      <c r="B84">
        <v>67</v>
      </c>
      <c r="C84">
        <v>67</v>
      </c>
      <c r="D84" t="s">
        <v>2</v>
      </c>
      <c r="E84" t="s">
        <v>3</v>
      </c>
      <c r="H84" t="s">
        <v>6</v>
      </c>
      <c r="J84" s="1">
        <v>31954</v>
      </c>
      <c r="K84">
        <v>8</v>
      </c>
      <c r="L84">
        <v>40</v>
      </c>
      <c r="M84">
        <v>12</v>
      </c>
      <c r="N84">
        <v>6</v>
      </c>
      <c r="O84" t="s">
        <v>123</v>
      </c>
      <c r="P84">
        <v>0</v>
      </c>
      <c r="Q84" t="s">
        <v>70</v>
      </c>
      <c r="S84" t="s">
        <v>56</v>
      </c>
      <c r="U84">
        <v>1</v>
      </c>
      <c r="V84" t="s">
        <v>31</v>
      </c>
      <c r="X84" t="s">
        <v>83</v>
      </c>
      <c r="Z84" t="s">
        <v>436</v>
      </c>
      <c r="AB84">
        <v>2</v>
      </c>
      <c r="AC84" t="s">
        <v>437</v>
      </c>
      <c r="AD84" t="s">
        <v>86</v>
      </c>
      <c r="AH84" t="s">
        <v>32</v>
      </c>
      <c r="AO84" t="s">
        <v>75</v>
      </c>
      <c r="AQ84">
        <v>6</v>
      </c>
      <c r="AT84">
        <v>10</v>
      </c>
      <c r="AU84">
        <v>240</v>
      </c>
      <c r="AV84" t="s">
        <v>438</v>
      </c>
      <c r="AW84" t="s">
        <v>66</v>
      </c>
      <c r="AY84">
        <v>7</v>
      </c>
      <c r="AZ84" t="s">
        <v>439</v>
      </c>
      <c r="BA84" t="s">
        <v>440</v>
      </c>
      <c r="BB84" t="s">
        <v>441</v>
      </c>
    </row>
    <row r="85" spans="1:54" x14ac:dyDescent="0.4">
      <c r="A85">
        <v>68</v>
      </c>
      <c r="B85">
        <v>68</v>
      </c>
      <c r="C85">
        <v>68</v>
      </c>
      <c r="E85" t="s">
        <v>3</v>
      </c>
      <c r="J85" s="1">
        <v>30413</v>
      </c>
      <c r="K85">
        <v>8</v>
      </c>
      <c r="L85">
        <v>50</v>
      </c>
      <c r="M85">
        <v>2</v>
      </c>
      <c r="N85">
        <v>3</v>
      </c>
      <c r="O85" t="s">
        <v>226</v>
      </c>
      <c r="P85">
        <v>1</v>
      </c>
      <c r="Q85" t="s">
        <v>100</v>
      </c>
      <c r="S85" t="s">
        <v>106</v>
      </c>
      <c r="U85">
        <v>1</v>
      </c>
      <c r="V85" t="s">
        <v>57</v>
      </c>
      <c r="X85" t="s">
        <v>93</v>
      </c>
      <c r="Z85" t="s">
        <v>158</v>
      </c>
      <c r="AB85">
        <v>11</v>
      </c>
      <c r="AC85" t="s">
        <v>442</v>
      </c>
      <c r="AD85" t="s">
        <v>86</v>
      </c>
      <c r="AJ85" t="s">
        <v>34</v>
      </c>
      <c r="AO85" t="s">
        <v>62</v>
      </c>
      <c r="AR85">
        <v>8</v>
      </c>
      <c r="AS85">
        <v>2</v>
      </c>
      <c r="AU85">
        <v>2</v>
      </c>
      <c r="AV85" t="s">
        <v>443</v>
      </c>
      <c r="AW85" t="s">
        <v>77</v>
      </c>
      <c r="AY85">
        <v>9</v>
      </c>
      <c r="AZ85" t="s">
        <v>444</v>
      </c>
      <c r="BA85" t="s">
        <v>445</v>
      </c>
      <c r="BB85" t="s">
        <v>446</v>
      </c>
    </row>
    <row r="87" spans="1:54" x14ac:dyDescent="0.4">
      <c r="A87" t="s">
        <v>447</v>
      </c>
    </row>
    <row r="88" spans="1:54" x14ac:dyDescent="0.4">
      <c r="A88">
        <v>69</v>
      </c>
      <c r="B88">
        <v>69</v>
      </c>
      <c r="C88">
        <v>69</v>
      </c>
      <c r="E88" t="s">
        <v>3</v>
      </c>
      <c r="H88" t="s">
        <v>6</v>
      </c>
      <c r="J88" s="1">
        <v>42956</v>
      </c>
      <c r="K88">
        <v>7</v>
      </c>
      <c r="L88">
        <v>0</v>
      </c>
      <c r="M88">
        <v>5</v>
      </c>
      <c r="N88">
        <v>5</v>
      </c>
      <c r="O88" t="s">
        <v>123</v>
      </c>
      <c r="P88">
        <v>1</v>
      </c>
      <c r="Q88" t="s">
        <v>70</v>
      </c>
      <c r="S88" t="s">
        <v>101</v>
      </c>
      <c r="U88">
        <v>0</v>
      </c>
      <c r="AD88" t="s">
        <v>61</v>
      </c>
      <c r="AH88" t="s">
        <v>32</v>
      </c>
      <c r="AO88" t="s">
        <v>87</v>
      </c>
      <c r="AQ88">
        <v>6</v>
      </c>
      <c r="AS88">
        <v>6</v>
      </c>
      <c r="AU88">
        <v>5</v>
      </c>
      <c r="AV88" t="s">
        <v>448</v>
      </c>
      <c r="AX88" t="s">
        <v>449</v>
      </c>
      <c r="AY88">
        <v>9</v>
      </c>
      <c r="AZ88" t="s">
        <v>450</v>
      </c>
      <c r="BA88" t="s">
        <v>451</v>
      </c>
      <c r="BB88" t="s">
        <v>452</v>
      </c>
    </row>
    <row r="89" spans="1:54" x14ac:dyDescent="0.4">
      <c r="A89">
        <v>70</v>
      </c>
      <c r="B89">
        <v>70</v>
      </c>
      <c r="C89">
        <v>70</v>
      </c>
      <c r="D89" t="s">
        <v>2</v>
      </c>
      <c r="E89" t="s">
        <v>3</v>
      </c>
      <c r="F89" t="s">
        <v>4</v>
      </c>
      <c r="G89" t="s">
        <v>5</v>
      </c>
      <c r="H89" t="s">
        <v>6</v>
      </c>
      <c r="J89" s="1">
        <v>34861</v>
      </c>
      <c r="K89">
        <v>7</v>
      </c>
      <c r="L89">
        <v>40</v>
      </c>
      <c r="M89">
        <v>56</v>
      </c>
      <c r="N89">
        <v>3</v>
      </c>
      <c r="O89" t="s">
        <v>226</v>
      </c>
      <c r="P89">
        <v>0</v>
      </c>
      <c r="Q89" t="s">
        <v>81</v>
      </c>
      <c r="S89" t="s">
        <v>106</v>
      </c>
      <c r="U89">
        <v>1</v>
      </c>
      <c r="V89" t="s">
        <v>7</v>
      </c>
      <c r="X89" t="s">
        <v>113</v>
      </c>
      <c r="Z89" t="s">
        <v>94</v>
      </c>
      <c r="AB89">
        <v>3</v>
      </c>
      <c r="AC89" t="s">
        <v>453</v>
      </c>
      <c r="AD89" t="s">
        <v>378</v>
      </c>
      <c r="AE89" t="s">
        <v>29</v>
      </c>
      <c r="AJ89" t="s">
        <v>34</v>
      </c>
      <c r="AN89" t="s">
        <v>454</v>
      </c>
      <c r="AO89" t="s">
        <v>164</v>
      </c>
      <c r="AQ89">
        <v>6</v>
      </c>
      <c r="AT89">
        <v>10</v>
      </c>
      <c r="AU89">
        <v>40</v>
      </c>
      <c r="AV89" t="s">
        <v>455</v>
      </c>
      <c r="AW89" t="s">
        <v>77</v>
      </c>
      <c r="AY89">
        <v>10</v>
      </c>
      <c r="AZ89" t="s">
        <v>456</v>
      </c>
      <c r="BA89" t="s">
        <v>457</v>
      </c>
    </row>
    <row r="90" spans="1:54" x14ac:dyDescent="0.4">
      <c r="A90">
        <v>71</v>
      </c>
      <c r="B90">
        <v>71</v>
      </c>
      <c r="C90">
        <v>71</v>
      </c>
      <c r="H90" t="s">
        <v>6</v>
      </c>
      <c r="J90" s="1">
        <v>31700</v>
      </c>
      <c r="K90">
        <v>8</v>
      </c>
      <c r="L90">
        <v>30</v>
      </c>
      <c r="M90">
        <v>8</v>
      </c>
      <c r="N90">
        <v>5</v>
      </c>
      <c r="O90" t="s">
        <v>305</v>
      </c>
      <c r="P90">
        <v>0</v>
      </c>
      <c r="Q90" t="s">
        <v>55</v>
      </c>
      <c r="S90" t="s">
        <v>71</v>
      </c>
      <c r="U90">
        <v>1</v>
      </c>
      <c r="V90" t="s">
        <v>57</v>
      </c>
      <c r="X90" t="s">
        <v>58</v>
      </c>
      <c r="Z90" t="s">
        <v>221</v>
      </c>
      <c r="AB90">
        <v>7</v>
      </c>
      <c r="AD90" t="s">
        <v>86</v>
      </c>
      <c r="AJ90" t="s">
        <v>34</v>
      </c>
      <c r="AO90" t="s">
        <v>75</v>
      </c>
      <c r="AQ90">
        <v>6</v>
      </c>
      <c r="AS90">
        <v>3</v>
      </c>
      <c r="AU90">
        <v>10</v>
      </c>
      <c r="AV90" t="s">
        <v>458</v>
      </c>
      <c r="AX90" t="s">
        <v>459</v>
      </c>
      <c r="AY90">
        <v>10</v>
      </c>
      <c r="AZ90" t="s">
        <v>460</v>
      </c>
      <c r="BA90" t="s">
        <v>461</v>
      </c>
      <c r="BB90" t="s">
        <v>118</v>
      </c>
    </row>
    <row r="91" spans="1:54" x14ac:dyDescent="0.4">
      <c r="A91">
        <v>72</v>
      </c>
      <c r="B91">
        <v>72</v>
      </c>
      <c r="C91">
        <v>72</v>
      </c>
      <c r="D91" t="s">
        <v>2</v>
      </c>
      <c r="J91" s="1">
        <v>28495</v>
      </c>
      <c r="K91">
        <v>7</v>
      </c>
      <c r="L91">
        <v>65</v>
      </c>
      <c r="M91">
        <v>12</v>
      </c>
      <c r="N91">
        <v>6</v>
      </c>
      <c r="O91" t="s">
        <v>135</v>
      </c>
      <c r="P91">
        <v>0</v>
      </c>
      <c r="Q91" t="s">
        <v>70</v>
      </c>
      <c r="S91" t="s">
        <v>101</v>
      </c>
      <c r="U91">
        <v>1</v>
      </c>
      <c r="V91" t="s">
        <v>214</v>
      </c>
      <c r="Y91" t="s">
        <v>462</v>
      </c>
      <c r="Z91" t="s">
        <v>94</v>
      </c>
      <c r="AB91">
        <v>16</v>
      </c>
      <c r="AC91" t="s">
        <v>463</v>
      </c>
      <c r="AD91" t="s">
        <v>86</v>
      </c>
      <c r="AI91" t="s">
        <v>33</v>
      </c>
      <c r="AO91" t="s">
        <v>62</v>
      </c>
      <c r="AQ91">
        <v>4</v>
      </c>
      <c r="AS91">
        <v>1</v>
      </c>
      <c r="AU91">
        <v>4</v>
      </c>
      <c r="AV91" t="s">
        <v>464</v>
      </c>
      <c r="AW91" t="s">
        <v>77</v>
      </c>
      <c r="AY91">
        <v>8</v>
      </c>
      <c r="AZ91" t="s">
        <v>465</v>
      </c>
      <c r="BA91" t="s">
        <v>466</v>
      </c>
      <c r="BB91" t="s">
        <v>467</v>
      </c>
    </row>
    <row r="92" spans="1:54" x14ac:dyDescent="0.4">
      <c r="A92">
        <v>73</v>
      </c>
      <c r="B92">
        <v>73</v>
      </c>
      <c r="C92">
        <v>73</v>
      </c>
      <c r="D92" t="s">
        <v>2</v>
      </c>
      <c r="E92" t="s">
        <v>3</v>
      </c>
      <c r="G92" t="s">
        <v>5</v>
      </c>
      <c r="H92" t="s">
        <v>6</v>
      </c>
      <c r="J92" s="1">
        <v>34298</v>
      </c>
      <c r="K92">
        <v>7</v>
      </c>
      <c r="L92">
        <v>60</v>
      </c>
      <c r="M92">
        <v>10</v>
      </c>
      <c r="N92">
        <v>5</v>
      </c>
      <c r="O92" t="s">
        <v>350</v>
      </c>
      <c r="P92">
        <v>1</v>
      </c>
      <c r="Q92" t="s">
        <v>70</v>
      </c>
      <c r="S92" t="s">
        <v>71</v>
      </c>
      <c r="U92">
        <v>1</v>
      </c>
      <c r="V92" t="s">
        <v>143</v>
      </c>
      <c r="X92" t="s">
        <v>83</v>
      </c>
      <c r="Z92" t="s">
        <v>312</v>
      </c>
      <c r="AB92">
        <v>1</v>
      </c>
      <c r="AC92" t="s">
        <v>468</v>
      </c>
      <c r="AD92" t="s">
        <v>61</v>
      </c>
      <c r="AI92" t="s">
        <v>33</v>
      </c>
      <c r="AO92" t="s">
        <v>164</v>
      </c>
      <c r="AQ92">
        <v>2</v>
      </c>
      <c r="AS92">
        <v>4</v>
      </c>
      <c r="AU92">
        <v>72</v>
      </c>
      <c r="AV92" t="s">
        <v>469</v>
      </c>
      <c r="AW92" t="s">
        <v>360</v>
      </c>
      <c r="AY92">
        <v>10</v>
      </c>
      <c r="AZ92" t="s">
        <v>470</v>
      </c>
      <c r="BA92" t="s">
        <v>471</v>
      </c>
      <c r="BB92" t="s">
        <v>472</v>
      </c>
    </row>
    <row r="93" spans="1:54" x14ac:dyDescent="0.4">
      <c r="A93">
        <v>74</v>
      </c>
      <c r="B93">
        <v>74</v>
      </c>
      <c r="C93">
        <v>74</v>
      </c>
      <c r="D93" t="s">
        <v>2</v>
      </c>
      <c r="G93" t="s">
        <v>5</v>
      </c>
      <c r="H93" t="s">
        <v>6</v>
      </c>
      <c r="J93" s="1">
        <v>33311</v>
      </c>
      <c r="K93">
        <v>6</v>
      </c>
      <c r="L93">
        <v>0</v>
      </c>
      <c r="M93">
        <v>6</v>
      </c>
      <c r="N93">
        <v>5</v>
      </c>
      <c r="O93" t="s">
        <v>69</v>
      </c>
      <c r="P93">
        <v>0</v>
      </c>
      <c r="Q93" t="s">
        <v>55</v>
      </c>
      <c r="S93" t="s">
        <v>106</v>
      </c>
      <c r="U93">
        <v>1</v>
      </c>
      <c r="V93" t="s">
        <v>214</v>
      </c>
      <c r="X93" t="s">
        <v>83</v>
      </c>
      <c r="Z93" t="s">
        <v>94</v>
      </c>
      <c r="AB93">
        <v>3</v>
      </c>
      <c r="AC93" t="s">
        <v>473</v>
      </c>
      <c r="AD93" t="s">
        <v>61</v>
      </c>
      <c r="AH93" t="s">
        <v>32</v>
      </c>
      <c r="AO93" t="s">
        <v>75</v>
      </c>
      <c r="AQ93">
        <v>3</v>
      </c>
      <c r="AS93">
        <v>3</v>
      </c>
      <c r="AU93">
        <v>30</v>
      </c>
      <c r="AV93" t="s">
        <v>474</v>
      </c>
      <c r="AW93" t="s">
        <v>77</v>
      </c>
      <c r="AY93">
        <v>8</v>
      </c>
      <c r="AZ93" t="s">
        <v>475</v>
      </c>
      <c r="BA93" t="s">
        <v>476</v>
      </c>
    </row>
    <row r="94" spans="1:54" x14ac:dyDescent="0.4">
      <c r="A94">
        <v>75</v>
      </c>
      <c r="B94">
        <v>75</v>
      </c>
      <c r="C94">
        <v>75</v>
      </c>
      <c r="E94" t="s">
        <v>3</v>
      </c>
      <c r="J94" s="1">
        <v>25492</v>
      </c>
      <c r="K94">
        <v>6</v>
      </c>
      <c r="L94">
        <v>10</v>
      </c>
      <c r="M94">
        <v>8</v>
      </c>
      <c r="N94">
        <v>100</v>
      </c>
      <c r="O94" t="s">
        <v>226</v>
      </c>
      <c r="P94">
        <v>0</v>
      </c>
      <c r="Q94" t="s">
        <v>81</v>
      </c>
      <c r="S94" t="s">
        <v>106</v>
      </c>
      <c r="U94">
        <v>1</v>
      </c>
      <c r="V94" t="s">
        <v>82</v>
      </c>
      <c r="X94" t="s">
        <v>125</v>
      </c>
      <c r="Z94" t="s">
        <v>114</v>
      </c>
      <c r="AB94">
        <v>15</v>
      </c>
      <c r="AC94" t="s">
        <v>477</v>
      </c>
      <c r="AD94" t="s">
        <v>86</v>
      </c>
      <c r="AF94" t="s">
        <v>30</v>
      </c>
      <c r="AO94" t="s">
        <v>75</v>
      </c>
      <c r="AR94">
        <v>15</v>
      </c>
      <c r="AT94">
        <v>15</v>
      </c>
      <c r="AU94">
        <v>15</v>
      </c>
      <c r="AV94" t="s">
        <v>478</v>
      </c>
      <c r="AW94" t="s">
        <v>77</v>
      </c>
      <c r="AY94">
        <v>9</v>
      </c>
      <c r="AZ94" t="s">
        <v>479</v>
      </c>
      <c r="BA94" t="s">
        <v>480</v>
      </c>
      <c r="BB94" t="s">
        <v>481</v>
      </c>
    </row>
    <row r="95" spans="1:54" x14ac:dyDescent="0.4">
      <c r="A95">
        <v>76</v>
      </c>
      <c r="B95">
        <v>76</v>
      </c>
      <c r="C95">
        <v>76</v>
      </c>
      <c r="D95" t="s">
        <v>2</v>
      </c>
      <c r="E95" t="s">
        <v>3</v>
      </c>
      <c r="H95" t="s">
        <v>6</v>
      </c>
      <c r="K95">
        <v>7</v>
      </c>
      <c r="L95">
        <v>120</v>
      </c>
      <c r="M95">
        <v>8</v>
      </c>
      <c r="N95">
        <v>10</v>
      </c>
      <c r="O95" t="s">
        <v>99</v>
      </c>
      <c r="P95">
        <v>0</v>
      </c>
      <c r="R95" t="s">
        <v>482</v>
      </c>
      <c r="S95" t="s">
        <v>101</v>
      </c>
      <c r="U95">
        <v>1</v>
      </c>
      <c r="V95" t="s">
        <v>483</v>
      </c>
      <c r="X95" t="s">
        <v>144</v>
      </c>
      <c r="AA95" t="s">
        <v>484</v>
      </c>
      <c r="AB95">
        <v>15</v>
      </c>
      <c r="AD95" t="s">
        <v>86</v>
      </c>
      <c r="AH95" t="s">
        <v>32</v>
      </c>
      <c r="AI95" t="s">
        <v>33</v>
      </c>
      <c r="AO95" t="s">
        <v>87</v>
      </c>
      <c r="AR95">
        <v>10</v>
      </c>
      <c r="AS95">
        <v>5</v>
      </c>
      <c r="AU95">
        <v>10</v>
      </c>
      <c r="AV95" t="s">
        <v>485</v>
      </c>
      <c r="AW95" t="s">
        <v>77</v>
      </c>
      <c r="AY95">
        <v>10</v>
      </c>
      <c r="AZ95" t="s">
        <v>486</v>
      </c>
      <c r="BA95" t="s">
        <v>487</v>
      </c>
      <c r="BB95" t="s">
        <v>488</v>
      </c>
    </row>
    <row r="96" spans="1:54" x14ac:dyDescent="0.4">
      <c r="A96">
        <v>77</v>
      </c>
      <c r="B96">
        <v>77</v>
      </c>
      <c r="C96">
        <v>77</v>
      </c>
      <c r="D96" t="s">
        <v>2</v>
      </c>
      <c r="F96" t="s">
        <v>4</v>
      </c>
      <c r="G96" t="s">
        <v>5</v>
      </c>
      <c r="H96" t="s">
        <v>6</v>
      </c>
      <c r="J96" s="1">
        <v>35250</v>
      </c>
      <c r="K96">
        <v>7</v>
      </c>
      <c r="L96">
        <v>60</v>
      </c>
      <c r="M96">
        <v>12</v>
      </c>
      <c r="N96">
        <v>24</v>
      </c>
      <c r="O96" t="s">
        <v>135</v>
      </c>
      <c r="P96">
        <v>1</v>
      </c>
      <c r="Q96" t="s">
        <v>55</v>
      </c>
      <c r="S96" t="s">
        <v>71</v>
      </c>
      <c r="U96">
        <v>1</v>
      </c>
      <c r="V96" t="s">
        <v>172</v>
      </c>
      <c r="X96" t="s">
        <v>365</v>
      </c>
      <c r="Z96" t="s">
        <v>94</v>
      </c>
      <c r="AB96">
        <v>2</v>
      </c>
      <c r="AC96" t="s">
        <v>489</v>
      </c>
      <c r="AD96" t="s">
        <v>163</v>
      </c>
      <c r="AH96" t="s">
        <v>32</v>
      </c>
      <c r="AO96" t="s">
        <v>87</v>
      </c>
      <c r="AQ96">
        <v>3</v>
      </c>
      <c r="AS96">
        <v>5</v>
      </c>
      <c r="AU96">
        <v>25</v>
      </c>
      <c r="AV96" t="s">
        <v>490</v>
      </c>
      <c r="AW96" t="s">
        <v>77</v>
      </c>
      <c r="AY96">
        <v>8</v>
      </c>
      <c r="AZ96" t="s">
        <v>491</v>
      </c>
      <c r="BA96" t="s">
        <v>492</v>
      </c>
      <c r="BB96" t="s">
        <v>493</v>
      </c>
    </row>
    <row r="97" spans="1:54" x14ac:dyDescent="0.4">
      <c r="A97">
        <v>78</v>
      </c>
      <c r="B97">
        <v>78</v>
      </c>
      <c r="C97">
        <v>78</v>
      </c>
      <c r="D97" t="s">
        <v>2</v>
      </c>
      <c r="J97" s="1">
        <v>32369</v>
      </c>
      <c r="K97">
        <v>9</v>
      </c>
      <c r="L97">
        <v>35</v>
      </c>
      <c r="M97">
        <v>16</v>
      </c>
      <c r="N97">
        <v>6</v>
      </c>
      <c r="O97" t="s">
        <v>69</v>
      </c>
      <c r="P97">
        <v>1</v>
      </c>
      <c r="Q97" t="s">
        <v>100</v>
      </c>
      <c r="S97" t="s">
        <v>56</v>
      </c>
      <c r="U97">
        <v>1</v>
      </c>
      <c r="V97" t="s">
        <v>429</v>
      </c>
      <c r="X97" t="s">
        <v>83</v>
      </c>
      <c r="Z97" t="s">
        <v>94</v>
      </c>
      <c r="AB97">
        <v>2</v>
      </c>
      <c r="AC97" t="s">
        <v>494</v>
      </c>
      <c r="AD97" t="s">
        <v>61</v>
      </c>
      <c r="AG97" t="s">
        <v>31</v>
      </c>
      <c r="AL97" t="s">
        <v>36</v>
      </c>
      <c r="AO97" t="s">
        <v>75</v>
      </c>
      <c r="AR97">
        <v>20</v>
      </c>
      <c r="AT97">
        <v>20</v>
      </c>
      <c r="AU97">
        <v>20</v>
      </c>
      <c r="AV97" t="s">
        <v>495</v>
      </c>
      <c r="AW97" t="s">
        <v>77</v>
      </c>
      <c r="AY97">
        <v>9</v>
      </c>
      <c r="AZ97" t="s">
        <v>496</v>
      </c>
      <c r="BA97" t="s">
        <v>497</v>
      </c>
      <c r="BB97" t="s">
        <v>498</v>
      </c>
    </row>
    <row r="98" spans="1:54" x14ac:dyDescent="0.4">
      <c r="A98">
        <v>79</v>
      </c>
      <c r="B98">
        <v>79</v>
      </c>
      <c r="C98">
        <v>79</v>
      </c>
      <c r="D98" t="s">
        <v>2</v>
      </c>
      <c r="H98" t="s">
        <v>6</v>
      </c>
      <c r="J98" s="1">
        <v>28335</v>
      </c>
      <c r="K98">
        <v>8</v>
      </c>
      <c r="L98">
        <v>0</v>
      </c>
      <c r="M98">
        <v>8</v>
      </c>
      <c r="N98">
        <v>2</v>
      </c>
      <c r="O98" t="s">
        <v>69</v>
      </c>
      <c r="P98">
        <v>1</v>
      </c>
      <c r="Q98" t="s">
        <v>100</v>
      </c>
      <c r="T98" t="s">
        <v>499</v>
      </c>
      <c r="U98">
        <v>1</v>
      </c>
      <c r="V98" t="s">
        <v>7</v>
      </c>
      <c r="X98" t="s">
        <v>83</v>
      </c>
      <c r="Z98" t="s">
        <v>59</v>
      </c>
      <c r="AB98">
        <v>2</v>
      </c>
      <c r="AC98" t="s">
        <v>60</v>
      </c>
      <c r="AD98" t="s">
        <v>86</v>
      </c>
      <c r="AG98" t="s">
        <v>31</v>
      </c>
      <c r="AH98" t="s">
        <v>32</v>
      </c>
      <c r="AJ98" t="s">
        <v>34</v>
      </c>
      <c r="AO98" t="s">
        <v>75</v>
      </c>
      <c r="AQ98">
        <v>3</v>
      </c>
      <c r="AS98">
        <v>3</v>
      </c>
      <c r="AU98">
        <v>10</v>
      </c>
      <c r="AV98" t="s">
        <v>500</v>
      </c>
      <c r="AW98" t="s">
        <v>77</v>
      </c>
      <c r="AY98">
        <v>10</v>
      </c>
      <c r="AZ98" t="s">
        <v>501</v>
      </c>
      <c r="BA98" t="s">
        <v>502</v>
      </c>
      <c r="BB98" t="s">
        <v>503</v>
      </c>
    </row>
    <row r="99" spans="1:54" x14ac:dyDescent="0.4">
      <c r="A99">
        <v>80</v>
      </c>
      <c r="B99">
        <v>80</v>
      </c>
      <c r="C99">
        <v>80</v>
      </c>
      <c r="E99" t="s">
        <v>3</v>
      </c>
      <c r="F99" t="s">
        <v>4</v>
      </c>
      <c r="H99" t="s">
        <v>6</v>
      </c>
      <c r="J99" s="1">
        <v>33587</v>
      </c>
      <c r="K99">
        <v>7</v>
      </c>
      <c r="L99">
        <v>10</v>
      </c>
      <c r="M99">
        <v>8</v>
      </c>
      <c r="N99">
        <v>20</v>
      </c>
      <c r="O99" t="s">
        <v>54</v>
      </c>
      <c r="P99">
        <v>1</v>
      </c>
      <c r="Q99" t="s">
        <v>100</v>
      </c>
      <c r="S99" t="s">
        <v>101</v>
      </c>
      <c r="U99">
        <v>0</v>
      </c>
      <c r="AD99" t="s">
        <v>86</v>
      </c>
      <c r="AH99" t="s">
        <v>32</v>
      </c>
      <c r="AO99" t="s">
        <v>75</v>
      </c>
      <c r="AQ99">
        <v>4</v>
      </c>
      <c r="AS99">
        <v>6</v>
      </c>
      <c r="AU99">
        <v>4</v>
      </c>
      <c r="AV99" t="s">
        <v>504</v>
      </c>
      <c r="AW99" t="s">
        <v>77</v>
      </c>
      <c r="AY99">
        <v>10</v>
      </c>
      <c r="AZ99" t="s">
        <v>505</v>
      </c>
      <c r="BA99" t="s">
        <v>506</v>
      </c>
      <c r="BB99" t="s">
        <v>141</v>
      </c>
    </row>
    <row r="100" spans="1:54" x14ac:dyDescent="0.4">
      <c r="A100">
        <v>81</v>
      </c>
      <c r="B100">
        <v>81</v>
      </c>
      <c r="C100">
        <v>81</v>
      </c>
      <c r="D100" t="s">
        <v>2</v>
      </c>
      <c r="H100" t="s">
        <v>6</v>
      </c>
      <c r="J100" s="1">
        <v>33128</v>
      </c>
      <c r="K100">
        <v>8</v>
      </c>
      <c r="L100">
        <v>0</v>
      </c>
      <c r="M100">
        <v>10</v>
      </c>
      <c r="N100">
        <v>6</v>
      </c>
      <c r="O100" t="s">
        <v>69</v>
      </c>
      <c r="P100">
        <v>1</v>
      </c>
      <c r="Q100" t="s">
        <v>55</v>
      </c>
      <c r="S100" t="s">
        <v>106</v>
      </c>
      <c r="U100">
        <v>1</v>
      </c>
      <c r="V100" t="s">
        <v>148</v>
      </c>
      <c r="X100" t="s">
        <v>83</v>
      </c>
      <c r="Z100" t="s">
        <v>114</v>
      </c>
      <c r="AB100">
        <v>8</v>
      </c>
      <c r="AC100" t="s">
        <v>507</v>
      </c>
      <c r="AD100" t="s">
        <v>61</v>
      </c>
      <c r="AF100" t="s">
        <v>30</v>
      </c>
      <c r="AO100" t="s">
        <v>75</v>
      </c>
      <c r="AR100">
        <v>20</v>
      </c>
      <c r="AS100">
        <v>5</v>
      </c>
      <c r="AU100">
        <v>48</v>
      </c>
      <c r="AV100" t="s">
        <v>508</v>
      </c>
      <c r="AW100" t="s">
        <v>77</v>
      </c>
      <c r="AY100">
        <v>10</v>
      </c>
      <c r="AZ100" t="s">
        <v>509</v>
      </c>
      <c r="BA100" t="s">
        <v>510</v>
      </c>
      <c r="BB100" t="s">
        <v>118</v>
      </c>
    </row>
    <row r="101" spans="1:54" x14ac:dyDescent="0.4">
      <c r="A101">
        <v>82</v>
      </c>
      <c r="B101">
        <v>82</v>
      </c>
      <c r="C101">
        <v>82</v>
      </c>
      <c r="E101" t="s">
        <v>3</v>
      </c>
      <c r="F101" t="s">
        <v>4</v>
      </c>
      <c r="J101" s="1">
        <v>32220</v>
      </c>
      <c r="K101">
        <v>7</v>
      </c>
      <c r="L101">
        <v>30</v>
      </c>
      <c r="M101">
        <v>10</v>
      </c>
      <c r="N101">
        <v>5</v>
      </c>
      <c r="O101" t="s">
        <v>69</v>
      </c>
      <c r="P101">
        <v>0</v>
      </c>
      <c r="Q101" t="s">
        <v>70</v>
      </c>
      <c r="S101" t="s">
        <v>106</v>
      </c>
      <c r="U101">
        <v>1</v>
      </c>
      <c r="V101" t="s">
        <v>424</v>
      </c>
      <c r="X101" t="s">
        <v>113</v>
      </c>
      <c r="Z101" t="s">
        <v>511</v>
      </c>
      <c r="AB101">
        <v>3</v>
      </c>
      <c r="AC101" t="s">
        <v>512</v>
      </c>
      <c r="AD101" t="s">
        <v>74</v>
      </c>
      <c r="AI101" t="s">
        <v>33</v>
      </c>
      <c r="AO101" t="s">
        <v>75</v>
      </c>
      <c r="AR101">
        <v>10</v>
      </c>
      <c r="AS101">
        <v>6</v>
      </c>
      <c r="AU101">
        <v>10</v>
      </c>
      <c r="AV101" t="s">
        <v>513</v>
      </c>
      <c r="AW101" t="s">
        <v>77</v>
      </c>
      <c r="AY101">
        <v>10</v>
      </c>
      <c r="AZ101" t="s">
        <v>514</v>
      </c>
      <c r="BA101" t="s">
        <v>515</v>
      </c>
      <c r="BB101" t="s">
        <v>516</v>
      </c>
    </row>
    <row r="102" spans="1:54" x14ac:dyDescent="0.4">
      <c r="A102">
        <v>83</v>
      </c>
      <c r="B102">
        <v>83</v>
      </c>
      <c r="C102">
        <v>83</v>
      </c>
      <c r="D102" t="s">
        <v>2</v>
      </c>
      <c r="F102" t="s">
        <v>4</v>
      </c>
      <c r="H102" t="s">
        <v>6</v>
      </c>
      <c r="J102" s="1">
        <v>32248</v>
      </c>
      <c r="K102">
        <v>7</v>
      </c>
      <c r="L102">
        <v>150</v>
      </c>
      <c r="M102">
        <v>12</v>
      </c>
      <c r="N102">
        <v>24</v>
      </c>
      <c r="O102" t="s">
        <v>191</v>
      </c>
      <c r="P102">
        <v>1</v>
      </c>
      <c r="Q102" t="s">
        <v>406</v>
      </c>
      <c r="S102" t="s">
        <v>101</v>
      </c>
      <c r="U102">
        <v>1</v>
      </c>
      <c r="V102" t="s">
        <v>424</v>
      </c>
      <c r="X102" t="s">
        <v>113</v>
      </c>
      <c r="AA102" t="s">
        <v>517</v>
      </c>
      <c r="AB102">
        <v>3</v>
      </c>
      <c r="AC102" t="s">
        <v>518</v>
      </c>
      <c r="AD102" t="s">
        <v>74</v>
      </c>
      <c r="AI102" t="s">
        <v>33</v>
      </c>
      <c r="AO102" t="s">
        <v>75</v>
      </c>
      <c r="AQ102">
        <v>6</v>
      </c>
      <c r="AS102">
        <v>6</v>
      </c>
      <c r="AU102">
        <v>12</v>
      </c>
      <c r="AV102" t="s">
        <v>519</v>
      </c>
      <c r="AW102" t="s">
        <v>77</v>
      </c>
      <c r="AY102">
        <v>10</v>
      </c>
      <c r="AZ102" t="s">
        <v>520</v>
      </c>
      <c r="BA102" t="s">
        <v>521</v>
      </c>
      <c r="BB102" t="s">
        <v>522</v>
      </c>
    </row>
    <row r="103" spans="1:54" x14ac:dyDescent="0.4">
      <c r="A103">
        <v>84</v>
      </c>
      <c r="B103">
        <v>84</v>
      </c>
      <c r="C103">
        <v>84</v>
      </c>
      <c r="D103" t="s">
        <v>2</v>
      </c>
      <c r="E103" t="s">
        <v>3</v>
      </c>
      <c r="G103" t="s">
        <v>5</v>
      </c>
      <c r="H103" t="s">
        <v>6</v>
      </c>
      <c r="J103" s="1">
        <v>34186</v>
      </c>
      <c r="K103">
        <v>7</v>
      </c>
      <c r="L103">
        <v>150</v>
      </c>
      <c r="M103">
        <v>3</v>
      </c>
      <c r="N103">
        <v>4</v>
      </c>
      <c r="O103" t="s">
        <v>305</v>
      </c>
      <c r="P103">
        <v>1</v>
      </c>
      <c r="Q103" t="s">
        <v>55</v>
      </c>
      <c r="T103" t="s">
        <v>523</v>
      </c>
      <c r="U103">
        <v>1</v>
      </c>
      <c r="V103" t="s">
        <v>57</v>
      </c>
      <c r="X103" t="s">
        <v>83</v>
      </c>
      <c r="Z103" t="s">
        <v>94</v>
      </c>
      <c r="AB103">
        <v>2</v>
      </c>
      <c r="AC103" t="s">
        <v>524</v>
      </c>
      <c r="AD103" t="s">
        <v>61</v>
      </c>
      <c r="AI103" t="s">
        <v>33</v>
      </c>
      <c r="AO103" t="s">
        <v>75</v>
      </c>
      <c r="AQ103">
        <v>3</v>
      </c>
      <c r="AS103">
        <v>4</v>
      </c>
      <c r="AU103">
        <v>15</v>
      </c>
      <c r="AV103" t="s">
        <v>525</v>
      </c>
      <c r="AX103" t="s">
        <v>526</v>
      </c>
      <c r="AY103">
        <v>8</v>
      </c>
      <c r="AZ103" t="s">
        <v>527</v>
      </c>
      <c r="BA103" t="s">
        <v>528</v>
      </c>
      <c r="BB103" t="s">
        <v>529</v>
      </c>
    </row>
    <row r="104" spans="1:54" x14ac:dyDescent="0.4">
      <c r="A104">
        <v>85</v>
      </c>
      <c r="B104">
        <v>85</v>
      </c>
      <c r="C104">
        <v>85</v>
      </c>
      <c r="D104" t="s">
        <v>2</v>
      </c>
      <c r="J104" s="1">
        <v>32762</v>
      </c>
      <c r="K104">
        <v>7</v>
      </c>
      <c r="L104">
        <v>90</v>
      </c>
      <c r="M104">
        <v>8</v>
      </c>
      <c r="N104">
        <v>0</v>
      </c>
      <c r="O104" t="s">
        <v>305</v>
      </c>
      <c r="P104">
        <v>0</v>
      </c>
      <c r="R104" t="s">
        <v>530</v>
      </c>
      <c r="S104" t="s">
        <v>56</v>
      </c>
      <c r="U104">
        <v>1</v>
      </c>
      <c r="W104" t="s">
        <v>531</v>
      </c>
      <c r="X104" t="s">
        <v>83</v>
      </c>
      <c r="AA104" t="s">
        <v>532</v>
      </c>
      <c r="AB104">
        <v>4</v>
      </c>
      <c r="AC104" t="s">
        <v>533</v>
      </c>
      <c r="AD104" t="s">
        <v>86</v>
      </c>
      <c r="AM104" t="s">
        <v>37</v>
      </c>
      <c r="AW104" t="s">
        <v>77</v>
      </c>
      <c r="AY104">
        <v>9</v>
      </c>
      <c r="AZ104" t="s">
        <v>534</v>
      </c>
      <c r="BA104" t="s">
        <v>535</v>
      </c>
      <c r="BB104" t="s">
        <v>536</v>
      </c>
    </row>
    <row r="105" spans="1:54" x14ac:dyDescent="0.4">
      <c r="A105">
        <v>86</v>
      </c>
      <c r="B105">
        <v>86</v>
      </c>
      <c r="C105">
        <v>86</v>
      </c>
      <c r="D105" t="s">
        <v>2</v>
      </c>
      <c r="J105" s="1">
        <v>27126</v>
      </c>
      <c r="K105">
        <v>8</v>
      </c>
      <c r="L105">
        <v>45</v>
      </c>
      <c r="M105">
        <v>5</v>
      </c>
      <c r="N105">
        <v>5</v>
      </c>
      <c r="O105" t="s">
        <v>226</v>
      </c>
      <c r="P105">
        <v>1</v>
      </c>
      <c r="Q105" t="s">
        <v>70</v>
      </c>
      <c r="S105" t="s">
        <v>56</v>
      </c>
      <c r="U105">
        <v>1</v>
      </c>
      <c r="V105" t="s">
        <v>537</v>
      </c>
      <c r="X105" t="s">
        <v>58</v>
      </c>
      <c r="Z105" t="s">
        <v>273</v>
      </c>
      <c r="AB105">
        <v>15</v>
      </c>
      <c r="AC105" t="s">
        <v>538</v>
      </c>
      <c r="AD105" t="s">
        <v>86</v>
      </c>
      <c r="AJ105" t="s">
        <v>34</v>
      </c>
      <c r="AO105" t="s">
        <v>62</v>
      </c>
      <c r="AR105">
        <v>25</v>
      </c>
      <c r="AT105">
        <v>10</v>
      </c>
      <c r="AU105">
        <v>25</v>
      </c>
      <c r="AV105" t="s">
        <v>177</v>
      </c>
      <c r="AX105" t="s">
        <v>539</v>
      </c>
      <c r="AY105">
        <v>10</v>
      </c>
      <c r="AZ105" t="s">
        <v>177</v>
      </c>
      <c r="BA105" t="s">
        <v>540</v>
      </c>
    </row>
    <row r="106" spans="1:54" x14ac:dyDescent="0.4">
      <c r="A106">
        <v>87</v>
      </c>
      <c r="B106">
        <v>87</v>
      </c>
      <c r="C106">
        <v>87</v>
      </c>
      <c r="G106" t="s">
        <v>5</v>
      </c>
      <c r="J106" s="1">
        <v>30111</v>
      </c>
      <c r="K106">
        <v>7</v>
      </c>
      <c r="L106">
        <v>120</v>
      </c>
      <c r="M106">
        <v>12</v>
      </c>
      <c r="N106">
        <v>15</v>
      </c>
      <c r="O106" t="s">
        <v>123</v>
      </c>
      <c r="P106">
        <v>1</v>
      </c>
      <c r="Q106" t="s">
        <v>100</v>
      </c>
      <c r="S106" t="s">
        <v>106</v>
      </c>
      <c r="U106">
        <v>1</v>
      </c>
      <c r="V106" t="s">
        <v>7</v>
      </c>
      <c r="X106" t="s">
        <v>93</v>
      </c>
      <c r="Z106" t="s">
        <v>511</v>
      </c>
      <c r="AB106">
        <v>10</v>
      </c>
      <c r="AC106" t="s">
        <v>541</v>
      </c>
      <c r="AD106" t="s">
        <v>61</v>
      </c>
      <c r="AJ106" t="s">
        <v>34</v>
      </c>
      <c r="AO106" t="s">
        <v>62</v>
      </c>
      <c r="AQ106">
        <v>4</v>
      </c>
      <c r="AS106">
        <v>6</v>
      </c>
      <c r="AU106">
        <v>7</v>
      </c>
      <c r="AV106" t="s">
        <v>542</v>
      </c>
      <c r="AX106" t="s">
        <v>543</v>
      </c>
      <c r="AY106">
        <v>6</v>
      </c>
      <c r="AZ106" t="s">
        <v>544</v>
      </c>
      <c r="BA106" t="s">
        <v>545</v>
      </c>
    </row>
    <row r="107" spans="1:54" x14ac:dyDescent="0.4">
      <c r="A107">
        <v>88</v>
      </c>
      <c r="B107">
        <v>88</v>
      </c>
      <c r="C107">
        <v>88</v>
      </c>
      <c r="D107" t="s">
        <v>2</v>
      </c>
      <c r="H107" t="s">
        <v>6</v>
      </c>
      <c r="J107" s="1">
        <v>29928</v>
      </c>
      <c r="K107">
        <v>8</v>
      </c>
      <c r="L107">
        <v>120</v>
      </c>
      <c r="M107">
        <v>10</v>
      </c>
      <c r="N107">
        <v>6</v>
      </c>
      <c r="O107" t="s">
        <v>135</v>
      </c>
      <c r="P107">
        <v>1</v>
      </c>
      <c r="Q107" t="s">
        <v>55</v>
      </c>
      <c r="S107" t="s">
        <v>101</v>
      </c>
      <c r="U107">
        <v>0</v>
      </c>
      <c r="AD107" t="s">
        <v>86</v>
      </c>
      <c r="AG107" t="s">
        <v>31</v>
      </c>
      <c r="AO107" t="s">
        <v>75</v>
      </c>
      <c r="AQ107">
        <v>3</v>
      </c>
      <c r="AS107">
        <v>5</v>
      </c>
      <c r="AU107">
        <v>80</v>
      </c>
      <c r="AV107" t="s">
        <v>546</v>
      </c>
      <c r="AW107" t="s">
        <v>77</v>
      </c>
      <c r="AY107">
        <v>9</v>
      </c>
      <c r="AZ107" t="s">
        <v>547</v>
      </c>
      <c r="BA107" t="s">
        <v>112</v>
      </c>
      <c r="BB107" t="s">
        <v>548</v>
      </c>
    </row>
    <row r="108" spans="1:54" x14ac:dyDescent="0.4">
      <c r="A108">
        <v>89</v>
      </c>
      <c r="B108">
        <v>89</v>
      </c>
      <c r="C108">
        <v>89</v>
      </c>
      <c r="D108" t="s">
        <v>2</v>
      </c>
      <c r="E108" t="s">
        <v>3</v>
      </c>
      <c r="J108" s="1">
        <v>33888</v>
      </c>
      <c r="K108">
        <v>7</v>
      </c>
      <c r="L108">
        <v>150</v>
      </c>
      <c r="M108">
        <v>9</v>
      </c>
      <c r="N108">
        <v>15</v>
      </c>
      <c r="O108" t="s">
        <v>105</v>
      </c>
      <c r="P108">
        <v>1</v>
      </c>
      <c r="Q108" t="s">
        <v>55</v>
      </c>
      <c r="S108" t="s">
        <v>101</v>
      </c>
      <c r="U108">
        <v>1</v>
      </c>
      <c r="V108" t="s">
        <v>214</v>
      </c>
      <c r="X108" t="s">
        <v>83</v>
      </c>
      <c r="Z108" t="s">
        <v>221</v>
      </c>
      <c r="AB108">
        <v>3</v>
      </c>
      <c r="AC108" t="s">
        <v>549</v>
      </c>
      <c r="AD108" t="s">
        <v>61</v>
      </c>
      <c r="AJ108" t="s">
        <v>34</v>
      </c>
      <c r="AO108" t="s">
        <v>75</v>
      </c>
      <c r="AR108">
        <v>8</v>
      </c>
      <c r="AS108">
        <v>6</v>
      </c>
      <c r="AU108">
        <v>10</v>
      </c>
      <c r="AV108" t="s">
        <v>550</v>
      </c>
      <c r="AW108" t="s">
        <v>77</v>
      </c>
      <c r="AY108">
        <v>9</v>
      </c>
      <c r="AZ108" t="s">
        <v>551</v>
      </c>
      <c r="BA108" t="s">
        <v>552</v>
      </c>
      <c r="BB108" t="s">
        <v>553</v>
      </c>
    </row>
    <row r="109" spans="1:54" x14ac:dyDescent="0.4">
      <c r="A109">
        <v>90</v>
      </c>
      <c r="B109">
        <v>90</v>
      </c>
      <c r="C109">
        <v>90</v>
      </c>
      <c r="E109" t="s">
        <v>3</v>
      </c>
      <c r="H109" t="s">
        <v>6</v>
      </c>
      <c r="J109" s="1">
        <v>35137</v>
      </c>
      <c r="K109">
        <v>8</v>
      </c>
      <c r="L109">
        <v>60</v>
      </c>
      <c r="M109">
        <v>50</v>
      </c>
      <c r="N109">
        <v>13</v>
      </c>
      <c r="O109" t="s">
        <v>305</v>
      </c>
      <c r="P109">
        <v>0</v>
      </c>
      <c r="Q109" t="s">
        <v>100</v>
      </c>
      <c r="S109" t="s">
        <v>101</v>
      </c>
      <c r="U109">
        <v>0</v>
      </c>
      <c r="AD109" t="s">
        <v>61</v>
      </c>
      <c r="AH109" t="s">
        <v>32</v>
      </c>
      <c r="AO109" t="s">
        <v>75</v>
      </c>
      <c r="AQ109">
        <v>6</v>
      </c>
      <c r="AS109">
        <v>5</v>
      </c>
      <c r="AU109">
        <v>7</v>
      </c>
      <c r="AV109" t="s">
        <v>554</v>
      </c>
      <c r="AW109" t="s">
        <v>77</v>
      </c>
      <c r="AY109">
        <v>9</v>
      </c>
      <c r="AZ109" t="s">
        <v>555</v>
      </c>
      <c r="BA109" t="s">
        <v>556</v>
      </c>
      <c r="BB109" t="s">
        <v>557</v>
      </c>
    </row>
    <row r="110" spans="1:54" x14ac:dyDescent="0.4">
      <c r="A110">
        <v>91</v>
      </c>
      <c r="B110">
        <v>91</v>
      </c>
      <c r="C110">
        <v>91</v>
      </c>
      <c r="E110" t="s">
        <v>3</v>
      </c>
      <c r="H110" t="s">
        <v>6</v>
      </c>
      <c r="J110" s="1">
        <v>32811</v>
      </c>
      <c r="K110">
        <v>1</v>
      </c>
      <c r="L110">
        <v>20</v>
      </c>
      <c r="M110">
        <v>8</v>
      </c>
      <c r="N110">
        <v>6</v>
      </c>
      <c r="O110" t="s">
        <v>105</v>
      </c>
      <c r="P110">
        <v>1</v>
      </c>
      <c r="Q110" t="s">
        <v>55</v>
      </c>
      <c r="T110" t="s">
        <v>558</v>
      </c>
      <c r="U110">
        <v>0</v>
      </c>
      <c r="AD110" t="s">
        <v>61</v>
      </c>
      <c r="AF110" t="s">
        <v>30</v>
      </c>
      <c r="AO110" t="s">
        <v>75</v>
      </c>
      <c r="AQ110">
        <v>4</v>
      </c>
      <c r="AS110">
        <v>2</v>
      </c>
      <c r="AU110">
        <v>2</v>
      </c>
      <c r="AV110" t="s">
        <v>559</v>
      </c>
      <c r="AW110" t="s">
        <v>394</v>
      </c>
      <c r="AY110">
        <v>10</v>
      </c>
      <c r="AZ110" t="s">
        <v>560</v>
      </c>
      <c r="BA110" t="s">
        <v>561</v>
      </c>
    </row>
    <row r="111" spans="1:54" x14ac:dyDescent="0.4">
      <c r="A111">
        <v>92</v>
      </c>
      <c r="B111">
        <v>92</v>
      </c>
      <c r="C111">
        <v>92</v>
      </c>
      <c r="D111" t="s">
        <v>2</v>
      </c>
      <c r="J111" s="1">
        <v>31433</v>
      </c>
      <c r="K111">
        <v>8</v>
      </c>
      <c r="L111">
        <v>30</v>
      </c>
      <c r="M111">
        <v>10</v>
      </c>
      <c r="N111">
        <v>2</v>
      </c>
      <c r="O111" t="s">
        <v>69</v>
      </c>
      <c r="P111">
        <v>0</v>
      </c>
      <c r="Q111" t="s">
        <v>81</v>
      </c>
      <c r="S111" t="s">
        <v>101</v>
      </c>
      <c r="U111">
        <v>1</v>
      </c>
      <c r="V111" t="s">
        <v>157</v>
      </c>
      <c r="X111" t="s">
        <v>83</v>
      </c>
      <c r="Z111" t="s">
        <v>94</v>
      </c>
      <c r="AB111">
        <v>5</v>
      </c>
      <c r="AC111" t="s">
        <v>562</v>
      </c>
      <c r="AD111" t="s">
        <v>86</v>
      </c>
      <c r="AH111" t="s">
        <v>32</v>
      </c>
      <c r="AO111" t="s">
        <v>164</v>
      </c>
      <c r="AQ111">
        <v>6</v>
      </c>
      <c r="AS111">
        <v>6</v>
      </c>
      <c r="AU111">
        <v>10</v>
      </c>
      <c r="AV111" t="s">
        <v>563</v>
      </c>
      <c r="AW111" t="s">
        <v>77</v>
      </c>
      <c r="AY111">
        <v>10</v>
      </c>
      <c r="AZ111" t="s">
        <v>563</v>
      </c>
      <c r="BA111" t="s">
        <v>563</v>
      </c>
      <c r="BB111" t="s">
        <v>563</v>
      </c>
    </row>
    <row r="112" spans="1:54" x14ac:dyDescent="0.4">
      <c r="A112">
        <v>93</v>
      </c>
      <c r="B112">
        <v>93</v>
      </c>
      <c r="C112">
        <v>93</v>
      </c>
      <c r="E112" t="s">
        <v>3</v>
      </c>
      <c r="H112" t="s">
        <v>6</v>
      </c>
      <c r="J112" s="1">
        <v>32892</v>
      </c>
      <c r="K112">
        <v>7</v>
      </c>
      <c r="L112">
        <v>60</v>
      </c>
      <c r="M112">
        <v>11</v>
      </c>
      <c r="N112">
        <v>3</v>
      </c>
      <c r="O112" t="s">
        <v>305</v>
      </c>
      <c r="P112">
        <v>0</v>
      </c>
      <c r="Q112" t="s">
        <v>55</v>
      </c>
      <c r="S112" t="s">
        <v>56</v>
      </c>
      <c r="U112">
        <v>1</v>
      </c>
      <c r="V112" t="s">
        <v>214</v>
      </c>
      <c r="X112" t="s">
        <v>83</v>
      </c>
      <c r="Z112" t="s">
        <v>94</v>
      </c>
      <c r="AB112">
        <v>1</v>
      </c>
      <c r="AC112" t="s">
        <v>564</v>
      </c>
      <c r="AD112" t="s">
        <v>86</v>
      </c>
      <c r="AM112" t="s">
        <v>37</v>
      </c>
      <c r="AW112" t="s">
        <v>77</v>
      </c>
      <c r="AY112">
        <v>10</v>
      </c>
      <c r="AZ112" t="s">
        <v>78</v>
      </c>
    </row>
    <row r="113" spans="1:54" x14ac:dyDescent="0.4">
      <c r="A113">
        <v>94</v>
      </c>
      <c r="B113">
        <v>94</v>
      </c>
      <c r="C113">
        <v>94</v>
      </c>
      <c r="E113" t="s">
        <v>3</v>
      </c>
      <c r="H113" t="s">
        <v>6</v>
      </c>
      <c r="J113" s="1">
        <v>42904</v>
      </c>
      <c r="K113">
        <v>6</v>
      </c>
      <c r="L113">
        <v>40</v>
      </c>
      <c r="M113">
        <v>10</v>
      </c>
      <c r="N113">
        <v>5</v>
      </c>
      <c r="O113" t="s">
        <v>54</v>
      </c>
      <c r="P113">
        <v>1</v>
      </c>
      <c r="Q113" t="s">
        <v>55</v>
      </c>
      <c r="S113" t="s">
        <v>101</v>
      </c>
      <c r="U113">
        <v>1</v>
      </c>
      <c r="V113" t="s">
        <v>483</v>
      </c>
      <c r="X113" t="s">
        <v>93</v>
      </c>
      <c r="Z113" t="s">
        <v>158</v>
      </c>
      <c r="AB113">
        <v>5</v>
      </c>
      <c r="AC113" t="s">
        <v>565</v>
      </c>
      <c r="AD113" t="s">
        <v>86</v>
      </c>
      <c r="AH113" t="s">
        <v>32</v>
      </c>
      <c r="AJ113" t="s">
        <v>34</v>
      </c>
      <c r="AO113" t="s">
        <v>62</v>
      </c>
      <c r="AQ113">
        <v>4</v>
      </c>
      <c r="AS113">
        <v>3</v>
      </c>
      <c r="AU113">
        <v>3</v>
      </c>
      <c r="AV113" t="s">
        <v>566</v>
      </c>
      <c r="AW113" t="s">
        <v>360</v>
      </c>
      <c r="AY113">
        <v>7</v>
      </c>
      <c r="AZ113" t="s">
        <v>567</v>
      </c>
      <c r="BA113" t="s">
        <v>568</v>
      </c>
      <c r="BB113" t="s">
        <v>569</v>
      </c>
    </row>
    <row r="114" spans="1:54" x14ac:dyDescent="0.4">
      <c r="A114">
        <v>95</v>
      </c>
      <c r="B114">
        <v>95</v>
      </c>
      <c r="C114">
        <v>95</v>
      </c>
      <c r="D114" t="s">
        <v>2</v>
      </c>
      <c r="J114" s="1">
        <v>32049</v>
      </c>
      <c r="K114">
        <v>8</v>
      </c>
      <c r="L114">
        <v>90</v>
      </c>
      <c r="M114">
        <v>7</v>
      </c>
      <c r="N114">
        <v>50</v>
      </c>
      <c r="O114" t="s">
        <v>91</v>
      </c>
      <c r="P114">
        <v>0</v>
      </c>
      <c r="Q114" t="s">
        <v>406</v>
      </c>
      <c r="S114" t="s">
        <v>56</v>
      </c>
      <c r="U114">
        <v>1</v>
      </c>
      <c r="V114" t="s">
        <v>157</v>
      </c>
      <c r="X114" t="s">
        <v>83</v>
      </c>
      <c r="Z114" t="s">
        <v>312</v>
      </c>
      <c r="AB114">
        <v>6</v>
      </c>
      <c r="AC114" t="s">
        <v>570</v>
      </c>
      <c r="AD114" t="s">
        <v>74</v>
      </c>
      <c r="AH114" t="s">
        <v>32</v>
      </c>
      <c r="AI114" t="s">
        <v>33</v>
      </c>
      <c r="AO114" t="s">
        <v>571</v>
      </c>
      <c r="AR114">
        <v>15</v>
      </c>
      <c r="AS114">
        <v>6</v>
      </c>
      <c r="AU114">
        <v>40</v>
      </c>
      <c r="AV114" t="s">
        <v>347</v>
      </c>
      <c r="AW114" t="s">
        <v>77</v>
      </c>
      <c r="AY114">
        <v>10</v>
      </c>
      <c r="AZ114" t="s">
        <v>78</v>
      </c>
    </row>
    <row r="115" spans="1:54" x14ac:dyDescent="0.4">
      <c r="A115">
        <v>96</v>
      </c>
      <c r="B115">
        <v>96</v>
      </c>
      <c r="C115">
        <v>96</v>
      </c>
      <c r="H115" t="s">
        <v>6</v>
      </c>
      <c r="J115" s="1">
        <v>35247</v>
      </c>
      <c r="K115">
        <v>6</v>
      </c>
      <c r="L115">
        <v>200</v>
      </c>
      <c r="M115">
        <v>4</v>
      </c>
      <c r="N115">
        <v>15</v>
      </c>
      <c r="O115" t="s">
        <v>91</v>
      </c>
      <c r="P115">
        <v>1</v>
      </c>
      <c r="Q115" t="s">
        <v>100</v>
      </c>
      <c r="S115" t="s">
        <v>101</v>
      </c>
      <c r="U115">
        <v>1</v>
      </c>
      <c r="V115" t="s">
        <v>112</v>
      </c>
      <c r="X115" t="s">
        <v>83</v>
      </c>
      <c r="Z115" t="s">
        <v>59</v>
      </c>
      <c r="AB115">
        <v>1</v>
      </c>
      <c r="AC115" t="s">
        <v>60</v>
      </c>
      <c r="AD115" t="s">
        <v>61</v>
      </c>
      <c r="AH115" t="s">
        <v>32</v>
      </c>
      <c r="AJ115" t="s">
        <v>34</v>
      </c>
      <c r="AO115" t="s">
        <v>87</v>
      </c>
      <c r="AR115">
        <v>80</v>
      </c>
      <c r="AT115">
        <v>15</v>
      </c>
      <c r="AU115">
        <v>4</v>
      </c>
      <c r="AV115" t="s">
        <v>572</v>
      </c>
      <c r="AW115" t="s">
        <v>66</v>
      </c>
      <c r="AY115">
        <v>10</v>
      </c>
      <c r="AZ115" t="s">
        <v>573</v>
      </c>
      <c r="BA115" t="s">
        <v>574</v>
      </c>
      <c r="BB115" t="s">
        <v>575</v>
      </c>
    </row>
    <row r="116" spans="1:54" x14ac:dyDescent="0.4">
      <c r="A116">
        <v>97</v>
      </c>
      <c r="B116">
        <v>97</v>
      </c>
      <c r="C116">
        <v>97</v>
      </c>
      <c r="E116" t="s">
        <v>3</v>
      </c>
      <c r="J116" s="1">
        <v>24438</v>
      </c>
      <c r="K116">
        <v>7</v>
      </c>
      <c r="L116">
        <v>90</v>
      </c>
      <c r="M116">
        <v>10</v>
      </c>
      <c r="N116">
        <v>10</v>
      </c>
      <c r="O116" t="s">
        <v>69</v>
      </c>
      <c r="P116">
        <v>1</v>
      </c>
      <c r="Q116" t="s">
        <v>81</v>
      </c>
      <c r="S116" t="s">
        <v>106</v>
      </c>
      <c r="U116">
        <v>1</v>
      </c>
      <c r="V116" t="s">
        <v>214</v>
      </c>
      <c r="X116" t="s">
        <v>58</v>
      </c>
      <c r="Z116" t="s">
        <v>298</v>
      </c>
      <c r="AB116">
        <v>25</v>
      </c>
      <c r="AC116" t="s">
        <v>576</v>
      </c>
      <c r="AD116" t="s">
        <v>86</v>
      </c>
      <c r="AI116" t="s">
        <v>33</v>
      </c>
      <c r="AO116" t="s">
        <v>62</v>
      </c>
      <c r="AQ116">
        <v>4</v>
      </c>
      <c r="AS116">
        <v>6</v>
      </c>
      <c r="AU116">
        <v>30</v>
      </c>
      <c r="AV116" t="s">
        <v>577</v>
      </c>
      <c r="AW116" t="s">
        <v>77</v>
      </c>
      <c r="AY116">
        <v>10</v>
      </c>
      <c r="AZ116" t="s">
        <v>578</v>
      </c>
      <c r="BA116" t="s">
        <v>445</v>
      </c>
      <c r="BB116" t="s">
        <v>579</v>
      </c>
    </row>
    <row r="117" spans="1:54" x14ac:dyDescent="0.4">
      <c r="A117">
        <v>98</v>
      </c>
      <c r="B117">
        <v>98</v>
      </c>
      <c r="C117">
        <v>98</v>
      </c>
      <c r="D117" t="s">
        <v>2</v>
      </c>
      <c r="J117" s="1">
        <v>29094</v>
      </c>
      <c r="K117">
        <v>8</v>
      </c>
      <c r="L117">
        <v>0</v>
      </c>
      <c r="M117">
        <v>8</v>
      </c>
      <c r="N117">
        <v>24</v>
      </c>
      <c r="O117" t="s">
        <v>191</v>
      </c>
      <c r="P117">
        <v>0</v>
      </c>
      <c r="Q117" t="s">
        <v>124</v>
      </c>
      <c r="S117" t="s">
        <v>71</v>
      </c>
      <c r="U117">
        <v>1</v>
      </c>
      <c r="V117" t="s">
        <v>214</v>
      </c>
      <c r="X117" t="s">
        <v>83</v>
      </c>
      <c r="Z117" t="s">
        <v>94</v>
      </c>
      <c r="AB117">
        <v>20</v>
      </c>
      <c r="AC117" t="s">
        <v>580</v>
      </c>
      <c r="AD117" t="s">
        <v>61</v>
      </c>
      <c r="AG117" t="s">
        <v>31</v>
      </c>
      <c r="AI117" t="s">
        <v>33</v>
      </c>
      <c r="AO117" t="s">
        <v>62</v>
      </c>
      <c r="AQ117">
        <v>6</v>
      </c>
      <c r="AS117">
        <v>6</v>
      </c>
      <c r="AU117">
        <v>12</v>
      </c>
      <c r="AV117" t="s">
        <v>581</v>
      </c>
      <c r="AW117" t="s">
        <v>77</v>
      </c>
      <c r="AY117">
        <v>10</v>
      </c>
      <c r="AZ117" t="s">
        <v>582</v>
      </c>
      <c r="BA117" t="s">
        <v>583</v>
      </c>
      <c r="BB117" t="s">
        <v>584</v>
      </c>
    </row>
    <row r="118" spans="1:54" x14ac:dyDescent="0.4">
      <c r="A118">
        <v>99</v>
      </c>
      <c r="B118">
        <v>99</v>
      </c>
      <c r="C118">
        <v>99</v>
      </c>
      <c r="F118" t="s">
        <v>4</v>
      </c>
      <c r="G118" t="s">
        <v>5</v>
      </c>
      <c r="J118" s="1">
        <v>32967</v>
      </c>
      <c r="K118">
        <v>8</v>
      </c>
      <c r="L118">
        <v>0</v>
      </c>
      <c r="M118">
        <v>12</v>
      </c>
      <c r="N118">
        <v>3</v>
      </c>
      <c r="O118" t="s">
        <v>123</v>
      </c>
      <c r="P118">
        <v>1</v>
      </c>
      <c r="Q118" t="s">
        <v>55</v>
      </c>
      <c r="S118" t="s">
        <v>101</v>
      </c>
      <c r="U118">
        <v>1</v>
      </c>
      <c r="V118" t="s">
        <v>537</v>
      </c>
      <c r="X118" t="s">
        <v>83</v>
      </c>
      <c r="Z118" t="s">
        <v>59</v>
      </c>
      <c r="AB118">
        <v>4</v>
      </c>
      <c r="AC118" t="s">
        <v>60</v>
      </c>
      <c r="AD118" t="s">
        <v>61</v>
      </c>
      <c r="AJ118" t="s">
        <v>34</v>
      </c>
      <c r="AN118" t="s">
        <v>585</v>
      </c>
      <c r="AO118" t="s">
        <v>75</v>
      </c>
      <c r="AQ118">
        <v>6</v>
      </c>
      <c r="AS118">
        <v>2</v>
      </c>
      <c r="AU118">
        <v>5</v>
      </c>
      <c r="AV118" t="s">
        <v>586</v>
      </c>
      <c r="AW118" t="s">
        <v>77</v>
      </c>
      <c r="AY118">
        <v>10</v>
      </c>
      <c r="AZ118" t="s">
        <v>587</v>
      </c>
      <c r="BA118" t="s">
        <v>588</v>
      </c>
      <c r="BB118" t="s">
        <v>589</v>
      </c>
    </row>
    <row r="119" spans="1:54" x14ac:dyDescent="0.4">
      <c r="A119">
        <v>100</v>
      </c>
      <c r="B119">
        <v>100</v>
      </c>
      <c r="C119">
        <v>100</v>
      </c>
      <c r="D119" t="s">
        <v>2</v>
      </c>
      <c r="E119" t="s">
        <v>3</v>
      </c>
      <c r="H119" t="s">
        <v>6</v>
      </c>
      <c r="J119" s="1">
        <v>27169</v>
      </c>
      <c r="K119">
        <v>7</v>
      </c>
      <c r="L119">
        <v>50</v>
      </c>
      <c r="M119">
        <v>10</v>
      </c>
      <c r="N119">
        <v>5</v>
      </c>
      <c r="O119" t="s">
        <v>123</v>
      </c>
      <c r="P119">
        <v>0</v>
      </c>
      <c r="Q119" t="s">
        <v>124</v>
      </c>
      <c r="S119" t="s">
        <v>101</v>
      </c>
      <c r="U119">
        <v>1</v>
      </c>
      <c r="V119" t="s">
        <v>214</v>
      </c>
      <c r="X119" t="s">
        <v>365</v>
      </c>
      <c r="Z119" t="s">
        <v>590</v>
      </c>
      <c r="AB119">
        <v>16</v>
      </c>
      <c r="AC119" t="s">
        <v>591</v>
      </c>
      <c r="AD119" t="s">
        <v>86</v>
      </c>
      <c r="AI119" t="s">
        <v>33</v>
      </c>
      <c r="AO119" t="s">
        <v>75</v>
      </c>
      <c r="AQ119">
        <v>6</v>
      </c>
      <c r="AS119">
        <v>6</v>
      </c>
      <c r="AU119">
        <v>60</v>
      </c>
      <c r="AV119" t="s">
        <v>592</v>
      </c>
      <c r="AW119" t="s">
        <v>77</v>
      </c>
      <c r="AY119">
        <v>6</v>
      </c>
      <c r="AZ119" t="s">
        <v>593</v>
      </c>
    </row>
    <row r="120" spans="1:54" x14ac:dyDescent="0.4">
      <c r="A120">
        <v>101</v>
      </c>
      <c r="B120">
        <v>101</v>
      </c>
      <c r="C120">
        <v>101</v>
      </c>
      <c r="H120" t="s">
        <v>6</v>
      </c>
      <c r="J120" s="1">
        <v>31622</v>
      </c>
      <c r="K120">
        <v>6</v>
      </c>
      <c r="L120">
        <v>2</v>
      </c>
      <c r="M120">
        <v>12</v>
      </c>
      <c r="N120">
        <v>3</v>
      </c>
      <c r="O120" t="s">
        <v>80</v>
      </c>
      <c r="P120">
        <v>0</v>
      </c>
      <c r="Q120" t="s">
        <v>70</v>
      </c>
      <c r="S120" t="s">
        <v>101</v>
      </c>
      <c r="U120">
        <v>1</v>
      </c>
      <c r="V120" t="s">
        <v>424</v>
      </c>
      <c r="X120" t="s">
        <v>113</v>
      </c>
      <c r="Z120" t="s">
        <v>59</v>
      </c>
      <c r="AB120">
        <v>10</v>
      </c>
      <c r="AC120" t="s">
        <v>594</v>
      </c>
      <c r="AD120" t="s">
        <v>86</v>
      </c>
      <c r="AI120" t="s">
        <v>33</v>
      </c>
      <c r="AO120" t="s">
        <v>87</v>
      </c>
      <c r="AR120">
        <v>10</v>
      </c>
      <c r="AS120">
        <v>5</v>
      </c>
      <c r="AU120">
        <v>20</v>
      </c>
      <c r="AV120" t="s">
        <v>595</v>
      </c>
      <c r="AW120" t="s">
        <v>77</v>
      </c>
      <c r="AY120">
        <v>8</v>
      </c>
      <c r="AZ120" t="s">
        <v>596</v>
      </c>
      <c r="BA120" t="s">
        <v>597</v>
      </c>
      <c r="BB120" t="s">
        <v>598</v>
      </c>
    </row>
    <row r="121" spans="1:54" x14ac:dyDescent="0.4">
      <c r="A121">
        <v>102</v>
      </c>
      <c r="B121">
        <v>102</v>
      </c>
      <c r="C121">
        <v>102</v>
      </c>
      <c r="D121" t="s">
        <v>2</v>
      </c>
      <c r="E121" t="s">
        <v>3</v>
      </c>
      <c r="H121" t="s">
        <v>6</v>
      </c>
      <c r="J121" s="1">
        <v>32721</v>
      </c>
      <c r="K121">
        <v>6</v>
      </c>
      <c r="L121">
        <v>0</v>
      </c>
      <c r="M121">
        <v>14</v>
      </c>
      <c r="N121">
        <v>25</v>
      </c>
      <c r="O121" t="s">
        <v>135</v>
      </c>
      <c r="P121">
        <v>1</v>
      </c>
      <c r="Q121" t="s">
        <v>81</v>
      </c>
      <c r="T121" t="s">
        <v>599</v>
      </c>
      <c r="U121">
        <v>1</v>
      </c>
      <c r="V121" t="s">
        <v>483</v>
      </c>
      <c r="X121" t="s">
        <v>93</v>
      </c>
      <c r="AA121" t="s">
        <v>600</v>
      </c>
      <c r="AB121">
        <v>6</v>
      </c>
      <c r="AC121" t="s">
        <v>601</v>
      </c>
      <c r="AD121" t="s">
        <v>61</v>
      </c>
      <c r="AG121" t="s">
        <v>31</v>
      </c>
      <c r="AN121" t="s">
        <v>602</v>
      </c>
      <c r="AO121" t="s">
        <v>75</v>
      </c>
      <c r="AR121">
        <v>20</v>
      </c>
      <c r="AS121">
        <v>4</v>
      </c>
      <c r="AU121">
        <v>80</v>
      </c>
      <c r="AV121" t="s">
        <v>603</v>
      </c>
      <c r="AX121" t="s">
        <v>604</v>
      </c>
      <c r="AY121">
        <v>9</v>
      </c>
      <c r="AZ121" t="s">
        <v>605</v>
      </c>
    </row>
    <row r="123" spans="1:54" x14ac:dyDescent="0.4">
      <c r="A123" t="s">
        <v>606</v>
      </c>
      <c r="B123" t="s">
        <v>607</v>
      </c>
    </row>
    <row r="125" spans="1:54" x14ac:dyDescent="0.4">
      <c r="A125" t="s">
        <v>608</v>
      </c>
      <c r="B125" t="s">
        <v>609</v>
      </c>
      <c r="C125" t="s">
        <v>610</v>
      </c>
      <c r="D125" t="s">
        <v>611</v>
      </c>
      <c r="E125" t="s">
        <v>612</v>
      </c>
      <c r="F125" t="s">
        <v>613</v>
      </c>
      <c r="G125" t="s">
        <v>614</v>
      </c>
    </row>
    <row r="127" spans="1:54" x14ac:dyDescent="0.4">
      <c r="A127" t="s">
        <v>615</v>
      </c>
      <c r="B127" t="s">
        <v>616</v>
      </c>
      <c r="C127" t="s">
        <v>617</v>
      </c>
      <c r="D127" t="s">
        <v>618</v>
      </c>
      <c r="E127" t="s">
        <v>619</v>
      </c>
    </row>
    <row r="129" spans="1:54" x14ac:dyDescent="0.4">
      <c r="A129" t="s">
        <v>608</v>
      </c>
      <c r="B129" t="s">
        <v>620</v>
      </c>
    </row>
    <row r="131" spans="1:54" x14ac:dyDescent="0.4">
      <c r="A131" t="s">
        <v>621</v>
      </c>
      <c r="B131" t="s">
        <v>622</v>
      </c>
      <c r="C131" t="s">
        <v>623</v>
      </c>
    </row>
    <row r="132" spans="1:54" x14ac:dyDescent="0.4">
      <c r="A132">
        <v>103</v>
      </c>
      <c r="B132">
        <v>103</v>
      </c>
      <c r="C132">
        <v>103</v>
      </c>
      <c r="D132" t="s">
        <v>2</v>
      </c>
      <c r="J132" s="1">
        <v>23231</v>
      </c>
      <c r="K132">
        <v>7</v>
      </c>
      <c r="L132">
        <v>0</v>
      </c>
      <c r="M132">
        <v>10</v>
      </c>
      <c r="N132">
        <v>20</v>
      </c>
      <c r="O132" t="s">
        <v>305</v>
      </c>
      <c r="P132">
        <v>1</v>
      </c>
      <c r="Q132" t="s">
        <v>70</v>
      </c>
      <c r="S132" t="s">
        <v>101</v>
      </c>
      <c r="U132">
        <v>1</v>
      </c>
      <c r="V132" t="s">
        <v>112</v>
      </c>
      <c r="X132" t="s">
        <v>125</v>
      </c>
      <c r="Z132" t="s">
        <v>158</v>
      </c>
      <c r="AB132">
        <v>27</v>
      </c>
      <c r="AC132" t="s">
        <v>624</v>
      </c>
      <c r="AD132" t="s">
        <v>86</v>
      </c>
      <c r="AH132" t="s">
        <v>32</v>
      </c>
      <c r="AP132" t="s">
        <v>625</v>
      </c>
      <c r="AR132">
        <v>10</v>
      </c>
      <c r="AS132">
        <v>4</v>
      </c>
      <c r="AU132">
        <v>10</v>
      </c>
      <c r="AV132" t="s">
        <v>626</v>
      </c>
      <c r="AW132" t="s">
        <v>360</v>
      </c>
      <c r="AY132">
        <v>2</v>
      </c>
      <c r="AZ132" t="s">
        <v>627</v>
      </c>
      <c r="BA132" t="s">
        <v>628</v>
      </c>
      <c r="BB132" t="s">
        <v>629</v>
      </c>
    </row>
    <row r="133" spans="1:54" x14ac:dyDescent="0.4">
      <c r="A133">
        <v>104</v>
      </c>
      <c r="B133">
        <v>104</v>
      </c>
      <c r="C133">
        <v>104</v>
      </c>
      <c r="D133" t="s">
        <v>2</v>
      </c>
      <c r="H133" t="s">
        <v>6</v>
      </c>
      <c r="J133" s="1">
        <v>32437</v>
      </c>
      <c r="K133">
        <v>8</v>
      </c>
      <c r="L133">
        <v>0</v>
      </c>
      <c r="M133">
        <v>10</v>
      </c>
      <c r="N133">
        <v>10</v>
      </c>
      <c r="O133" t="s">
        <v>105</v>
      </c>
      <c r="P133">
        <v>0</v>
      </c>
      <c r="Q133" t="s">
        <v>70</v>
      </c>
      <c r="T133" t="s">
        <v>630</v>
      </c>
      <c r="U133">
        <v>0</v>
      </c>
      <c r="AD133" t="s">
        <v>86</v>
      </c>
      <c r="AH133" t="s">
        <v>32</v>
      </c>
      <c r="AJ133" t="s">
        <v>34</v>
      </c>
      <c r="AO133" t="s">
        <v>87</v>
      </c>
      <c r="AR133">
        <v>15</v>
      </c>
      <c r="AT133">
        <v>15</v>
      </c>
      <c r="AU133">
        <v>16</v>
      </c>
      <c r="AV133" t="s">
        <v>631</v>
      </c>
      <c r="AX133" t="s">
        <v>632</v>
      </c>
      <c r="AY133">
        <v>4</v>
      </c>
      <c r="AZ133" t="s">
        <v>633</v>
      </c>
      <c r="BA133" t="s">
        <v>634</v>
      </c>
      <c r="BB133" t="s">
        <v>635</v>
      </c>
    </row>
    <row r="134" spans="1:54" x14ac:dyDescent="0.4">
      <c r="A134">
        <v>105</v>
      </c>
      <c r="B134">
        <v>105</v>
      </c>
      <c r="C134">
        <v>105</v>
      </c>
      <c r="E134" t="s">
        <v>3</v>
      </c>
      <c r="F134" t="s">
        <v>4</v>
      </c>
      <c r="J134" s="1">
        <v>31109</v>
      </c>
      <c r="K134">
        <v>6</v>
      </c>
      <c r="L134">
        <v>45</v>
      </c>
      <c r="M134">
        <v>9</v>
      </c>
      <c r="N134">
        <v>2</v>
      </c>
      <c r="O134" t="s">
        <v>54</v>
      </c>
      <c r="P134">
        <v>1</v>
      </c>
      <c r="Q134" t="s">
        <v>55</v>
      </c>
      <c r="S134" t="s">
        <v>101</v>
      </c>
      <c r="U134">
        <v>1</v>
      </c>
      <c r="V134" t="s">
        <v>32</v>
      </c>
      <c r="Y134" t="s">
        <v>636</v>
      </c>
      <c r="Z134" t="s">
        <v>59</v>
      </c>
      <c r="AB134">
        <v>3</v>
      </c>
      <c r="AC134" t="s">
        <v>637</v>
      </c>
      <c r="AD134" t="s">
        <v>74</v>
      </c>
      <c r="AH134" t="s">
        <v>32</v>
      </c>
      <c r="AO134" t="s">
        <v>87</v>
      </c>
      <c r="AQ134">
        <v>4</v>
      </c>
      <c r="AS134">
        <v>5</v>
      </c>
      <c r="AU134">
        <v>30</v>
      </c>
      <c r="AV134" t="s">
        <v>638</v>
      </c>
      <c r="AW134" t="s">
        <v>66</v>
      </c>
      <c r="AY134">
        <v>9</v>
      </c>
      <c r="AZ134" t="s">
        <v>639</v>
      </c>
      <c r="BA134" t="s">
        <v>640</v>
      </c>
    </row>
    <row r="135" spans="1:54" x14ac:dyDescent="0.4">
      <c r="A135">
        <v>106</v>
      </c>
      <c r="B135">
        <v>106</v>
      </c>
      <c r="C135">
        <v>106</v>
      </c>
      <c r="D135" t="s">
        <v>2</v>
      </c>
      <c r="H135" t="s">
        <v>6</v>
      </c>
      <c r="J135" s="1">
        <v>29887</v>
      </c>
      <c r="K135">
        <v>7</v>
      </c>
      <c r="L135">
        <v>30</v>
      </c>
      <c r="M135">
        <v>9</v>
      </c>
      <c r="N135">
        <v>10</v>
      </c>
      <c r="O135" t="s">
        <v>54</v>
      </c>
      <c r="P135">
        <v>0</v>
      </c>
      <c r="Q135" t="s">
        <v>70</v>
      </c>
      <c r="S135" t="s">
        <v>106</v>
      </c>
      <c r="U135">
        <v>1</v>
      </c>
      <c r="V135" t="s">
        <v>214</v>
      </c>
      <c r="X135" t="s">
        <v>113</v>
      </c>
      <c r="Z135" t="s">
        <v>94</v>
      </c>
      <c r="AB135">
        <v>11</v>
      </c>
      <c r="AC135" t="s">
        <v>641</v>
      </c>
      <c r="AD135" t="s">
        <v>61</v>
      </c>
      <c r="AJ135" t="s">
        <v>34</v>
      </c>
      <c r="AO135" t="s">
        <v>75</v>
      </c>
      <c r="AQ135">
        <v>6</v>
      </c>
      <c r="AS135">
        <v>4</v>
      </c>
      <c r="AU135">
        <v>3</v>
      </c>
      <c r="AV135" t="s">
        <v>642</v>
      </c>
      <c r="AW135" t="s">
        <v>77</v>
      </c>
      <c r="AY135">
        <v>9</v>
      </c>
      <c r="AZ135" t="s">
        <v>643</v>
      </c>
      <c r="BA135" t="s">
        <v>644</v>
      </c>
    </row>
    <row r="136" spans="1:54" x14ac:dyDescent="0.4">
      <c r="A136">
        <v>107</v>
      </c>
      <c r="B136">
        <v>107</v>
      </c>
      <c r="C136">
        <v>107</v>
      </c>
      <c r="E136" t="s">
        <v>3</v>
      </c>
      <c r="J136" s="1">
        <v>30505</v>
      </c>
      <c r="K136">
        <v>7</v>
      </c>
      <c r="L136">
        <v>80</v>
      </c>
      <c r="M136">
        <v>5</v>
      </c>
      <c r="N136">
        <v>10</v>
      </c>
      <c r="O136" t="s">
        <v>305</v>
      </c>
      <c r="P136">
        <v>1</v>
      </c>
      <c r="Q136" t="s">
        <v>70</v>
      </c>
      <c r="S136" t="s">
        <v>101</v>
      </c>
      <c r="U136">
        <v>1</v>
      </c>
      <c r="V136" t="s">
        <v>214</v>
      </c>
      <c r="X136" t="s">
        <v>83</v>
      </c>
      <c r="Z136" t="s">
        <v>94</v>
      </c>
      <c r="AB136">
        <v>10</v>
      </c>
      <c r="AC136" t="s">
        <v>645</v>
      </c>
      <c r="AD136" t="s">
        <v>86</v>
      </c>
      <c r="AH136" t="s">
        <v>32</v>
      </c>
      <c r="AO136" t="s">
        <v>75</v>
      </c>
      <c r="AQ136">
        <v>6</v>
      </c>
      <c r="AS136">
        <v>4</v>
      </c>
      <c r="AU136">
        <v>12</v>
      </c>
      <c r="AV136" t="s">
        <v>646</v>
      </c>
      <c r="AW136" t="s">
        <v>77</v>
      </c>
      <c r="AY136">
        <v>7</v>
      </c>
      <c r="AZ136" t="s">
        <v>647</v>
      </c>
      <c r="BA136" t="s">
        <v>648</v>
      </c>
    </row>
    <row r="137" spans="1:54" x14ac:dyDescent="0.4">
      <c r="A137">
        <v>108</v>
      </c>
      <c r="B137">
        <v>108</v>
      </c>
      <c r="C137">
        <v>108</v>
      </c>
      <c r="D137" t="s">
        <v>2</v>
      </c>
      <c r="H137" t="s">
        <v>6</v>
      </c>
      <c r="J137" s="1">
        <v>30306</v>
      </c>
      <c r="K137">
        <v>7</v>
      </c>
      <c r="L137">
        <v>120</v>
      </c>
      <c r="M137">
        <v>15</v>
      </c>
      <c r="N137">
        <v>12</v>
      </c>
      <c r="O137" t="s">
        <v>191</v>
      </c>
      <c r="P137">
        <v>0</v>
      </c>
      <c r="Q137" t="s">
        <v>70</v>
      </c>
      <c r="S137" t="s">
        <v>71</v>
      </c>
      <c r="U137">
        <v>1</v>
      </c>
      <c r="V137" t="s">
        <v>429</v>
      </c>
      <c r="X137" t="s">
        <v>58</v>
      </c>
      <c r="Z137" t="s">
        <v>94</v>
      </c>
      <c r="AB137">
        <v>7</v>
      </c>
      <c r="AC137" t="s">
        <v>649</v>
      </c>
      <c r="AD137" t="s">
        <v>86</v>
      </c>
      <c r="AE137" t="s">
        <v>29</v>
      </c>
      <c r="AH137" t="s">
        <v>32</v>
      </c>
      <c r="AO137" t="s">
        <v>75</v>
      </c>
      <c r="AR137" t="s">
        <v>650</v>
      </c>
      <c r="AT137" t="s">
        <v>650</v>
      </c>
      <c r="AU137">
        <v>8</v>
      </c>
      <c r="AV137" t="s">
        <v>651</v>
      </c>
      <c r="AW137" t="s">
        <v>66</v>
      </c>
      <c r="AY137">
        <v>8</v>
      </c>
      <c r="AZ137" t="s">
        <v>652</v>
      </c>
      <c r="BA137" t="s">
        <v>653</v>
      </c>
      <c r="BB137" t="s">
        <v>654</v>
      </c>
    </row>
    <row r="138" spans="1:54" x14ac:dyDescent="0.4">
      <c r="A138">
        <v>109</v>
      </c>
      <c r="B138">
        <v>109</v>
      </c>
      <c r="C138">
        <v>109</v>
      </c>
      <c r="E138" t="s">
        <v>3</v>
      </c>
      <c r="H138" t="s">
        <v>6</v>
      </c>
      <c r="J138" s="1">
        <v>30747</v>
      </c>
      <c r="K138">
        <v>6</v>
      </c>
      <c r="L138">
        <v>20</v>
      </c>
      <c r="M138">
        <v>16</v>
      </c>
      <c r="N138">
        <v>30</v>
      </c>
      <c r="O138" t="s">
        <v>191</v>
      </c>
      <c r="P138">
        <v>0</v>
      </c>
      <c r="Q138" t="s">
        <v>70</v>
      </c>
      <c r="S138" t="s">
        <v>106</v>
      </c>
      <c r="U138">
        <v>1</v>
      </c>
      <c r="V138" t="s">
        <v>143</v>
      </c>
      <c r="X138" t="s">
        <v>113</v>
      </c>
      <c r="Z138" t="s">
        <v>590</v>
      </c>
      <c r="AB138">
        <v>4</v>
      </c>
      <c r="AC138" t="s">
        <v>655</v>
      </c>
      <c r="AD138" t="s">
        <v>74</v>
      </c>
      <c r="AM138" t="s">
        <v>37</v>
      </c>
      <c r="AW138" t="s">
        <v>77</v>
      </c>
      <c r="AY138">
        <v>8</v>
      </c>
      <c r="AZ138" t="s">
        <v>656</v>
      </c>
      <c r="BA138" t="s">
        <v>657</v>
      </c>
      <c r="BB138" t="s">
        <v>658</v>
      </c>
    </row>
    <row r="139" spans="1:54" x14ac:dyDescent="0.4">
      <c r="A139">
        <v>110</v>
      </c>
      <c r="B139">
        <v>110</v>
      </c>
      <c r="C139">
        <v>110</v>
      </c>
      <c r="H139" t="s">
        <v>6</v>
      </c>
      <c r="J139" s="1">
        <v>35313</v>
      </c>
      <c r="K139">
        <v>8</v>
      </c>
      <c r="L139">
        <v>60</v>
      </c>
      <c r="M139">
        <v>10</v>
      </c>
      <c r="N139">
        <v>6</v>
      </c>
      <c r="O139" t="s">
        <v>54</v>
      </c>
      <c r="P139">
        <v>1</v>
      </c>
      <c r="Q139" t="s">
        <v>70</v>
      </c>
      <c r="S139" t="s">
        <v>101</v>
      </c>
      <c r="U139">
        <v>1</v>
      </c>
      <c r="V139" t="s">
        <v>32</v>
      </c>
      <c r="X139" t="s">
        <v>83</v>
      </c>
      <c r="Z139" t="s">
        <v>126</v>
      </c>
      <c r="AB139">
        <v>0</v>
      </c>
      <c r="AC139" t="s">
        <v>659</v>
      </c>
      <c r="AD139" t="s">
        <v>378</v>
      </c>
      <c r="AH139" t="s">
        <v>32</v>
      </c>
      <c r="AO139" t="s">
        <v>87</v>
      </c>
      <c r="AQ139">
        <v>6</v>
      </c>
      <c r="AS139">
        <v>3</v>
      </c>
      <c r="AU139">
        <v>5</v>
      </c>
      <c r="AV139" t="s">
        <v>660</v>
      </c>
      <c r="AW139" t="s">
        <v>77</v>
      </c>
      <c r="AY139">
        <v>10</v>
      </c>
      <c r="AZ139" t="s">
        <v>661</v>
      </c>
      <c r="BA139" t="s">
        <v>662</v>
      </c>
    </row>
    <row r="140" spans="1:54" x14ac:dyDescent="0.4">
      <c r="A140">
        <v>111</v>
      </c>
      <c r="B140">
        <v>111</v>
      </c>
      <c r="C140">
        <v>111</v>
      </c>
      <c r="D140" t="s">
        <v>2</v>
      </c>
      <c r="J140" s="1">
        <v>30983</v>
      </c>
      <c r="K140">
        <v>7</v>
      </c>
      <c r="L140">
        <v>20</v>
      </c>
      <c r="M140">
        <v>9</v>
      </c>
      <c r="N140">
        <v>2</v>
      </c>
      <c r="O140" t="s">
        <v>226</v>
      </c>
      <c r="P140">
        <v>1</v>
      </c>
      <c r="Q140" t="s">
        <v>406</v>
      </c>
      <c r="S140" t="s">
        <v>106</v>
      </c>
      <c r="U140">
        <v>1</v>
      </c>
      <c r="V140" t="s">
        <v>7</v>
      </c>
      <c r="X140" t="s">
        <v>83</v>
      </c>
      <c r="Z140" t="s">
        <v>84</v>
      </c>
      <c r="AB140">
        <v>3</v>
      </c>
      <c r="AC140" t="s">
        <v>663</v>
      </c>
      <c r="AD140" t="s">
        <v>86</v>
      </c>
      <c r="AH140" t="s">
        <v>32</v>
      </c>
      <c r="AO140" t="s">
        <v>87</v>
      </c>
      <c r="AR140">
        <v>10</v>
      </c>
      <c r="AS140">
        <v>6</v>
      </c>
      <c r="AU140">
        <v>15</v>
      </c>
      <c r="AV140" t="s">
        <v>664</v>
      </c>
      <c r="AW140" t="s">
        <v>77</v>
      </c>
      <c r="AY140">
        <v>7</v>
      </c>
      <c r="AZ140" t="s">
        <v>665</v>
      </c>
      <c r="BA140" t="s">
        <v>666</v>
      </c>
      <c r="BB140" t="s">
        <v>667</v>
      </c>
    </row>
    <row r="141" spans="1:54" x14ac:dyDescent="0.4">
      <c r="A141">
        <v>112</v>
      </c>
      <c r="B141">
        <v>112</v>
      </c>
      <c r="C141">
        <v>112</v>
      </c>
      <c r="D141" t="s">
        <v>2</v>
      </c>
      <c r="F141" t="s">
        <v>4</v>
      </c>
      <c r="H141" t="s">
        <v>6</v>
      </c>
      <c r="J141" s="1">
        <v>42797</v>
      </c>
      <c r="K141">
        <v>7</v>
      </c>
      <c r="L141">
        <v>1</v>
      </c>
      <c r="M141">
        <v>10</v>
      </c>
      <c r="N141">
        <v>5</v>
      </c>
      <c r="O141" t="s">
        <v>350</v>
      </c>
      <c r="P141">
        <v>1</v>
      </c>
      <c r="Q141" t="s">
        <v>100</v>
      </c>
      <c r="S141" t="s">
        <v>71</v>
      </c>
      <c r="U141">
        <v>0</v>
      </c>
      <c r="AD141" t="s">
        <v>86</v>
      </c>
      <c r="AF141" t="s">
        <v>30</v>
      </c>
      <c r="AO141" t="s">
        <v>87</v>
      </c>
      <c r="AR141">
        <v>15</v>
      </c>
      <c r="AT141">
        <v>15</v>
      </c>
      <c r="AU141">
        <v>8</v>
      </c>
      <c r="AV141" t="s">
        <v>668</v>
      </c>
    </row>
    <row r="142" spans="1:54" x14ac:dyDescent="0.4">
      <c r="A142" t="s">
        <v>669</v>
      </c>
    </row>
    <row r="143" spans="1:54" x14ac:dyDescent="0.4">
      <c r="A143" t="s">
        <v>670</v>
      </c>
      <c r="B143" t="s">
        <v>66</v>
      </c>
      <c r="D143">
        <v>10</v>
      </c>
      <c r="E143" t="s">
        <v>671</v>
      </c>
    </row>
    <row r="144" spans="1:54" x14ac:dyDescent="0.4">
      <c r="A144" t="s">
        <v>672</v>
      </c>
    </row>
    <row r="145" spans="1:54" x14ac:dyDescent="0.4">
      <c r="A145" t="s">
        <v>673</v>
      </c>
      <c r="B145" t="s">
        <v>674</v>
      </c>
      <c r="C145" t="s">
        <v>675</v>
      </c>
    </row>
    <row r="146" spans="1:54" x14ac:dyDescent="0.4">
      <c r="A146" t="s">
        <v>676</v>
      </c>
    </row>
    <row r="147" spans="1:54" x14ac:dyDescent="0.4">
      <c r="A147" t="s">
        <v>677</v>
      </c>
    </row>
    <row r="148" spans="1:54" x14ac:dyDescent="0.4">
      <c r="A148">
        <v>113</v>
      </c>
      <c r="B148">
        <v>113</v>
      </c>
      <c r="C148">
        <v>113</v>
      </c>
      <c r="E148" t="s">
        <v>3</v>
      </c>
      <c r="J148" s="1">
        <v>33577</v>
      </c>
      <c r="K148">
        <v>7</v>
      </c>
      <c r="L148">
        <v>150</v>
      </c>
      <c r="M148">
        <v>7</v>
      </c>
      <c r="N148">
        <v>8</v>
      </c>
      <c r="O148" t="s">
        <v>80</v>
      </c>
      <c r="P148">
        <v>1</v>
      </c>
      <c r="Q148" t="s">
        <v>81</v>
      </c>
      <c r="S148" t="s">
        <v>56</v>
      </c>
      <c r="U148">
        <v>1</v>
      </c>
      <c r="V148" t="s">
        <v>32</v>
      </c>
      <c r="Y148" t="s">
        <v>678</v>
      </c>
      <c r="Z148" t="s">
        <v>232</v>
      </c>
      <c r="AB148">
        <v>3</v>
      </c>
      <c r="AC148" t="s">
        <v>679</v>
      </c>
      <c r="AD148" t="s">
        <v>86</v>
      </c>
      <c r="AJ148" t="s">
        <v>34</v>
      </c>
      <c r="AO148" t="s">
        <v>62</v>
      </c>
      <c r="AQ148">
        <v>4</v>
      </c>
      <c r="AS148">
        <v>3</v>
      </c>
      <c r="AU148">
        <v>30</v>
      </c>
      <c r="AV148" t="s">
        <v>680</v>
      </c>
    </row>
    <row r="149" spans="1:54" x14ac:dyDescent="0.4">
      <c r="A149" t="s">
        <v>681</v>
      </c>
      <c r="B149" t="s">
        <v>77</v>
      </c>
      <c r="D149">
        <v>8</v>
      </c>
      <c r="E149" t="s">
        <v>682</v>
      </c>
      <c r="F149" t="s">
        <v>683</v>
      </c>
      <c r="G149" t="s">
        <v>684</v>
      </c>
    </row>
    <row r="150" spans="1:54" x14ac:dyDescent="0.4">
      <c r="A150" t="s">
        <v>685</v>
      </c>
    </row>
    <row r="151" spans="1:54" x14ac:dyDescent="0.4">
      <c r="A151">
        <v>114</v>
      </c>
      <c r="B151">
        <v>114</v>
      </c>
      <c r="C151">
        <v>114</v>
      </c>
      <c r="D151" t="s">
        <v>2</v>
      </c>
      <c r="J151" s="1">
        <v>34088</v>
      </c>
      <c r="K151">
        <v>6</v>
      </c>
      <c r="L151">
        <v>50</v>
      </c>
      <c r="M151">
        <v>10</v>
      </c>
      <c r="N151">
        <v>20</v>
      </c>
      <c r="O151" t="s">
        <v>105</v>
      </c>
      <c r="P151">
        <v>1</v>
      </c>
      <c r="Q151" t="s">
        <v>406</v>
      </c>
      <c r="T151" t="s">
        <v>686</v>
      </c>
      <c r="U151">
        <v>1</v>
      </c>
      <c r="V151" t="s">
        <v>32</v>
      </c>
      <c r="X151" t="s">
        <v>83</v>
      </c>
      <c r="Z151" t="s">
        <v>273</v>
      </c>
      <c r="AB151">
        <v>2</v>
      </c>
      <c r="AC151" t="s">
        <v>687</v>
      </c>
      <c r="AD151" t="s">
        <v>86</v>
      </c>
      <c r="AH151" t="s">
        <v>32</v>
      </c>
      <c r="AO151" t="s">
        <v>75</v>
      </c>
      <c r="AQ151">
        <v>3</v>
      </c>
      <c r="AS151">
        <v>3</v>
      </c>
      <c r="AU151">
        <v>45</v>
      </c>
      <c r="AV151" t="s">
        <v>688</v>
      </c>
      <c r="AW151" t="s">
        <v>77</v>
      </c>
      <c r="AY151">
        <v>9</v>
      </c>
      <c r="AZ151" t="s">
        <v>689</v>
      </c>
    </row>
    <row r="152" spans="1:54" x14ac:dyDescent="0.4">
      <c r="A152">
        <v>115</v>
      </c>
      <c r="B152">
        <v>115</v>
      </c>
      <c r="C152">
        <v>115</v>
      </c>
      <c r="D152" t="s">
        <v>2</v>
      </c>
      <c r="E152" t="s">
        <v>3</v>
      </c>
      <c r="H152" t="s">
        <v>6</v>
      </c>
      <c r="J152" s="1">
        <v>30028</v>
      </c>
      <c r="K152">
        <v>6</v>
      </c>
      <c r="L152">
        <v>120</v>
      </c>
      <c r="M152">
        <v>10</v>
      </c>
      <c r="N152">
        <v>0</v>
      </c>
      <c r="O152" t="s">
        <v>80</v>
      </c>
      <c r="P152">
        <v>0</v>
      </c>
      <c r="Q152" t="s">
        <v>100</v>
      </c>
      <c r="S152" t="s">
        <v>106</v>
      </c>
      <c r="U152">
        <v>1</v>
      </c>
      <c r="V152" t="s">
        <v>57</v>
      </c>
      <c r="X152" t="s">
        <v>58</v>
      </c>
      <c r="Z152" t="s">
        <v>690</v>
      </c>
      <c r="AB152">
        <v>14</v>
      </c>
      <c r="AC152" t="s">
        <v>691</v>
      </c>
      <c r="AD152" t="s">
        <v>86</v>
      </c>
      <c r="AJ152" t="s">
        <v>34</v>
      </c>
      <c r="AK152" t="s">
        <v>35</v>
      </c>
      <c r="AO152" t="s">
        <v>87</v>
      </c>
      <c r="AQ152">
        <v>6</v>
      </c>
      <c r="AS152">
        <v>6</v>
      </c>
      <c r="AU152">
        <v>15</v>
      </c>
      <c r="AV152" t="s">
        <v>692</v>
      </c>
      <c r="AW152" t="s">
        <v>194</v>
      </c>
      <c r="AY152">
        <v>8</v>
      </c>
      <c r="AZ152" t="s">
        <v>693</v>
      </c>
      <c r="BA152" t="s">
        <v>694</v>
      </c>
      <c r="BB152" t="s">
        <v>695</v>
      </c>
    </row>
    <row r="153" spans="1:54" x14ac:dyDescent="0.4">
      <c r="A153">
        <v>116</v>
      </c>
      <c r="B153">
        <v>116</v>
      </c>
      <c r="C153">
        <v>116</v>
      </c>
      <c r="H153" t="s">
        <v>6</v>
      </c>
      <c r="J153" s="1">
        <v>42929</v>
      </c>
      <c r="K153">
        <v>7</v>
      </c>
      <c r="L153">
        <v>20</v>
      </c>
      <c r="M153">
        <v>3</v>
      </c>
      <c r="N153">
        <v>12</v>
      </c>
      <c r="O153" t="s">
        <v>226</v>
      </c>
      <c r="P153">
        <v>0</v>
      </c>
      <c r="Q153" t="s">
        <v>100</v>
      </c>
      <c r="S153" t="s">
        <v>56</v>
      </c>
      <c r="U153">
        <v>1</v>
      </c>
      <c r="V153" t="s">
        <v>200</v>
      </c>
      <c r="X153" t="s">
        <v>83</v>
      </c>
      <c r="Z153" t="s">
        <v>312</v>
      </c>
      <c r="AB153">
        <v>5</v>
      </c>
      <c r="AC153" t="s">
        <v>696</v>
      </c>
      <c r="AD153" t="s">
        <v>86</v>
      </c>
      <c r="AE153" t="s">
        <v>29</v>
      </c>
      <c r="AJ153" t="s">
        <v>34</v>
      </c>
      <c r="AO153" t="s">
        <v>164</v>
      </c>
      <c r="AR153">
        <v>12</v>
      </c>
      <c r="AS153">
        <v>2</v>
      </c>
      <c r="AU153">
        <v>10</v>
      </c>
      <c r="AV153" t="s">
        <v>697</v>
      </c>
      <c r="AW153" t="s">
        <v>77</v>
      </c>
      <c r="AY153">
        <v>6</v>
      </c>
      <c r="AZ153" t="s">
        <v>698</v>
      </c>
      <c r="BA153" t="s">
        <v>37</v>
      </c>
      <c r="BB153" t="s">
        <v>37</v>
      </c>
    </row>
    <row r="154" spans="1:54" x14ac:dyDescent="0.4">
      <c r="A154">
        <v>117</v>
      </c>
      <c r="B154">
        <v>117</v>
      </c>
      <c r="C154">
        <v>117</v>
      </c>
      <c r="D154" t="s">
        <v>2</v>
      </c>
      <c r="E154" t="s">
        <v>3</v>
      </c>
      <c r="H154" t="s">
        <v>6</v>
      </c>
      <c r="J154" s="1">
        <v>35668</v>
      </c>
      <c r="K154">
        <v>6</v>
      </c>
      <c r="L154">
        <v>0</v>
      </c>
      <c r="M154">
        <v>8</v>
      </c>
      <c r="N154">
        <v>60</v>
      </c>
      <c r="O154" t="s">
        <v>105</v>
      </c>
      <c r="P154">
        <v>0</v>
      </c>
      <c r="Q154" t="s">
        <v>55</v>
      </c>
      <c r="T154" t="s">
        <v>699</v>
      </c>
      <c r="U154">
        <v>1</v>
      </c>
      <c r="V154" t="s">
        <v>214</v>
      </c>
      <c r="X154" t="s">
        <v>93</v>
      </c>
      <c r="Z154" t="s">
        <v>221</v>
      </c>
      <c r="AB154">
        <v>1</v>
      </c>
      <c r="AC154" t="s">
        <v>700</v>
      </c>
      <c r="AD154" t="s">
        <v>163</v>
      </c>
      <c r="AM154" t="s">
        <v>37</v>
      </c>
      <c r="AW154" t="s">
        <v>77</v>
      </c>
      <c r="AY154">
        <v>10</v>
      </c>
      <c r="AZ154" t="s">
        <v>701</v>
      </c>
      <c r="BA154" t="s">
        <v>702</v>
      </c>
      <c r="BB154" t="s">
        <v>703</v>
      </c>
    </row>
    <row r="155" spans="1:54" x14ac:dyDescent="0.4">
      <c r="A155">
        <v>118</v>
      </c>
      <c r="B155">
        <v>118</v>
      </c>
      <c r="C155">
        <v>118</v>
      </c>
      <c r="D155" t="s">
        <v>2</v>
      </c>
      <c r="E155" t="s">
        <v>3</v>
      </c>
      <c r="G155" t="s">
        <v>5</v>
      </c>
      <c r="H155" t="s">
        <v>6</v>
      </c>
      <c r="J155" s="1">
        <v>33156</v>
      </c>
      <c r="K155">
        <v>7</v>
      </c>
      <c r="L155">
        <v>80</v>
      </c>
      <c r="M155">
        <v>12</v>
      </c>
      <c r="N155">
        <v>12</v>
      </c>
      <c r="O155" t="s">
        <v>350</v>
      </c>
      <c r="P155">
        <v>1</v>
      </c>
      <c r="Q155" t="s">
        <v>406</v>
      </c>
      <c r="S155" t="s">
        <v>71</v>
      </c>
      <c r="U155">
        <v>1</v>
      </c>
      <c r="V155" t="s">
        <v>214</v>
      </c>
      <c r="X155" t="s">
        <v>58</v>
      </c>
      <c r="Z155" t="s">
        <v>590</v>
      </c>
      <c r="AB155">
        <v>3</v>
      </c>
      <c r="AC155" t="s">
        <v>704</v>
      </c>
      <c r="AD155" t="s">
        <v>61</v>
      </c>
      <c r="AH155" t="s">
        <v>32</v>
      </c>
      <c r="AO155" t="s">
        <v>87</v>
      </c>
      <c r="AQ155">
        <v>6</v>
      </c>
      <c r="AS155">
        <v>2</v>
      </c>
      <c r="AU155">
        <v>12</v>
      </c>
      <c r="AV155" t="s">
        <v>705</v>
      </c>
      <c r="AW155" t="s">
        <v>77</v>
      </c>
      <c r="AY155">
        <v>10</v>
      </c>
      <c r="AZ155" t="s">
        <v>706</v>
      </c>
      <c r="BA155" t="s">
        <v>707</v>
      </c>
      <c r="BB155" t="s">
        <v>708</v>
      </c>
    </row>
    <row r="156" spans="1:54" x14ac:dyDescent="0.4">
      <c r="A156">
        <v>119</v>
      </c>
      <c r="B156">
        <v>119</v>
      </c>
      <c r="C156">
        <v>119</v>
      </c>
      <c r="D156" t="s">
        <v>2</v>
      </c>
      <c r="E156" t="s">
        <v>3</v>
      </c>
      <c r="J156" s="1">
        <v>33117</v>
      </c>
      <c r="K156">
        <v>7</v>
      </c>
      <c r="L156">
        <v>30</v>
      </c>
      <c r="M156">
        <v>1</v>
      </c>
      <c r="N156">
        <v>5</v>
      </c>
      <c r="O156" t="s">
        <v>54</v>
      </c>
      <c r="P156">
        <v>0</v>
      </c>
      <c r="Q156" t="s">
        <v>55</v>
      </c>
      <c r="S156" t="s">
        <v>56</v>
      </c>
      <c r="U156">
        <v>1</v>
      </c>
      <c r="V156" t="s">
        <v>7</v>
      </c>
      <c r="X156" t="s">
        <v>58</v>
      </c>
      <c r="Z156" t="s">
        <v>436</v>
      </c>
      <c r="AB156">
        <v>4</v>
      </c>
      <c r="AC156" t="s">
        <v>709</v>
      </c>
      <c r="AD156" t="s">
        <v>86</v>
      </c>
      <c r="AJ156" t="s">
        <v>34</v>
      </c>
      <c r="AO156" t="s">
        <v>75</v>
      </c>
      <c r="AQ156">
        <v>6</v>
      </c>
      <c r="AT156">
        <v>10</v>
      </c>
      <c r="AU156">
        <v>20</v>
      </c>
      <c r="AV156" t="s">
        <v>710</v>
      </c>
      <c r="AW156" t="s">
        <v>77</v>
      </c>
      <c r="AY156">
        <v>8</v>
      </c>
      <c r="AZ156" t="s">
        <v>711</v>
      </c>
      <c r="BA156" t="s">
        <v>712</v>
      </c>
      <c r="BB156" t="s">
        <v>713</v>
      </c>
    </row>
    <row r="157" spans="1:54" x14ac:dyDescent="0.4">
      <c r="A157">
        <v>120</v>
      </c>
      <c r="B157">
        <v>120</v>
      </c>
      <c r="C157">
        <v>120</v>
      </c>
      <c r="E157" t="s">
        <v>3</v>
      </c>
      <c r="H157" t="s">
        <v>6</v>
      </c>
      <c r="J157" s="1">
        <v>27127</v>
      </c>
      <c r="K157">
        <v>7</v>
      </c>
      <c r="L157">
        <v>50</v>
      </c>
      <c r="M157">
        <v>3</v>
      </c>
      <c r="N157">
        <v>20</v>
      </c>
      <c r="O157" t="s">
        <v>80</v>
      </c>
      <c r="P157">
        <v>1</v>
      </c>
      <c r="Q157" t="s">
        <v>55</v>
      </c>
      <c r="S157" t="s">
        <v>71</v>
      </c>
      <c r="U157">
        <v>1</v>
      </c>
      <c r="V157" t="s">
        <v>214</v>
      </c>
      <c r="X157" t="s">
        <v>58</v>
      </c>
      <c r="Z157" t="s">
        <v>436</v>
      </c>
      <c r="AB157">
        <v>22</v>
      </c>
      <c r="AC157" t="s">
        <v>714</v>
      </c>
      <c r="AD157" t="s">
        <v>86</v>
      </c>
      <c r="AG157" t="s">
        <v>31</v>
      </c>
      <c r="AO157" t="s">
        <v>75</v>
      </c>
      <c r="AR157">
        <v>15</v>
      </c>
      <c r="AT157">
        <v>20</v>
      </c>
      <c r="AU157">
        <v>35</v>
      </c>
      <c r="AV157" t="s">
        <v>715</v>
      </c>
      <c r="AW157" t="s">
        <v>77</v>
      </c>
      <c r="AY157">
        <v>9</v>
      </c>
      <c r="AZ157" t="s">
        <v>716</v>
      </c>
      <c r="BA157" t="s">
        <v>717</v>
      </c>
    </row>
    <row r="158" spans="1:54" x14ac:dyDescent="0.4">
      <c r="A158">
        <v>121</v>
      </c>
      <c r="B158">
        <v>121</v>
      </c>
      <c r="C158">
        <v>121</v>
      </c>
      <c r="E158" t="s">
        <v>3</v>
      </c>
      <c r="H158" t="s">
        <v>6</v>
      </c>
      <c r="J158" s="1">
        <v>34237</v>
      </c>
      <c r="K158">
        <v>7</v>
      </c>
      <c r="L158">
        <v>0</v>
      </c>
      <c r="M158">
        <v>12</v>
      </c>
      <c r="N158">
        <v>20</v>
      </c>
      <c r="O158" t="s">
        <v>191</v>
      </c>
      <c r="P158">
        <v>1</v>
      </c>
      <c r="Q158" t="s">
        <v>55</v>
      </c>
      <c r="S158" t="s">
        <v>56</v>
      </c>
      <c r="U158">
        <v>1</v>
      </c>
      <c r="V158" t="s">
        <v>537</v>
      </c>
      <c r="X158" t="s">
        <v>144</v>
      </c>
      <c r="Z158" t="s">
        <v>94</v>
      </c>
      <c r="AB158">
        <v>5</v>
      </c>
      <c r="AC158" t="s">
        <v>718</v>
      </c>
      <c r="AD158" t="s">
        <v>61</v>
      </c>
      <c r="AH158" t="s">
        <v>32</v>
      </c>
      <c r="AO158" t="s">
        <v>87</v>
      </c>
      <c r="AQ158">
        <v>5</v>
      </c>
      <c r="AS158">
        <v>5</v>
      </c>
      <c r="AU158">
        <v>10</v>
      </c>
      <c r="AV158" t="s">
        <v>719</v>
      </c>
      <c r="AW158" t="s">
        <v>66</v>
      </c>
      <c r="AY158">
        <v>10</v>
      </c>
      <c r="AZ158" t="s">
        <v>720</v>
      </c>
      <c r="BA158" t="s">
        <v>721</v>
      </c>
      <c r="BB158" t="s">
        <v>722</v>
      </c>
    </row>
    <row r="159" spans="1:54" x14ac:dyDescent="0.4">
      <c r="A159">
        <v>122</v>
      </c>
      <c r="B159">
        <v>122</v>
      </c>
      <c r="C159">
        <v>122</v>
      </c>
      <c r="D159" t="s">
        <v>2</v>
      </c>
      <c r="J159" s="1">
        <v>34688</v>
      </c>
      <c r="K159">
        <v>9</v>
      </c>
      <c r="L159">
        <v>10</v>
      </c>
      <c r="M159">
        <v>9</v>
      </c>
      <c r="N159">
        <v>20</v>
      </c>
      <c r="O159" t="s">
        <v>105</v>
      </c>
      <c r="P159">
        <v>0</v>
      </c>
      <c r="Q159" t="s">
        <v>100</v>
      </c>
      <c r="T159" t="s">
        <v>723</v>
      </c>
      <c r="U159">
        <v>1</v>
      </c>
      <c r="V159" t="s">
        <v>143</v>
      </c>
      <c r="X159" t="s">
        <v>83</v>
      </c>
      <c r="Z159" t="s">
        <v>59</v>
      </c>
      <c r="AB159">
        <v>0</v>
      </c>
      <c r="AC159" t="s">
        <v>724</v>
      </c>
      <c r="AD159" t="s">
        <v>61</v>
      </c>
      <c r="AH159" t="s">
        <v>32</v>
      </c>
      <c r="AO159" t="s">
        <v>75</v>
      </c>
      <c r="AR159">
        <v>30</v>
      </c>
      <c r="AS159">
        <v>5</v>
      </c>
      <c r="AU159">
        <v>200</v>
      </c>
      <c r="AV159" t="s">
        <v>725</v>
      </c>
      <c r="AW159" t="s">
        <v>77</v>
      </c>
      <c r="AY159">
        <v>9</v>
      </c>
      <c r="AZ159" t="s">
        <v>726</v>
      </c>
      <c r="BA159" t="s">
        <v>727</v>
      </c>
      <c r="BB159" t="s">
        <v>728</v>
      </c>
    </row>
    <row r="160" spans="1:54" x14ac:dyDescent="0.4">
      <c r="A160">
        <v>123</v>
      </c>
      <c r="B160">
        <v>123</v>
      </c>
      <c r="C160">
        <v>123</v>
      </c>
      <c r="D160" t="s">
        <v>2</v>
      </c>
      <c r="E160" t="s">
        <v>3</v>
      </c>
      <c r="J160" s="1">
        <v>29094</v>
      </c>
      <c r="K160">
        <v>8</v>
      </c>
      <c r="L160">
        <v>0</v>
      </c>
      <c r="M160">
        <v>8</v>
      </c>
      <c r="N160">
        <v>24</v>
      </c>
      <c r="O160" t="s">
        <v>99</v>
      </c>
      <c r="P160">
        <v>0</v>
      </c>
      <c r="Q160" t="s">
        <v>142</v>
      </c>
      <c r="S160" t="s">
        <v>71</v>
      </c>
      <c r="U160">
        <v>1</v>
      </c>
      <c r="V160" t="s">
        <v>214</v>
      </c>
      <c r="X160" t="s">
        <v>83</v>
      </c>
      <c r="Z160" t="s">
        <v>94</v>
      </c>
      <c r="AB160">
        <v>20</v>
      </c>
      <c r="AC160" t="s">
        <v>580</v>
      </c>
      <c r="AD160" t="s">
        <v>61</v>
      </c>
      <c r="AG160" t="s">
        <v>31</v>
      </c>
      <c r="AI160" t="s">
        <v>33</v>
      </c>
      <c r="AO160" t="s">
        <v>571</v>
      </c>
      <c r="AQ160">
        <v>6</v>
      </c>
      <c r="AS160">
        <v>6</v>
      </c>
      <c r="AU160">
        <v>15</v>
      </c>
      <c r="AV160" t="s">
        <v>729</v>
      </c>
      <c r="AW160" t="s">
        <v>77</v>
      </c>
      <c r="AY160">
        <v>10</v>
      </c>
      <c r="AZ160" t="s">
        <v>730</v>
      </c>
      <c r="BA160" t="s">
        <v>731</v>
      </c>
      <c r="BB160" t="s">
        <v>732</v>
      </c>
    </row>
    <row r="161" spans="1:54" x14ac:dyDescent="0.4">
      <c r="A161">
        <v>124</v>
      </c>
      <c r="B161">
        <v>124</v>
      </c>
      <c r="C161">
        <v>124</v>
      </c>
      <c r="D161" t="s">
        <v>2</v>
      </c>
      <c r="H161" t="s">
        <v>6</v>
      </c>
      <c r="J161" s="1">
        <v>29489</v>
      </c>
      <c r="K161">
        <v>8</v>
      </c>
      <c r="L161">
        <v>30</v>
      </c>
      <c r="M161">
        <v>10</v>
      </c>
      <c r="N161">
        <v>3</v>
      </c>
      <c r="O161" t="s">
        <v>305</v>
      </c>
      <c r="P161">
        <v>0</v>
      </c>
      <c r="Q161" t="s">
        <v>100</v>
      </c>
      <c r="S161" t="s">
        <v>106</v>
      </c>
      <c r="U161">
        <v>1</v>
      </c>
      <c r="V161" t="s">
        <v>733</v>
      </c>
      <c r="X161" t="s">
        <v>58</v>
      </c>
      <c r="Z161" t="s">
        <v>371</v>
      </c>
      <c r="AB161">
        <v>10</v>
      </c>
      <c r="AC161" t="s">
        <v>734</v>
      </c>
      <c r="AD161" t="s">
        <v>86</v>
      </c>
      <c r="AF161" t="s">
        <v>30</v>
      </c>
      <c r="AO161" t="s">
        <v>164</v>
      </c>
      <c r="AQ161">
        <v>6</v>
      </c>
      <c r="AS161">
        <v>4</v>
      </c>
      <c r="AU161">
        <v>150</v>
      </c>
      <c r="AV161" t="s">
        <v>735</v>
      </c>
      <c r="AW161" t="s">
        <v>66</v>
      </c>
      <c r="AY161">
        <v>10</v>
      </c>
      <c r="AZ161" t="s">
        <v>736</v>
      </c>
      <c r="BA161" t="s">
        <v>445</v>
      </c>
      <c r="BB161" t="s">
        <v>737</v>
      </c>
    </row>
    <row r="162" spans="1:54" x14ac:dyDescent="0.4">
      <c r="A162">
        <v>125</v>
      </c>
      <c r="B162">
        <v>125</v>
      </c>
      <c r="C162">
        <v>125</v>
      </c>
      <c r="D162" t="s">
        <v>2</v>
      </c>
      <c r="G162" t="s">
        <v>5</v>
      </c>
      <c r="J162" s="1">
        <v>33476</v>
      </c>
      <c r="K162">
        <v>8</v>
      </c>
      <c r="L162">
        <v>60</v>
      </c>
      <c r="M162">
        <v>10</v>
      </c>
      <c r="N162">
        <v>10</v>
      </c>
      <c r="O162" t="s">
        <v>54</v>
      </c>
      <c r="P162">
        <v>0</v>
      </c>
      <c r="Q162" t="s">
        <v>136</v>
      </c>
      <c r="S162" t="s">
        <v>56</v>
      </c>
      <c r="U162">
        <v>1</v>
      </c>
      <c r="V162" t="s">
        <v>214</v>
      </c>
      <c r="X162" t="s">
        <v>58</v>
      </c>
      <c r="Z162" t="s">
        <v>94</v>
      </c>
      <c r="AB162">
        <v>5</v>
      </c>
      <c r="AC162" t="s">
        <v>77</v>
      </c>
      <c r="AD162" t="s">
        <v>86</v>
      </c>
      <c r="AJ162" t="s">
        <v>34</v>
      </c>
      <c r="AO162" t="s">
        <v>62</v>
      </c>
      <c r="AR162">
        <v>10</v>
      </c>
      <c r="AS162">
        <v>6</v>
      </c>
      <c r="AU162">
        <v>8</v>
      </c>
      <c r="AV162" t="s">
        <v>738</v>
      </c>
      <c r="AW162" t="s">
        <v>77</v>
      </c>
      <c r="AY162">
        <v>9</v>
      </c>
      <c r="AZ162" t="s">
        <v>739</v>
      </c>
    </row>
    <row r="163" spans="1:54" x14ac:dyDescent="0.4">
      <c r="A163">
        <v>126</v>
      </c>
      <c r="B163">
        <v>126</v>
      </c>
      <c r="C163">
        <v>126</v>
      </c>
      <c r="H163" t="s">
        <v>6</v>
      </c>
      <c r="J163" s="1">
        <v>32011</v>
      </c>
      <c r="K163">
        <v>7</v>
      </c>
      <c r="L163">
        <v>0</v>
      </c>
      <c r="M163">
        <v>12</v>
      </c>
      <c r="N163">
        <v>0</v>
      </c>
      <c r="O163" t="s">
        <v>123</v>
      </c>
      <c r="P163">
        <v>1</v>
      </c>
      <c r="Q163" t="s">
        <v>136</v>
      </c>
      <c r="S163" t="s">
        <v>101</v>
      </c>
      <c r="U163">
        <v>1</v>
      </c>
      <c r="V163" t="s">
        <v>214</v>
      </c>
      <c r="X163" t="s">
        <v>113</v>
      </c>
      <c r="Z163" t="s">
        <v>94</v>
      </c>
      <c r="AB163">
        <v>7</v>
      </c>
      <c r="AC163" t="s">
        <v>641</v>
      </c>
      <c r="AD163" t="s">
        <v>86</v>
      </c>
      <c r="AH163" t="s">
        <v>32</v>
      </c>
      <c r="AO163" t="s">
        <v>75</v>
      </c>
      <c r="AR163">
        <v>15</v>
      </c>
      <c r="AT163">
        <v>10</v>
      </c>
      <c r="AU163">
        <v>20</v>
      </c>
      <c r="AV163" t="s">
        <v>641</v>
      </c>
      <c r="AW163" t="s">
        <v>66</v>
      </c>
      <c r="AY163">
        <v>9</v>
      </c>
      <c r="AZ163" t="s">
        <v>641</v>
      </c>
      <c r="BA163" t="s">
        <v>641</v>
      </c>
      <c r="BB163" t="s">
        <v>641</v>
      </c>
    </row>
    <row r="164" spans="1:54" x14ac:dyDescent="0.4">
      <c r="A164">
        <v>127</v>
      </c>
      <c r="B164">
        <v>127</v>
      </c>
      <c r="C164">
        <v>127</v>
      </c>
      <c r="D164" t="s">
        <v>2</v>
      </c>
      <c r="J164" s="1">
        <v>34037</v>
      </c>
      <c r="K164">
        <v>7</v>
      </c>
      <c r="L164">
        <v>60</v>
      </c>
      <c r="M164">
        <v>11</v>
      </c>
      <c r="N164">
        <v>6</v>
      </c>
      <c r="O164" t="s">
        <v>123</v>
      </c>
      <c r="P164">
        <v>0</v>
      </c>
      <c r="Q164" t="s">
        <v>55</v>
      </c>
      <c r="S164" t="s">
        <v>101</v>
      </c>
      <c r="U164">
        <v>1</v>
      </c>
      <c r="V164" t="s">
        <v>214</v>
      </c>
      <c r="X164" t="s">
        <v>83</v>
      </c>
      <c r="Z164" t="s">
        <v>94</v>
      </c>
      <c r="AB164">
        <v>3</v>
      </c>
      <c r="AC164" t="s">
        <v>740</v>
      </c>
      <c r="AD164" t="s">
        <v>86</v>
      </c>
      <c r="AH164" t="s">
        <v>32</v>
      </c>
      <c r="AO164" t="s">
        <v>75</v>
      </c>
      <c r="AQ164">
        <v>5</v>
      </c>
      <c r="AS164">
        <v>1</v>
      </c>
      <c r="AU164">
        <v>10</v>
      </c>
      <c r="AV164" t="s">
        <v>741</v>
      </c>
      <c r="AW164" t="s">
        <v>66</v>
      </c>
      <c r="AY164">
        <v>10</v>
      </c>
      <c r="AZ164" t="s">
        <v>742</v>
      </c>
      <c r="BA164" t="s">
        <v>743</v>
      </c>
    </row>
    <row r="165" spans="1:54" x14ac:dyDescent="0.4">
      <c r="A165">
        <v>128</v>
      </c>
      <c r="B165">
        <v>128</v>
      </c>
      <c r="C165">
        <v>128</v>
      </c>
      <c r="D165" t="s">
        <v>2</v>
      </c>
      <c r="E165" t="s">
        <v>3</v>
      </c>
      <c r="H165" t="s">
        <v>6</v>
      </c>
      <c r="J165" s="1">
        <v>28828</v>
      </c>
      <c r="K165">
        <v>5</v>
      </c>
      <c r="L165">
        <v>30</v>
      </c>
      <c r="M165">
        <v>16</v>
      </c>
      <c r="N165">
        <v>50</v>
      </c>
      <c r="O165" t="s">
        <v>99</v>
      </c>
      <c r="P165">
        <v>1</v>
      </c>
      <c r="Q165" t="s">
        <v>70</v>
      </c>
      <c r="S165" t="s">
        <v>71</v>
      </c>
      <c r="U165">
        <v>1</v>
      </c>
      <c r="V165" t="s">
        <v>483</v>
      </c>
      <c r="X165" t="s">
        <v>58</v>
      </c>
      <c r="AA165" t="s">
        <v>744</v>
      </c>
      <c r="AB165">
        <v>13</v>
      </c>
      <c r="AC165" t="s">
        <v>745</v>
      </c>
      <c r="AD165" t="s">
        <v>86</v>
      </c>
      <c r="AH165" t="s">
        <v>32</v>
      </c>
      <c r="AO165" t="s">
        <v>75</v>
      </c>
      <c r="AQ165">
        <v>6</v>
      </c>
      <c r="AT165">
        <v>10</v>
      </c>
      <c r="AU165">
        <v>20</v>
      </c>
      <c r="AV165" t="s">
        <v>746</v>
      </c>
      <c r="AW165" t="s">
        <v>194</v>
      </c>
      <c r="AY165">
        <v>10</v>
      </c>
      <c r="AZ165" t="s">
        <v>747</v>
      </c>
      <c r="BA165" t="s">
        <v>748</v>
      </c>
      <c r="BB165" t="s">
        <v>749</v>
      </c>
    </row>
    <row r="166" spans="1:54" x14ac:dyDescent="0.4">
      <c r="A166">
        <v>129</v>
      </c>
      <c r="B166">
        <v>129</v>
      </c>
      <c r="C166">
        <v>129</v>
      </c>
      <c r="D166" t="s">
        <v>2</v>
      </c>
      <c r="K166">
        <v>8</v>
      </c>
      <c r="L166">
        <v>90</v>
      </c>
      <c r="M166">
        <v>6</v>
      </c>
      <c r="N166">
        <v>4</v>
      </c>
      <c r="O166" t="s">
        <v>99</v>
      </c>
      <c r="P166">
        <v>0</v>
      </c>
      <c r="Q166" t="s">
        <v>81</v>
      </c>
      <c r="S166" t="s">
        <v>71</v>
      </c>
      <c r="U166">
        <v>1</v>
      </c>
      <c r="V166" t="s">
        <v>214</v>
      </c>
      <c r="X166" t="s">
        <v>83</v>
      </c>
      <c r="Z166" t="s">
        <v>94</v>
      </c>
      <c r="AB166">
        <v>10</v>
      </c>
      <c r="AC166" t="s">
        <v>750</v>
      </c>
      <c r="AD166" t="s">
        <v>86</v>
      </c>
      <c r="AH166" t="s">
        <v>32</v>
      </c>
      <c r="AO166" t="s">
        <v>87</v>
      </c>
      <c r="AQ166">
        <v>6</v>
      </c>
      <c r="AS166">
        <v>4</v>
      </c>
      <c r="AU166">
        <v>30</v>
      </c>
      <c r="AV166" t="s">
        <v>751</v>
      </c>
      <c r="AW166" t="s">
        <v>66</v>
      </c>
      <c r="AY166">
        <v>9</v>
      </c>
      <c r="AZ166" t="s">
        <v>752</v>
      </c>
    </row>
    <row r="167" spans="1:54" x14ac:dyDescent="0.4">
      <c r="A167">
        <v>130</v>
      </c>
      <c r="B167">
        <v>130</v>
      </c>
      <c r="C167">
        <v>130</v>
      </c>
      <c r="D167" t="s">
        <v>2</v>
      </c>
      <c r="H167" t="s">
        <v>6</v>
      </c>
      <c r="J167" s="1">
        <v>31656</v>
      </c>
      <c r="K167">
        <v>7</v>
      </c>
      <c r="L167">
        <v>0</v>
      </c>
      <c r="M167">
        <v>14</v>
      </c>
      <c r="N167">
        <v>12</v>
      </c>
      <c r="O167" t="s">
        <v>350</v>
      </c>
      <c r="P167">
        <v>0</v>
      </c>
      <c r="Q167" t="s">
        <v>81</v>
      </c>
      <c r="S167" t="s">
        <v>101</v>
      </c>
      <c r="U167">
        <v>0</v>
      </c>
      <c r="AD167" t="s">
        <v>86</v>
      </c>
      <c r="AG167" t="s">
        <v>31</v>
      </c>
      <c r="AO167" t="s">
        <v>75</v>
      </c>
      <c r="AQ167">
        <v>6</v>
      </c>
      <c r="AS167">
        <v>6</v>
      </c>
      <c r="AU167">
        <v>12</v>
      </c>
      <c r="AV167" t="s">
        <v>753</v>
      </c>
      <c r="AX167" t="s">
        <v>754</v>
      </c>
      <c r="AY167">
        <v>7</v>
      </c>
      <c r="AZ167" t="s">
        <v>755</v>
      </c>
    </row>
    <row r="168" spans="1:54" x14ac:dyDescent="0.4">
      <c r="A168">
        <v>131</v>
      </c>
      <c r="B168">
        <v>131</v>
      </c>
      <c r="C168">
        <v>131</v>
      </c>
      <c r="E168" t="s">
        <v>3</v>
      </c>
      <c r="J168" s="1">
        <v>24061</v>
      </c>
      <c r="K168">
        <v>8</v>
      </c>
      <c r="L168">
        <v>0</v>
      </c>
      <c r="M168">
        <v>7</v>
      </c>
      <c r="N168">
        <v>0</v>
      </c>
      <c r="O168" t="s">
        <v>91</v>
      </c>
      <c r="P168">
        <v>1</v>
      </c>
      <c r="Q168" t="s">
        <v>70</v>
      </c>
      <c r="S168" t="s">
        <v>71</v>
      </c>
      <c r="U168">
        <v>1</v>
      </c>
      <c r="V168" t="s">
        <v>32</v>
      </c>
      <c r="X168" t="s">
        <v>83</v>
      </c>
      <c r="Z168" t="s">
        <v>590</v>
      </c>
      <c r="AB168">
        <v>20</v>
      </c>
      <c r="AC168" t="s">
        <v>756</v>
      </c>
      <c r="AD168" t="s">
        <v>74</v>
      </c>
      <c r="AI168" t="s">
        <v>33</v>
      </c>
      <c r="AO168" t="s">
        <v>62</v>
      </c>
      <c r="AQ168">
        <v>6</v>
      </c>
      <c r="AT168">
        <v>10</v>
      </c>
      <c r="AU168">
        <v>12</v>
      </c>
      <c r="AV168" t="s">
        <v>757</v>
      </c>
      <c r="AW168" t="s">
        <v>77</v>
      </c>
      <c r="AY168">
        <v>9</v>
      </c>
      <c r="AZ168" t="s">
        <v>758</v>
      </c>
      <c r="BA168" t="s">
        <v>759</v>
      </c>
      <c r="BB168" t="s">
        <v>760</v>
      </c>
    </row>
    <row r="169" spans="1:54" x14ac:dyDescent="0.4">
      <c r="A169">
        <v>132</v>
      </c>
      <c r="B169">
        <v>132</v>
      </c>
      <c r="C169">
        <v>132</v>
      </c>
      <c r="D169" t="s">
        <v>2</v>
      </c>
      <c r="H169" t="s">
        <v>6</v>
      </c>
      <c r="J169" s="1">
        <v>29906</v>
      </c>
      <c r="K169">
        <v>6</v>
      </c>
      <c r="L169">
        <v>0</v>
      </c>
      <c r="M169">
        <v>10</v>
      </c>
      <c r="N169">
        <v>12</v>
      </c>
      <c r="O169" t="s">
        <v>135</v>
      </c>
      <c r="P169">
        <v>1</v>
      </c>
      <c r="Q169" t="s">
        <v>124</v>
      </c>
      <c r="S169" t="s">
        <v>71</v>
      </c>
      <c r="U169">
        <v>1</v>
      </c>
      <c r="V169" t="s">
        <v>214</v>
      </c>
      <c r="X169" t="s">
        <v>144</v>
      </c>
      <c r="Z169" t="s">
        <v>158</v>
      </c>
      <c r="AB169">
        <v>1</v>
      </c>
      <c r="AC169" t="s">
        <v>761</v>
      </c>
      <c r="AD169" t="s">
        <v>378</v>
      </c>
      <c r="AN169" t="s">
        <v>762</v>
      </c>
      <c r="AO169" t="s">
        <v>75</v>
      </c>
      <c r="AQ169">
        <v>6</v>
      </c>
      <c r="AS169">
        <v>6</v>
      </c>
      <c r="AU169">
        <v>25</v>
      </c>
      <c r="AV169" t="s">
        <v>763</v>
      </c>
      <c r="AW169" t="s">
        <v>360</v>
      </c>
      <c r="AY169">
        <v>10</v>
      </c>
      <c r="AZ169" t="s">
        <v>764</v>
      </c>
      <c r="BA169" t="s">
        <v>765</v>
      </c>
      <c r="BB169" t="s">
        <v>766</v>
      </c>
    </row>
    <row r="170" spans="1:54" x14ac:dyDescent="0.4">
      <c r="A170">
        <v>133</v>
      </c>
      <c r="B170">
        <v>133</v>
      </c>
      <c r="C170">
        <v>133</v>
      </c>
      <c r="E170" t="s">
        <v>3</v>
      </c>
      <c r="J170" s="1">
        <v>31994</v>
      </c>
      <c r="K170">
        <v>8</v>
      </c>
      <c r="L170">
        <v>120</v>
      </c>
      <c r="M170">
        <v>14</v>
      </c>
      <c r="N170">
        <v>10</v>
      </c>
      <c r="O170" t="s">
        <v>305</v>
      </c>
      <c r="P170">
        <v>0</v>
      </c>
      <c r="Q170" t="s">
        <v>406</v>
      </c>
      <c r="S170" t="s">
        <v>56</v>
      </c>
      <c r="U170">
        <v>1</v>
      </c>
      <c r="V170" t="s">
        <v>157</v>
      </c>
      <c r="X170" t="s">
        <v>83</v>
      </c>
      <c r="Z170" t="s">
        <v>94</v>
      </c>
      <c r="AB170">
        <v>7</v>
      </c>
      <c r="AC170" t="s">
        <v>767</v>
      </c>
      <c r="AD170" t="s">
        <v>61</v>
      </c>
      <c r="AJ170" t="s">
        <v>34</v>
      </c>
      <c r="AO170" t="s">
        <v>62</v>
      </c>
      <c r="AQ170">
        <v>5</v>
      </c>
      <c r="AS170">
        <v>4</v>
      </c>
      <c r="AU170">
        <v>10</v>
      </c>
      <c r="AV170" t="s">
        <v>768</v>
      </c>
      <c r="AW170" t="s">
        <v>77</v>
      </c>
      <c r="AY170">
        <v>9</v>
      </c>
      <c r="AZ170" t="s">
        <v>769</v>
      </c>
      <c r="BA170" t="s">
        <v>770</v>
      </c>
    </row>
    <row r="171" spans="1:54" x14ac:dyDescent="0.4">
      <c r="A171">
        <v>134</v>
      </c>
      <c r="B171">
        <v>134</v>
      </c>
      <c r="C171">
        <v>134</v>
      </c>
      <c r="E171" t="s">
        <v>3</v>
      </c>
      <c r="H171" t="s">
        <v>6</v>
      </c>
      <c r="J171" s="1">
        <v>34615</v>
      </c>
      <c r="K171">
        <v>6</v>
      </c>
      <c r="L171">
        <v>240</v>
      </c>
      <c r="M171">
        <v>10</v>
      </c>
      <c r="N171">
        <v>20</v>
      </c>
      <c r="O171" t="s">
        <v>226</v>
      </c>
      <c r="P171">
        <v>1</v>
      </c>
      <c r="Q171" t="s">
        <v>81</v>
      </c>
      <c r="S171" t="s">
        <v>101</v>
      </c>
      <c r="U171">
        <v>1</v>
      </c>
      <c r="V171" t="s">
        <v>157</v>
      </c>
      <c r="Y171" t="s">
        <v>771</v>
      </c>
      <c r="Z171" t="s">
        <v>94</v>
      </c>
      <c r="AB171">
        <v>2</v>
      </c>
      <c r="AC171" t="s">
        <v>772</v>
      </c>
      <c r="AD171" t="s">
        <v>61</v>
      </c>
      <c r="AH171" t="s">
        <v>32</v>
      </c>
      <c r="AO171" t="s">
        <v>75</v>
      </c>
      <c r="AQ171">
        <v>5</v>
      </c>
      <c r="AS171">
        <v>6</v>
      </c>
      <c r="AU171">
        <v>300</v>
      </c>
      <c r="AV171" t="s">
        <v>773</v>
      </c>
      <c r="AW171" t="s">
        <v>77</v>
      </c>
      <c r="AY171">
        <v>10</v>
      </c>
      <c r="AZ171" t="s">
        <v>774</v>
      </c>
      <c r="BA171" t="s">
        <v>775</v>
      </c>
    </row>
    <row r="172" spans="1:54" x14ac:dyDescent="0.4">
      <c r="A172">
        <v>135</v>
      </c>
      <c r="B172">
        <v>135</v>
      </c>
      <c r="C172">
        <v>135</v>
      </c>
      <c r="D172" t="s">
        <v>2</v>
      </c>
      <c r="E172" t="s">
        <v>3</v>
      </c>
      <c r="F172" t="s">
        <v>4</v>
      </c>
      <c r="H172" t="s">
        <v>6</v>
      </c>
      <c r="J172" s="1">
        <v>33885</v>
      </c>
      <c r="K172">
        <v>6</v>
      </c>
      <c r="L172">
        <v>60</v>
      </c>
      <c r="M172">
        <v>8</v>
      </c>
      <c r="N172">
        <v>3</v>
      </c>
      <c r="O172" t="s">
        <v>80</v>
      </c>
      <c r="P172">
        <v>1</v>
      </c>
      <c r="Q172" t="s">
        <v>100</v>
      </c>
      <c r="S172" t="s">
        <v>101</v>
      </c>
      <c r="U172">
        <v>1</v>
      </c>
      <c r="V172" t="s">
        <v>214</v>
      </c>
      <c r="Y172" t="s">
        <v>771</v>
      </c>
      <c r="AA172" t="s">
        <v>776</v>
      </c>
      <c r="AB172">
        <v>2</v>
      </c>
      <c r="AC172" t="s">
        <v>777</v>
      </c>
      <c r="AD172" t="s">
        <v>61</v>
      </c>
      <c r="AJ172" t="s">
        <v>34</v>
      </c>
      <c r="AO172" t="s">
        <v>62</v>
      </c>
      <c r="AQ172">
        <v>3</v>
      </c>
      <c r="AS172">
        <v>4</v>
      </c>
      <c r="AU172">
        <v>3</v>
      </c>
      <c r="AV172" t="s">
        <v>778</v>
      </c>
      <c r="AW172" t="s">
        <v>66</v>
      </c>
      <c r="AY172">
        <v>10</v>
      </c>
      <c r="AZ172" t="s">
        <v>779</v>
      </c>
    </row>
    <row r="173" spans="1:54" x14ac:dyDescent="0.4">
      <c r="A173">
        <v>136</v>
      </c>
      <c r="B173">
        <v>136</v>
      </c>
      <c r="C173">
        <v>136</v>
      </c>
      <c r="D173" t="s">
        <v>2</v>
      </c>
      <c r="J173" s="1">
        <v>33877</v>
      </c>
      <c r="K173">
        <v>10</v>
      </c>
      <c r="L173">
        <v>30</v>
      </c>
      <c r="M173">
        <v>20</v>
      </c>
      <c r="N173">
        <v>3</v>
      </c>
      <c r="O173" t="s">
        <v>80</v>
      </c>
      <c r="P173">
        <v>1</v>
      </c>
      <c r="Q173" t="s">
        <v>55</v>
      </c>
      <c r="S173" t="s">
        <v>101</v>
      </c>
      <c r="U173">
        <v>0</v>
      </c>
      <c r="AD173" t="s">
        <v>86</v>
      </c>
      <c r="AG173" t="s">
        <v>31</v>
      </c>
      <c r="AO173" t="s">
        <v>75</v>
      </c>
      <c r="AR173">
        <v>10</v>
      </c>
      <c r="AT173">
        <v>10</v>
      </c>
      <c r="AU173">
        <v>10</v>
      </c>
      <c r="AV173" t="s">
        <v>780</v>
      </c>
      <c r="AW173" t="s">
        <v>360</v>
      </c>
      <c r="AY173">
        <v>9</v>
      </c>
      <c r="AZ173" t="s">
        <v>781</v>
      </c>
      <c r="BB173" t="s">
        <v>782</v>
      </c>
    </row>
    <row r="174" spans="1:54" x14ac:dyDescent="0.4">
      <c r="A174">
        <v>137</v>
      </c>
      <c r="B174">
        <v>137</v>
      </c>
      <c r="C174">
        <v>137</v>
      </c>
      <c r="H174" t="s">
        <v>6</v>
      </c>
      <c r="J174" s="1">
        <v>29845</v>
      </c>
      <c r="K174">
        <v>8</v>
      </c>
      <c r="L174">
        <v>65</v>
      </c>
      <c r="M174">
        <v>14</v>
      </c>
      <c r="N174">
        <v>20</v>
      </c>
      <c r="O174" t="s">
        <v>105</v>
      </c>
      <c r="P174">
        <v>1</v>
      </c>
      <c r="Q174" t="s">
        <v>55</v>
      </c>
      <c r="S174" t="s">
        <v>56</v>
      </c>
      <c r="U174">
        <v>1</v>
      </c>
      <c r="V174" t="s">
        <v>32</v>
      </c>
      <c r="X174" t="s">
        <v>93</v>
      </c>
      <c r="Z174" t="s">
        <v>232</v>
      </c>
      <c r="AB174">
        <v>15</v>
      </c>
      <c r="AC174" t="s">
        <v>783</v>
      </c>
      <c r="AD174" t="s">
        <v>163</v>
      </c>
      <c r="AH174" t="s">
        <v>32</v>
      </c>
      <c r="AO174" t="s">
        <v>87</v>
      </c>
      <c r="AQ174">
        <v>4</v>
      </c>
      <c r="AS174">
        <v>6</v>
      </c>
      <c r="AU174">
        <v>16</v>
      </c>
      <c r="AV174" t="s">
        <v>784</v>
      </c>
      <c r="AX174" t="s">
        <v>785</v>
      </c>
      <c r="AY174">
        <v>10</v>
      </c>
      <c r="AZ174" t="s">
        <v>786</v>
      </c>
      <c r="BA174" t="s">
        <v>787</v>
      </c>
      <c r="BB174" t="s">
        <v>788</v>
      </c>
    </row>
    <row r="175" spans="1:54" x14ac:dyDescent="0.4">
      <c r="A175">
        <v>138</v>
      </c>
      <c r="B175">
        <v>138</v>
      </c>
      <c r="C175">
        <v>138</v>
      </c>
      <c r="D175" t="s">
        <v>2</v>
      </c>
      <c r="J175" s="1">
        <v>33885</v>
      </c>
      <c r="K175">
        <v>8</v>
      </c>
      <c r="L175">
        <v>60</v>
      </c>
      <c r="M175">
        <v>8</v>
      </c>
      <c r="N175">
        <v>10</v>
      </c>
      <c r="O175" t="s">
        <v>191</v>
      </c>
      <c r="P175">
        <v>1</v>
      </c>
      <c r="Q175" t="s">
        <v>70</v>
      </c>
      <c r="S175" t="s">
        <v>101</v>
      </c>
      <c r="U175">
        <v>1</v>
      </c>
      <c r="V175" t="s">
        <v>32</v>
      </c>
      <c r="X175" t="s">
        <v>83</v>
      </c>
      <c r="Z175" t="s">
        <v>158</v>
      </c>
      <c r="AB175">
        <v>1</v>
      </c>
      <c r="AC175" t="s">
        <v>789</v>
      </c>
      <c r="AD175" t="s">
        <v>61</v>
      </c>
      <c r="AH175" t="s">
        <v>32</v>
      </c>
      <c r="AO175" t="s">
        <v>87</v>
      </c>
      <c r="AQ175">
        <v>6</v>
      </c>
      <c r="AS175">
        <v>6</v>
      </c>
      <c r="AU175">
        <v>10</v>
      </c>
      <c r="AV175" t="s">
        <v>790</v>
      </c>
      <c r="AX175" t="s">
        <v>791</v>
      </c>
      <c r="AY175">
        <v>9</v>
      </c>
      <c r="AZ175" t="s">
        <v>792</v>
      </c>
      <c r="BA175" t="s">
        <v>793</v>
      </c>
      <c r="BB175" t="s">
        <v>794</v>
      </c>
    </row>
    <row r="176" spans="1:54" x14ac:dyDescent="0.4">
      <c r="A176">
        <v>139</v>
      </c>
      <c r="B176">
        <v>139</v>
      </c>
      <c r="C176">
        <v>139</v>
      </c>
      <c r="D176" t="s">
        <v>2</v>
      </c>
      <c r="J176" s="1">
        <v>29414</v>
      </c>
      <c r="K176">
        <v>6</v>
      </c>
      <c r="L176">
        <v>140</v>
      </c>
      <c r="M176">
        <v>12</v>
      </c>
      <c r="N176">
        <v>1</v>
      </c>
      <c r="O176" t="s">
        <v>80</v>
      </c>
      <c r="P176">
        <v>0</v>
      </c>
      <c r="Q176" t="s">
        <v>55</v>
      </c>
      <c r="S176" t="s">
        <v>71</v>
      </c>
      <c r="U176">
        <v>1</v>
      </c>
      <c r="V176" t="s">
        <v>157</v>
      </c>
      <c r="X176" t="s">
        <v>83</v>
      </c>
      <c r="Z176" t="s">
        <v>94</v>
      </c>
      <c r="AB176">
        <v>1</v>
      </c>
      <c r="AC176" t="s">
        <v>795</v>
      </c>
      <c r="AD176" t="s">
        <v>86</v>
      </c>
      <c r="AH176" t="s">
        <v>32</v>
      </c>
      <c r="AO176" t="s">
        <v>75</v>
      </c>
      <c r="AR176">
        <v>10</v>
      </c>
      <c r="AS176">
        <v>6</v>
      </c>
      <c r="AU176">
        <v>20</v>
      </c>
      <c r="AV176" t="s">
        <v>796</v>
      </c>
      <c r="AW176" t="s">
        <v>66</v>
      </c>
      <c r="AY176">
        <v>6</v>
      </c>
      <c r="AZ176" t="s">
        <v>797</v>
      </c>
      <c r="BA176" t="s">
        <v>337</v>
      </c>
      <c r="BB176" t="s">
        <v>798</v>
      </c>
    </row>
    <row r="177" spans="1:54" x14ac:dyDescent="0.4">
      <c r="A177">
        <v>140</v>
      </c>
      <c r="B177">
        <v>140</v>
      </c>
      <c r="C177">
        <v>140</v>
      </c>
      <c r="D177" t="s">
        <v>2</v>
      </c>
      <c r="G177" t="s">
        <v>5</v>
      </c>
      <c r="H177" t="s">
        <v>6</v>
      </c>
      <c r="J177" s="1">
        <v>33876</v>
      </c>
      <c r="K177">
        <v>6</v>
      </c>
      <c r="L177">
        <v>90</v>
      </c>
      <c r="M177">
        <v>10</v>
      </c>
      <c r="N177">
        <v>12</v>
      </c>
      <c r="O177" t="s">
        <v>226</v>
      </c>
      <c r="P177">
        <v>0</v>
      </c>
      <c r="Q177" t="s">
        <v>70</v>
      </c>
      <c r="S177" t="s">
        <v>71</v>
      </c>
      <c r="U177">
        <v>1</v>
      </c>
      <c r="V177" t="s">
        <v>424</v>
      </c>
      <c r="X177" t="s">
        <v>113</v>
      </c>
      <c r="AA177" t="s">
        <v>799</v>
      </c>
      <c r="AB177">
        <v>2</v>
      </c>
      <c r="AC177" t="s">
        <v>800</v>
      </c>
      <c r="AD177" t="s">
        <v>61</v>
      </c>
      <c r="AG177" t="s">
        <v>31</v>
      </c>
      <c r="AO177" t="s">
        <v>75</v>
      </c>
      <c r="AQ177">
        <v>6</v>
      </c>
      <c r="AT177">
        <v>10</v>
      </c>
      <c r="AU177">
        <v>50</v>
      </c>
      <c r="AV177" t="s">
        <v>801</v>
      </c>
      <c r="AW177" t="s">
        <v>77</v>
      </c>
      <c r="AY177">
        <v>10</v>
      </c>
      <c r="AZ177" t="s">
        <v>802</v>
      </c>
      <c r="BA177" t="s">
        <v>803</v>
      </c>
      <c r="BB177" t="s">
        <v>804</v>
      </c>
    </row>
    <row r="178" spans="1:54" x14ac:dyDescent="0.4">
      <c r="A178">
        <v>141</v>
      </c>
      <c r="B178">
        <v>141</v>
      </c>
      <c r="C178">
        <v>141</v>
      </c>
      <c r="D178" t="s">
        <v>2</v>
      </c>
      <c r="J178" s="1">
        <v>34017</v>
      </c>
      <c r="K178">
        <v>4</v>
      </c>
      <c r="L178">
        <v>2</v>
      </c>
      <c r="M178">
        <v>10</v>
      </c>
      <c r="N178">
        <v>15</v>
      </c>
      <c r="O178" t="s">
        <v>54</v>
      </c>
      <c r="P178">
        <v>1</v>
      </c>
      <c r="Q178" t="s">
        <v>55</v>
      </c>
      <c r="S178" t="s">
        <v>71</v>
      </c>
      <c r="U178">
        <v>0</v>
      </c>
      <c r="AD178" t="s">
        <v>61</v>
      </c>
      <c r="AF178" t="s">
        <v>30</v>
      </c>
      <c r="AO178" t="s">
        <v>75</v>
      </c>
      <c r="AQ178">
        <v>6</v>
      </c>
      <c r="AS178">
        <v>6</v>
      </c>
      <c r="AU178">
        <v>3</v>
      </c>
      <c r="AV178" t="s">
        <v>805</v>
      </c>
      <c r="AW178" t="s">
        <v>66</v>
      </c>
      <c r="AY178">
        <v>10</v>
      </c>
      <c r="AZ178" t="s">
        <v>806</v>
      </c>
      <c r="BA178" t="s">
        <v>799</v>
      </c>
      <c r="BB178" t="s">
        <v>807</v>
      </c>
    </row>
    <row r="179" spans="1:54" x14ac:dyDescent="0.4">
      <c r="A179">
        <v>142</v>
      </c>
      <c r="B179">
        <v>142</v>
      </c>
      <c r="C179">
        <v>142</v>
      </c>
      <c r="E179" t="s">
        <v>3</v>
      </c>
      <c r="J179" s="1">
        <v>33015</v>
      </c>
      <c r="K179">
        <v>7</v>
      </c>
      <c r="L179">
        <v>150</v>
      </c>
      <c r="M179">
        <v>9</v>
      </c>
      <c r="N179">
        <v>10</v>
      </c>
      <c r="O179" t="s">
        <v>91</v>
      </c>
      <c r="P179">
        <v>0</v>
      </c>
      <c r="Q179" t="s">
        <v>70</v>
      </c>
      <c r="S179" t="s">
        <v>56</v>
      </c>
      <c r="U179">
        <v>1</v>
      </c>
      <c r="V179" t="s">
        <v>148</v>
      </c>
      <c r="X179" t="s">
        <v>83</v>
      </c>
      <c r="Z179" t="s">
        <v>126</v>
      </c>
      <c r="AB179">
        <v>3</v>
      </c>
      <c r="AC179" t="s">
        <v>808</v>
      </c>
      <c r="AD179" t="s">
        <v>61</v>
      </c>
      <c r="AF179" t="s">
        <v>30</v>
      </c>
      <c r="AO179" t="s">
        <v>75</v>
      </c>
      <c r="AR179">
        <v>10</v>
      </c>
      <c r="AT179">
        <v>10</v>
      </c>
      <c r="AU179">
        <v>20</v>
      </c>
      <c r="AV179" t="s">
        <v>159</v>
      </c>
      <c r="AW179" t="s">
        <v>66</v>
      </c>
      <c r="AY179">
        <v>10</v>
      </c>
      <c r="AZ179" t="s">
        <v>809</v>
      </c>
      <c r="BA179" t="s">
        <v>810</v>
      </c>
      <c r="BB179" t="s">
        <v>811</v>
      </c>
    </row>
    <row r="180" spans="1:54" x14ac:dyDescent="0.4">
      <c r="A180">
        <v>143</v>
      </c>
      <c r="B180">
        <v>143</v>
      </c>
      <c r="C180">
        <v>143</v>
      </c>
      <c r="E180" t="s">
        <v>3</v>
      </c>
      <c r="J180" s="1">
        <v>32885</v>
      </c>
      <c r="K180">
        <v>7</v>
      </c>
      <c r="L180">
        <v>28</v>
      </c>
      <c r="M180">
        <v>12</v>
      </c>
      <c r="N180">
        <v>6</v>
      </c>
      <c r="O180" t="s">
        <v>350</v>
      </c>
      <c r="P180">
        <v>0</v>
      </c>
      <c r="Q180" t="s">
        <v>136</v>
      </c>
      <c r="S180" t="s">
        <v>71</v>
      </c>
      <c r="U180">
        <v>1</v>
      </c>
      <c r="V180" t="s">
        <v>92</v>
      </c>
      <c r="X180" t="s">
        <v>83</v>
      </c>
      <c r="Z180" t="s">
        <v>221</v>
      </c>
      <c r="AB180">
        <v>5</v>
      </c>
      <c r="AC180" t="s">
        <v>812</v>
      </c>
      <c r="AD180" t="s">
        <v>86</v>
      </c>
      <c r="AG180" t="s">
        <v>31</v>
      </c>
      <c r="AJ180" t="s">
        <v>34</v>
      </c>
      <c r="AO180" t="s">
        <v>62</v>
      </c>
      <c r="AQ180">
        <v>4</v>
      </c>
      <c r="AS180">
        <v>4</v>
      </c>
      <c r="AU180">
        <v>100</v>
      </c>
      <c r="AV180" t="s">
        <v>813</v>
      </c>
      <c r="AW180" t="s">
        <v>66</v>
      </c>
      <c r="AY180">
        <v>9</v>
      </c>
      <c r="AZ180" t="s">
        <v>814</v>
      </c>
      <c r="BA180" t="s">
        <v>815</v>
      </c>
    </row>
    <row r="181" spans="1:54" x14ac:dyDescent="0.4">
      <c r="A181">
        <v>144</v>
      </c>
      <c r="B181">
        <v>144</v>
      </c>
      <c r="C181">
        <v>144</v>
      </c>
      <c r="H181" t="s">
        <v>6</v>
      </c>
      <c r="J181" s="1">
        <v>32154</v>
      </c>
      <c r="K181">
        <v>8</v>
      </c>
      <c r="L181">
        <v>0</v>
      </c>
      <c r="M181">
        <v>12</v>
      </c>
      <c r="N181">
        <v>1</v>
      </c>
      <c r="O181" t="s">
        <v>91</v>
      </c>
      <c r="P181">
        <v>0</v>
      </c>
      <c r="Q181" t="s">
        <v>55</v>
      </c>
      <c r="S181" t="s">
        <v>56</v>
      </c>
      <c r="U181">
        <v>1</v>
      </c>
      <c r="V181" t="s">
        <v>214</v>
      </c>
      <c r="Y181" t="s">
        <v>214</v>
      </c>
      <c r="Z181" t="s">
        <v>94</v>
      </c>
      <c r="AB181">
        <v>5</v>
      </c>
      <c r="AC181" t="s">
        <v>816</v>
      </c>
      <c r="AD181" t="s">
        <v>61</v>
      </c>
      <c r="AH181" t="s">
        <v>32</v>
      </c>
      <c r="AO181" t="s">
        <v>87</v>
      </c>
      <c r="AQ181">
        <v>3</v>
      </c>
      <c r="AS181">
        <v>1</v>
      </c>
      <c r="AU181">
        <v>160</v>
      </c>
      <c r="AV181" t="s">
        <v>37</v>
      </c>
      <c r="AW181" t="s">
        <v>66</v>
      </c>
      <c r="AY181">
        <v>10</v>
      </c>
      <c r="AZ181" t="s">
        <v>817</v>
      </c>
      <c r="BA181" t="s">
        <v>435</v>
      </c>
      <c r="BB181" t="s">
        <v>291</v>
      </c>
    </row>
    <row r="182" spans="1:54" x14ac:dyDescent="0.4">
      <c r="A182">
        <v>145</v>
      </c>
      <c r="B182">
        <v>145</v>
      </c>
      <c r="C182">
        <v>145</v>
      </c>
      <c r="E182" t="s">
        <v>3</v>
      </c>
      <c r="G182" t="s">
        <v>5</v>
      </c>
      <c r="H182" t="s">
        <v>6</v>
      </c>
      <c r="J182" s="1">
        <v>34064</v>
      </c>
      <c r="K182">
        <v>6</v>
      </c>
      <c r="L182">
        <v>120</v>
      </c>
      <c r="M182">
        <v>13</v>
      </c>
      <c r="N182">
        <v>4</v>
      </c>
      <c r="O182" t="s">
        <v>226</v>
      </c>
      <c r="P182">
        <v>1</v>
      </c>
      <c r="Q182" t="s">
        <v>81</v>
      </c>
      <c r="T182" t="s">
        <v>818</v>
      </c>
      <c r="U182">
        <v>1</v>
      </c>
      <c r="V182" t="s">
        <v>157</v>
      </c>
      <c r="X182" t="s">
        <v>83</v>
      </c>
      <c r="Z182" t="s">
        <v>232</v>
      </c>
      <c r="AB182">
        <v>2</v>
      </c>
      <c r="AC182" t="s">
        <v>819</v>
      </c>
      <c r="AD182" t="s">
        <v>61</v>
      </c>
      <c r="AM182" t="s">
        <v>37</v>
      </c>
      <c r="AW182" t="s">
        <v>77</v>
      </c>
      <c r="AY182">
        <v>8</v>
      </c>
      <c r="AZ182" t="s">
        <v>820</v>
      </c>
      <c r="BB182" t="s">
        <v>821</v>
      </c>
    </row>
    <row r="183" spans="1:54" x14ac:dyDescent="0.4">
      <c r="A183">
        <v>146</v>
      </c>
      <c r="B183">
        <v>146</v>
      </c>
      <c r="C183">
        <v>146</v>
      </c>
      <c r="D183" t="s">
        <v>2</v>
      </c>
      <c r="F183" t="s">
        <v>4</v>
      </c>
      <c r="J183" s="1">
        <v>32540</v>
      </c>
      <c r="K183">
        <v>8</v>
      </c>
      <c r="L183">
        <v>7</v>
      </c>
      <c r="M183">
        <v>12</v>
      </c>
      <c r="N183">
        <v>0</v>
      </c>
      <c r="O183" t="s">
        <v>105</v>
      </c>
      <c r="P183">
        <v>1</v>
      </c>
      <c r="Q183" t="s">
        <v>70</v>
      </c>
      <c r="S183" t="s">
        <v>106</v>
      </c>
      <c r="U183">
        <v>1</v>
      </c>
      <c r="V183" t="s">
        <v>424</v>
      </c>
      <c r="X183" t="s">
        <v>83</v>
      </c>
      <c r="Z183" t="s">
        <v>158</v>
      </c>
      <c r="AB183">
        <v>3</v>
      </c>
      <c r="AC183" t="s">
        <v>822</v>
      </c>
      <c r="AD183" t="s">
        <v>86</v>
      </c>
      <c r="AG183" t="s">
        <v>31</v>
      </c>
      <c r="AO183" t="s">
        <v>75</v>
      </c>
      <c r="AQ183">
        <v>4</v>
      </c>
      <c r="AS183">
        <v>6</v>
      </c>
      <c r="AU183">
        <v>20</v>
      </c>
      <c r="AV183" t="s">
        <v>823</v>
      </c>
      <c r="AW183" t="s">
        <v>77</v>
      </c>
      <c r="AY183">
        <v>10</v>
      </c>
      <c r="AZ183" t="s">
        <v>824</v>
      </c>
      <c r="BA183" t="s">
        <v>825</v>
      </c>
      <c r="BB183" t="s">
        <v>826</v>
      </c>
    </row>
    <row r="184" spans="1:54" x14ac:dyDescent="0.4">
      <c r="A184">
        <v>147</v>
      </c>
      <c r="B184">
        <v>147</v>
      </c>
      <c r="C184">
        <v>147</v>
      </c>
      <c r="D184" t="s">
        <v>2</v>
      </c>
      <c r="J184" s="1">
        <v>32950</v>
      </c>
      <c r="K184">
        <v>7</v>
      </c>
      <c r="L184">
        <v>60</v>
      </c>
      <c r="M184">
        <v>14</v>
      </c>
      <c r="N184">
        <v>5</v>
      </c>
      <c r="O184" t="s">
        <v>54</v>
      </c>
      <c r="P184">
        <v>0</v>
      </c>
      <c r="Q184" t="s">
        <v>55</v>
      </c>
      <c r="S184" t="s">
        <v>71</v>
      </c>
      <c r="U184">
        <v>1</v>
      </c>
      <c r="V184" t="s">
        <v>148</v>
      </c>
      <c r="X184" t="s">
        <v>83</v>
      </c>
      <c r="Z184" t="s">
        <v>114</v>
      </c>
      <c r="AB184">
        <v>5</v>
      </c>
      <c r="AC184" t="s">
        <v>827</v>
      </c>
      <c r="AD184" t="s">
        <v>61</v>
      </c>
      <c r="AG184" t="s">
        <v>31</v>
      </c>
      <c r="AO184" t="s">
        <v>87</v>
      </c>
      <c r="AQ184">
        <v>6</v>
      </c>
      <c r="AS184">
        <v>5</v>
      </c>
      <c r="AU184">
        <v>25</v>
      </c>
      <c r="AV184" t="s">
        <v>828</v>
      </c>
      <c r="AW184" t="s">
        <v>360</v>
      </c>
      <c r="AY184">
        <v>9</v>
      </c>
      <c r="AZ184" t="s">
        <v>829</v>
      </c>
      <c r="BA184" t="s">
        <v>830</v>
      </c>
      <c r="BB184" t="s">
        <v>831</v>
      </c>
    </row>
    <row r="185" spans="1:54" x14ac:dyDescent="0.4">
      <c r="A185">
        <v>148</v>
      </c>
      <c r="B185">
        <v>148</v>
      </c>
      <c r="C185">
        <v>148</v>
      </c>
      <c r="G185" t="s">
        <v>5</v>
      </c>
      <c r="H185" t="s">
        <v>6</v>
      </c>
      <c r="J185" s="1">
        <v>34861</v>
      </c>
      <c r="K185">
        <v>7</v>
      </c>
      <c r="L185">
        <v>0</v>
      </c>
      <c r="M185">
        <v>12</v>
      </c>
      <c r="N185">
        <v>15</v>
      </c>
      <c r="O185" t="s">
        <v>191</v>
      </c>
      <c r="P185">
        <v>1</v>
      </c>
      <c r="Q185" t="s">
        <v>55</v>
      </c>
      <c r="S185" t="s">
        <v>101</v>
      </c>
      <c r="U185">
        <v>1</v>
      </c>
      <c r="V185" t="s">
        <v>172</v>
      </c>
      <c r="X185" t="s">
        <v>113</v>
      </c>
      <c r="Z185" t="s">
        <v>59</v>
      </c>
      <c r="AB185">
        <v>1</v>
      </c>
      <c r="AC185" t="s">
        <v>60</v>
      </c>
      <c r="AD185" t="s">
        <v>61</v>
      </c>
      <c r="AI185" t="s">
        <v>33</v>
      </c>
      <c r="AJ185" t="s">
        <v>34</v>
      </c>
      <c r="AK185" t="s">
        <v>35</v>
      </c>
      <c r="AL185" t="s">
        <v>36</v>
      </c>
      <c r="AO185" t="s">
        <v>62</v>
      </c>
      <c r="AR185">
        <v>15</v>
      </c>
      <c r="AS185">
        <v>6</v>
      </c>
      <c r="AU185">
        <v>90</v>
      </c>
      <c r="AV185" t="s">
        <v>832</v>
      </c>
      <c r="AW185" t="s">
        <v>77</v>
      </c>
      <c r="AY185">
        <v>10</v>
      </c>
      <c r="AZ185" t="s">
        <v>833</v>
      </c>
      <c r="BA185" t="s">
        <v>834</v>
      </c>
    </row>
    <row r="186" spans="1:54" x14ac:dyDescent="0.4">
      <c r="A186">
        <v>149</v>
      </c>
      <c r="B186">
        <v>149</v>
      </c>
      <c r="C186">
        <v>149</v>
      </c>
      <c r="D186" t="s">
        <v>2</v>
      </c>
      <c r="E186" t="s">
        <v>3</v>
      </c>
      <c r="H186" t="s">
        <v>6</v>
      </c>
      <c r="J186" s="1">
        <v>30465</v>
      </c>
      <c r="K186">
        <v>7</v>
      </c>
      <c r="L186">
        <v>55</v>
      </c>
      <c r="M186">
        <v>9</v>
      </c>
      <c r="N186">
        <v>2</v>
      </c>
      <c r="O186" t="s">
        <v>91</v>
      </c>
      <c r="P186">
        <v>0</v>
      </c>
      <c r="Q186" t="s">
        <v>100</v>
      </c>
      <c r="S186" t="s">
        <v>101</v>
      </c>
      <c r="U186">
        <v>1</v>
      </c>
      <c r="V186" t="s">
        <v>157</v>
      </c>
      <c r="X186" t="s">
        <v>83</v>
      </c>
      <c r="Z186" t="s">
        <v>108</v>
      </c>
      <c r="AB186">
        <v>6</v>
      </c>
      <c r="AC186" t="s">
        <v>835</v>
      </c>
      <c r="AD186" t="s">
        <v>378</v>
      </c>
      <c r="AH186" t="s">
        <v>32</v>
      </c>
      <c r="AI186" t="s">
        <v>33</v>
      </c>
      <c r="AJ186" t="s">
        <v>34</v>
      </c>
      <c r="AO186" t="s">
        <v>75</v>
      </c>
      <c r="AQ186">
        <v>4</v>
      </c>
      <c r="AS186">
        <v>4</v>
      </c>
      <c r="AU186">
        <v>6</v>
      </c>
      <c r="AV186" t="s">
        <v>836</v>
      </c>
      <c r="AX186" t="s">
        <v>837</v>
      </c>
      <c r="AY186">
        <v>10</v>
      </c>
      <c r="AZ186" t="s">
        <v>838</v>
      </c>
      <c r="BA186" t="s">
        <v>839</v>
      </c>
      <c r="BB186" t="s">
        <v>840</v>
      </c>
    </row>
    <row r="187" spans="1:54" x14ac:dyDescent="0.4">
      <c r="A187">
        <v>150</v>
      </c>
      <c r="B187">
        <v>150</v>
      </c>
      <c r="C187">
        <v>150</v>
      </c>
      <c r="E187" t="s">
        <v>3</v>
      </c>
      <c r="J187" s="1">
        <v>33864</v>
      </c>
      <c r="K187">
        <v>7</v>
      </c>
      <c r="L187">
        <v>25</v>
      </c>
      <c r="M187">
        <v>9</v>
      </c>
      <c r="N187">
        <v>5</v>
      </c>
      <c r="O187" t="s">
        <v>80</v>
      </c>
      <c r="P187">
        <v>0</v>
      </c>
      <c r="Q187" t="s">
        <v>55</v>
      </c>
      <c r="S187" t="s">
        <v>101</v>
      </c>
      <c r="U187">
        <v>1</v>
      </c>
      <c r="V187" t="s">
        <v>31</v>
      </c>
      <c r="X187" t="s">
        <v>113</v>
      </c>
      <c r="AA187" t="s">
        <v>841</v>
      </c>
      <c r="AB187">
        <v>2</v>
      </c>
      <c r="AC187" t="s">
        <v>811</v>
      </c>
      <c r="AD187" t="s">
        <v>86</v>
      </c>
      <c r="AG187" t="s">
        <v>31</v>
      </c>
      <c r="AO187" t="s">
        <v>75</v>
      </c>
      <c r="AQ187">
        <v>2</v>
      </c>
      <c r="AS187">
        <v>1</v>
      </c>
      <c r="AU187">
        <v>10</v>
      </c>
      <c r="AV187" t="s">
        <v>811</v>
      </c>
      <c r="AW187" t="s">
        <v>194</v>
      </c>
      <c r="AY187">
        <v>8</v>
      </c>
      <c r="AZ187" t="s">
        <v>811</v>
      </c>
      <c r="BA187" t="s">
        <v>842</v>
      </c>
      <c r="BB187" t="s">
        <v>811</v>
      </c>
    </row>
    <row r="188" spans="1:54" x14ac:dyDescent="0.4">
      <c r="A188">
        <v>151</v>
      </c>
      <c r="B188">
        <v>151</v>
      </c>
      <c r="C188">
        <v>151</v>
      </c>
      <c r="D188" t="s">
        <v>2</v>
      </c>
      <c r="E188" t="s">
        <v>3</v>
      </c>
      <c r="G188" t="s">
        <v>5</v>
      </c>
      <c r="J188" s="1">
        <v>31252</v>
      </c>
      <c r="K188">
        <v>6</v>
      </c>
      <c r="L188">
        <v>0</v>
      </c>
      <c r="M188">
        <v>10</v>
      </c>
      <c r="N188">
        <v>6</v>
      </c>
      <c r="O188" t="s">
        <v>135</v>
      </c>
      <c r="P188">
        <v>0</v>
      </c>
      <c r="Q188" t="s">
        <v>70</v>
      </c>
      <c r="S188" t="s">
        <v>56</v>
      </c>
      <c r="U188">
        <v>1</v>
      </c>
      <c r="V188" t="s">
        <v>429</v>
      </c>
      <c r="X188" t="s">
        <v>58</v>
      </c>
      <c r="Z188" t="s">
        <v>94</v>
      </c>
      <c r="AB188">
        <v>10</v>
      </c>
      <c r="AC188" t="s">
        <v>843</v>
      </c>
      <c r="AD188" t="s">
        <v>61</v>
      </c>
      <c r="AH188" t="s">
        <v>32</v>
      </c>
      <c r="AN188" t="s">
        <v>844</v>
      </c>
      <c r="AO188" t="s">
        <v>75</v>
      </c>
      <c r="AQ188">
        <v>6</v>
      </c>
      <c r="AS188">
        <v>6</v>
      </c>
      <c r="AU188">
        <v>16</v>
      </c>
      <c r="AV188" t="s">
        <v>845</v>
      </c>
      <c r="AW188" t="s">
        <v>77</v>
      </c>
      <c r="AY188">
        <v>10</v>
      </c>
      <c r="AZ188" t="s">
        <v>846</v>
      </c>
      <c r="BA188" t="s">
        <v>847</v>
      </c>
      <c r="BB188" t="s">
        <v>848</v>
      </c>
    </row>
    <row r="189" spans="1:54" x14ac:dyDescent="0.4">
      <c r="A189">
        <v>152</v>
      </c>
      <c r="B189">
        <v>152</v>
      </c>
      <c r="C189">
        <v>152</v>
      </c>
      <c r="E189" t="s">
        <v>3</v>
      </c>
      <c r="J189" s="1">
        <v>29519</v>
      </c>
      <c r="K189">
        <v>7</v>
      </c>
      <c r="L189">
        <v>60</v>
      </c>
      <c r="M189">
        <v>10</v>
      </c>
      <c r="N189">
        <v>12</v>
      </c>
      <c r="O189" t="s">
        <v>191</v>
      </c>
      <c r="P189">
        <v>1</v>
      </c>
      <c r="Q189" t="s">
        <v>70</v>
      </c>
      <c r="S189" t="s">
        <v>71</v>
      </c>
      <c r="U189">
        <v>1</v>
      </c>
      <c r="V189" t="s">
        <v>148</v>
      </c>
      <c r="X189" t="s">
        <v>58</v>
      </c>
      <c r="Z189" t="s">
        <v>108</v>
      </c>
      <c r="AB189">
        <v>10</v>
      </c>
      <c r="AC189" t="s">
        <v>849</v>
      </c>
      <c r="AD189" t="s">
        <v>74</v>
      </c>
      <c r="AJ189" t="s">
        <v>34</v>
      </c>
      <c r="AO189" t="s">
        <v>87</v>
      </c>
      <c r="AR189">
        <v>10</v>
      </c>
      <c r="AS189">
        <v>3</v>
      </c>
      <c r="AU189">
        <v>4</v>
      </c>
      <c r="AV189" t="s">
        <v>850</v>
      </c>
      <c r="AW189" t="s">
        <v>66</v>
      </c>
      <c r="AY189">
        <v>7</v>
      </c>
      <c r="AZ189" t="s">
        <v>851</v>
      </c>
      <c r="BA189" t="s">
        <v>852</v>
      </c>
      <c r="BB189" t="s">
        <v>853</v>
      </c>
    </row>
    <row r="190" spans="1:54" x14ac:dyDescent="0.4">
      <c r="A190">
        <v>153</v>
      </c>
      <c r="B190">
        <v>153</v>
      </c>
      <c r="C190">
        <v>153</v>
      </c>
      <c r="D190" t="s">
        <v>2</v>
      </c>
      <c r="F190" t="s">
        <v>4</v>
      </c>
      <c r="H190" t="s">
        <v>6</v>
      </c>
      <c r="J190" s="1">
        <v>24021</v>
      </c>
      <c r="K190">
        <v>7</v>
      </c>
      <c r="L190">
        <v>0</v>
      </c>
      <c r="M190">
        <v>9</v>
      </c>
      <c r="N190">
        <v>30</v>
      </c>
      <c r="O190" t="s">
        <v>99</v>
      </c>
      <c r="P190">
        <v>1</v>
      </c>
      <c r="Q190" t="s">
        <v>55</v>
      </c>
      <c r="T190" t="s">
        <v>854</v>
      </c>
      <c r="U190">
        <v>1</v>
      </c>
      <c r="V190" t="s">
        <v>429</v>
      </c>
      <c r="X190" t="s">
        <v>83</v>
      </c>
      <c r="Z190" t="s">
        <v>59</v>
      </c>
      <c r="AB190">
        <v>28</v>
      </c>
      <c r="AC190" t="s">
        <v>855</v>
      </c>
      <c r="AD190" t="s">
        <v>86</v>
      </c>
      <c r="AI190" t="s">
        <v>33</v>
      </c>
      <c r="AO190" t="s">
        <v>75</v>
      </c>
      <c r="AR190">
        <v>10</v>
      </c>
      <c r="AS190">
        <v>4</v>
      </c>
      <c r="AU190">
        <v>6</v>
      </c>
      <c r="AV190" t="s">
        <v>856</v>
      </c>
      <c r="AX190" t="s">
        <v>857</v>
      </c>
      <c r="AY190">
        <v>10</v>
      </c>
      <c r="AZ190" t="s">
        <v>858</v>
      </c>
      <c r="BA190" t="s">
        <v>859</v>
      </c>
      <c r="BB190" t="s">
        <v>860</v>
      </c>
    </row>
    <row r="191" spans="1:54" x14ac:dyDescent="0.4">
      <c r="A191">
        <v>154</v>
      </c>
      <c r="B191">
        <v>154</v>
      </c>
      <c r="C191">
        <v>154</v>
      </c>
      <c r="E191" t="s">
        <v>3</v>
      </c>
      <c r="F191" t="s">
        <v>4</v>
      </c>
      <c r="G191" t="s">
        <v>5</v>
      </c>
      <c r="J191" s="1">
        <v>31912</v>
      </c>
      <c r="K191">
        <v>8</v>
      </c>
      <c r="L191">
        <v>60</v>
      </c>
      <c r="M191">
        <v>8</v>
      </c>
      <c r="N191">
        <v>2</v>
      </c>
      <c r="O191" t="s">
        <v>80</v>
      </c>
      <c r="P191">
        <v>0</v>
      </c>
      <c r="Q191" t="s">
        <v>100</v>
      </c>
      <c r="S191" t="s">
        <v>101</v>
      </c>
      <c r="U191">
        <v>1</v>
      </c>
      <c r="V191" t="s">
        <v>424</v>
      </c>
      <c r="X191" t="s">
        <v>113</v>
      </c>
      <c r="Z191" t="s">
        <v>59</v>
      </c>
      <c r="AB191">
        <v>3</v>
      </c>
      <c r="AC191" t="s">
        <v>861</v>
      </c>
      <c r="AD191" t="s">
        <v>86</v>
      </c>
      <c r="AG191" t="s">
        <v>31</v>
      </c>
      <c r="AJ191" t="s">
        <v>34</v>
      </c>
      <c r="AO191" t="s">
        <v>75</v>
      </c>
      <c r="AQ191">
        <v>6</v>
      </c>
      <c r="AS191">
        <v>6</v>
      </c>
      <c r="AU191">
        <v>50</v>
      </c>
      <c r="AV191" t="s">
        <v>862</v>
      </c>
      <c r="AW191" t="s">
        <v>77</v>
      </c>
      <c r="AY191">
        <v>10</v>
      </c>
      <c r="AZ191" t="s">
        <v>863</v>
      </c>
      <c r="BA191" t="s">
        <v>864</v>
      </c>
      <c r="BB191" t="s">
        <v>118</v>
      </c>
    </row>
    <row r="192" spans="1:54" x14ac:dyDescent="0.4">
      <c r="A192">
        <v>155</v>
      </c>
      <c r="B192">
        <v>155</v>
      </c>
      <c r="C192">
        <v>155</v>
      </c>
      <c r="E192" t="s">
        <v>3</v>
      </c>
      <c r="G192" t="s">
        <v>5</v>
      </c>
      <c r="K192">
        <v>7</v>
      </c>
      <c r="L192">
        <v>60</v>
      </c>
      <c r="M192">
        <v>10</v>
      </c>
      <c r="N192">
        <v>1</v>
      </c>
      <c r="O192" t="s">
        <v>350</v>
      </c>
      <c r="P192">
        <v>1</v>
      </c>
      <c r="Q192" t="s">
        <v>81</v>
      </c>
      <c r="S192" t="s">
        <v>106</v>
      </c>
      <c r="U192">
        <v>1</v>
      </c>
      <c r="V192" t="s">
        <v>157</v>
      </c>
      <c r="X192" t="s">
        <v>365</v>
      </c>
      <c r="Z192" t="s">
        <v>114</v>
      </c>
      <c r="AB192">
        <v>0</v>
      </c>
      <c r="AC192" t="s">
        <v>865</v>
      </c>
      <c r="AD192" t="s">
        <v>86</v>
      </c>
      <c r="AG192" t="s">
        <v>31</v>
      </c>
      <c r="AO192" t="s">
        <v>75</v>
      </c>
      <c r="AQ192">
        <v>4</v>
      </c>
      <c r="AS192">
        <v>4</v>
      </c>
      <c r="AU192">
        <v>25</v>
      </c>
      <c r="AV192" t="s">
        <v>866</v>
      </c>
      <c r="AW192" t="s">
        <v>66</v>
      </c>
      <c r="AY192">
        <v>9</v>
      </c>
      <c r="AZ192" t="s">
        <v>867</v>
      </c>
      <c r="BA192" t="s">
        <v>868</v>
      </c>
    </row>
    <row r="193" spans="1:54" x14ac:dyDescent="0.4">
      <c r="A193">
        <v>156</v>
      </c>
      <c r="B193">
        <v>156</v>
      </c>
      <c r="C193">
        <v>156</v>
      </c>
      <c r="D193" t="s">
        <v>2</v>
      </c>
      <c r="J193" s="1">
        <v>30194</v>
      </c>
      <c r="K193">
        <v>7</v>
      </c>
      <c r="L193">
        <v>45</v>
      </c>
      <c r="M193">
        <v>12</v>
      </c>
      <c r="N193">
        <v>40</v>
      </c>
      <c r="O193" t="s">
        <v>350</v>
      </c>
      <c r="P193">
        <v>1</v>
      </c>
      <c r="Q193" t="s">
        <v>124</v>
      </c>
      <c r="S193" t="s">
        <v>106</v>
      </c>
      <c r="U193">
        <v>1</v>
      </c>
      <c r="V193" t="s">
        <v>148</v>
      </c>
      <c r="X193" t="s">
        <v>83</v>
      </c>
      <c r="Z193" t="s">
        <v>232</v>
      </c>
      <c r="AB193">
        <v>1</v>
      </c>
      <c r="AC193" t="s">
        <v>869</v>
      </c>
      <c r="AD193" t="s">
        <v>74</v>
      </c>
      <c r="AJ193" t="s">
        <v>34</v>
      </c>
      <c r="AO193" t="s">
        <v>75</v>
      </c>
      <c r="AR193">
        <v>10</v>
      </c>
      <c r="AT193">
        <v>10</v>
      </c>
      <c r="AU193">
        <v>120</v>
      </c>
      <c r="AV193" t="s">
        <v>231</v>
      </c>
      <c r="AW193" t="s">
        <v>77</v>
      </c>
      <c r="AY193">
        <v>10</v>
      </c>
      <c r="AZ193" t="s">
        <v>231</v>
      </c>
    </row>
    <row r="194" spans="1:54" x14ac:dyDescent="0.4">
      <c r="A194">
        <v>157</v>
      </c>
      <c r="B194">
        <v>157</v>
      </c>
      <c r="C194">
        <v>157</v>
      </c>
      <c r="H194" t="s">
        <v>6</v>
      </c>
      <c r="J194" s="1">
        <v>36223</v>
      </c>
      <c r="K194">
        <v>9</v>
      </c>
      <c r="L194">
        <v>120</v>
      </c>
      <c r="M194">
        <v>10</v>
      </c>
      <c r="N194">
        <v>10</v>
      </c>
      <c r="O194" t="s">
        <v>54</v>
      </c>
      <c r="P194">
        <v>0</v>
      </c>
      <c r="Q194" t="s">
        <v>70</v>
      </c>
      <c r="S194" t="s">
        <v>56</v>
      </c>
      <c r="U194">
        <v>0</v>
      </c>
      <c r="AD194" t="s">
        <v>61</v>
      </c>
      <c r="AH194" t="s">
        <v>32</v>
      </c>
      <c r="AO194" t="s">
        <v>62</v>
      </c>
      <c r="AR194">
        <v>15</v>
      </c>
      <c r="AS194">
        <v>6</v>
      </c>
      <c r="AU194">
        <v>10</v>
      </c>
      <c r="AV194" t="s">
        <v>870</v>
      </c>
      <c r="AX194" t="s">
        <v>871</v>
      </c>
      <c r="AY194">
        <v>10</v>
      </c>
      <c r="AZ194" t="s">
        <v>872</v>
      </c>
      <c r="BA194" t="s">
        <v>873</v>
      </c>
    </row>
    <row r="195" spans="1:54" x14ac:dyDescent="0.4">
      <c r="A195">
        <v>158</v>
      </c>
      <c r="B195">
        <v>158</v>
      </c>
      <c r="C195">
        <v>158</v>
      </c>
      <c r="D195" t="s">
        <v>2</v>
      </c>
      <c r="J195" s="1">
        <v>31803</v>
      </c>
      <c r="K195">
        <v>8</v>
      </c>
      <c r="L195">
        <v>15</v>
      </c>
      <c r="M195">
        <v>14</v>
      </c>
      <c r="N195">
        <v>12</v>
      </c>
      <c r="O195" t="s">
        <v>69</v>
      </c>
      <c r="P195">
        <v>0</v>
      </c>
      <c r="Q195" t="s">
        <v>100</v>
      </c>
      <c r="T195" t="s">
        <v>874</v>
      </c>
      <c r="U195">
        <v>1</v>
      </c>
      <c r="V195" t="s">
        <v>214</v>
      </c>
      <c r="X195" t="s">
        <v>83</v>
      </c>
      <c r="Z195" t="s">
        <v>94</v>
      </c>
      <c r="AB195">
        <v>8</v>
      </c>
      <c r="AC195" t="s">
        <v>201</v>
      </c>
      <c r="AD195" t="s">
        <v>74</v>
      </c>
      <c r="AI195" t="s">
        <v>33</v>
      </c>
      <c r="AO195" t="s">
        <v>62</v>
      </c>
      <c r="AQ195">
        <v>6</v>
      </c>
      <c r="AS195">
        <v>6</v>
      </c>
      <c r="AU195">
        <v>40</v>
      </c>
      <c r="AV195" t="s">
        <v>875</v>
      </c>
      <c r="AW195" t="s">
        <v>394</v>
      </c>
      <c r="AY195">
        <v>7</v>
      </c>
      <c r="AZ195" t="s">
        <v>876</v>
      </c>
      <c r="BA195" t="s">
        <v>157</v>
      </c>
      <c r="BB195" t="s">
        <v>877</v>
      </c>
    </row>
    <row r="196" spans="1:54" x14ac:dyDescent="0.4">
      <c r="A196">
        <v>159</v>
      </c>
      <c r="B196">
        <v>159</v>
      </c>
      <c r="C196">
        <v>159</v>
      </c>
      <c r="H196" t="s">
        <v>6</v>
      </c>
      <c r="J196" s="1">
        <v>25703</v>
      </c>
      <c r="K196">
        <v>5</v>
      </c>
      <c r="L196">
        <v>120</v>
      </c>
      <c r="M196">
        <v>8</v>
      </c>
      <c r="N196">
        <v>3</v>
      </c>
      <c r="O196" t="s">
        <v>305</v>
      </c>
      <c r="P196">
        <v>0</v>
      </c>
      <c r="Q196" t="s">
        <v>100</v>
      </c>
      <c r="S196" t="s">
        <v>106</v>
      </c>
      <c r="U196">
        <v>1</v>
      </c>
      <c r="V196" t="s">
        <v>214</v>
      </c>
      <c r="X196" t="s">
        <v>83</v>
      </c>
      <c r="Z196" t="s">
        <v>436</v>
      </c>
      <c r="AB196">
        <v>20</v>
      </c>
      <c r="AC196" t="s">
        <v>878</v>
      </c>
      <c r="AD196" t="s">
        <v>61</v>
      </c>
      <c r="AG196" t="s">
        <v>31</v>
      </c>
      <c r="AO196" t="s">
        <v>87</v>
      </c>
      <c r="AQ196">
        <v>5</v>
      </c>
      <c r="AS196">
        <v>2</v>
      </c>
      <c r="AU196">
        <v>12</v>
      </c>
      <c r="AV196" t="s">
        <v>879</v>
      </c>
      <c r="AW196" t="s">
        <v>66</v>
      </c>
      <c r="AY196">
        <v>10</v>
      </c>
      <c r="AZ196" t="s">
        <v>880</v>
      </c>
      <c r="BA196" t="s">
        <v>881</v>
      </c>
      <c r="BB196" t="s">
        <v>882</v>
      </c>
    </row>
    <row r="197" spans="1:54" x14ac:dyDescent="0.4">
      <c r="A197">
        <v>160</v>
      </c>
      <c r="B197">
        <v>160</v>
      </c>
      <c r="C197">
        <v>160</v>
      </c>
      <c r="H197" t="s">
        <v>6</v>
      </c>
      <c r="J197" s="1">
        <v>34518</v>
      </c>
      <c r="K197">
        <v>7</v>
      </c>
      <c r="L197">
        <v>160</v>
      </c>
      <c r="M197">
        <v>8</v>
      </c>
      <c r="N197">
        <v>5</v>
      </c>
      <c r="O197" t="s">
        <v>69</v>
      </c>
      <c r="P197">
        <v>0</v>
      </c>
      <c r="Q197" t="s">
        <v>70</v>
      </c>
      <c r="S197" t="s">
        <v>106</v>
      </c>
      <c r="U197">
        <v>0</v>
      </c>
      <c r="AD197" t="s">
        <v>61</v>
      </c>
      <c r="AI197" t="s">
        <v>33</v>
      </c>
      <c r="AJ197" t="s">
        <v>34</v>
      </c>
      <c r="AL197" t="s">
        <v>36</v>
      </c>
      <c r="AO197" t="s">
        <v>87</v>
      </c>
      <c r="AQ197">
        <v>6</v>
      </c>
      <c r="AS197">
        <v>4</v>
      </c>
      <c r="AU197">
        <v>10</v>
      </c>
      <c r="AV197" t="s">
        <v>883</v>
      </c>
      <c r="AW197" t="s">
        <v>77</v>
      </c>
      <c r="AY197">
        <v>10</v>
      </c>
      <c r="AZ197" t="s">
        <v>884</v>
      </c>
      <c r="BA197" t="s">
        <v>885</v>
      </c>
      <c r="BB197" t="s">
        <v>886</v>
      </c>
    </row>
    <row r="198" spans="1:54" x14ac:dyDescent="0.4">
      <c r="A198">
        <v>161</v>
      </c>
      <c r="B198">
        <v>161</v>
      </c>
      <c r="C198">
        <v>161</v>
      </c>
      <c r="F198" t="s">
        <v>4</v>
      </c>
      <c r="G198" t="s">
        <v>5</v>
      </c>
      <c r="H198" t="s">
        <v>6</v>
      </c>
      <c r="J198" s="1">
        <v>35326</v>
      </c>
      <c r="K198">
        <v>7</v>
      </c>
      <c r="L198">
        <v>5</v>
      </c>
      <c r="M198">
        <v>12</v>
      </c>
      <c r="N198">
        <v>8</v>
      </c>
      <c r="O198" t="s">
        <v>99</v>
      </c>
      <c r="P198">
        <v>1</v>
      </c>
      <c r="Q198" t="s">
        <v>100</v>
      </c>
      <c r="S198" t="s">
        <v>101</v>
      </c>
      <c r="U198">
        <v>0</v>
      </c>
      <c r="AD198" t="s">
        <v>61</v>
      </c>
      <c r="AJ198" t="s">
        <v>34</v>
      </c>
      <c r="AO198" t="s">
        <v>87</v>
      </c>
      <c r="AQ198">
        <v>6</v>
      </c>
      <c r="AT198">
        <v>40</v>
      </c>
      <c r="AU198">
        <v>150</v>
      </c>
      <c r="AV198" t="s">
        <v>887</v>
      </c>
      <c r="AW198" t="s">
        <v>77</v>
      </c>
      <c r="AY198">
        <v>10</v>
      </c>
      <c r="AZ198" t="s">
        <v>888</v>
      </c>
      <c r="BA198" t="s">
        <v>889</v>
      </c>
      <c r="BB198" t="s">
        <v>890</v>
      </c>
    </row>
    <row r="199" spans="1:54" x14ac:dyDescent="0.4">
      <c r="A199">
        <v>162</v>
      </c>
      <c r="B199">
        <v>162</v>
      </c>
      <c r="C199">
        <v>162</v>
      </c>
      <c r="D199" t="s">
        <v>2</v>
      </c>
      <c r="J199" s="1">
        <v>34622</v>
      </c>
      <c r="K199">
        <v>8</v>
      </c>
      <c r="L199">
        <v>120</v>
      </c>
      <c r="M199">
        <v>9</v>
      </c>
      <c r="N199">
        <v>5</v>
      </c>
      <c r="O199" t="s">
        <v>305</v>
      </c>
      <c r="P199">
        <v>0</v>
      </c>
      <c r="Q199" t="s">
        <v>406</v>
      </c>
      <c r="S199" t="s">
        <v>106</v>
      </c>
      <c r="U199">
        <v>0</v>
      </c>
      <c r="AD199" t="s">
        <v>378</v>
      </c>
      <c r="AG199" t="s">
        <v>31</v>
      </c>
      <c r="AO199" t="s">
        <v>75</v>
      </c>
      <c r="AQ199">
        <v>4</v>
      </c>
      <c r="AT199">
        <v>28</v>
      </c>
      <c r="AU199">
        <v>70</v>
      </c>
      <c r="AV199" t="s">
        <v>891</v>
      </c>
      <c r="AW199" t="s">
        <v>77</v>
      </c>
      <c r="AY199">
        <v>10</v>
      </c>
      <c r="AZ199" t="s">
        <v>892</v>
      </c>
      <c r="BA199" t="s">
        <v>893</v>
      </c>
      <c r="BB199" t="s">
        <v>894</v>
      </c>
    </row>
    <row r="200" spans="1:54" x14ac:dyDescent="0.4">
      <c r="A200">
        <v>163</v>
      </c>
      <c r="B200">
        <v>163</v>
      </c>
      <c r="C200">
        <v>163</v>
      </c>
      <c r="D200" t="s">
        <v>2</v>
      </c>
      <c r="H200" t="s">
        <v>6</v>
      </c>
      <c r="J200" s="1">
        <v>34999</v>
      </c>
      <c r="K200">
        <v>8</v>
      </c>
      <c r="L200">
        <v>0</v>
      </c>
      <c r="M200">
        <v>9</v>
      </c>
      <c r="N200">
        <v>0</v>
      </c>
      <c r="O200" t="s">
        <v>135</v>
      </c>
      <c r="P200">
        <v>1</v>
      </c>
      <c r="Q200" t="s">
        <v>100</v>
      </c>
      <c r="S200" t="s">
        <v>101</v>
      </c>
      <c r="U200">
        <v>0</v>
      </c>
      <c r="AD200" t="s">
        <v>378</v>
      </c>
      <c r="AG200" t="s">
        <v>31</v>
      </c>
      <c r="AO200" t="s">
        <v>75</v>
      </c>
      <c r="AR200">
        <v>40</v>
      </c>
      <c r="AT200">
        <v>10</v>
      </c>
      <c r="AU200">
        <v>30</v>
      </c>
      <c r="AV200" t="s">
        <v>895</v>
      </c>
    </row>
    <row r="201" spans="1:54" x14ac:dyDescent="0.4">
      <c r="A201" t="s">
        <v>896</v>
      </c>
    </row>
    <row r="202" spans="1:54" x14ac:dyDescent="0.4">
      <c r="A202" t="s">
        <v>897</v>
      </c>
    </row>
    <row r="203" spans="1:54" x14ac:dyDescent="0.4">
      <c r="A203" t="s">
        <v>898</v>
      </c>
      <c r="B203" t="s">
        <v>77</v>
      </c>
      <c r="D203">
        <v>10</v>
      </c>
      <c r="E203" t="s">
        <v>899</v>
      </c>
    </row>
    <row r="204" spans="1:54" x14ac:dyDescent="0.4">
      <c r="A204" t="s">
        <v>900</v>
      </c>
      <c r="B204" t="s">
        <v>901</v>
      </c>
    </row>
    <row r="205" spans="1:54" x14ac:dyDescent="0.4">
      <c r="A205" t="s">
        <v>902</v>
      </c>
      <c r="B205" t="s">
        <v>903</v>
      </c>
    </row>
    <row r="206" spans="1:54" x14ac:dyDescent="0.4">
      <c r="A206">
        <v>164</v>
      </c>
      <c r="B206">
        <v>164</v>
      </c>
      <c r="C206">
        <v>164</v>
      </c>
      <c r="E206" t="s">
        <v>3</v>
      </c>
      <c r="J206" s="1">
        <v>32122</v>
      </c>
      <c r="K206">
        <v>7</v>
      </c>
      <c r="L206">
        <v>0</v>
      </c>
      <c r="M206">
        <v>12</v>
      </c>
      <c r="N206">
        <v>5</v>
      </c>
      <c r="O206" t="s">
        <v>54</v>
      </c>
      <c r="P206">
        <v>0</v>
      </c>
      <c r="Q206" t="s">
        <v>55</v>
      </c>
      <c r="S206" t="s">
        <v>101</v>
      </c>
      <c r="U206">
        <v>1</v>
      </c>
      <c r="V206" t="s">
        <v>429</v>
      </c>
      <c r="Y206" t="s">
        <v>904</v>
      </c>
      <c r="AA206" t="s">
        <v>905</v>
      </c>
      <c r="AB206">
        <v>3</v>
      </c>
      <c r="AC206" t="s">
        <v>906</v>
      </c>
      <c r="AD206" t="s">
        <v>86</v>
      </c>
      <c r="AH206" t="s">
        <v>32</v>
      </c>
      <c r="AO206" t="s">
        <v>75</v>
      </c>
      <c r="AQ206">
        <v>5</v>
      </c>
      <c r="AS206">
        <v>2</v>
      </c>
      <c r="AU206">
        <v>12</v>
      </c>
      <c r="AV206" t="s">
        <v>907</v>
      </c>
      <c r="AW206" t="s">
        <v>77</v>
      </c>
      <c r="AY206">
        <v>10</v>
      </c>
      <c r="AZ206" t="s">
        <v>908</v>
      </c>
      <c r="BA206" t="s">
        <v>909</v>
      </c>
      <c r="BB206" t="s">
        <v>910</v>
      </c>
    </row>
    <row r="207" spans="1:54" x14ac:dyDescent="0.4">
      <c r="A207">
        <v>165</v>
      </c>
      <c r="B207">
        <v>165</v>
      </c>
      <c r="C207">
        <v>165</v>
      </c>
      <c r="E207" t="s">
        <v>3</v>
      </c>
      <c r="J207" s="1">
        <v>26615</v>
      </c>
      <c r="K207">
        <v>8</v>
      </c>
      <c r="L207">
        <v>180</v>
      </c>
      <c r="M207">
        <v>14</v>
      </c>
      <c r="N207">
        <v>15</v>
      </c>
      <c r="O207" t="s">
        <v>191</v>
      </c>
      <c r="P207">
        <v>1</v>
      </c>
      <c r="Q207" t="s">
        <v>100</v>
      </c>
      <c r="S207" t="s">
        <v>106</v>
      </c>
      <c r="U207">
        <v>1</v>
      </c>
      <c r="V207" t="s">
        <v>214</v>
      </c>
      <c r="X207" t="s">
        <v>58</v>
      </c>
      <c r="Z207" t="s">
        <v>94</v>
      </c>
      <c r="AB207">
        <v>22</v>
      </c>
      <c r="AC207" t="s">
        <v>77</v>
      </c>
      <c r="AD207" t="s">
        <v>86</v>
      </c>
      <c r="AG207" t="s">
        <v>31</v>
      </c>
      <c r="AO207" t="s">
        <v>75</v>
      </c>
      <c r="AQ207">
        <v>4</v>
      </c>
      <c r="AS207">
        <v>3</v>
      </c>
      <c r="AU207">
        <v>8</v>
      </c>
      <c r="AV207" t="s">
        <v>911</v>
      </c>
      <c r="AW207" t="s">
        <v>77</v>
      </c>
      <c r="AY207">
        <v>10</v>
      </c>
      <c r="AZ207" t="s">
        <v>912</v>
      </c>
      <c r="BA207" t="s">
        <v>913</v>
      </c>
    </row>
    <row r="208" spans="1:54" x14ac:dyDescent="0.4">
      <c r="A208">
        <v>166</v>
      </c>
      <c r="B208">
        <v>166</v>
      </c>
      <c r="C208">
        <v>166</v>
      </c>
      <c r="D208" t="s">
        <v>2</v>
      </c>
      <c r="E208" t="s">
        <v>3</v>
      </c>
      <c r="G208" t="s">
        <v>5</v>
      </c>
      <c r="H208" t="s">
        <v>6</v>
      </c>
      <c r="J208" s="1">
        <v>32663</v>
      </c>
      <c r="K208">
        <v>7</v>
      </c>
      <c r="L208">
        <v>55</v>
      </c>
      <c r="M208">
        <v>12</v>
      </c>
      <c r="N208">
        <v>6</v>
      </c>
      <c r="O208" t="s">
        <v>80</v>
      </c>
      <c r="P208">
        <v>0</v>
      </c>
      <c r="Q208" t="s">
        <v>70</v>
      </c>
      <c r="S208" t="s">
        <v>101</v>
      </c>
      <c r="U208">
        <v>1</v>
      </c>
      <c r="V208" t="s">
        <v>148</v>
      </c>
      <c r="X208" t="s">
        <v>83</v>
      </c>
      <c r="Z208" t="s">
        <v>94</v>
      </c>
      <c r="AB208">
        <v>7</v>
      </c>
      <c r="AC208" t="s">
        <v>914</v>
      </c>
      <c r="AD208" t="s">
        <v>86</v>
      </c>
      <c r="AG208" t="s">
        <v>31</v>
      </c>
      <c r="AO208" t="s">
        <v>75</v>
      </c>
      <c r="AQ208">
        <v>6</v>
      </c>
      <c r="AS208">
        <v>3</v>
      </c>
      <c r="AU208">
        <v>100</v>
      </c>
      <c r="AV208" t="s">
        <v>915</v>
      </c>
      <c r="AW208" t="s">
        <v>77</v>
      </c>
      <c r="AY208">
        <v>9</v>
      </c>
      <c r="AZ208" t="s">
        <v>916</v>
      </c>
      <c r="BA208" t="s">
        <v>917</v>
      </c>
      <c r="BB208" t="s">
        <v>918</v>
      </c>
    </row>
    <row r="209" spans="1:54" x14ac:dyDescent="0.4">
      <c r="A209">
        <v>167</v>
      </c>
      <c r="B209">
        <v>167</v>
      </c>
      <c r="C209">
        <v>167</v>
      </c>
      <c r="E209" t="s">
        <v>3</v>
      </c>
      <c r="J209" s="1">
        <v>32335</v>
      </c>
      <c r="K209">
        <v>7</v>
      </c>
      <c r="L209">
        <v>40</v>
      </c>
      <c r="M209">
        <v>10</v>
      </c>
      <c r="N209">
        <v>2</v>
      </c>
      <c r="O209" t="s">
        <v>69</v>
      </c>
      <c r="P209">
        <v>0</v>
      </c>
      <c r="Q209" t="s">
        <v>70</v>
      </c>
      <c r="S209" t="s">
        <v>56</v>
      </c>
      <c r="U209">
        <v>1</v>
      </c>
      <c r="V209" t="s">
        <v>148</v>
      </c>
      <c r="X209" t="s">
        <v>83</v>
      </c>
      <c r="Z209" t="s">
        <v>307</v>
      </c>
      <c r="AB209">
        <v>3</v>
      </c>
      <c r="AD209" t="s">
        <v>61</v>
      </c>
      <c r="AG209" t="s">
        <v>31</v>
      </c>
      <c r="AO209" t="s">
        <v>75</v>
      </c>
      <c r="AR209">
        <v>20</v>
      </c>
      <c r="AS209">
        <v>6</v>
      </c>
      <c r="AU209">
        <v>6</v>
      </c>
      <c r="AV209" t="s">
        <v>919</v>
      </c>
      <c r="AW209" t="s">
        <v>77</v>
      </c>
      <c r="AY209">
        <v>9</v>
      </c>
      <c r="AZ209" t="s">
        <v>919</v>
      </c>
    </row>
    <row r="210" spans="1:54" x14ac:dyDescent="0.4">
      <c r="A210">
        <v>168</v>
      </c>
      <c r="B210">
        <v>168</v>
      </c>
      <c r="C210">
        <v>168</v>
      </c>
      <c r="D210" t="s">
        <v>2</v>
      </c>
      <c r="F210" t="s">
        <v>4</v>
      </c>
      <c r="J210" s="1">
        <v>29706</v>
      </c>
      <c r="K210">
        <v>7</v>
      </c>
      <c r="L210">
        <v>20</v>
      </c>
      <c r="M210">
        <v>15</v>
      </c>
      <c r="N210">
        <v>2</v>
      </c>
      <c r="O210" t="s">
        <v>226</v>
      </c>
      <c r="P210">
        <v>0</v>
      </c>
      <c r="R210" t="s">
        <v>920</v>
      </c>
      <c r="S210" t="s">
        <v>106</v>
      </c>
      <c r="U210">
        <v>1</v>
      </c>
      <c r="V210" t="s">
        <v>424</v>
      </c>
      <c r="X210" t="s">
        <v>83</v>
      </c>
      <c r="Z210" t="s">
        <v>158</v>
      </c>
      <c r="AB210">
        <v>13</v>
      </c>
      <c r="AC210" t="s">
        <v>921</v>
      </c>
      <c r="AD210" t="s">
        <v>74</v>
      </c>
      <c r="AH210" t="s">
        <v>32</v>
      </c>
      <c r="AI210" t="s">
        <v>33</v>
      </c>
      <c r="AO210" t="s">
        <v>75</v>
      </c>
      <c r="AQ210">
        <v>5</v>
      </c>
      <c r="AS210">
        <v>1</v>
      </c>
      <c r="AU210">
        <v>10</v>
      </c>
      <c r="AV210" t="s">
        <v>922</v>
      </c>
      <c r="AW210" t="s">
        <v>77</v>
      </c>
      <c r="AY210">
        <v>8</v>
      </c>
      <c r="AZ210" t="s">
        <v>923</v>
      </c>
      <c r="BA210" t="s">
        <v>924</v>
      </c>
    </row>
    <row r="211" spans="1:54" x14ac:dyDescent="0.4">
      <c r="A211">
        <v>169</v>
      </c>
      <c r="B211">
        <v>169</v>
      </c>
      <c r="C211">
        <v>169</v>
      </c>
      <c r="E211" t="s">
        <v>3</v>
      </c>
      <c r="J211" s="1">
        <v>31190</v>
      </c>
      <c r="K211">
        <v>6</v>
      </c>
      <c r="L211">
        <v>180</v>
      </c>
      <c r="M211">
        <v>720</v>
      </c>
      <c r="N211">
        <v>2</v>
      </c>
      <c r="O211" t="s">
        <v>135</v>
      </c>
      <c r="P211">
        <v>0</v>
      </c>
      <c r="Q211" t="s">
        <v>55</v>
      </c>
      <c r="S211" t="s">
        <v>56</v>
      </c>
      <c r="U211">
        <v>1</v>
      </c>
      <c r="V211" t="s">
        <v>148</v>
      </c>
      <c r="X211" t="s">
        <v>83</v>
      </c>
      <c r="Z211" t="s">
        <v>232</v>
      </c>
      <c r="AB211">
        <v>2</v>
      </c>
      <c r="AC211" t="s">
        <v>925</v>
      </c>
      <c r="AD211" t="s">
        <v>61</v>
      </c>
      <c r="AG211" t="s">
        <v>31</v>
      </c>
      <c r="AO211" t="s">
        <v>75</v>
      </c>
      <c r="AQ211">
        <v>6</v>
      </c>
      <c r="AS211">
        <v>4</v>
      </c>
      <c r="AU211">
        <v>80</v>
      </c>
      <c r="AV211" t="s">
        <v>926</v>
      </c>
      <c r="AW211" t="s">
        <v>66</v>
      </c>
      <c r="AY211">
        <v>10</v>
      </c>
      <c r="AZ211" t="s">
        <v>927</v>
      </c>
      <c r="BA211" t="s">
        <v>928</v>
      </c>
      <c r="BB211" t="s">
        <v>929</v>
      </c>
    </row>
    <row r="212" spans="1:54" x14ac:dyDescent="0.4">
      <c r="A212">
        <v>170</v>
      </c>
      <c r="B212">
        <v>170</v>
      </c>
      <c r="C212">
        <v>170</v>
      </c>
      <c r="D212" t="s">
        <v>2</v>
      </c>
      <c r="E212" t="s">
        <v>3</v>
      </c>
      <c r="F212" t="s">
        <v>4</v>
      </c>
      <c r="H212" t="s">
        <v>6</v>
      </c>
      <c r="J212" s="1">
        <v>34381</v>
      </c>
      <c r="K212">
        <v>8</v>
      </c>
      <c r="L212">
        <v>15</v>
      </c>
      <c r="M212">
        <v>10</v>
      </c>
      <c r="N212">
        <v>2</v>
      </c>
      <c r="O212" t="s">
        <v>91</v>
      </c>
      <c r="P212">
        <v>1</v>
      </c>
      <c r="Q212" t="s">
        <v>70</v>
      </c>
      <c r="S212" t="s">
        <v>106</v>
      </c>
      <c r="U212">
        <v>1</v>
      </c>
      <c r="V212" t="s">
        <v>7</v>
      </c>
      <c r="X212" t="s">
        <v>113</v>
      </c>
      <c r="Z212" t="s">
        <v>94</v>
      </c>
      <c r="AB212">
        <v>3</v>
      </c>
      <c r="AC212" t="s">
        <v>930</v>
      </c>
      <c r="AD212" t="s">
        <v>378</v>
      </c>
      <c r="AJ212" t="s">
        <v>34</v>
      </c>
      <c r="AN212" t="s">
        <v>931</v>
      </c>
      <c r="AO212" t="s">
        <v>87</v>
      </c>
      <c r="AQ212">
        <v>4</v>
      </c>
      <c r="AS212">
        <v>2</v>
      </c>
      <c r="AU212">
        <v>6</v>
      </c>
      <c r="AV212" t="s">
        <v>932</v>
      </c>
      <c r="AW212" t="s">
        <v>77</v>
      </c>
      <c r="AY212">
        <v>10</v>
      </c>
      <c r="AZ212" t="s">
        <v>933</v>
      </c>
    </row>
    <row r="214" spans="1:54" x14ac:dyDescent="0.4">
      <c r="A214" t="s">
        <v>934</v>
      </c>
      <c r="B214" t="s">
        <v>935</v>
      </c>
      <c r="C214" t="s">
        <v>936</v>
      </c>
      <c r="D214" t="s">
        <v>937</v>
      </c>
      <c r="E214" t="s">
        <v>938</v>
      </c>
    </row>
    <row r="215" spans="1:54" x14ac:dyDescent="0.4">
      <c r="A215">
        <v>171</v>
      </c>
      <c r="B215">
        <v>171</v>
      </c>
      <c r="C215">
        <v>171</v>
      </c>
      <c r="E215" t="s">
        <v>3</v>
      </c>
      <c r="J215" s="1">
        <v>30331</v>
      </c>
      <c r="K215">
        <v>7</v>
      </c>
      <c r="L215">
        <v>8</v>
      </c>
      <c r="M215">
        <v>10</v>
      </c>
      <c r="N215">
        <v>10</v>
      </c>
      <c r="O215" t="s">
        <v>123</v>
      </c>
      <c r="P215">
        <v>1</v>
      </c>
      <c r="Q215" t="s">
        <v>70</v>
      </c>
      <c r="S215" t="s">
        <v>101</v>
      </c>
      <c r="U215">
        <v>1</v>
      </c>
      <c r="W215" t="s">
        <v>939</v>
      </c>
      <c r="X215" t="s">
        <v>113</v>
      </c>
      <c r="Z215" t="s">
        <v>94</v>
      </c>
      <c r="AB215">
        <v>12</v>
      </c>
      <c r="AC215" t="s">
        <v>940</v>
      </c>
      <c r="AD215" t="s">
        <v>74</v>
      </c>
      <c r="AJ215" t="s">
        <v>34</v>
      </c>
      <c r="AO215" t="s">
        <v>62</v>
      </c>
      <c r="AQ215">
        <v>5</v>
      </c>
      <c r="AS215">
        <v>1</v>
      </c>
      <c r="AU215">
        <v>5</v>
      </c>
      <c r="AV215" t="s">
        <v>941</v>
      </c>
      <c r="AW215" t="s">
        <v>77</v>
      </c>
      <c r="AY215">
        <v>10</v>
      </c>
      <c r="AZ215" t="s">
        <v>942</v>
      </c>
      <c r="BA215" t="s">
        <v>943</v>
      </c>
      <c r="BB215" t="s">
        <v>944</v>
      </c>
    </row>
    <row r="216" spans="1:54" x14ac:dyDescent="0.4">
      <c r="A216">
        <v>172</v>
      </c>
      <c r="B216">
        <v>172</v>
      </c>
      <c r="C216">
        <v>172</v>
      </c>
      <c r="E216" t="s">
        <v>3</v>
      </c>
      <c r="H216" t="s">
        <v>6</v>
      </c>
      <c r="J216" s="1">
        <v>28009</v>
      </c>
      <c r="K216">
        <v>7</v>
      </c>
      <c r="L216">
        <v>120</v>
      </c>
      <c r="M216">
        <v>10</v>
      </c>
      <c r="N216">
        <v>10</v>
      </c>
      <c r="O216" t="s">
        <v>226</v>
      </c>
      <c r="P216">
        <v>1</v>
      </c>
      <c r="Q216" t="s">
        <v>70</v>
      </c>
      <c r="S216" t="s">
        <v>56</v>
      </c>
      <c r="U216">
        <v>1</v>
      </c>
      <c r="V216" t="s">
        <v>214</v>
      </c>
      <c r="X216" t="s">
        <v>58</v>
      </c>
      <c r="Z216" t="s">
        <v>94</v>
      </c>
      <c r="AB216">
        <v>21</v>
      </c>
      <c r="AC216" t="s">
        <v>945</v>
      </c>
      <c r="AD216" t="s">
        <v>86</v>
      </c>
      <c r="AI216" t="s">
        <v>33</v>
      </c>
      <c r="AO216" t="s">
        <v>75</v>
      </c>
      <c r="AQ216">
        <v>6</v>
      </c>
      <c r="AS216">
        <v>6</v>
      </c>
      <c r="AU216">
        <v>20</v>
      </c>
      <c r="AV216" t="s">
        <v>946</v>
      </c>
      <c r="AW216" t="s">
        <v>77</v>
      </c>
      <c r="AY216">
        <v>10</v>
      </c>
      <c r="AZ216" t="s">
        <v>947</v>
      </c>
      <c r="BA216" t="s">
        <v>118</v>
      </c>
      <c r="BB216" t="s">
        <v>948</v>
      </c>
    </row>
    <row r="217" spans="1:54" x14ac:dyDescent="0.4">
      <c r="A217">
        <v>173</v>
      </c>
      <c r="B217">
        <v>173</v>
      </c>
      <c r="C217">
        <v>173</v>
      </c>
      <c r="D217" t="s">
        <v>2</v>
      </c>
      <c r="J217" s="1">
        <v>22106</v>
      </c>
      <c r="K217">
        <v>6</v>
      </c>
      <c r="L217">
        <v>0</v>
      </c>
      <c r="M217">
        <v>6</v>
      </c>
      <c r="N217">
        <v>50</v>
      </c>
      <c r="O217" t="s">
        <v>123</v>
      </c>
      <c r="P217">
        <v>1</v>
      </c>
      <c r="Q217" t="s">
        <v>70</v>
      </c>
      <c r="S217" t="s">
        <v>106</v>
      </c>
      <c r="U217">
        <v>1</v>
      </c>
      <c r="V217" t="s">
        <v>483</v>
      </c>
      <c r="X217" t="s">
        <v>125</v>
      </c>
      <c r="AA217" t="s">
        <v>949</v>
      </c>
      <c r="AB217">
        <v>21</v>
      </c>
      <c r="AC217" t="s">
        <v>950</v>
      </c>
      <c r="AD217" t="s">
        <v>74</v>
      </c>
      <c r="AJ217" t="s">
        <v>34</v>
      </c>
      <c r="AO217" t="s">
        <v>62</v>
      </c>
      <c r="AQ217">
        <v>5</v>
      </c>
      <c r="AS217">
        <v>5</v>
      </c>
      <c r="AU217">
        <v>6</v>
      </c>
      <c r="AV217" t="s">
        <v>951</v>
      </c>
      <c r="AW217" t="s">
        <v>66</v>
      </c>
      <c r="AY217">
        <v>9</v>
      </c>
      <c r="AZ217" t="s">
        <v>952</v>
      </c>
      <c r="BA217" t="s">
        <v>953</v>
      </c>
      <c r="BB217" t="s">
        <v>954</v>
      </c>
    </row>
    <row r="218" spans="1:54" x14ac:dyDescent="0.4">
      <c r="A218">
        <v>174</v>
      </c>
      <c r="B218">
        <v>174</v>
      </c>
      <c r="C218">
        <v>174</v>
      </c>
      <c r="D218" t="s">
        <v>2</v>
      </c>
      <c r="E218" t="s">
        <v>3</v>
      </c>
      <c r="H218" t="s">
        <v>6</v>
      </c>
      <c r="J218" s="1">
        <v>31490</v>
      </c>
      <c r="K218">
        <v>6</v>
      </c>
      <c r="L218">
        <v>30</v>
      </c>
      <c r="M218">
        <v>12</v>
      </c>
      <c r="N218">
        <v>120</v>
      </c>
      <c r="O218" t="s">
        <v>54</v>
      </c>
      <c r="P218">
        <v>0</v>
      </c>
      <c r="Q218" t="s">
        <v>70</v>
      </c>
      <c r="S218" t="s">
        <v>106</v>
      </c>
      <c r="U218">
        <v>1</v>
      </c>
      <c r="V218" t="s">
        <v>7</v>
      </c>
      <c r="X218" t="s">
        <v>83</v>
      </c>
      <c r="Z218" t="s">
        <v>273</v>
      </c>
      <c r="AB218">
        <v>9</v>
      </c>
      <c r="AD218" t="s">
        <v>61</v>
      </c>
      <c r="AJ218" t="s">
        <v>34</v>
      </c>
      <c r="AO218" t="s">
        <v>75</v>
      </c>
      <c r="AQ218">
        <v>3</v>
      </c>
      <c r="AS218">
        <v>3</v>
      </c>
      <c r="AU218">
        <v>16</v>
      </c>
      <c r="AV218" t="s">
        <v>955</v>
      </c>
      <c r="AW218" t="s">
        <v>77</v>
      </c>
      <c r="AY218">
        <v>6</v>
      </c>
      <c r="AZ218" t="s">
        <v>956</v>
      </c>
    </row>
    <row r="219" spans="1:54" x14ac:dyDescent="0.4">
      <c r="A219">
        <v>175</v>
      </c>
      <c r="B219">
        <v>175</v>
      </c>
      <c r="C219">
        <v>175</v>
      </c>
      <c r="E219" t="s">
        <v>3</v>
      </c>
      <c r="J219" s="1">
        <v>34894</v>
      </c>
      <c r="K219">
        <v>8</v>
      </c>
      <c r="L219">
        <v>10</v>
      </c>
      <c r="M219">
        <v>10</v>
      </c>
      <c r="N219">
        <v>8</v>
      </c>
      <c r="O219" t="s">
        <v>226</v>
      </c>
      <c r="P219">
        <v>1</v>
      </c>
      <c r="Q219" t="s">
        <v>124</v>
      </c>
      <c r="S219" t="s">
        <v>106</v>
      </c>
      <c r="U219">
        <v>1</v>
      </c>
      <c r="V219" t="s">
        <v>214</v>
      </c>
      <c r="X219" t="s">
        <v>83</v>
      </c>
      <c r="AA219" t="s">
        <v>957</v>
      </c>
      <c r="AB219">
        <v>1</v>
      </c>
      <c r="AC219" t="s">
        <v>958</v>
      </c>
      <c r="AD219" t="s">
        <v>86</v>
      </c>
      <c r="AI219" t="s">
        <v>33</v>
      </c>
      <c r="AO219" t="s">
        <v>62</v>
      </c>
      <c r="AQ219">
        <v>2</v>
      </c>
      <c r="AS219">
        <v>5</v>
      </c>
      <c r="AU219">
        <v>15</v>
      </c>
      <c r="AV219" t="s">
        <v>959</v>
      </c>
      <c r="AW219" t="s">
        <v>77</v>
      </c>
      <c r="AY219">
        <v>10</v>
      </c>
      <c r="AZ219" t="s">
        <v>960</v>
      </c>
      <c r="BB219" t="s">
        <v>961</v>
      </c>
    </row>
    <row r="220" spans="1:54" x14ac:dyDescent="0.4">
      <c r="A220">
        <v>176</v>
      </c>
      <c r="B220">
        <v>176</v>
      </c>
      <c r="C220">
        <v>176</v>
      </c>
      <c r="D220" t="s">
        <v>2</v>
      </c>
      <c r="E220" t="s">
        <v>3</v>
      </c>
      <c r="J220" s="1">
        <v>43095</v>
      </c>
      <c r="K220">
        <v>6</v>
      </c>
      <c r="L220">
        <v>75</v>
      </c>
      <c r="M220">
        <v>7</v>
      </c>
      <c r="N220">
        <v>4</v>
      </c>
      <c r="O220" t="s">
        <v>99</v>
      </c>
      <c r="P220">
        <v>1</v>
      </c>
      <c r="Q220" t="s">
        <v>70</v>
      </c>
      <c r="S220" t="s">
        <v>106</v>
      </c>
      <c r="U220">
        <v>1</v>
      </c>
      <c r="V220" t="s">
        <v>31</v>
      </c>
      <c r="X220" t="s">
        <v>113</v>
      </c>
      <c r="Z220" t="s">
        <v>511</v>
      </c>
      <c r="AB220">
        <v>0</v>
      </c>
      <c r="AD220" t="s">
        <v>61</v>
      </c>
      <c r="AG220" t="s">
        <v>31</v>
      </c>
      <c r="AO220" t="s">
        <v>75</v>
      </c>
      <c r="AR220">
        <v>10</v>
      </c>
      <c r="AS220">
        <v>6</v>
      </c>
      <c r="AU220">
        <v>10</v>
      </c>
      <c r="AV220" t="s">
        <v>962</v>
      </c>
      <c r="AW220" t="s">
        <v>66</v>
      </c>
      <c r="AY220">
        <v>7</v>
      </c>
      <c r="AZ220" t="s">
        <v>963</v>
      </c>
      <c r="BA220" t="s">
        <v>964</v>
      </c>
      <c r="BB220" t="s">
        <v>965</v>
      </c>
    </row>
    <row r="221" spans="1:54" x14ac:dyDescent="0.4">
      <c r="A221">
        <v>177</v>
      </c>
      <c r="B221">
        <v>177</v>
      </c>
      <c r="C221">
        <v>177</v>
      </c>
      <c r="H221" t="s">
        <v>6</v>
      </c>
      <c r="J221" s="1">
        <v>29512</v>
      </c>
      <c r="K221">
        <v>6</v>
      </c>
      <c r="L221">
        <v>60</v>
      </c>
      <c r="M221">
        <v>10</v>
      </c>
      <c r="N221">
        <v>12</v>
      </c>
      <c r="O221" t="s">
        <v>54</v>
      </c>
      <c r="P221">
        <v>0</v>
      </c>
      <c r="Q221" t="s">
        <v>124</v>
      </c>
      <c r="S221" t="s">
        <v>106</v>
      </c>
      <c r="U221">
        <v>1</v>
      </c>
      <c r="V221" t="s">
        <v>157</v>
      </c>
      <c r="X221" t="s">
        <v>144</v>
      </c>
      <c r="Z221" t="s">
        <v>94</v>
      </c>
      <c r="AB221">
        <v>6</v>
      </c>
      <c r="AC221" t="s">
        <v>966</v>
      </c>
      <c r="AD221" t="s">
        <v>74</v>
      </c>
      <c r="AH221" t="s">
        <v>32</v>
      </c>
      <c r="AJ221" t="s">
        <v>34</v>
      </c>
      <c r="AO221" t="s">
        <v>62</v>
      </c>
      <c r="AQ221">
        <v>4</v>
      </c>
      <c r="AS221">
        <v>4</v>
      </c>
      <c r="AU221">
        <v>6</v>
      </c>
      <c r="AV221" t="s">
        <v>967</v>
      </c>
      <c r="AX221" t="s">
        <v>968</v>
      </c>
      <c r="AY221">
        <v>7</v>
      </c>
      <c r="AZ221" t="s">
        <v>969</v>
      </c>
      <c r="BA221" t="s">
        <v>970</v>
      </c>
    </row>
    <row r="222" spans="1:54" x14ac:dyDescent="0.4">
      <c r="A222" t="e">
        <f>- Blockchain</f>
        <v>#NAME?</v>
      </c>
    </row>
    <row r="223" spans="1:54" x14ac:dyDescent="0.4">
      <c r="A223" t="e">
        <f>- GIS</f>
        <v>#NAME?</v>
      </c>
    </row>
    <row r="224" spans="1:54" x14ac:dyDescent="0.4">
      <c r="A224" t="e">
        <f>- Information security</f>
        <v>#NAME?</v>
      </c>
    </row>
    <row r="225" spans="1:54" x14ac:dyDescent="0.4">
      <c r="A225" t="s">
        <v>971</v>
      </c>
    </row>
    <row r="226" spans="1:54" x14ac:dyDescent="0.4">
      <c r="A226">
        <v>178</v>
      </c>
      <c r="B226">
        <v>178</v>
      </c>
      <c r="C226">
        <v>178</v>
      </c>
      <c r="D226" t="s">
        <v>2</v>
      </c>
      <c r="H226" t="s">
        <v>6</v>
      </c>
      <c r="J226" s="1">
        <v>31506</v>
      </c>
      <c r="K226">
        <v>7</v>
      </c>
      <c r="L226">
        <v>60</v>
      </c>
      <c r="M226">
        <v>10</v>
      </c>
      <c r="N226">
        <v>1</v>
      </c>
      <c r="O226" t="s">
        <v>123</v>
      </c>
      <c r="P226">
        <v>0</v>
      </c>
      <c r="Q226" t="s">
        <v>81</v>
      </c>
      <c r="S226" t="s">
        <v>56</v>
      </c>
      <c r="U226">
        <v>1</v>
      </c>
      <c r="V226" t="s">
        <v>112</v>
      </c>
      <c r="X226" t="s">
        <v>58</v>
      </c>
      <c r="Z226" t="s">
        <v>436</v>
      </c>
      <c r="AB226">
        <v>13</v>
      </c>
      <c r="AC226" t="s">
        <v>972</v>
      </c>
      <c r="AD226" t="s">
        <v>86</v>
      </c>
      <c r="AJ226" t="s">
        <v>34</v>
      </c>
      <c r="AP226" t="s">
        <v>973</v>
      </c>
      <c r="AQ226">
        <v>6</v>
      </c>
      <c r="AT226">
        <v>16</v>
      </c>
      <c r="AU226">
        <v>12</v>
      </c>
      <c r="AV226" t="s">
        <v>974</v>
      </c>
      <c r="AW226" t="s">
        <v>77</v>
      </c>
      <c r="AY226">
        <v>10</v>
      </c>
      <c r="AZ226" t="s">
        <v>975</v>
      </c>
      <c r="BA226" t="s">
        <v>976</v>
      </c>
      <c r="BB226" t="s">
        <v>977</v>
      </c>
    </row>
    <row r="227" spans="1:54" x14ac:dyDescent="0.4">
      <c r="A227">
        <v>179</v>
      </c>
      <c r="B227">
        <v>179</v>
      </c>
      <c r="C227">
        <v>179</v>
      </c>
      <c r="F227" t="s">
        <v>4</v>
      </c>
      <c r="G227" t="s">
        <v>5</v>
      </c>
      <c r="H227" t="s">
        <v>6</v>
      </c>
      <c r="J227" s="1">
        <v>35302</v>
      </c>
      <c r="K227">
        <v>7</v>
      </c>
      <c r="L227">
        <v>90</v>
      </c>
      <c r="M227">
        <v>200</v>
      </c>
      <c r="N227">
        <v>15</v>
      </c>
      <c r="O227" t="s">
        <v>69</v>
      </c>
      <c r="P227">
        <v>0</v>
      </c>
      <c r="Q227" t="s">
        <v>70</v>
      </c>
      <c r="S227" t="s">
        <v>71</v>
      </c>
      <c r="U227">
        <v>0</v>
      </c>
      <c r="AD227" t="s">
        <v>61</v>
      </c>
      <c r="AH227" t="s">
        <v>32</v>
      </c>
      <c r="AO227" t="s">
        <v>75</v>
      </c>
      <c r="AR227">
        <v>12</v>
      </c>
      <c r="AS227">
        <v>6</v>
      </c>
      <c r="AU227">
        <v>30</v>
      </c>
      <c r="AV227" t="s">
        <v>978</v>
      </c>
      <c r="AW227" t="s">
        <v>66</v>
      </c>
      <c r="AY227">
        <v>10</v>
      </c>
      <c r="AZ227" t="s">
        <v>979</v>
      </c>
      <c r="BA227" t="s">
        <v>980</v>
      </c>
      <c r="BB227" t="s">
        <v>981</v>
      </c>
    </row>
    <row r="228" spans="1:54" x14ac:dyDescent="0.4">
      <c r="A228">
        <v>180</v>
      </c>
      <c r="B228">
        <v>180</v>
      </c>
      <c r="C228">
        <v>180</v>
      </c>
      <c r="D228" t="s">
        <v>2</v>
      </c>
      <c r="H228" t="s">
        <v>6</v>
      </c>
      <c r="J228" s="1">
        <v>32621</v>
      </c>
      <c r="K228">
        <v>6</v>
      </c>
      <c r="L228">
        <v>300</v>
      </c>
      <c r="M228">
        <v>15</v>
      </c>
      <c r="N228">
        <v>20</v>
      </c>
      <c r="O228" t="s">
        <v>69</v>
      </c>
      <c r="P228">
        <v>1</v>
      </c>
      <c r="Q228" t="s">
        <v>55</v>
      </c>
      <c r="S228" t="s">
        <v>106</v>
      </c>
      <c r="U228">
        <v>1</v>
      </c>
      <c r="V228" t="s">
        <v>92</v>
      </c>
      <c r="X228" t="s">
        <v>58</v>
      </c>
      <c r="AA228" t="s">
        <v>982</v>
      </c>
      <c r="AB228">
        <v>1</v>
      </c>
      <c r="AC228" t="s">
        <v>983</v>
      </c>
      <c r="AD228" t="s">
        <v>86</v>
      </c>
      <c r="AH228" t="s">
        <v>32</v>
      </c>
      <c r="AO228" t="s">
        <v>87</v>
      </c>
      <c r="AR228" t="s">
        <v>984</v>
      </c>
      <c r="AS228">
        <v>5</v>
      </c>
      <c r="AU228">
        <v>20</v>
      </c>
      <c r="AV228" t="s">
        <v>985</v>
      </c>
      <c r="AX228" t="s">
        <v>986</v>
      </c>
      <c r="AY228">
        <v>10</v>
      </c>
      <c r="AZ228" t="s">
        <v>987</v>
      </c>
      <c r="BA228" t="s">
        <v>988</v>
      </c>
    </row>
    <row r="229" spans="1:54" x14ac:dyDescent="0.4">
      <c r="A229" t="s">
        <v>989</v>
      </c>
      <c r="B229" t="s">
        <v>990</v>
      </c>
    </row>
    <row r="230" spans="1:54" x14ac:dyDescent="0.4">
      <c r="A230">
        <v>181</v>
      </c>
      <c r="B230">
        <v>181</v>
      </c>
      <c r="C230">
        <v>181</v>
      </c>
      <c r="D230" t="s">
        <v>2</v>
      </c>
      <c r="J230" s="1">
        <v>35568</v>
      </c>
      <c r="K230">
        <v>7</v>
      </c>
      <c r="L230">
        <v>0</v>
      </c>
      <c r="M230">
        <v>6</v>
      </c>
      <c r="N230">
        <v>5</v>
      </c>
      <c r="O230" t="s">
        <v>123</v>
      </c>
      <c r="P230">
        <v>1</v>
      </c>
      <c r="Q230" t="s">
        <v>100</v>
      </c>
      <c r="S230" t="s">
        <v>106</v>
      </c>
      <c r="U230">
        <v>0</v>
      </c>
      <c r="AD230" t="s">
        <v>378</v>
      </c>
      <c r="AH230" t="s">
        <v>32</v>
      </c>
      <c r="AO230" t="s">
        <v>75</v>
      </c>
      <c r="AQ230">
        <v>6</v>
      </c>
      <c r="AT230">
        <v>8</v>
      </c>
      <c r="AU230">
        <v>5</v>
      </c>
      <c r="AV230" t="s">
        <v>991</v>
      </c>
      <c r="AW230" t="s">
        <v>66</v>
      </c>
      <c r="AY230">
        <v>9</v>
      </c>
      <c r="AZ230" t="s">
        <v>992</v>
      </c>
      <c r="BA230" t="s">
        <v>993</v>
      </c>
      <c r="BB230" t="s">
        <v>994</v>
      </c>
    </row>
    <row r="231" spans="1:54" x14ac:dyDescent="0.4">
      <c r="A231">
        <v>182</v>
      </c>
      <c r="B231">
        <v>182</v>
      </c>
      <c r="C231">
        <v>182</v>
      </c>
      <c r="H231" t="s">
        <v>6</v>
      </c>
      <c r="J231" s="1">
        <v>34453</v>
      </c>
      <c r="K231">
        <v>7</v>
      </c>
      <c r="L231">
        <v>30</v>
      </c>
      <c r="M231">
        <v>7</v>
      </c>
      <c r="N231">
        <v>12</v>
      </c>
      <c r="O231" t="s">
        <v>99</v>
      </c>
      <c r="P231">
        <v>1</v>
      </c>
      <c r="Q231" t="s">
        <v>70</v>
      </c>
      <c r="S231" t="s">
        <v>71</v>
      </c>
      <c r="U231">
        <v>0</v>
      </c>
      <c r="AD231" t="s">
        <v>61</v>
      </c>
      <c r="AH231" t="s">
        <v>32</v>
      </c>
      <c r="AO231" t="s">
        <v>75</v>
      </c>
      <c r="AR231">
        <v>20</v>
      </c>
      <c r="AT231">
        <v>20</v>
      </c>
      <c r="AU231">
        <v>20</v>
      </c>
      <c r="AV231" t="s">
        <v>995</v>
      </c>
      <c r="AW231" t="s">
        <v>77</v>
      </c>
      <c r="AY231">
        <v>10</v>
      </c>
      <c r="AZ231" t="s">
        <v>996</v>
      </c>
      <c r="BA231" t="s">
        <v>997</v>
      </c>
      <c r="BB231" t="s">
        <v>171</v>
      </c>
    </row>
    <row r="232" spans="1:54" x14ac:dyDescent="0.4">
      <c r="A232">
        <v>183</v>
      </c>
      <c r="B232">
        <v>183</v>
      </c>
      <c r="C232">
        <v>183</v>
      </c>
      <c r="H232" t="s">
        <v>6</v>
      </c>
      <c r="J232" s="1">
        <v>29565</v>
      </c>
      <c r="K232">
        <v>6</v>
      </c>
      <c r="L232">
        <v>120</v>
      </c>
      <c r="M232">
        <v>5</v>
      </c>
      <c r="N232">
        <v>3</v>
      </c>
      <c r="O232" t="s">
        <v>80</v>
      </c>
      <c r="P232">
        <v>1</v>
      </c>
      <c r="Q232" t="s">
        <v>70</v>
      </c>
      <c r="S232" t="s">
        <v>101</v>
      </c>
      <c r="U232">
        <v>1</v>
      </c>
      <c r="V232" t="s">
        <v>214</v>
      </c>
      <c r="X232" t="s">
        <v>83</v>
      </c>
      <c r="Z232" t="s">
        <v>273</v>
      </c>
      <c r="AB232">
        <v>10</v>
      </c>
      <c r="AC232" t="s">
        <v>998</v>
      </c>
      <c r="AD232" t="s">
        <v>86</v>
      </c>
      <c r="AJ232" t="s">
        <v>34</v>
      </c>
      <c r="AO232" t="s">
        <v>75</v>
      </c>
      <c r="AQ232">
        <v>2</v>
      </c>
      <c r="AS232">
        <v>2</v>
      </c>
      <c r="AU232">
        <v>12</v>
      </c>
      <c r="AV232" t="s">
        <v>999</v>
      </c>
      <c r="AW232" t="s">
        <v>77</v>
      </c>
      <c r="AY232">
        <v>10</v>
      </c>
      <c r="AZ232" t="s">
        <v>1000</v>
      </c>
      <c r="BA232" t="s">
        <v>1001</v>
      </c>
      <c r="BB232" t="s">
        <v>1002</v>
      </c>
    </row>
    <row r="233" spans="1:54" x14ac:dyDescent="0.4">
      <c r="A233">
        <v>184</v>
      </c>
      <c r="B233">
        <v>184</v>
      </c>
      <c r="C233">
        <v>184</v>
      </c>
      <c r="D233" t="s">
        <v>2</v>
      </c>
      <c r="J233" s="1">
        <v>42865</v>
      </c>
      <c r="K233">
        <v>8</v>
      </c>
      <c r="L233">
        <v>120</v>
      </c>
      <c r="M233">
        <v>4</v>
      </c>
      <c r="N233">
        <v>10</v>
      </c>
      <c r="O233" t="s">
        <v>99</v>
      </c>
      <c r="P233">
        <v>0</v>
      </c>
      <c r="Q233" t="s">
        <v>100</v>
      </c>
      <c r="S233" t="s">
        <v>71</v>
      </c>
      <c r="U233">
        <v>1</v>
      </c>
      <c r="W233" t="s">
        <v>1003</v>
      </c>
      <c r="X233" t="s">
        <v>93</v>
      </c>
      <c r="Z233" t="s">
        <v>94</v>
      </c>
      <c r="AB233">
        <v>23</v>
      </c>
      <c r="AC233" t="s">
        <v>1004</v>
      </c>
      <c r="AD233" t="s">
        <v>86</v>
      </c>
      <c r="AM233" t="s">
        <v>37</v>
      </c>
      <c r="AW233" t="s">
        <v>77</v>
      </c>
      <c r="AY233">
        <v>10</v>
      </c>
      <c r="AZ233" t="s">
        <v>1005</v>
      </c>
      <c r="BA233" t="s">
        <v>1006</v>
      </c>
      <c r="BB233" t="s">
        <v>291</v>
      </c>
    </row>
    <row r="234" spans="1:54" x14ac:dyDescent="0.4">
      <c r="A234">
        <v>185</v>
      </c>
      <c r="B234">
        <v>185</v>
      </c>
      <c r="C234">
        <v>185</v>
      </c>
      <c r="D234" t="s">
        <v>2</v>
      </c>
      <c r="G234" t="s">
        <v>5</v>
      </c>
      <c r="H234" t="s">
        <v>6</v>
      </c>
      <c r="J234" s="1">
        <v>33755</v>
      </c>
      <c r="K234">
        <v>6</v>
      </c>
      <c r="L234">
        <v>45</v>
      </c>
      <c r="M234">
        <v>12</v>
      </c>
      <c r="N234">
        <v>5</v>
      </c>
      <c r="O234" t="s">
        <v>105</v>
      </c>
      <c r="P234">
        <v>0</v>
      </c>
      <c r="Q234" t="s">
        <v>81</v>
      </c>
      <c r="S234" t="s">
        <v>106</v>
      </c>
      <c r="U234">
        <v>1</v>
      </c>
      <c r="V234" t="s">
        <v>214</v>
      </c>
      <c r="X234" t="s">
        <v>144</v>
      </c>
      <c r="Z234" t="s">
        <v>221</v>
      </c>
      <c r="AB234">
        <v>2</v>
      </c>
      <c r="AC234" t="s">
        <v>1007</v>
      </c>
      <c r="AD234" t="s">
        <v>61</v>
      </c>
      <c r="AJ234" t="s">
        <v>34</v>
      </c>
      <c r="AO234" t="s">
        <v>62</v>
      </c>
      <c r="AQ234">
        <v>4</v>
      </c>
      <c r="AS234">
        <v>6</v>
      </c>
      <c r="AU234">
        <v>8</v>
      </c>
      <c r="AV234" t="s">
        <v>1008</v>
      </c>
      <c r="AX234" t="s">
        <v>1009</v>
      </c>
      <c r="AY234">
        <v>10</v>
      </c>
      <c r="AZ234" t="s">
        <v>1010</v>
      </c>
      <c r="BA234" t="s">
        <v>1011</v>
      </c>
      <c r="BB234" t="s">
        <v>1012</v>
      </c>
    </row>
    <row r="235" spans="1:54" x14ac:dyDescent="0.4">
      <c r="A235">
        <v>186</v>
      </c>
      <c r="B235">
        <v>186</v>
      </c>
      <c r="C235">
        <v>186</v>
      </c>
      <c r="D235" t="s">
        <v>2</v>
      </c>
      <c r="G235" t="s">
        <v>5</v>
      </c>
      <c r="H235" t="s">
        <v>6</v>
      </c>
      <c r="J235" s="1">
        <v>30802</v>
      </c>
      <c r="K235">
        <v>8</v>
      </c>
      <c r="L235">
        <v>150</v>
      </c>
      <c r="M235">
        <v>4</v>
      </c>
      <c r="N235">
        <v>12</v>
      </c>
      <c r="O235" t="s">
        <v>226</v>
      </c>
      <c r="P235">
        <v>0</v>
      </c>
      <c r="Q235" t="s">
        <v>70</v>
      </c>
      <c r="T235" t="s">
        <v>1013</v>
      </c>
      <c r="U235">
        <v>1</v>
      </c>
      <c r="V235" t="s">
        <v>72</v>
      </c>
      <c r="X235" t="s">
        <v>83</v>
      </c>
      <c r="Z235" t="s">
        <v>59</v>
      </c>
      <c r="AB235">
        <v>9</v>
      </c>
      <c r="AC235" t="s">
        <v>1014</v>
      </c>
      <c r="AD235" t="s">
        <v>86</v>
      </c>
      <c r="AH235" t="s">
        <v>32</v>
      </c>
      <c r="AO235" t="s">
        <v>75</v>
      </c>
      <c r="AR235">
        <v>20</v>
      </c>
      <c r="AT235">
        <v>20</v>
      </c>
      <c r="AU235">
        <v>20</v>
      </c>
      <c r="AV235" t="s">
        <v>1015</v>
      </c>
      <c r="AW235" t="s">
        <v>360</v>
      </c>
      <c r="AY235">
        <v>10</v>
      </c>
      <c r="AZ235" t="s">
        <v>1016</v>
      </c>
      <c r="BA235" t="s">
        <v>1017</v>
      </c>
      <c r="BB235" t="s">
        <v>1018</v>
      </c>
    </row>
    <row r="236" spans="1:54" x14ac:dyDescent="0.4">
      <c r="A236">
        <v>187</v>
      </c>
      <c r="B236">
        <v>187</v>
      </c>
      <c r="C236">
        <v>187</v>
      </c>
      <c r="H236" t="s">
        <v>6</v>
      </c>
      <c r="J236" s="1">
        <v>31003</v>
      </c>
      <c r="K236">
        <v>8</v>
      </c>
      <c r="L236">
        <v>30</v>
      </c>
      <c r="M236">
        <v>10</v>
      </c>
      <c r="N236">
        <v>4</v>
      </c>
      <c r="O236" t="s">
        <v>80</v>
      </c>
      <c r="P236">
        <v>0</v>
      </c>
      <c r="Q236" t="s">
        <v>55</v>
      </c>
      <c r="S236" t="s">
        <v>106</v>
      </c>
      <c r="U236">
        <v>1</v>
      </c>
      <c r="V236" t="s">
        <v>137</v>
      </c>
      <c r="X236" t="s">
        <v>113</v>
      </c>
      <c r="Z236" t="s">
        <v>94</v>
      </c>
      <c r="AB236">
        <v>11</v>
      </c>
      <c r="AC236" t="s">
        <v>1019</v>
      </c>
      <c r="AD236" t="s">
        <v>86</v>
      </c>
      <c r="AH236" t="s">
        <v>32</v>
      </c>
      <c r="AO236" t="s">
        <v>87</v>
      </c>
      <c r="AQ236">
        <v>6</v>
      </c>
      <c r="AS236">
        <v>6</v>
      </c>
      <c r="AU236">
        <v>8</v>
      </c>
      <c r="AV236" t="s">
        <v>1020</v>
      </c>
      <c r="AW236" t="s">
        <v>77</v>
      </c>
      <c r="AY236">
        <v>6</v>
      </c>
      <c r="AZ236" t="s">
        <v>1021</v>
      </c>
    </row>
    <row r="237" spans="1:54" x14ac:dyDescent="0.4">
      <c r="A237">
        <v>188</v>
      </c>
      <c r="B237">
        <v>188</v>
      </c>
      <c r="C237">
        <v>188</v>
      </c>
      <c r="D237" t="s">
        <v>2</v>
      </c>
      <c r="E237" t="s">
        <v>3</v>
      </c>
      <c r="J237" s="1">
        <v>32910</v>
      </c>
      <c r="K237">
        <v>7</v>
      </c>
      <c r="L237">
        <v>5</v>
      </c>
      <c r="M237">
        <v>10</v>
      </c>
      <c r="N237">
        <v>5</v>
      </c>
      <c r="O237" t="s">
        <v>305</v>
      </c>
      <c r="P237">
        <v>1</v>
      </c>
      <c r="Q237" t="s">
        <v>70</v>
      </c>
      <c r="T237" t="s">
        <v>1022</v>
      </c>
      <c r="U237">
        <v>1</v>
      </c>
      <c r="V237" t="s">
        <v>214</v>
      </c>
      <c r="X237" t="s">
        <v>83</v>
      </c>
      <c r="Z237" t="s">
        <v>511</v>
      </c>
      <c r="AB237">
        <v>4</v>
      </c>
      <c r="AC237" t="s">
        <v>1023</v>
      </c>
      <c r="AD237" t="s">
        <v>86</v>
      </c>
      <c r="AI237" t="s">
        <v>33</v>
      </c>
      <c r="AO237" t="s">
        <v>164</v>
      </c>
      <c r="AR237">
        <v>7</v>
      </c>
      <c r="AT237">
        <v>7</v>
      </c>
      <c r="AU237">
        <v>15</v>
      </c>
      <c r="AV237" t="s">
        <v>1024</v>
      </c>
      <c r="AW237" t="s">
        <v>77</v>
      </c>
      <c r="AY237">
        <v>10</v>
      </c>
      <c r="AZ237" t="s">
        <v>1025</v>
      </c>
      <c r="BA237" t="s">
        <v>1026</v>
      </c>
    </row>
    <row r="238" spans="1:54" x14ac:dyDescent="0.4">
      <c r="A238">
        <v>189</v>
      </c>
      <c r="B238">
        <v>189</v>
      </c>
      <c r="C238">
        <v>189</v>
      </c>
      <c r="E238" t="s">
        <v>3</v>
      </c>
      <c r="H238" t="s">
        <v>6</v>
      </c>
      <c r="K238">
        <v>7</v>
      </c>
      <c r="L238">
        <v>0</v>
      </c>
      <c r="M238">
        <v>14</v>
      </c>
      <c r="N238">
        <v>7</v>
      </c>
      <c r="O238" t="s">
        <v>191</v>
      </c>
      <c r="P238">
        <v>1</v>
      </c>
      <c r="Q238" t="s">
        <v>70</v>
      </c>
      <c r="S238" t="s">
        <v>106</v>
      </c>
      <c r="U238">
        <v>1</v>
      </c>
      <c r="V238" t="s">
        <v>214</v>
      </c>
      <c r="X238" t="s">
        <v>58</v>
      </c>
      <c r="Z238" t="s">
        <v>94</v>
      </c>
      <c r="AB238">
        <v>8</v>
      </c>
      <c r="AC238" t="s">
        <v>1027</v>
      </c>
      <c r="AD238" t="s">
        <v>86</v>
      </c>
      <c r="AN238" t="s">
        <v>1026</v>
      </c>
      <c r="AO238" t="s">
        <v>75</v>
      </c>
      <c r="AR238">
        <v>15</v>
      </c>
      <c r="AT238">
        <v>8</v>
      </c>
      <c r="AU238">
        <v>16</v>
      </c>
      <c r="AV238" t="s">
        <v>1028</v>
      </c>
      <c r="AX238" t="s">
        <v>1029</v>
      </c>
      <c r="AY238">
        <v>10</v>
      </c>
      <c r="AZ238" t="s">
        <v>1030</v>
      </c>
      <c r="BA238" t="s">
        <v>1031</v>
      </c>
    </row>
    <row r="239" spans="1:54" x14ac:dyDescent="0.4">
      <c r="A239">
        <v>190</v>
      </c>
      <c r="B239">
        <v>190</v>
      </c>
      <c r="C239">
        <v>190</v>
      </c>
      <c r="D239" t="s">
        <v>2</v>
      </c>
      <c r="J239" s="1">
        <v>30953</v>
      </c>
      <c r="K239">
        <v>7</v>
      </c>
      <c r="L239">
        <v>30</v>
      </c>
      <c r="M239">
        <v>10</v>
      </c>
      <c r="N239">
        <v>3</v>
      </c>
      <c r="O239" t="s">
        <v>305</v>
      </c>
      <c r="P239">
        <v>0</v>
      </c>
      <c r="Q239" t="s">
        <v>100</v>
      </c>
      <c r="S239" t="s">
        <v>106</v>
      </c>
      <c r="U239">
        <v>1</v>
      </c>
      <c r="V239" t="s">
        <v>72</v>
      </c>
      <c r="X239" t="s">
        <v>83</v>
      </c>
      <c r="Z239" t="s">
        <v>59</v>
      </c>
      <c r="AB239">
        <v>3</v>
      </c>
      <c r="AC239" t="s">
        <v>1032</v>
      </c>
      <c r="AD239" t="s">
        <v>86</v>
      </c>
      <c r="AH239" t="s">
        <v>32</v>
      </c>
      <c r="AO239" t="s">
        <v>75</v>
      </c>
      <c r="AQ239">
        <v>4</v>
      </c>
      <c r="AS239">
        <v>2</v>
      </c>
      <c r="AU239">
        <v>8</v>
      </c>
      <c r="AV239" t="s">
        <v>1033</v>
      </c>
      <c r="AW239" t="s">
        <v>77</v>
      </c>
      <c r="AY239">
        <v>9</v>
      </c>
      <c r="AZ239" t="s">
        <v>1034</v>
      </c>
      <c r="BA239" t="s">
        <v>423</v>
      </c>
    </row>
    <row r="240" spans="1:54" x14ac:dyDescent="0.4">
      <c r="A240">
        <v>191</v>
      </c>
      <c r="B240">
        <v>191</v>
      </c>
      <c r="C240">
        <v>191</v>
      </c>
      <c r="D240" t="s">
        <v>2</v>
      </c>
      <c r="E240" t="s">
        <v>3</v>
      </c>
      <c r="F240" t="s">
        <v>4</v>
      </c>
      <c r="H240" t="s">
        <v>6</v>
      </c>
      <c r="J240" s="1">
        <v>31835</v>
      </c>
      <c r="K240">
        <v>4</v>
      </c>
      <c r="L240">
        <v>20</v>
      </c>
      <c r="M240">
        <v>15</v>
      </c>
      <c r="N240">
        <v>20</v>
      </c>
      <c r="O240" t="s">
        <v>54</v>
      </c>
      <c r="P240">
        <v>1</v>
      </c>
      <c r="Q240" t="s">
        <v>55</v>
      </c>
      <c r="S240" t="s">
        <v>56</v>
      </c>
      <c r="U240">
        <v>1</v>
      </c>
      <c r="V240" t="s">
        <v>429</v>
      </c>
      <c r="X240" t="s">
        <v>58</v>
      </c>
      <c r="Z240" t="s">
        <v>436</v>
      </c>
      <c r="AB240">
        <v>17</v>
      </c>
      <c r="AC240" t="s">
        <v>1035</v>
      </c>
      <c r="AD240" t="s">
        <v>378</v>
      </c>
      <c r="AJ240" t="s">
        <v>34</v>
      </c>
      <c r="AO240" t="s">
        <v>87</v>
      </c>
      <c r="AQ240">
        <v>6</v>
      </c>
      <c r="AS240">
        <v>5</v>
      </c>
      <c r="AU240">
        <v>10</v>
      </c>
      <c r="AV240" t="s">
        <v>1036</v>
      </c>
      <c r="AW240" t="s">
        <v>77</v>
      </c>
      <c r="AY240">
        <v>10</v>
      </c>
      <c r="AZ240" t="s">
        <v>1037</v>
      </c>
      <c r="BA240" t="s">
        <v>1038</v>
      </c>
      <c r="BB240" t="s">
        <v>1039</v>
      </c>
    </row>
    <row r="241" spans="1:54" x14ac:dyDescent="0.4">
      <c r="A241">
        <v>192</v>
      </c>
      <c r="B241">
        <v>192</v>
      </c>
      <c r="C241">
        <v>192</v>
      </c>
      <c r="E241" t="s">
        <v>3</v>
      </c>
      <c r="H241" t="s">
        <v>6</v>
      </c>
      <c r="J241" s="1">
        <v>21540</v>
      </c>
      <c r="K241">
        <v>7</v>
      </c>
      <c r="L241">
        <v>0</v>
      </c>
      <c r="M241">
        <v>14</v>
      </c>
      <c r="N241">
        <v>2</v>
      </c>
      <c r="O241" t="s">
        <v>54</v>
      </c>
      <c r="P241">
        <v>0</v>
      </c>
      <c r="Q241" t="s">
        <v>55</v>
      </c>
      <c r="S241" t="s">
        <v>106</v>
      </c>
      <c r="U241">
        <v>1</v>
      </c>
      <c r="V241" t="s">
        <v>143</v>
      </c>
      <c r="X241" t="s">
        <v>83</v>
      </c>
      <c r="Z241" t="s">
        <v>84</v>
      </c>
      <c r="AB241">
        <v>34</v>
      </c>
      <c r="AC241" t="s">
        <v>1040</v>
      </c>
      <c r="AD241" t="s">
        <v>86</v>
      </c>
      <c r="AG241" t="s">
        <v>31</v>
      </c>
      <c r="AI241" t="s">
        <v>33</v>
      </c>
      <c r="AO241" t="s">
        <v>87</v>
      </c>
      <c r="AQ241">
        <v>3</v>
      </c>
      <c r="AT241">
        <v>16</v>
      </c>
      <c r="AU241">
        <v>10</v>
      </c>
      <c r="AV241" t="s">
        <v>1041</v>
      </c>
      <c r="AX241" t="s">
        <v>1042</v>
      </c>
      <c r="AY241">
        <v>9</v>
      </c>
      <c r="AZ241" t="s">
        <v>1043</v>
      </c>
      <c r="BA241" t="s">
        <v>1044</v>
      </c>
      <c r="BB241" t="s">
        <v>1045</v>
      </c>
    </row>
    <row r="242" spans="1:54" x14ac:dyDescent="0.4">
      <c r="A242">
        <v>193</v>
      </c>
      <c r="B242">
        <v>193</v>
      </c>
      <c r="C242">
        <v>193</v>
      </c>
      <c r="D242" t="s">
        <v>2</v>
      </c>
      <c r="J242" s="1">
        <v>14611</v>
      </c>
      <c r="K242">
        <v>7</v>
      </c>
      <c r="L242">
        <v>75</v>
      </c>
      <c r="M242">
        <v>9</v>
      </c>
      <c r="N242">
        <v>5</v>
      </c>
      <c r="O242" t="s">
        <v>99</v>
      </c>
      <c r="P242">
        <v>0</v>
      </c>
      <c r="Q242" t="s">
        <v>100</v>
      </c>
      <c r="S242" t="s">
        <v>71</v>
      </c>
      <c r="U242">
        <v>1</v>
      </c>
      <c r="V242" t="s">
        <v>57</v>
      </c>
      <c r="X242" t="s">
        <v>83</v>
      </c>
      <c r="Z242" t="s">
        <v>273</v>
      </c>
      <c r="AB242">
        <v>10</v>
      </c>
      <c r="AC242" t="s">
        <v>1046</v>
      </c>
      <c r="AD242" t="s">
        <v>86</v>
      </c>
      <c r="AG242" t="s">
        <v>31</v>
      </c>
      <c r="AO242" t="s">
        <v>75</v>
      </c>
      <c r="AR242">
        <v>25</v>
      </c>
      <c r="AS242">
        <v>5</v>
      </c>
      <c r="AU242">
        <v>40</v>
      </c>
      <c r="AV242" t="s">
        <v>1047</v>
      </c>
      <c r="AW242" t="s">
        <v>77</v>
      </c>
      <c r="AY242">
        <v>10</v>
      </c>
      <c r="AZ242" t="s">
        <v>1048</v>
      </c>
      <c r="BA242" t="s">
        <v>1049</v>
      </c>
      <c r="BB242" t="s">
        <v>1050</v>
      </c>
    </row>
    <row r="243" spans="1:54" x14ac:dyDescent="0.4">
      <c r="A243">
        <v>194</v>
      </c>
      <c r="B243">
        <v>194</v>
      </c>
      <c r="C243">
        <v>194</v>
      </c>
      <c r="D243" t="s">
        <v>2</v>
      </c>
      <c r="E243" t="s">
        <v>3</v>
      </c>
      <c r="H243" t="s">
        <v>6</v>
      </c>
      <c r="J243" s="1">
        <v>29476</v>
      </c>
      <c r="K243">
        <v>6</v>
      </c>
      <c r="L243">
        <v>25</v>
      </c>
      <c r="M243">
        <v>10</v>
      </c>
      <c r="N243">
        <v>4</v>
      </c>
      <c r="O243" t="s">
        <v>305</v>
      </c>
      <c r="P243">
        <v>0</v>
      </c>
      <c r="Q243" t="s">
        <v>70</v>
      </c>
      <c r="S243" t="s">
        <v>106</v>
      </c>
      <c r="U243">
        <v>1</v>
      </c>
      <c r="V243" t="s">
        <v>32</v>
      </c>
      <c r="X243" t="s">
        <v>83</v>
      </c>
      <c r="Z243" t="s">
        <v>94</v>
      </c>
      <c r="AB243">
        <v>5</v>
      </c>
      <c r="AD243" t="s">
        <v>61</v>
      </c>
      <c r="AG243" t="s">
        <v>31</v>
      </c>
      <c r="AO243" t="s">
        <v>75</v>
      </c>
      <c r="AQ243">
        <v>6</v>
      </c>
      <c r="AS243">
        <v>6</v>
      </c>
      <c r="AU243">
        <v>120</v>
      </c>
      <c r="AV243" t="s">
        <v>1051</v>
      </c>
      <c r="AW243" t="s">
        <v>77</v>
      </c>
      <c r="AY243">
        <v>9</v>
      </c>
      <c r="AZ243" t="s">
        <v>1052</v>
      </c>
      <c r="BA243" t="s">
        <v>1053</v>
      </c>
      <c r="BB243" t="s">
        <v>1054</v>
      </c>
    </row>
    <row r="244" spans="1:54" x14ac:dyDescent="0.4">
      <c r="A244">
        <v>195</v>
      </c>
      <c r="B244">
        <v>195</v>
      </c>
      <c r="C244">
        <v>195</v>
      </c>
      <c r="D244" t="s">
        <v>2</v>
      </c>
      <c r="E244" t="s">
        <v>3</v>
      </c>
      <c r="H244" t="s">
        <v>6</v>
      </c>
      <c r="J244" s="1">
        <v>27246</v>
      </c>
      <c r="K244">
        <v>6</v>
      </c>
      <c r="L244">
        <v>0</v>
      </c>
      <c r="M244">
        <v>14</v>
      </c>
      <c r="N244">
        <v>20</v>
      </c>
      <c r="O244" t="s">
        <v>69</v>
      </c>
      <c r="P244">
        <v>1</v>
      </c>
      <c r="Q244" t="s">
        <v>55</v>
      </c>
      <c r="S244" t="s">
        <v>101</v>
      </c>
      <c r="U244">
        <v>1</v>
      </c>
      <c r="V244" t="s">
        <v>112</v>
      </c>
      <c r="X244" t="s">
        <v>113</v>
      </c>
      <c r="Z244" t="s">
        <v>94</v>
      </c>
      <c r="AB244">
        <v>17</v>
      </c>
      <c r="AD244" t="s">
        <v>86</v>
      </c>
      <c r="AI244" t="s">
        <v>33</v>
      </c>
      <c r="AJ244" t="s">
        <v>34</v>
      </c>
      <c r="AO244" t="s">
        <v>571</v>
      </c>
      <c r="AQ244">
        <v>6</v>
      </c>
      <c r="AT244">
        <v>14</v>
      </c>
      <c r="AU244">
        <v>8</v>
      </c>
      <c r="AV244" t="s">
        <v>1055</v>
      </c>
      <c r="AW244" t="s">
        <v>77</v>
      </c>
      <c r="AY244">
        <v>8</v>
      </c>
      <c r="AZ244" t="s">
        <v>1056</v>
      </c>
      <c r="BA244" t="s">
        <v>1057</v>
      </c>
      <c r="BB244" t="s">
        <v>1058</v>
      </c>
    </row>
    <row r="245" spans="1:54" x14ac:dyDescent="0.4">
      <c r="A245">
        <v>196</v>
      </c>
      <c r="B245">
        <v>196</v>
      </c>
      <c r="C245">
        <v>196</v>
      </c>
      <c r="H245" t="s">
        <v>6</v>
      </c>
      <c r="J245" s="1">
        <v>29633</v>
      </c>
      <c r="K245">
        <v>8</v>
      </c>
      <c r="L245">
        <v>20</v>
      </c>
      <c r="M245">
        <v>5</v>
      </c>
      <c r="N245">
        <v>10</v>
      </c>
      <c r="O245" t="s">
        <v>350</v>
      </c>
      <c r="P245">
        <v>0</v>
      </c>
      <c r="Q245" t="s">
        <v>70</v>
      </c>
      <c r="S245" t="s">
        <v>56</v>
      </c>
      <c r="U245">
        <v>1</v>
      </c>
      <c r="V245" t="s">
        <v>57</v>
      </c>
      <c r="X245" t="s">
        <v>365</v>
      </c>
      <c r="AA245" t="s">
        <v>1059</v>
      </c>
      <c r="AB245">
        <v>12</v>
      </c>
      <c r="AC245" t="s">
        <v>641</v>
      </c>
      <c r="AD245" t="s">
        <v>74</v>
      </c>
      <c r="AH245" t="s">
        <v>32</v>
      </c>
      <c r="AO245" t="s">
        <v>75</v>
      </c>
      <c r="AQ245">
        <v>6</v>
      </c>
      <c r="AS245">
        <v>6</v>
      </c>
      <c r="AU245">
        <v>5</v>
      </c>
      <c r="AV245" t="s">
        <v>1060</v>
      </c>
      <c r="AW245" t="s">
        <v>77</v>
      </c>
      <c r="AY245">
        <v>8</v>
      </c>
      <c r="AZ245" t="s">
        <v>641</v>
      </c>
      <c r="BA245" t="s">
        <v>1061</v>
      </c>
      <c r="BB245" t="s">
        <v>1050</v>
      </c>
    </row>
    <row r="246" spans="1:54" x14ac:dyDescent="0.4">
      <c r="A246">
        <v>197</v>
      </c>
      <c r="B246">
        <v>197</v>
      </c>
      <c r="C246">
        <v>197</v>
      </c>
      <c r="G246" t="s">
        <v>5</v>
      </c>
      <c r="J246" s="1">
        <v>34650</v>
      </c>
      <c r="K246">
        <v>8</v>
      </c>
      <c r="L246">
        <v>2</v>
      </c>
      <c r="M246">
        <v>8</v>
      </c>
      <c r="N246">
        <v>2</v>
      </c>
      <c r="O246" t="s">
        <v>123</v>
      </c>
      <c r="P246">
        <v>0</v>
      </c>
      <c r="Q246" t="s">
        <v>81</v>
      </c>
      <c r="S246" t="s">
        <v>71</v>
      </c>
      <c r="U246">
        <v>0</v>
      </c>
      <c r="AD246" t="s">
        <v>61</v>
      </c>
      <c r="AH246" t="s">
        <v>32</v>
      </c>
      <c r="AO246" t="s">
        <v>75</v>
      </c>
      <c r="AQ246">
        <v>6</v>
      </c>
      <c r="AS246">
        <v>4</v>
      </c>
      <c r="AU246">
        <v>4</v>
      </c>
      <c r="AV246" t="s">
        <v>1062</v>
      </c>
      <c r="AW246" t="s">
        <v>77</v>
      </c>
      <c r="AY246">
        <v>10</v>
      </c>
      <c r="AZ246" t="s">
        <v>1063</v>
      </c>
      <c r="BA246" t="s">
        <v>834</v>
      </c>
    </row>
    <row r="247" spans="1:54" x14ac:dyDescent="0.4">
      <c r="A247">
        <v>198</v>
      </c>
      <c r="B247">
        <v>198</v>
      </c>
      <c r="C247">
        <v>198</v>
      </c>
      <c r="E247" t="s">
        <v>3</v>
      </c>
      <c r="J247" s="1">
        <v>31399</v>
      </c>
      <c r="K247">
        <v>7</v>
      </c>
      <c r="L247">
        <v>40</v>
      </c>
      <c r="M247">
        <v>10</v>
      </c>
      <c r="N247">
        <v>30</v>
      </c>
      <c r="O247" t="s">
        <v>123</v>
      </c>
      <c r="P247">
        <v>1</v>
      </c>
      <c r="R247" t="s">
        <v>1064</v>
      </c>
      <c r="S247" t="s">
        <v>56</v>
      </c>
      <c r="U247">
        <v>1</v>
      </c>
      <c r="V247" t="s">
        <v>148</v>
      </c>
      <c r="X247" t="s">
        <v>83</v>
      </c>
      <c r="Z247" t="s">
        <v>126</v>
      </c>
      <c r="AB247">
        <v>7</v>
      </c>
      <c r="AC247" t="s">
        <v>1065</v>
      </c>
      <c r="AD247" t="s">
        <v>61</v>
      </c>
      <c r="AG247" t="s">
        <v>31</v>
      </c>
      <c r="AO247" t="s">
        <v>164</v>
      </c>
      <c r="AR247">
        <v>10</v>
      </c>
      <c r="AS247">
        <v>5</v>
      </c>
      <c r="AU247">
        <v>20</v>
      </c>
      <c r="AV247" t="s">
        <v>1066</v>
      </c>
      <c r="AW247" t="s">
        <v>66</v>
      </c>
      <c r="AY247">
        <v>10</v>
      </c>
      <c r="AZ247" t="s">
        <v>1067</v>
      </c>
      <c r="BA247" t="s">
        <v>1068</v>
      </c>
      <c r="BB247" t="s">
        <v>1069</v>
      </c>
    </row>
    <row r="248" spans="1:54" x14ac:dyDescent="0.4">
      <c r="A248">
        <v>199</v>
      </c>
      <c r="B248">
        <v>199</v>
      </c>
      <c r="C248">
        <v>199</v>
      </c>
      <c r="E248" t="s">
        <v>3</v>
      </c>
      <c r="J248" s="1">
        <v>28804</v>
      </c>
      <c r="K248">
        <v>6</v>
      </c>
      <c r="L248">
        <v>120</v>
      </c>
      <c r="M248">
        <v>10</v>
      </c>
      <c r="N248">
        <v>12</v>
      </c>
      <c r="O248" t="s">
        <v>91</v>
      </c>
      <c r="P248">
        <v>1</v>
      </c>
      <c r="Q248" t="s">
        <v>70</v>
      </c>
      <c r="S248" t="s">
        <v>106</v>
      </c>
      <c r="U248">
        <v>1</v>
      </c>
      <c r="V248" t="s">
        <v>424</v>
      </c>
      <c r="X248" t="s">
        <v>113</v>
      </c>
      <c r="Z248" t="s">
        <v>590</v>
      </c>
      <c r="AB248">
        <v>12</v>
      </c>
      <c r="AC248" t="s">
        <v>1070</v>
      </c>
      <c r="AD248" t="s">
        <v>74</v>
      </c>
      <c r="AG248" t="s">
        <v>31</v>
      </c>
      <c r="AI248" t="s">
        <v>33</v>
      </c>
      <c r="AJ248" t="s">
        <v>34</v>
      </c>
      <c r="AO248" t="s">
        <v>62</v>
      </c>
      <c r="AQ248">
        <v>6</v>
      </c>
      <c r="AS248">
        <v>4</v>
      </c>
      <c r="AU248">
        <v>8</v>
      </c>
      <c r="AV248" t="s">
        <v>1071</v>
      </c>
      <c r="AW248" t="s">
        <v>77</v>
      </c>
      <c r="AY248">
        <v>8</v>
      </c>
      <c r="AZ248" t="s">
        <v>1072</v>
      </c>
      <c r="BA248" t="s">
        <v>1073</v>
      </c>
      <c r="BB248" t="s">
        <v>1074</v>
      </c>
    </row>
    <row r="249" spans="1:54" x14ac:dyDescent="0.4">
      <c r="A249">
        <v>200</v>
      </c>
      <c r="B249">
        <v>200</v>
      </c>
      <c r="C249">
        <v>200</v>
      </c>
      <c r="H249" t="s">
        <v>6</v>
      </c>
      <c r="J249" s="1">
        <v>31882</v>
      </c>
      <c r="K249">
        <v>7</v>
      </c>
      <c r="L249">
        <v>1</v>
      </c>
      <c r="M249">
        <v>14</v>
      </c>
      <c r="N249">
        <v>20</v>
      </c>
      <c r="O249" t="s">
        <v>80</v>
      </c>
      <c r="P249">
        <v>1</v>
      </c>
      <c r="Q249" t="s">
        <v>70</v>
      </c>
      <c r="S249" t="s">
        <v>56</v>
      </c>
      <c r="U249">
        <v>1</v>
      </c>
      <c r="V249" t="s">
        <v>7</v>
      </c>
      <c r="X249" t="s">
        <v>83</v>
      </c>
      <c r="Z249" t="s">
        <v>298</v>
      </c>
      <c r="AB249">
        <v>8</v>
      </c>
      <c r="AC249" t="s">
        <v>1075</v>
      </c>
      <c r="AD249" t="s">
        <v>61</v>
      </c>
      <c r="AH249" t="s">
        <v>32</v>
      </c>
      <c r="AI249" t="s">
        <v>33</v>
      </c>
      <c r="AJ249" t="s">
        <v>34</v>
      </c>
      <c r="AO249" t="s">
        <v>87</v>
      </c>
      <c r="AQ249">
        <v>6</v>
      </c>
      <c r="AS249">
        <v>4</v>
      </c>
      <c r="AU249">
        <v>6</v>
      </c>
      <c r="AV249" t="s">
        <v>1076</v>
      </c>
      <c r="AW249" t="s">
        <v>77</v>
      </c>
      <c r="AY249">
        <v>10</v>
      </c>
      <c r="AZ249" t="s">
        <v>1077</v>
      </c>
      <c r="BA249" t="s">
        <v>1078</v>
      </c>
      <c r="BB249" t="s">
        <v>118</v>
      </c>
    </row>
    <row r="250" spans="1:54" x14ac:dyDescent="0.4">
      <c r="A250">
        <v>201</v>
      </c>
      <c r="B250">
        <v>201</v>
      </c>
      <c r="C250">
        <v>201</v>
      </c>
      <c r="D250" t="s">
        <v>2</v>
      </c>
      <c r="F250" t="s">
        <v>4</v>
      </c>
      <c r="H250" t="s">
        <v>6</v>
      </c>
      <c r="J250" s="1">
        <v>33421</v>
      </c>
      <c r="K250">
        <v>7</v>
      </c>
      <c r="L250">
        <v>40</v>
      </c>
      <c r="M250">
        <v>6</v>
      </c>
      <c r="N250">
        <v>12</v>
      </c>
      <c r="O250" t="s">
        <v>191</v>
      </c>
      <c r="P250">
        <v>1</v>
      </c>
      <c r="Q250" t="s">
        <v>100</v>
      </c>
      <c r="S250" t="s">
        <v>101</v>
      </c>
      <c r="U250">
        <v>1</v>
      </c>
      <c r="V250" t="s">
        <v>7</v>
      </c>
      <c r="X250" t="s">
        <v>113</v>
      </c>
      <c r="Z250" t="s">
        <v>298</v>
      </c>
      <c r="AB250">
        <v>0</v>
      </c>
      <c r="AC250" t="s">
        <v>1079</v>
      </c>
      <c r="AD250" t="s">
        <v>74</v>
      </c>
      <c r="AH250" t="s">
        <v>32</v>
      </c>
      <c r="AP250" t="s">
        <v>1080</v>
      </c>
      <c r="AQ250">
        <v>3</v>
      </c>
      <c r="AS250">
        <v>1</v>
      </c>
      <c r="AU250">
        <v>2</v>
      </c>
      <c r="AV250" t="s">
        <v>1081</v>
      </c>
      <c r="AW250" t="s">
        <v>77</v>
      </c>
      <c r="AY250">
        <v>8</v>
      </c>
      <c r="AZ250" t="s">
        <v>1082</v>
      </c>
    </row>
    <row r="251" spans="1:54" x14ac:dyDescent="0.4">
      <c r="A251">
        <v>202</v>
      </c>
      <c r="B251">
        <v>202</v>
      </c>
      <c r="C251">
        <v>202</v>
      </c>
      <c r="E251" t="s">
        <v>3</v>
      </c>
      <c r="H251" t="s">
        <v>6</v>
      </c>
      <c r="J251" s="1">
        <v>31693</v>
      </c>
      <c r="K251">
        <v>7</v>
      </c>
      <c r="L251">
        <v>25</v>
      </c>
      <c r="M251">
        <v>12</v>
      </c>
      <c r="N251">
        <v>6</v>
      </c>
      <c r="O251" t="s">
        <v>69</v>
      </c>
      <c r="P251">
        <v>0</v>
      </c>
      <c r="Q251" t="s">
        <v>70</v>
      </c>
      <c r="S251" t="s">
        <v>56</v>
      </c>
      <c r="U251">
        <v>1</v>
      </c>
      <c r="V251" t="s">
        <v>157</v>
      </c>
      <c r="X251" t="s">
        <v>58</v>
      </c>
      <c r="Z251" t="s">
        <v>312</v>
      </c>
      <c r="AB251">
        <v>3</v>
      </c>
      <c r="AC251" t="s">
        <v>1083</v>
      </c>
      <c r="AD251" t="s">
        <v>86</v>
      </c>
      <c r="AG251" t="s">
        <v>31</v>
      </c>
      <c r="AO251" t="s">
        <v>87</v>
      </c>
      <c r="AQ251">
        <v>4</v>
      </c>
      <c r="AS251">
        <v>2</v>
      </c>
      <c r="AU251">
        <v>20</v>
      </c>
      <c r="AV251" t="s">
        <v>1084</v>
      </c>
      <c r="AX251" t="s">
        <v>1085</v>
      </c>
      <c r="AY251">
        <v>9</v>
      </c>
      <c r="AZ251" t="s">
        <v>1086</v>
      </c>
      <c r="BA251" t="s">
        <v>209</v>
      </c>
      <c r="BB251" t="s">
        <v>141</v>
      </c>
    </row>
    <row r="252" spans="1:54" x14ac:dyDescent="0.4">
      <c r="A252">
        <v>203</v>
      </c>
      <c r="B252">
        <v>203</v>
      </c>
      <c r="C252">
        <v>203</v>
      </c>
      <c r="H252" t="s">
        <v>6</v>
      </c>
      <c r="J252" s="1">
        <v>31498</v>
      </c>
      <c r="K252">
        <v>8</v>
      </c>
      <c r="L252">
        <v>0</v>
      </c>
      <c r="M252">
        <v>5</v>
      </c>
      <c r="N252">
        <v>12</v>
      </c>
      <c r="O252" t="s">
        <v>54</v>
      </c>
      <c r="P252">
        <v>1</v>
      </c>
      <c r="Q252" t="s">
        <v>100</v>
      </c>
      <c r="S252" t="s">
        <v>101</v>
      </c>
      <c r="U252">
        <v>1</v>
      </c>
      <c r="V252" t="s">
        <v>214</v>
      </c>
      <c r="Y252" t="s">
        <v>260</v>
      </c>
      <c r="Z252" t="s">
        <v>94</v>
      </c>
      <c r="AB252">
        <v>5</v>
      </c>
      <c r="AC252" t="s">
        <v>1087</v>
      </c>
      <c r="AD252" t="s">
        <v>86</v>
      </c>
      <c r="AJ252" t="s">
        <v>34</v>
      </c>
      <c r="AO252" t="s">
        <v>62</v>
      </c>
      <c r="AQ252">
        <v>5</v>
      </c>
      <c r="AS252">
        <v>6</v>
      </c>
      <c r="AU252">
        <v>12</v>
      </c>
      <c r="AV252" t="s">
        <v>1088</v>
      </c>
      <c r="AW252" t="s">
        <v>66</v>
      </c>
      <c r="AY252">
        <v>10</v>
      </c>
      <c r="AZ252" t="s">
        <v>1089</v>
      </c>
      <c r="BA252" t="s">
        <v>1090</v>
      </c>
      <c r="BB252" t="s">
        <v>1091</v>
      </c>
    </row>
    <row r="253" spans="1:54" x14ac:dyDescent="0.4">
      <c r="A253">
        <v>204</v>
      </c>
      <c r="B253">
        <v>204</v>
      </c>
      <c r="C253">
        <v>204</v>
      </c>
      <c r="E253" t="s">
        <v>3</v>
      </c>
      <c r="H253" t="s">
        <v>6</v>
      </c>
      <c r="J253" s="1">
        <v>31738</v>
      </c>
      <c r="K253">
        <v>8</v>
      </c>
      <c r="L253">
        <v>40</v>
      </c>
      <c r="M253">
        <v>10</v>
      </c>
      <c r="N253">
        <v>10</v>
      </c>
      <c r="O253" t="s">
        <v>54</v>
      </c>
      <c r="P253">
        <v>1</v>
      </c>
      <c r="Q253" t="s">
        <v>55</v>
      </c>
      <c r="S253" t="s">
        <v>101</v>
      </c>
      <c r="U253">
        <v>1</v>
      </c>
      <c r="V253" t="s">
        <v>157</v>
      </c>
      <c r="X253" t="s">
        <v>83</v>
      </c>
      <c r="Z253" t="s">
        <v>108</v>
      </c>
      <c r="AB253">
        <v>5</v>
      </c>
      <c r="AC253" t="s">
        <v>1092</v>
      </c>
      <c r="AD253" t="s">
        <v>86</v>
      </c>
      <c r="AI253" t="s">
        <v>33</v>
      </c>
      <c r="AM253" t="s">
        <v>37</v>
      </c>
      <c r="AW253" t="s">
        <v>77</v>
      </c>
      <c r="AY253">
        <v>10</v>
      </c>
      <c r="AZ253" t="s">
        <v>1093</v>
      </c>
      <c r="BA253" t="s">
        <v>1094</v>
      </c>
    </row>
    <row r="254" spans="1:54" x14ac:dyDescent="0.4">
      <c r="A254">
        <v>205</v>
      </c>
      <c r="B254">
        <v>205</v>
      </c>
      <c r="C254">
        <v>205</v>
      </c>
      <c r="D254" t="s">
        <v>2</v>
      </c>
      <c r="E254" t="s">
        <v>3</v>
      </c>
      <c r="H254" t="s">
        <v>6</v>
      </c>
      <c r="J254" s="1">
        <v>28682</v>
      </c>
      <c r="K254">
        <v>8</v>
      </c>
      <c r="L254">
        <v>30</v>
      </c>
      <c r="M254">
        <v>9</v>
      </c>
      <c r="N254">
        <v>10</v>
      </c>
      <c r="O254" t="s">
        <v>123</v>
      </c>
      <c r="P254">
        <v>0</v>
      </c>
      <c r="Q254" t="s">
        <v>55</v>
      </c>
      <c r="S254" t="s">
        <v>106</v>
      </c>
      <c r="U254">
        <v>1</v>
      </c>
      <c r="V254" t="s">
        <v>214</v>
      </c>
      <c r="X254" t="s">
        <v>83</v>
      </c>
      <c r="Z254" t="s">
        <v>94</v>
      </c>
      <c r="AB254">
        <v>10</v>
      </c>
      <c r="AC254" t="s">
        <v>1095</v>
      </c>
      <c r="AD254" t="s">
        <v>86</v>
      </c>
      <c r="AH254" t="s">
        <v>32</v>
      </c>
      <c r="AO254" t="s">
        <v>75</v>
      </c>
      <c r="AR254" t="s">
        <v>1096</v>
      </c>
      <c r="AT254" t="s">
        <v>1097</v>
      </c>
      <c r="AU254">
        <v>4</v>
      </c>
      <c r="AV254" t="s">
        <v>1098</v>
      </c>
      <c r="AW254" t="s">
        <v>77</v>
      </c>
      <c r="AY254">
        <v>9</v>
      </c>
      <c r="AZ254" t="s">
        <v>1099</v>
      </c>
      <c r="BB254" t="s">
        <v>1100</v>
      </c>
    </row>
    <row r="255" spans="1:54" x14ac:dyDescent="0.4">
      <c r="A255">
        <v>206</v>
      </c>
      <c r="B255">
        <v>206</v>
      </c>
      <c r="C255">
        <v>206</v>
      </c>
      <c r="D255" t="s">
        <v>2</v>
      </c>
      <c r="J255" s="1">
        <v>27885</v>
      </c>
      <c r="K255">
        <v>6</v>
      </c>
      <c r="L255">
        <v>60</v>
      </c>
      <c r="M255">
        <v>6</v>
      </c>
      <c r="N255">
        <v>10</v>
      </c>
      <c r="O255" t="s">
        <v>91</v>
      </c>
      <c r="P255">
        <v>1</v>
      </c>
      <c r="Q255" t="s">
        <v>100</v>
      </c>
      <c r="S255" t="s">
        <v>56</v>
      </c>
      <c r="U255">
        <v>0</v>
      </c>
      <c r="AD255" t="s">
        <v>61</v>
      </c>
      <c r="AJ255" t="s">
        <v>34</v>
      </c>
      <c r="AN255" t="s">
        <v>1101</v>
      </c>
      <c r="AO255" t="s">
        <v>75</v>
      </c>
      <c r="AQ255">
        <v>5</v>
      </c>
      <c r="AS255">
        <v>4</v>
      </c>
      <c r="AU255">
        <v>8</v>
      </c>
      <c r="AV255" t="s">
        <v>1102</v>
      </c>
      <c r="AX255" t="s">
        <v>1103</v>
      </c>
      <c r="AY255">
        <v>9</v>
      </c>
      <c r="AZ255" t="s">
        <v>1104</v>
      </c>
      <c r="BA255" t="s">
        <v>1105</v>
      </c>
      <c r="BB255" t="s">
        <v>1106</v>
      </c>
    </row>
    <row r="256" spans="1:54" x14ac:dyDescent="0.4">
      <c r="A256">
        <v>207</v>
      </c>
      <c r="B256">
        <v>207</v>
      </c>
      <c r="C256">
        <v>207</v>
      </c>
      <c r="D256" t="s">
        <v>2</v>
      </c>
      <c r="H256" t="s">
        <v>6</v>
      </c>
      <c r="J256" s="1">
        <v>29440</v>
      </c>
      <c r="K256">
        <v>7</v>
      </c>
      <c r="L256">
        <v>30</v>
      </c>
      <c r="M256">
        <v>11</v>
      </c>
      <c r="N256">
        <v>4</v>
      </c>
      <c r="O256" t="s">
        <v>191</v>
      </c>
      <c r="P256">
        <v>1</v>
      </c>
      <c r="Q256" t="s">
        <v>81</v>
      </c>
      <c r="T256" t="s">
        <v>1107</v>
      </c>
      <c r="U256">
        <v>1</v>
      </c>
      <c r="V256" t="s">
        <v>214</v>
      </c>
      <c r="X256" t="s">
        <v>93</v>
      </c>
      <c r="Z256" t="s">
        <v>94</v>
      </c>
      <c r="AB256">
        <v>11</v>
      </c>
      <c r="AC256" t="s">
        <v>1108</v>
      </c>
      <c r="AD256" t="s">
        <v>61</v>
      </c>
      <c r="AI256" t="s">
        <v>33</v>
      </c>
      <c r="AO256" t="s">
        <v>75</v>
      </c>
      <c r="AQ256">
        <v>6</v>
      </c>
      <c r="AS256">
        <v>6</v>
      </c>
      <c r="AU256">
        <v>30</v>
      </c>
      <c r="AV256" t="s">
        <v>1109</v>
      </c>
      <c r="AW256" t="s">
        <v>77</v>
      </c>
      <c r="AY256">
        <v>10</v>
      </c>
      <c r="AZ256" t="s">
        <v>1110</v>
      </c>
      <c r="BA256" t="s">
        <v>1111</v>
      </c>
      <c r="BB256" t="s">
        <v>1112</v>
      </c>
    </row>
    <row r="257" spans="1:54" x14ac:dyDescent="0.4">
      <c r="A257">
        <v>208</v>
      </c>
      <c r="B257">
        <v>208</v>
      </c>
      <c r="C257">
        <v>208</v>
      </c>
      <c r="F257" t="s">
        <v>4</v>
      </c>
      <c r="J257" s="1">
        <v>29809</v>
      </c>
      <c r="K257">
        <v>5</v>
      </c>
      <c r="L257">
        <v>20</v>
      </c>
      <c r="M257">
        <v>18</v>
      </c>
      <c r="N257">
        <v>0</v>
      </c>
      <c r="O257" t="s">
        <v>305</v>
      </c>
      <c r="P257">
        <v>1</v>
      </c>
      <c r="Q257" t="s">
        <v>70</v>
      </c>
      <c r="T257" t="s">
        <v>1113</v>
      </c>
      <c r="U257">
        <v>1</v>
      </c>
      <c r="V257" t="s">
        <v>424</v>
      </c>
      <c r="Y257" t="s">
        <v>1114</v>
      </c>
      <c r="Z257" t="s">
        <v>59</v>
      </c>
      <c r="AB257">
        <v>15</v>
      </c>
      <c r="AC257" t="s">
        <v>1115</v>
      </c>
      <c r="AD257" t="s">
        <v>74</v>
      </c>
      <c r="AG257" t="s">
        <v>31</v>
      </c>
      <c r="AK257" t="s">
        <v>35</v>
      </c>
      <c r="AO257" t="s">
        <v>62</v>
      </c>
      <c r="AR257">
        <v>16</v>
      </c>
      <c r="AT257">
        <v>10</v>
      </c>
      <c r="AU257">
        <v>2</v>
      </c>
      <c r="AV257" t="s">
        <v>1116</v>
      </c>
      <c r="AW257" t="s">
        <v>66</v>
      </c>
      <c r="AY257">
        <v>10</v>
      </c>
      <c r="AZ257" t="s">
        <v>1117</v>
      </c>
      <c r="BA257" t="s">
        <v>1118</v>
      </c>
      <c r="BB257" t="s">
        <v>1119</v>
      </c>
    </row>
    <row r="258" spans="1:54" x14ac:dyDescent="0.4">
      <c r="A258">
        <v>209</v>
      </c>
      <c r="B258">
        <v>209</v>
      </c>
      <c r="C258">
        <v>209</v>
      </c>
      <c r="E258" t="s">
        <v>3</v>
      </c>
      <c r="J258" s="1">
        <v>43048</v>
      </c>
      <c r="K258">
        <v>7</v>
      </c>
      <c r="L258">
        <v>120</v>
      </c>
      <c r="M258">
        <v>12</v>
      </c>
      <c r="N258">
        <v>15</v>
      </c>
      <c r="O258" t="s">
        <v>191</v>
      </c>
      <c r="P258">
        <v>1</v>
      </c>
      <c r="Q258" t="s">
        <v>70</v>
      </c>
      <c r="S258" t="s">
        <v>101</v>
      </c>
      <c r="U258">
        <v>1</v>
      </c>
      <c r="V258" t="s">
        <v>157</v>
      </c>
      <c r="X258" t="s">
        <v>365</v>
      </c>
      <c r="Z258" t="s">
        <v>94</v>
      </c>
      <c r="AB258">
        <v>2</v>
      </c>
      <c r="AC258" t="s">
        <v>167</v>
      </c>
      <c r="AD258" t="s">
        <v>61</v>
      </c>
      <c r="AI258" t="s">
        <v>33</v>
      </c>
      <c r="AO258" t="s">
        <v>75</v>
      </c>
      <c r="AR258">
        <v>8</v>
      </c>
      <c r="AS258">
        <v>6</v>
      </c>
      <c r="AU258">
        <v>10</v>
      </c>
      <c r="AV258" t="s">
        <v>1120</v>
      </c>
      <c r="AW258" t="s">
        <v>66</v>
      </c>
      <c r="AY258">
        <v>8</v>
      </c>
      <c r="AZ258" t="s">
        <v>1121</v>
      </c>
      <c r="BA258" t="s">
        <v>1122</v>
      </c>
      <c r="BB258" t="s">
        <v>320</v>
      </c>
    </row>
    <row r="259" spans="1:54" x14ac:dyDescent="0.4">
      <c r="A259">
        <v>210</v>
      </c>
      <c r="B259">
        <v>210</v>
      </c>
      <c r="C259">
        <v>210</v>
      </c>
      <c r="D259" t="s">
        <v>2</v>
      </c>
      <c r="J259" s="1">
        <v>32706</v>
      </c>
      <c r="K259">
        <v>6</v>
      </c>
      <c r="L259">
        <v>120</v>
      </c>
      <c r="M259">
        <v>10</v>
      </c>
      <c r="N259">
        <v>5</v>
      </c>
      <c r="O259" t="s">
        <v>69</v>
      </c>
      <c r="P259">
        <v>0</v>
      </c>
      <c r="Q259" t="s">
        <v>81</v>
      </c>
      <c r="S259" t="s">
        <v>106</v>
      </c>
      <c r="U259">
        <v>1</v>
      </c>
      <c r="V259" t="s">
        <v>214</v>
      </c>
      <c r="X259" t="s">
        <v>113</v>
      </c>
      <c r="Z259" t="s">
        <v>94</v>
      </c>
      <c r="AB259">
        <v>5</v>
      </c>
      <c r="AC259" t="s">
        <v>1123</v>
      </c>
      <c r="AD259" t="s">
        <v>378</v>
      </c>
      <c r="AI259" t="s">
        <v>33</v>
      </c>
      <c r="AO259" t="s">
        <v>87</v>
      </c>
      <c r="AQ259">
        <v>5</v>
      </c>
      <c r="AS259">
        <v>5</v>
      </c>
      <c r="AU259">
        <v>3</v>
      </c>
      <c r="AV259" t="s">
        <v>1124</v>
      </c>
      <c r="AW259" t="s">
        <v>77</v>
      </c>
      <c r="AY259">
        <v>9</v>
      </c>
      <c r="AZ259" t="s">
        <v>1125</v>
      </c>
    </row>
    <row r="260" spans="1:54" x14ac:dyDescent="0.4">
      <c r="A260">
        <v>211</v>
      </c>
      <c r="B260">
        <v>211</v>
      </c>
      <c r="C260">
        <v>211</v>
      </c>
      <c r="D260" t="s">
        <v>2</v>
      </c>
      <c r="J260" s="1">
        <v>31548</v>
      </c>
      <c r="K260">
        <v>5</v>
      </c>
      <c r="L260">
        <v>360</v>
      </c>
      <c r="M260">
        <v>8</v>
      </c>
      <c r="N260">
        <v>1</v>
      </c>
      <c r="O260" t="s">
        <v>69</v>
      </c>
      <c r="P260">
        <v>1</v>
      </c>
      <c r="Q260" t="s">
        <v>100</v>
      </c>
      <c r="S260" t="s">
        <v>101</v>
      </c>
      <c r="U260">
        <v>0</v>
      </c>
      <c r="AD260" t="s">
        <v>61</v>
      </c>
      <c r="AM260" t="s">
        <v>37</v>
      </c>
      <c r="AW260" t="s">
        <v>66</v>
      </c>
      <c r="AY260">
        <v>10</v>
      </c>
      <c r="AZ260" t="s">
        <v>1126</v>
      </c>
      <c r="BA260" t="s">
        <v>356</v>
      </c>
    </row>
    <row r="261" spans="1:54" x14ac:dyDescent="0.4">
      <c r="A261">
        <v>212</v>
      </c>
      <c r="B261">
        <v>212</v>
      </c>
      <c r="C261">
        <v>212</v>
      </c>
      <c r="D261" t="s">
        <v>2</v>
      </c>
      <c r="E261" t="s">
        <v>3</v>
      </c>
      <c r="I261" t="s">
        <v>1127</v>
      </c>
      <c r="J261" s="1">
        <v>32020</v>
      </c>
      <c r="K261">
        <v>5</v>
      </c>
      <c r="L261">
        <v>120</v>
      </c>
      <c r="M261">
        <v>8</v>
      </c>
      <c r="N261">
        <v>10</v>
      </c>
      <c r="O261" t="s">
        <v>91</v>
      </c>
      <c r="P261">
        <v>1</v>
      </c>
      <c r="Q261" t="s">
        <v>406</v>
      </c>
      <c r="S261" t="s">
        <v>56</v>
      </c>
      <c r="U261">
        <v>1</v>
      </c>
      <c r="V261" t="s">
        <v>483</v>
      </c>
      <c r="X261" t="s">
        <v>58</v>
      </c>
      <c r="AA261" t="s">
        <v>1128</v>
      </c>
      <c r="AB261">
        <v>5</v>
      </c>
      <c r="AC261" t="s">
        <v>1129</v>
      </c>
      <c r="AD261" t="s">
        <v>86</v>
      </c>
      <c r="AJ261" t="s">
        <v>34</v>
      </c>
      <c r="AO261" t="s">
        <v>1130</v>
      </c>
      <c r="AQ261">
        <v>6</v>
      </c>
      <c r="AS261">
        <v>3</v>
      </c>
      <c r="AU261">
        <v>6</v>
      </c>
      <c r="AV261" t="s">
        <v>1131</v>
      </c>
      <c r="AW261" t="s">
        <v>77</v>
      </c>
      <c r="AY261">
        <v>10</v>
      </c>
      <c r="AZ261" t="s">
        <v>1132</v>
      </c>
      <c r="BA261" t="s">
        <v>1133</v>
      </c>
    </row>
    <row r="262" spans="1:54" x14ac:dyDescent="0.4">
      <c r="A262" t="s">
        <v>1134</v>
      </c>
    </row>
    <row r="263" spans="1:54" x14ac:dyDescent="0.4">
      <c r="A263" t="s">
        <v>1135</v>
      </c>
    </row>
    <row r="264" spans="1:54" x14ac:dyDescent="0.4">
      <c r="A264">
        <v>213</v>
      </c>
      <c r="B264">
        <v>213</v>
      </c>
      <c r="C264">
        <v>213</v>
      </c>
      <c r="D264" t="s">
        <v>2</v>
      </c>
      <c r="G264" t="s">
        <v>5</v>
      </c>
      <c r="H264" t="s">
        <v>6</v>
      </c>
      <c r="J264" s="1">
        <v>33934</v>
      </c>
      <c r="K264">
        <v>6</v>
      </c>
      <c r="L264">
        <v>40</v>
      </c>
      <c r="M264">
        <v>5</v>
      </c>
      <c r="N264">
        <v>20</v>
      </c>
      <c r="O264" t="s">
        <v>99</v>
      </c>
      <c r="P264">
        <v>1</v>
      </c>
      <c r="Q264" t="s">
        <v>55</v>
      </c>
      <c r="S264" t="s">
        <v>106</v>
      </c>
      <c r="U264">
        <v>1</v>
      </c>
      <c r="V264" t="s">
        <v>214</v>
      </c>
      <c r="X264" t="s">
        <v>83</v>
      </c>
      <c r="Z264" t="s">
        <v>94</v>
      </c>
      <c r="AB264">
        <v>2</v>
      </c>
      <c r="AC264" t="s">
        <v>1136</v>
      </c>
      <c r="AD264" t="s">
        <v>61</v>
      </c>
      <c r="AJ264" t="s">
        <v>34</v>
      </c>
      <c r="AO264" t="s">
        <v>62</v>
      </c>
      <c r="AQ264">
        <v>5</v>
      </c>
      <c r="AS264">
        <v>5</v>
      </c>
      <c r="AU264">
        <v>30</v>
      </c>
      <c r="AV264" t="s">
        <v>1137</v>
      </c>
      <c r="AX264" t="s">
        <v>1138</v>
      </c>
      <c r="AY264">
        <v>10</v>
      </c>
      <c r="AZ264" t="s">
        <v>1139</v>
      </c>
      <c r="BA264" t="s">
        <v>1140</v>
      </c>
    </row>
    <row r="265" spans="1:54" x14ac:dyDescent="0.4">
      <c r="A265">
        <v>214</v>
      </c>
      <c r="B265">
        <v>214</v>
      </c>
      <c r="C265">
        <v>214</v>
      </c>
      <c r="D265" t="s">
        <v>2</v>
      </c>
      <c r="E265" t="s">
        <v>3</v>
      </c>
      <c r="F265" t="s">
        <v>4</v>
      </c>
      <c r="K265">
        <v>7</v>
      </c>
      <c r="L265">
        <v>40</v>
      </c>
      <c r="M265">
        <v>8</v>
      </c>
      <c r="N265">
        <v>3</v>
      </c>
      <c r="O265" t="s">
        <v>69</v>
      </c>
      <c r="P265">
        <v>0</v>
      </c>
      <c r="Q265" t="s">
        <v>70</v>
      </c>
      <c r="S265" t="s">
        <v>106</v>
      </c>
      <c r="U265">
        <v>0</v>
      </c>
      <c r="AD265" t="s">
        <v>86</v>
      </c>
      <c r="AH265" t="s">
        <v>32</v>
      </c>
      <c r="AO265" t="s">
        <v>87</v>
      </c>
      <c r="AQ265">
        <v>6</v>
      </c>
      <c r="AT265">
        <v>30</v>
      </c>
      <c r="AU265">
        <v>500</v>
      </c>
      <c r="AV265" t="s">
        <v>1141</v>
      </c>
      <c r="AW265" t="s">
        <v>194</v>
      </c>
      <c r="AY265">
        <v>7</v>
      </c>
      <c r="AZ265" t="s">
        <v>1142</v>
      </c>
      <c r="BA265" t="s">
        <v>1143</v>
      </c>
    </row>
    <row r="266" spans="1:54" x14ac:dyDescent="0.4">
      <c r="A266">
        <v>215</v>
      </c>
      <c r="B266">
        <v>215</v>
      </c>
      <c r="C266">
        <v>215</v>
      </c>
      <c r="H266" t="s">
        <v>6</v>
      </c>
      <c r="J266" s="1">
        <v>32965</v>
      </c>
      <c r="K266">
        <v>7</v>
      </c>
      <c r="L266">
        <v>15</v>
      </c>
      <c r="M266">
        <v>8</v>
      </c>
      <c r="N266">
        <v>1</v>
      </c>
      <c r="O266" t="s">
        <v>135</v>
      </c>
      <c r="P266">
        <v>0</v>
      </c>
      <c r="Q266" t="s">
        <v>406</v>
      </c>
      <c r="S266" t="s">
        <v>106</v>
      </c>
      <c r="U266">
        <v>1</v>
      </c>
      <c r="V266" t="s">
        <v>214</v>
      </c>
      <c r="X266" t="s">
        <v>58</v>
      </c>
      <c r="Z266" t="s">
        <v>94</v>
      </c>
      <c r="AB266">
        <v>7</v>
      </c>
      <c r="AC266" t="s">
        <v>1144</v>
      </c>
      <c r="AD266" t="s">
        <v>86</v>
      </c>
      <c r="AI266" t="s">
        <v>33</v>
      </c>
      <c r="AO266" t="s">
        <v>87</v>
      </c>
      <c r="AQ266">
        <v>5</v>
      </c>
      <c r="AS266">
        <v>3</v>
      </c>
      <c r="AU266">
        <v>12</v>
      </c>
      <c r="AV266" t="s">
        <v>1145</v>
      </c>
      <c r="AW266" t="s">
        <v>66</v>
      </c>
      <c r="AY266">
        <v>10</v>
      </c>
      <c r="AZ266" t="s">
        <v>1146</v>
      </c>
      <c r="BA266" t="s">
        <v>1147</v>
      </c>
      <c r="BB266" t="s">
        <v>1148</v>
      </c>
    </row>
    <row r="267" spans="1:54" x14ac:dyDescent="0.4">
      <c r="A267">
        <v>216</v>
      </c>
      <c r="B267">
        <v>216</v>
      </c>
      <c r="C267">
        <v>216</v>
      </c>
      <c r="H267" t="s">
        <v>6</v>
      </c>
      <c r="J267" s="1">
        <v>30084</v>
      </c>
      <c r="K267">
        <v>7</v>
      </c>
      <c r="L267">
        <v>60</v>
      </c>
      <c r="M267">
        <v>7</v>
      </c>
      <c r="N267">
        <v>0</v>
      </c>
      <c r="O267" t="s">
        <v>69</v>
      </c>
      <c r="P267">
        <v>1</v>
      </c>
      <c r="Q267" t="s">
        <v>124</v>
      </c>
      <c r="S267" t="s">
        <v>106</v>
      </c>
      <c r="U267">
        <v>1</v>
      </c>
      <c r="V267" t="s">
        <v>31</v>
      </c>
      <c r="X267" t="s">
        <v>365</v>
      </c>
      <c r="Z267" t="s">
        <v>221</v>
      </c>
      <c r="AB267">
        <v>7</v>
      </c>
      <c r="AC267" t="s">
        <v>1149</v>
      </c>
      <c r="AD267" t="s">
        <v>86</v>
      </c>
      <c r="AJ267" t="s">
        <v>34</v>
      </c>
      <c r="AO267" t="s">
        <v>75</v>
      </c>
      <c r="AR267">
        <v>10</v>
      </c>
      <c r="AT267">
        <v>10</v>
      </c>
      <c r="AU267">
        <v>15</v>
      </c>
      <c r="AV267" t="s">
        <v>1150</v>
      </c>
      <c r="AW267" t="s">
        <v>77</v>
      </c>
      <c r="AY267">
        <v>9</v>
      </c>
      <c r="AZ267" t="s">
        <v>1151</v>
      </c>
      <c r="BA267" t="s">
        <v>1152</v>
      </c>
    </row>
    <row r="268" spans="1:54" x14ac:dyDescent="0.4">
      <c r="A268">
        <v>217</v>
      </c>
      <c r="B268">
        <v>217</v>
      </c>
      <c r="C268">
        <v>217</v>
      </c>
      <c r="D268" t="s">
        <v>2</v>
      </c>
      <c r="K268">
        <v>7</v>
      </c>
      <c r="L268">
        <v>180</v>
      </c>
      <c r="M268">
        <v>7</v>
      </c>
      <c r="N268">
        <v>2</v>
      </c>
      <c r="O268" t="s">
        <v>226</v>
      </c>
      <c r="P268">
        <v>0</v>
      </c>
      <c r="Q268" t="s">
        <v>100</v>
      </c>
      <c r="T268" t="s">
        <v>1153</v>
      </c>
      <c r="U268">
        <v>0</v>
      </c>
      <c r="AD268" t="s">
        <v>86</v>
      </c>
      <c r="AE268" t="s">
        <v>29</v>
      </c>
      <c r="AG268" t="s">
        <v>31</v>
      </c>
      <c r="AJ268" t="s">
        <v>34</v>
      </c>
      <c r="AO268" t="s">
        <v>75</v>
      </c>
      <c r="AR268">
        <v>10</v>
      </c>
      <c r="AT268">
        <v>10</v>
      </c>
      <c r="AU268">
        <v>8</v>
      </c>
      <c r="AV268" t="s">
        <v>1154</v>
      </c>
      <c r="AW268" t="s">
        <v>77</v>
      </c>
      <c r="AY268">
        <v>6</v>
      </c>
      <c r="AZ268" t="s">
        <v>1155</v>
      </c>
      <c r="BA268" t="s">
        <v>1156</v>
      </c>
      <c r="BB268" t="s">
        <v>1157</v>
      </c>
    </row>
    <row r="269" spans="1:54" x14ac:dyDescent="0.4">
      <c r="A269">
        <v>218</v>
      </c>
      <c r="B269">
        <v>218</v>
      </c>
      <c r="C269">
        <v>218</v>
      </c>
      <c r="E269" t="s">
        <v>3</v>
      </c>
      <c r="H269" t="s">
        <v>6</v>
      </c>
      <c r="J269" s="1">
        <v>24370</v>
      </c>
      <c r="K269">
        <v>7</v>
      </c>
      <c r="L269">
        <v>30</v>
      </c>
      <c r="M269">
        <v>10</v>
      </c>
      <c r="N269">
        <v>16</v>
      </c>
      <c r="O269" t="s">
        <v>99</v>
      </c>
      <c r="P269">
        <v>1</v>
      </c>
      <c r="Q269" t="s">
        <v>124</v>
      </c>
      <c r="S269" t="s">
        <v>101</v>
      </c>
      <c r="U269">
        <v>1</v>
      </c>
      <c r="V269" t="s">
        <v>143</v>
      </c>
      <c r="X269" t="s">
        <v>144</v>
      </c>
      <c r="Z269" t="s">
        <v>298</v>
      </c>
      <c r="AB269">
        <v>27</v>
      </c>
      <c r="AC269" t="s">
        <v>1158</v>
      </c>
      <c r="AD269" t="s">
        <v>86</v>
      </c>
      <c r="AJ269" t="s">
        <v>34</v>
      </c>
      <c r="AO269" t="s">
        <v>62</v>
      </c>
      <c r="AQ269">
        <v>5</v>
      </c>
      <c r="AS269">
        <v>3</v>
      </c>
      <c r="AU269">
        <v>8</v>
      </c>
      <c r="AV269" t="s">
        <v>1159</v>
      </c>
      <c r="AX269" t="s">
        <v>1160</v>
      </c>
      <c r="AY269">
        <v>8</v>
      </c>
      <c r="AZ269" t="s">
        <v>1161</v>
      </c>
      <c r="BB269" t="s">
        <v>1162</v>
      </c>
    </row>
    <row r="270" spans="1:54" x14ac:dyDescent="0.4">
      <c r="A270">
        <v>219</v>
      </c>
      <c r="B270">
        <v>219</v>
      </c>
      <c r="C270">
        <v>219</v>
      </c>
      <c r="D270" t="s">
        <v>2</v>
      </c>
      <c r="H270" t="s">
        <v>6</v>
      </c>
      <c r="J270" s="1">
        <v>33182</v>
      </c>
      <c r="K270">
        <v>7</v>
      </c>
      <c r="L270">
        <v>60</v>
      </c>
      <c r="M270">
        <v>10</v>
      </c>
      <c r="N270">
        <v>3</v>
      </c>
      <c r="O270" t="s">
        <v>305</v>
      </c>
      <c r="P270">
        <v>0</v>
      </c>
      <c r="Q270" t="s">
        <v>70</v>
      </c>
      <c r="S270" t="s">
        <v>56</v>
      </c>
      <c r="U270">
        <v>1</v>
      </c>
      <c r="V270" t="s">
        <v>214</v>
      </c>
      <c r="X270" t="s">
        <v>83</v>
      </c>
      <c r="Z270" t="s">
        <v>590</v>
      </c>
      <c r="AB270">
        <v>2</v>
      </c>
      <c r="AC270" t="s">
        <v>1163</v>
      </c>
      <c r="AD270" t="s">
        <v>86</v>
      </c>
      <c r="AI270" t="s">
        <v>33</v>
      </c>
      <c r="AO270" t="s">
        <v>87</v>
      </c>
      <c r="AQ270">
        <v>6</v>
      </c>
      <c r="AS270">
        <v>6</v>
      </c>
      <c r="AU270">
        <v>6</v>
      </c>
      <c r="AV270" t="s">
        <v>1164</v>
      </c>
      <c r="AW270" t="s">
        <v>66</v>
      </c>
      <c r="AY270">
        <v>9</v>
      </c>
      <c r="AZ270" t="s">
        <v>1165</v>
      </c>
      <c r="BA270" t="s">
        <v>1166</v>
      </c>
      <c r="BB270" t="s">
        <v>1167</v>
      </c>
    </row>
    <row r="271" spans="1:54" x14ac:dyDescent="0.4">
      <c r="A271">
        <v>220</v>
      </c>
      <c r="B271">
        <v>220</v>
      </c>
      <c r="C271">
        <v>220</v>
      </c>
      <c r="H271" t="s">
        <v>6</v>
      </c>
      <c r="J271" s="1">
        <v>28379</v>
      </c>
      <c r="K271">
        <v>6</v>
      </c>
      <c r="L271">
        <v>90</v>
      </c>
      <c r="M271">
        <v>10</v>
      </c>
      <c r="N271">
        <v>12</v>
      </c>
      <c r="O271" t="s">
        <v>91</v>
      </c>
      <c r="P271">
        <v>1</v>
      </c>
      <c r="Q271" t="s">
        <v>406</v>
      </c>
      <c r="T271" t="s">
        <v>1168</v>
      </c>
      <c r="U271">
        <v>1</v>
      </c>
      <c r="V271" t="s">
        <v>7</v>
      </c>
      <c r="X271" t="s">
        <v>93</v>
      </c>
      <c r="Z271" t="s">
        <v>94</v>
      </c>
      <c r="AB271">
        <v>25</v>
      </c>
      <c r="AC271" t="s">
        <v>1169</v>
      </c>
      <c r="AD271" t="s">
        <v>1170</v>
      </c>
      <c r="AJ271" t="s">
        <v>34</v>
      </c>
      <c r="AO271" t="s">
        <v>62</v>
      </c>
      <c r="AQ271">
        <v>5</v>
      </c>
      <c r="AT271">
        <v>15</v>
      </c>
      <c r="AU271">
        <v>50</v>
      </c>
      <c r="AV271" t="s">
        <v>1171</v>
      </c>
      <c r="AW271" t="s">
        <v>77</v>
      </c>
      <c r="AY271">
        <v>8</v>
      </c>
      <c r="AZ271" t="s">
        <v>1172</v>
      </c>
      <c r="BA271" t="s">
        <v>1173</v>
      </c>
      <c r="BB271" t="s">
        <v>1174</v>
      </c>
    </row>
    <row r="272" spans="1:54" x14ac:dyDescent="0.4">
      <c r="A272">
        <v>221</v>
      </c>
      <c r="B272">
        <v>221</v>
      </c>
      <c r="C272">
        <v>221</v>
      </c>
      <c r="G272" t="s">
        <v>5</v>
      </c>
      <c r="H272" t="s">
        <v>6</v>
      </c>
      <c r="J272" s="1">
        <v>34862</v>
      </c>
      <c r="K272">
        <v>8</v>
      </c>
      <c r="L272">
        <v>100</v>
      </c>
      <c r="M272">
        <v>6</v>
      </c>
      <c r="N272">
        <v>6</v>
      </c>
      <c r="O272" t="s">
        <v>54</v>
      </c>
      <c r="P272">
        <v>1</v>
      </c>
      <c r="Q272" t="s">
        <v>70</v>
      </c>
      <c r="S272" t="s">
        <v>56</v>
      </c>
      <c r="U272">
        <v>1</v>
      </c>
      <c r="V272" t="s">
        <v>1175</v>
      </c>
      <c r="X272" t="s">
        <v>83</v>
      </c>
      <c r="Z272" t="s">
        <v>273</v>
      </c>
      <c r="AB272">
        <v>1</v>
      </c>
      <c r="AC272" t="s">
        <v>1176</v>
      </c>
      <c r="AD272" t="s">
        <v>378</v>
      </c>
      <c r="AJ272" t="s">
        <v>34</v>
      </c>
      <c r="AO272" t="s">
        <v>75</v>
      </c>
      <c r="AQ272">
        <v>4</v>
      </c>
      <c r="AS272">
        <v>6</v>
      </c>
      <c r="AU272">
        <v>30</v>
      </c>
      <c r="AV272" t="s">
        <v>1177</v>
      </c>
      <c r="AW272" t="s">
        <v>77</v>
      </c>
      <c r="AY272">
        <v>7</v>
      </c>
      <c r="AZ272" t="s">
        <v>1178</v>
      </c>
      <c r="BA272" t="s">
        <v>1179</v>
      </c>
    </row>
    <row r="273" spans="1:54" x14ac:dyDescent="0.4">
      <c r="A273">
        <v>222</v>
      </c>
      <c r="B273">
        <v>222</v>
      </c>
      <c r="C273">
        <v>222</v>
      </c>
      <c r="H273" t="s">
        <v>6</v>
      </c>
      <c r="J273" s="1">
        <v>32966</v>
      </c>
      <c r="K273">
        <v>7</v>
      </c>
      <c r="L273">
        <v>5</v>
      </c>
      <c r="M273">
        <v>5</v>
      </c>
      <c r="N273">
        <v>3</v>
      </c>
      <c r="O273" t="s">
        <v>99</v>
      </c>
      <c r="P273">
        <v>0</v>
      </c>
      <c r="Q273" t="s">
        <v>55</v>
      </c>
      <c r="S273" t="s">
        <v>106</v>
      </c>
      <c r="U273">
        <v>1</v>
      </c>
      <c r="V273" t="s">
        <v>483</v>
      </c>
      <c r="X273" t="s">
        <v>83</v>
      </c>
      <c r="Z273" t="s">
        <v>1180</v>
      </c>
      <c r="AB273">
        <v>5</v>
      </c>
      <c r="AC273" t="s">
        <v>1181</v>
      </c>
      <c r="AD273" t="s">
        <v>86</v>
      </c>
      <c r="AI273" t="s">
        <v>33</v>
      </c>
      <c r="AO273" t="s">
        <v>62</v>
      </c>
      <c r="AQ273">
        <v>5</v>
      </c>
      <c r="AS273">
        <v>4</v>
      </c>
      <c r="AU273">
        <v>8</v>
      </c>
      <c r="AV273" t="s">
        <v>1182</v>
      </c>
      <c r="AW273" t="s">
        <v>77</v>
      </c>
      <c r="AY273">
        <v>10</v>
      </c>
      <c r="AZ273" t="s">
        <v>1183</v>
      </c>
      <c r="BA273" t="s">
        <v>1184</v>
      </c>
      <c r="BB273" t="s">
        <v>141</v>
      </c>
    </row>
    <row r="274" spans="1:54" x14ac:dyDescent="0.4">
      <c r="A274">
        <v>223</v>
      </c>
      <c r="B274">
        <v>223</v>
      </c>
      <c r="C274">
        <v>223</v>
      </c>
      <c r="D274" t="s">
        <v>2</v>
      </c>
      <c r="E274" t="s">
        <v>3</v>
      </c>
      <c r="G274" t="s">
        <v>5</v>
      </c>
      <c r="J274" s="1">
        <v>27861</v>
      </c>
      <c r="K274">
        <v>7</v>
      </c>
      <c r="L274">
        <v>20</v>
      </c>
      <c r="M274">
        <v>10</v>
      </c>
      <c r="N274">
        <v>5</v>
      </c>
      <c r="O274" t="s">
        <v>350</v>
      </c>
      <c r="P274">
        <v>1</v>
      </c>
      <c r="Q274" t="s">
        <v>70</v>
      </c>
      <c r="T274" t="s">
        <v>1185</v>
      </c>
      <c r="U274">
        <v>1</v>
      </c>
      <c r="V274" t="s">
        <v>112</v>
      </c>
      <c r="X274" t="s">
        <v>113</v>
      </c>
      <c r="Z274" t="s">
        <v>94</v>
      </c>
      <c r="AB274">
        <v>18</v>
      </c>
      <c r="AC274" t="s">
        <v>1186</v>
      </c>
      <c r="AD274" t="s">
        <v>1170</v>
      </c>
      <c r="AJ274" t="s">
        <v>34</v>
      </c>
      <c r="AO274" t="s">
        <v>62</v>
      </c>
      <c r="AQ274">
        <v>5</v>
      </c>
      <c r="AS274">
        <v>3</v>
      </c>
      <c r="AU274">
        <v>50</v>
      </c>
      <c r="AV274" t="s">
        <v>1187</v>
      </c>
      <c r="AW274" t="s">
        <v>360</v>
      </c>
      <c r="AY274">
        <v>10</v>
      </c>
      <c r="AZ274" t="s">
        <v>1188</v>
      </c>
      <c r="BA274" t="s">
        <v>1189</v>
      </c>
      <c r="BB274" t="s">
        <v>1190</v>
      </c>
    </row>
    <row r="275" spans="1:54" x14ac:dyDescent="0.4">
      <c r="A275">
        <v>224</v>
      </c>
      <c r="B275">
        <v>224</v>
      </c>
      <c r="C275">
        <v>224</v>
      </c>
      <c r="D275" t="s">
        <v>2</v>
      </c>
      <c r="J275" s="1">
        <v>33281</v>
      </c>
      <c r="K275">
        <v>6</v>
      </c>
      <c r="L275">
        <v>2</v>
      </c>
      <c r="M275">
        <v>10</v>
      </c>
      <c r="N275">
        <v>3</v>
      </c>
      <c r="O275" t="s">
        <v>350</v>
      </c>
      <c r="P275">
        <v>0</v>
      </c>
      <c r="Q275" t="s">
        <v>406</v>
      </c>
      <c r="S275" t="s">
        <v>56</v>
      </c>
      <c r="U275">
        <v>1</v>
      </c>
      <c r="V275" t="s">
        <v>92</v>
      </c>
      <c r="Y275" t="s">
        <v>1191</v>
      </c>
      <c r="Z275" t="s">
        <v>94</v>
      </c>
      <c r="AB275">
        <v>3</v>
      </c>
      <c r="AC275" t="s">
        <v>1192</v>
      </c>
      <c r="AD275" t="s">
        <v>378</v>
      </c>
      <c r="AJ275" t="s">
        <v>34</v>
      </c>
      <c r="AO275" t="s">
        <v>62</v>
      </c>
      <c r="AQ275">
        <v>4</v>
      </c>
      <c r="AT275">
        <v>8</v>
      </c>
      <c r="AU275">
        <v>9</v>
      </c>
      <c r="AV275" t="s">
        <v>1193</v>
      </c>
      <c r="AW275" t="s">
        <v>77</v>
      </c>
      <c r="AY275">
        <v>7</v>
      </c>
      <c r="AZ275" t="s">
        <v>1194</v>
      </c>
    </row>
    <row r="276" spans="1:54" x14ac:dyDescent="0.4">
      <c r="A276">
        <v>225</v>
      </c>
      <c r="B276">
        <v>225</v>
      </c>
      <c r="C276">
        <v>225</v>
      </c>
      <c r="E276" t="s">
        <v>3</v>
      </c>
      <c r="F276" t="s">
        <v>4</v>
      </c>
      <c r="G276" t="s">
        <v>5</v>
      </c>
      <c r="J276" s="1">
        <v>34191</v>
      </c>
      <c r="K276">
        <v>8</v>
      </c>
      <c r="L276">
        <v>2</v>
      </c>
      <c r="M276">
        <v>9</v>
      </c>
      <c r="N276">
        <v>30</v>
      </c>
      <c r="O276" t="s">
        <v>135</v>
      </c>
      <c r="P276">
        <v>1</v>
      </c>
      <c r="Q276" t="s">
        <v>100</v>
      </c>
      <c r="S276" t="s">
        <v>101</v>
      </c>
      <c r="U276">
        <v>0</v>
      </c>
      <c r="AD276" t="s">
        <v>74</v>
      </c>
      <c r="AH276" t="s">
        <v>32</v>
      </c>
      <c r="AJ276" t="s">
        <v>34</v>
      </c>
      <c r="AO276" t="s">
        <v>75</v>
      </c>
      <c r="AQ276">
        <v>6</v>
      </c>
      <c r="AS276">
        <v>3</v>
      </c>
      <c r="AU276">
        <v>60</v>
      </c>
      <c r="AV276" t="s">
        <v>1195</v>
      </c>
      <c r="AX276" t="s">
        <v>1196</v>
      </c>
      <c r="AY276">
        <v>10</v>
      </c>
      <c r="AZ276" t="s">
        <v>1197</v>
      </c>
      <c r="BA276" t="s">
        <v>1198</v>
      </c>
      <c r="BB276" t="s">
        <v>1199</v>
      </c>
    </row>
    <row r="277" spans="1:54" x14ac:dyDescent="0.4">
      <c r="A277">
        <v>226</v>
      </c>
      <c r="B277">
        <v>226</v>
      </c>
      <c r="C277">
        <v>226</v>
      </c>
      <c r="D277" t="s">
        <v>2</v>
      </c>
      <c r="E277" t="s">
        <v>3</v>
      </c>
      <c r="H277" t="s">
        <v>6</v>
      </c>
      <c r="J277" s="1">
        <v>32528</v>
      </c>
      <c r="K277">
        <v>6</v>
      </c>
      <c r="L277">
        <v>10</v>
      </c>
      <c r="M277">
        <v>8</v>
      </c>
      <c r="N277">
        <v>12</v>
      </c>
      <c r="O277" t="s">
        <v>69</v>
      </c>
      <c r="P277">
        <v>1</v>
      </c>
      <c r="Q277" t="s">
        <v>55</v>
      </c>
      <c r="S277" t="s">
        <v>71</v>
      </c>
      <c r="U277">
        <v>1</v>
      </c>
      <c r="V277" t="s">
        <v>57</v>
      </c>
      <c r="X277" t="s">
        <v>83</v>
      </c>
      <c r="Z277" t="s">
        <v>232</v>
      </c>
      <c r="AB277">
        <v>4</v>
      </c>
      <c r="AC277" t="s">
        <v>360</v>
      </c>
      <c r="AD277" t="s">
        <v>61</v>
      </c>
      <c r="AG277" t="s">
        <v>31</v>
      </c>
      <c r="AO277" t="s">
        <v>1130</v>
      </c>
      <c r="AQ277">
        <v>5</v>
      </c>
      <c r="AS277">
        <v>2</v>
      </c>
      <c r="AU277">
        <v>6</v>
      </c>
      <c r="AV277" t="s">
        <v>1200</v>
      </c>
      <c r="AX277" t="s">
        <v>1201</v>
      </c>
      <c r="AY277">
        <v>8</v>
      </c>
      <c r="AZ277" t="s">
        <v>1202</v>
      </c>
      <c r="BB277" t="s">
        <v>1203</v>
      </c>
    </row>
    <row r="278" spans="1:54" x14ac:dyDescent="0.4">
      <c r="A278">
        <v>227</v>
      </c>
      <c r="B278">
        <v>227</v>
      </c>
      <c r="C278">
        <v>227</v>
      </c>
      <c r="E278" t="s">
        <v>3</v>
      </c>
      <c r="J278" s="1">
        <v>33163</v>
      </c>
      <c r="K278">
        <v>6</v>
      </c>
      <c r="L278">
        <v>0</v>
      </c>
      <c r="M278">
        <v>8</v>
      </c>
      <c r="N278">
        <v>5</v>
      </c>
      <c r="O278" t="s">
        <v>99</v>
      </c>
      <c r="P278">
        <v>1</v>
      </c>
      <c r="Q278" t="s">
        <v>55</v>
      </c>
      <c r="T278" t="s">
        <v>1204</v>
      </c>
      <c r="U278">
        <v>0</v>
      </c>
      <c r="AD278" t="s">
        <v>61</v>
      </c>
      <c r="AI278" t="s">
        <v>33</v>
      </c>
      <c r="AO278" t="s">
        <v>87</v>
      </c>
      <c r="AQ278">
        <v>4</v>
      </c>
      <c r="AT278" t="s">
        <v>1205</v>
      </c>
      <c r="AU278">
        <v>3</v>
      </c>
      <c r="AV278" t="s">
        <v>1206</v>
      </c>
      <c r="AW278" t="s">
        <v>77</v>
      </c>
      <c r="AY278">
        <v>8</v>
      </c>
      <c r="AZ278" t="s">
        <v>1207</v>
      </c>
      <c r="BA278" t="s">
        <v>1208</v>
      </c>
      <c r="BB278" t="s">
        <v>141</v>
      </c>
    </row>
    <row r="279" spans="1:54" x14ac:dyDescent="0.4">
      <c r="A279">
        <v>228</v>
      </c>
      <c r="B279">
        <v>228</v>
      </c>
      <c r="C279">
        <v>228</v>
      </c>
      <c r="D279" t="s">
        <v>2</v>
      </c>
      <c r="E279" t="s">
        <v>3</v>
      </c>
      <c r="G279" t="s">
        <v>5</v>
      </c>
      <c r="J279" s="1">
        <v>34165</v>
      </c>
      <c r="K279">
        <v>8</v>
      </c>
      <c r="L279">
        <v>45</v>
      </c>
      <c r="M279">
        <v>8</v>
      </c>
      <c r="N279">
        <v>6</v>
      </c>
      <c r="O279" t="s">
        <v>350</v>
      </c>
      <c r="P279">
        <v>0</v>
      </c>
      <c r="Q279" t="s">
        <v>70</v>
      </c>
      <c r="S279" t="s">
        <v>56</v>
      </c>
      <c r="U279">
        <v>1</v>
      </c>
      <c r="V279" t="s">
        <v>31</v>
      </c>
      <c r="X279" t="s">
        <v>83</v>
      </c>
      <c r="Z279" t="s">
        <v>158</v>
      </c>
      <c r="AB279">
        <v>1</v>
      </c>
      <c r="AC279" t="s">
        <v>1209</v>
      </c>
      <c r="AD279" t="s">
        <v>61</v>
      </c>
      <c r="AG279" t="s">
        <v>31</v>
      </c>
      <c r="AO279" t="s">
        <v>87</v>
      </c>
      <c r="AQ279">
        <v>6</v>
      </c>
      <c r="AS279">
        <v>5</v>
      </c>
      <c r="AU279">
        <v>25</v>
      </c>
      <c r="AV279" t="s">
        <v>1210</v>
      </c>
      <c r="AW279" t="s">
        <v>77</v>
      </c>
      <c r="AY279">
        <v>10</v>
      </c>
      <c r="AZ279" t="s">
        <v>1211</v>
      </c>
      <c r="BA279" t="s">
        <v>1212</v>
      </c>
    </row>
    <row r="280" spans="1:54" x14ac:dyDescent="0.4">
      <c r="A280">
        <v>229</v>
      </c>
      <c r="B280">
        <v>229</v>
      </c>
      <c r="C280">
        <v>229</v>
      </c>
      <c r="D280" t="s">
        <v>2</v>
      </c>
      <c r="J280" s="1">
        <v>25799</v>
      </c>
      <c r="K280">
        <v>7</v>
      </c>
      <c r="L280">
        <v>60</v>
      </c>
      <c r="M280">
        <v>8</v>
      </c>
      <c r="N280">
        <v>5</v>
      </c>
      <c r="O280" t="s">
        <v>135</v>
      </c>
      <c r="P280">
        <v>0</v>
      </c>
      <c r="Q280" t="s">
        <v>100</v>
      </c>
      <c r="S280" t="s">
        <v>101</v>
      </c>
      <c r="U280">
        <v>1</v>
      </c>
      <c r="W280" t="s">
        <v>1213</v>
      </c>
      <c r="X280" t="s">
        <v>83</v>
      </c>
      <c r="Z280" t="s">
        <v>114</v>
      </c>
      <c r="AB280">
        <v>15</v>
      </c>
      <c r="AC280" t="s">
        <v>1214</v>
      </c>
      <c r="AD280" t="s">
        <v>61</v>
      </c>
      <c r="AG280" t="s">
        <v>31</v>
      </c>
      <c r="AO280" t="s">
        <v>75</v>
      </c>
      <c r="AR280">
        <v>15</v>
      </c>
      <c r="AS280">
        <v>5</v>
      </c>
      <c r="AU280">
        <v>40</v>
      </c>
      <c r="AV280" t="s">
        <v>1215</v>
      </c>
      <c r="AW280" t="s">
        <v>77</v>
      </c>
      <c r="AY280">
        <v>10</v>
      </c>
      <c r="AZ280" t="s">
        <v>1216</v>
      </c>
      <c r="BA280" t="s">
        <v>811</v>
      </c>
      <c r="BB280" t="s">
        <v>811</v>
      </c>
    </row>
    <row r="281" spans="1:54" x14ac:dyDescent="0.4">
      <c r="A281">
        <v>230</v>
      </c>
      <c r="B281">
        <v>230</v>
      </c>
      <c r="C281">
        <v>230</v>
      </c>
      <c r="E281" t="s">
        <v>3</v>
      </c>
      <c r="H281" t="s">
        <v>6</v>
      </c>
      <c r="J281" s="1">
        <v>28204</v>
      </c>
      <c r="K281">
        <v>7</v>
      </c>
      <c r="L281">
        <v>0</v>
      </c>
      <c r="M281">
        <v>14</v>
      </c>
      <c r="N281">
        <v>12</v>
      </c>
      <c r="O281" t="s">
        <v>123</v>
      </c>
      <c r="P281">
        <v>1</v>
      </c>
      <c r="Q281" t="s">
        <v>70</v>
      </c>
      <c r="S281" t="s">
        <v>101</v>
      </c>
      <c r="U281">
        <v>1</v>
      </c>
      <c r="V281" t="s">
        <v>31</v>
      </c>
      <c r="X281" t="s">
        <v>83</v>
      </c>
      <c r="Z281" t="s">
        <v>59</v>
      </c>
      <c r="AB281">
        <v>15</v>
      </c>
      <c r="AC281" t="s">
        <v>1217</v>
      </c>
      <c r="AD281" t="s">
        <v>61</v>
      </c>
      <c r="AI281" t="s">
        <v>33</v>
      </c>
      <c r="AJ281" t="s">
        <v>34</v>
      </c>
      <c r="AK281" t="s">
        <v>35</v>
      </c>
      <c r="AL281" t="s">
        <v>36</v>
      </c>
      <c r="AO281" t="s">
        <v>87</v>
      </c>
      <c r="AQ281">
        <v>2</v>
      </c>
      <c r="AS281">
        <v>3</v>
      </c>
      <c r="AU281">
        <v>4</v>
      </c>
    </row>
    <row r="282" spans="1:54" x14ac:dyDescent="0.4">
      <c r="A282" t="s">
        <v>1218</v>
      </c>
    </row>
    <row r="283" spans="1:54" x14ac:dyDescent="0.4">
      <c r="A283" t="s">
        <v>389</v>
      </c>
    </row>
    <row r="284" spans="1:54" x14ac:dyDescent="0.4">
      <c r="A284" t="s">
        <v>389</v>
      </c>
    </row>
    <row r="285" spans="1:54" x14ac:dyDescent="0.4">
      <c r="A285" t="s">
        <v>389</v>
      </c>
    </row>
    <row r="286" spans="1:54" x14ac:dyDescent="0.4">
      <c r="A286">
        <v>231</v>
      </c>
      <c r="B286">
        <v>231</v>
      </c>
      <c r="C286">
        <v>231</v>
      </c>
      <c r="D286" t="s">
        <v>2</v>
      </c>
      <c r="E286" t="s">
        <v>3</v>
      </c>
      <c r="F286" t="s">
        <v>4</v>
      </c>
      <c r="H286" t="s">
        <v>6</v>
      </c>
      <c r="J286" s="1">
        <v>34312</v>
      </c>
      <c r="K286">
        <v>8</v>
      </c>
      <c r="L286">
        <v>120</v>
      </c>
      <c r="M286">
        <v>15</v>
      </c>
      <c r="N286">
        <v>2</v>
      </c>
      <c r="O286" t="s">
        <v>226</v>
      </c>
      <c r="P286">
        <v>1</v>
      </c>
      <c r="Q286" t="s">
        <v>81</v>
      </c>
      <c r="S286" t="s">
        <v>101</v>
      </c>
      <c r="U286">
        <v>1</v>
      </c>
      <c r="V286" t="s">
        <v>214</v>
      </c>
      <c r="X286" t="s">
        <v>365</v>
      </c>
      <c r="AA286" t="s">
        <v>1219</v>
      </c>
      <c r="AB286">
        <v>0</v>
      </c>
      <c r="AC286" t="s">
        <v>1220</v>
      </c>
      <c r="AD286" t="s">
        <v>61</v>
      </c>
      <c r="AH286" t="s">
        <v>32</v>
      </c>
      <c r="AO286" t="s">
        <v>164</v>
      </c>
      <c r="AQ286">
        <v>6</v>
      </c>
      <c r="AS286">
        <v>4</v>
      </c>
      <c r="AU286">
        <v>100</v>
      </c>
      <c r="AV286" t="s">
        <v>1221</v>
      </c>
      <c r="AW286" t="s">
        <v>77</v>
      </c>
      <c r="AY286">
        <v>10</v>
      </c>
      <c r="AZ286" t="s">
        <v>1222</v>
      </c>
      <c r="BA286" t="s">
        <v>1223</v>
      </c>
      <c r="BB286" t="s">
        <v>1224</v>
      </c>
    </row>
    <row r="287" spans="1:54" x14ac:dyDescent="0.4">
      <c r="A287">
        <v>232</v>
      </c>
      <c r="B287">
        <v>232</v>
      </c>
      <c r="C287">
        <v>232</v>
      </c>
      <c r="E287" t="s">
        <v>3</v>
      </c>
      <c r="H287" t="s">
        <v>6</v>
      </c>
      <c r="J287" s="1">
        <v>33022</v>
      </c>
      <c r="K287">
        <v>7</v>
      </c>
      <c r="L287">
        <v>40</v>
      </c>
      <c r="M287">
        <v>14</v>
      </c>
      <c r="N287">
        <v>4</v>
      </c>
      <c r="O287" t="s">
        <v>105</v>
      </c>
      <c r="P287">
        <v>0</v>
      </c>
      <c r="Q287" t="s">
        <v>81</v>
      </c>
      <c r="S287" t="s">
        <v>106</v>
      </c>
      <c r="U287">
        <v>1</v>
      </c>
      <c r="V287" t="s">
        <v>733</v>
      </c>
      <c r="X287" t="s">
        <v>400</v>
      </c>
      <c r="Z287" t="s">
        <v>94</v>
      </c>
      <c r="AB287">
        <v>6</v>
      </c>
      <c r="AC287" t="s">
        <v>1225</v>
      </c>
      <c r="AD287" t="s">
        <v>61</v>
      </c>
      <c r="AF287" t="s">
        <v>30</v>
      </c>
      <c r="AO287" t="s">
        <v>62</v>
      </c>
      <c r="AQ287">
        <v>6</v>
      </c>
      <c r="AS287">
        <v>2</v>
      </c>
      <c r="AU287">
        <v>100</v>
      </c>
      <c r="AV287" t="s">
        <v>1226</v>
      </c>
      <c r="AW287" t="s">
        <v>66</v>
      </c>
      <c r="AY287">
        <v>10</v>
      </c>
      <c r="AZ287" t="s">
        <v>1227</v>
      </c>
      <c r="BA287" t="s">
        <v>1228</v>
      </c>
      <c r="BB287" t="s">
        <v>1229</v>
      </c>
    </row>
    <row r="288" spans="1:54" x14ac:dyDescent="0.4">
      <c r="A288">
        <v>233</v>
      </c>
      <c r="B288">
        <v>233</v>
      </c>
      <c r="C288">
        <v>233</v>
      </c>
      <c r="D288" t="s">
        <v>2</v>
      </c>
      <c r="E288" t="s">
        <v>3</v>
      </c>
      <c r="H288" t="s">
        <v>6</v>
      </c>
      <c r="J288" s="1">
        <v>31533</v>
      </c>
      <c r="K288">
        <v>6</v>
      </c>
      <c r="L288">
        <v>35</v>
      </c>
      <c r="M288">
        <v>9</v>
      </c>
      <c r="N288">
        <v>20</v>
      </c>
      <c r="O288" t="s">
        <v>191</v>
      </c>
      <c r="P288">
        <v>1</v>
      </c>
      <c r="Q288" t="s">
        <v>55</v>
      </c>
      <c r="S288" t="s">
        <v>101</v>
      </c>
      <c r="U288">
        <v>1</v>
      </c>
      <c r="V288" t="s">
        <v>424</v>
      </c>
      <c r="X288" t="s">
        <v>58</v>
      </c>
      <c r="Z288" t="s">
        <v>94</v>
      </c>
      <c r="AB288">
        <v>5</v>
      </c>
      <c r="AC288" t="s">
        <v>1230</v>
      </c>
      <c r="AD288" t="s">
        <v>86</v>
      </c>
      <c r="AJ288" t="s">
        <v>34</v>
      </c>
      <c r="AO288" t="s">
        <v>75</v>
      </c>
      <c r="AR288">
        <v>25</v>
      </c>
      <c r="AT288">
        <v>30</v>
      </c>
      <c r="AU288">
        <v>10</v>
      </c>
      <c r="AV288" t="s">
        <v>1231</v>
      </c>
      <c r="AX288" t="s">
        <v>1232</v>
      </c>
      <c r="AY288">
        <v>10</v>
      </c>
      <c r="AZ288" t="s">
        <v>1233</v>
      </c>
      <c r="BA288" t="s">
        <v>1234</v>
      </c>
      <c r="BB288" t="s">
        <v>1235</v>
      </c>
    </row>
    <row r="289" spans="1:54" x14ac:dyDescent="0.4">
      <c r="A289">
        <v>234</v>
      </c>
      <c r="B289">
        <v>234</v>
      </c>
      <c r="C289">
        <v>234</v>
      </c>
      <c r="E289" t="s">
        <v>3</v>
      </c>
      <c r="H289" t="s">
        <v>6</v>
      </c>
      <c r="J289" s="1">
        <v>28969</v>
      </c>
      <c r="K289">
        <v>6</v>
      </c>
      <c r="L289">
        <v>40</v>
      </c>
      <c r="M289">
        <v>10</v>
      </c>
      <c r="N289">
        <v>10</v>
      </c>
      <c r="O289" t="s">
        <v>191</v>
      </c>
      <c r="P289">
        <v>1</v>
      </c>
      <c r="Q289" t="s">
        <v>70</v>
      </c>
      <c r="S289" t="s">
        <v>101</v>
      </c>
      <c r="U289">
        <v>1</v>
      </c>
      <c r="V289" t="s">
        <v>143</v>
      </c>
      <c r="X289" t="s">
        <v>58</v>
      </c>
      <c r="AA289" t="s">
        <v>949</v>
      </c>
      <c r="AB289">
        <v>6</v>
      </c>
      <c r="AC289" t="s">
        <v>157</v>
      </c>
      <c r="AD289" t="s">
        <v>74</v>
      </c>
      <c r="AJ289" t="s">
        <v>34</v>
      </c>
      <c r="AO289" t="s">
        <v>62</v>
      </c>
      <c r="AR289">
        <v>12</v>
      </c>
      <c r="AT289">
        <v>12</v>
      </c>
      <c r="AU289">
        <v>4</v>
      </c>
      <c r="AV289" t="s">
        <v>1236</v>
      </c>
      <c r="AW289" t="s">
        <v>77</v>
      </c>
      <c r="AY289">
        <v>9</v>
      </c>
      <c r="AZ289" t="s">
        <v>1237</v>
      </c>
    </row>
    <row r="290" spans="1:54" x14ac:dyDescent="0.4">
      <c r="A290">
        <v>235</v>
      </c>
      <c r="B290">
        <v>235</v>
      </c>
      <c r="C290">
        <v>235</v>
      </c>
      <c r="E290" t="s">
        <v>3</v>
      </c>
      <c r="J290" s="1">
        <v>31755</v>
      </c>
      <c r="K290">
        <v>7</v>
      </c>
      <c r="L290">
        <v>60</v>
      </c>
      <c r="M290">
        <v>10</v>
      </c>
      <c r="N290">
        <v>5</v>
      </c>
      <c r="O290" t="s">
        <v>123</v>
      </c>
      <c r="P290">
        <v>1</v>
      </c>
      <c r="Q290" t="s">
        <v>100</v>
      </c>
      <c r="S290" t="s">
        <v>101</v>
      </c>
      <c r="U290">
        <v>1</v>
      </c>
      <c r="V290" t="s">
        <v>32</v>
      </c>
      <c r="X290" t="s">
        <v>83</v>
      </c>
      <c r="Z290" t="s">
        <v>590</v>
      </c>
      <c r="AB290">
        <v>9</v>
      </c>
      <c r="AC290" t="s">
        <v>1238</v>
      </c>
      <c r="AD290" t="s">
        <v>61</v>
      </c>
      <c r="AJ290" t="s">
        <v>34</v>
      </c>
      <c r="AO290" t="s">
        <v>75</v>
      </c>
      <c r="AQ290">
        <v>5</v>
      </c>
      <c r="AT290">
        <v>20</v>
      </c>
      <c r="AU290">
        <v>20</v>
      </c>
      <c r="AV290" t="s">
        <v>1239</v>
      </c>
      <c r="AW290" t="s">
        <v>77</v>
      </c>
      <c r="AY290">
        <v>9</v>
      </c>
      <c r="AZ290" t="s">
        <v>1240</v>
      </c>
      <c r="BA290" t="s">
        <v>1241</v>
      </c>
    </row>
    <row r="291" spans="1:54" x14ac:dyDescent="0.4">
      <c r="A291">
        <v>236</v>
      </c>
      <c r="B291">
        <v>236</v>
      </c>
      <c r="C291">
        <v>236</v>
      </c>
      <c r="D291" t="s">
        <v>2</v>
      </c>
      <c r="G291" t="s">
        <v>5</v>
      </c>
      <c r="H291" t="s">
        <v>6</v>
      </c>
      <c r="J291" s="1">
        <v>28126</v>
      </c>
      <c r="K291">
        <v>6</v>
      </c>
      <c r="L291">
        <v>40</v>
      </c>
      <c r="M291">
        <v>4</v>
      </c>
      <c r="N291">
        <v>5</v>
      </c>
      <c r="O291" t="s">
        <v>69</v>
      </c>
      <c r="P291">
        <v>1</v>
      </c>
      <c r="Q291" t="s">
        <v>81</v>
      </c>
      <c r="T291" t="s">
        <v>1242</v>
      </c>
      <c r="U291">
        <v>1</v>
      </c>
      <c r="V291" t="s">
        <v>57</v>
      </c>
      <c r="X291" t="s">
        <v>58</v>
      </c>
      <c r="AA291" t="s">
        <v>1243</v>
      </c>
      <c r="AB291">
        <v>20</v>
      </c>
      <c r="AC291" t="s">
        <v>1244</v>
      </c>
      <c r="AD291" t="s">
        <v>61</v>
      </c>
      <c r="AE291" t="s">
        <v>29</v>
      </c>
      <c r="AI291" t="s">
        <v>33</v>
      </c>
      <c r="AN291" t="s">
        <v>1245</v>
      </c>
      <c r="AO291" t="s">
        <v>75</v>
      </c>
      <c r="AQ291">
        <v>6</v>
      </c>
      <c r="AS291">
        <v>4</v>
      </c>
      <c r="AU291">
        <v>150</v>
      </c>
      <c r="AV291" t="s">
        <v>1246</v>
      </c>
      <c r="AW291" t="s">
        <v>77</v>
      </c>
      <c r="AY291">
        <v>10</v>
      </c>
      <c r="AZ291" t="s">
        <v>1247</v>
      </c>
      <c r="BA291" t="s">
        <v>1248</v>
      </c>
    </row>
    <row r="292" spans="1:54" x14ac:dyDescent="0.4">
      <c r="A292">
        <v>237</v>
      </c>
      <c r="B292">
        <v>237</v>
      </c>
      <c r="C292">
        <v>237</v>
      </c>
      <c r="D292" t="s">
        <v>2</v>
      </c>
      <c r="J292" s="1">
        <v>25050</v>
      </c>
      <c r="K292">
        <v>8</v>
      </c>
      <c r="L292">
        <v>0</v>
      </c>
      <c r="M292">
        <v>10</v>
      </c>
      <c r="N292">
        <v>12</v>
      </c>
      <c r="O292" t="s">
        <v>350</v>
      </c>
      <c r="P292">
        <v>0</v>
      </c>
      <c r="Q292" t="s">
        <v>70</v>
      </c>
      <c r="S292" t="s">
        <v>106</v>
      </c>
      <c r="U292">
        <v>1</v>
      </c>
      <c r="V292" t="s">
        <v>148</v>
      </c>
      <c r="X292" t="s">
        <v>83</v>
      </c>
      <c r="Z292" t="s">
        <v>94</v>
      </c>
      <c r="AB292">
        <v>1</v>
      </c>
      <c r="AC292" t="s">
        <v>1249</v>
      </c>
      <c r="AD292" t="s">
        <v>86</v>
      </c>
      <c r="AG292" t="s">
        <v>31</v>
      </c>
      <c r="AO292" t="s">
        <v>164</v>
      </c>
      <c r="AR292">
        <v>20</v>
      </c>
      <c r="AT292">
        <v>10</v>
      </c>
      <c r="AU292">
        <v>40</v>
      </c>
      <c r="AV292" t="s">
        <v>1250</v>
      </c>
      <c r="AW292" t="s">
        <v>77</v>
      </c>
      <c r="AY292">
        <v>9</v>
      </c>
      <c r="AZ292" t="s">
        <v>1251</v>
      </c>
      <c r="BB292" t="s">
        <v>1252</v>
      </c>
    </row>
    <row r="293" spans="1:54" x14ac:dyDescent="0.4">
      <c r="A293">
        <v>238</v>
      </c>
      <c r="B293">
        <v>238</v>
      </c>
      <c r="C293">
        <v>238</v>
      </c>
      <c r="D293" t="s">
        <v>2</v>
      </c>
      <c r="J293" s="1">
        <v>33695</v>
      </c>
      <c r="K293">
        <v>8</v>
      </c>
      <c r="L293">
        <v>80</v>
      </c>
      <c r="M293">
        <v>8</v>
      </c>
      <c r="N293">
        <v>15</v>
      </c>
      <c r="O293" t="s">
        <v>99</v>
      </c>
      <c r="P293">
        <v>0</v>
      </c>
      <c r="Q293" t="s">
        <v>142</v>
      </c>
      <c r="S293" t="s">
        <v>56</v>
      </c>
      <c r="U293">
        <v>0</v>
      </c>
      <c r="AD293" t="s">
        <v>61</v>
      </c>
      <c r="AG293" t="s">
        <v>31</v>
      </c>
      <c r="AI293" t="s">
        <v>33</v>
      </c>
      <c r="AO293" t="s">
        <v>75</v>
      </c>
      <c r="AR293">
        <v>15</v>
      </c>
      <c r="AS293">
        <v>5</v>
      </c>
      <c r="AU293">
        <v>20</v>
      </c>
      <c r="AV293" t="s">
        <v>1253</v>
      </c>
      <c r="AW293" t="s">
        <v>66</v>
      </c>
      <c r="AY293">
        <v>10</v>
      </c>
      <c r="AZ293" t="s">
        <v>1254</v>
      </c>
      <c r="BA293" t="s">
        <v>1255</v>
      </c>
    </row>
    <row r="294" spans="1:54" x14ac:dyDescent="0.4">
      <c r="A294">
        <v>239</v>
      </c>
      <c r="B294">
        <v>239</v>
      </c>
      <c r="C294">
        <v>239</v>
      </c>
      <c r="D294" t="s">
        <v>2</v>
      </c>
      <c r="J294" s="1">
        <v>32523</v>
      </c>
      <c r="K294">
        <v>8</v>
      </c>
      <c r="L294">
        <v>10</v>
      </c>
      <c r="M294">
        <v>10</v>
      </c>
      <c r="N294">
        <v>8</v>
      </c>
      <c r="O294" t="s">
        <v>105</v>
      </c>
      <c r="P294">
        <v>0</v>
      </c>
      <c r="Q294" t="s">
        <v>81</v>
      </c>
      <c r="S294" t="s">
        <v>101</v>
      </c>
      <c r="U294">
        <v>1</v>
      </c>
      <c r="V294" t="s">
        <v>148</v>
      </c>
      <c r="X294" t="s">
        <v>83</v>
      </c>
      <c r="Z294" t="s">
        <v>232</v>
      </c>
      <c r="AB294">
        <v>3</v>
      </c>
      <c r="AD294" t="s">
        <v>61</v>
      </c>
      <c r="AE294" t="s">
        <v>29</v>
      </c>
      <c r="AG294" t="s">
        <v>31</v>
      </c>
      <c r="AO294" t="s">
        <v>75</v>
      </c>
      <c r="AQ294">
        <v>6</v>
      </c>
      <c r="AS294">
        <v>5</v>
      </c>
      <c r="AU294">
        <v>12</v>
      </c>
      <c r="AV294" t="s">
        <v>1256</v>
      </c>
      <c r="AW294" t="s">
        <v>66</v>
      </c>
      <c r="AY294">
        <v>10</v>
      </c>
      <c r="AZ294" t="s">
        <v>1257</v>
      </c>
      <c r="BA294" t="s">
        <v>1258</v>
      </c>
      <c r="BB294" t="s">
        <v>1259</v>
      </c>
    </row>
    <row r="296" spans="1:54" x14ac:dyDescent="0.4">
      <c r="A296" t="s">
        <v>1260</v>
      </c>
    </row>
    <row r="297" spans="1:54" x14ac:dyDescent="0.4">
      <c r="A297">
        <v>240</v>
      </c>
      <c r="B297">
        <v>240</v>
      </c>
      <c r="C297">
        <v>240</v>
      </c>
      <c r="D297" t="s">
        <v>2</v>
      </c>
      <c r="H297" t="s">
        <v>6</v>
      </c>
      <c r="J297" s="1">
        <v>27368</v>
      </c>
      <c r="K297">
        <v>7</v>
      </c>
      <c r="L297">
        <v>150</v>
      </c>
      <c r="M297">
        <v>12</v>
      </c>
      <c r="N297">
        <v>24</v>
      </c>
      <c r="O297" t="s">
        <v>80</v>
      </c>
      <c r="P297">
        <v>0</v>
      </c>
      <c r="Q297" t="s">
        <v>70</v>
      </c>
      <c r="S297" t="s">
        <v>101</v>
      </c>
      <c r="U297">
        <v>1</v>
      </c>
      <c r="V297" t="s">
        <v>214</v>
      </c>
      <c r="X297" t="s">
        <v>83</v>
      </c>
      <c r="Z297" t="s">
        <v>84</v>
      </c>
      <c r="AB297">
        <v>23</v>
      </c>
      <c r="AC297" t="s">
        <v>1261</v>
      </c>
      <c r="AD297" t="s">
        <v>378</v>
      </c>
      <c r="AG297" t="s">
        <v>31</v>
      </c>
      <c r="AO297" t="s">
        <v>87</v>
      </c>
      <c r="AQ297">
        <v>2</v>
      </c>
      <c r="AS297">
        <v>2</v>
      </c>
      <c r="AU297">
        <v>5</v>
      </c>
      <c r="AV297" t="s">
        <v>1262</v>
      </c>
      <c r="AX297" t="s">
        <v>1263</v>
      </c>
      <c r="AY297">
        <v>10</v>
      </c>
      <c r="AZ297" t="s">
        <v>1264</v>
      </c>
      <c r="BA297" t="s">
        <v>1265</v>
      </c>
      <c r="BB297" t="s">
        <v>1266</v>
      </c>
    </row>
    <row r="298" spans="1:54" x14ac:dyDescent="0.4">
      <c r="A298">
        <v>241</v>
      </c>
      <c r="B298">
        <v>241</v>
      </c>
      <c r="C298">
        <v>241</v>
      </c>
      <c r="D298" t="s">
        <v>2</v>
      </c>
      <c r="H298" t="s">
        <v>6</v>
      </c>
      <c r="J298" s="1">
        <v>32526</v>
      </c>
      <c r="K298">
        <v>7</v>
      </c>
      <c r="L298">
        <v>60</v>
      </c>
      <c r="M298">
        <v>14</v>
      </c>
      <c r="N298">
        <v>2</v>
      </c>
      <c r="O298" t="s">
        <v>54</v>
      </c>
      <c r="P298">
        <v>1</v>
      </c>
      <c r="Q298" t="s">
        <v>406</v>
      </c>
      <c r="T298" t="s">
        <v>1267</v>
      </c>
      <c r="U298">
        <v>1</v>
      </c>
      <c r="V298" t="s">
        <v>57</v>
      </c>
      <c r="X298" t="s">
        <v>58</v>
      </c>
      <c r="Z298" t="s">
        <v>84</v>
      </c>
      <c r="AB298">
        <v>6</v>
      </c>
      <c r="AC298" t="s">
        <v>1268</v>
      </c>
      <c r="AD298" t="s">
        <v>86</v>
      </c>
      <c r="AM298" t="s">
        <v>37</v>
      </c>
      <c r="AW298" t="s">
        <v>77</v>
      </c>
      <c r="AY298">
        <v>10</v>
      </c>
      <c r="AZ298" t="s">
        <v>1269</v>
      </c>
    </row>
    <row r="299" spans="1:54" x14ac:dyDescent="0.4">
      <c r="A299" t="s">
        <v>1270</v>
      </c>
      <c r="B299" t="s">
        <v>1271</v>
      </c>
      <c r="C299" t="s">
        <v>1272</v>
      </c>
    </row>
    <row r="300" spans="1:54" x14ac:dyDescent="0.4">
      <c r="A300">
        <v>242</v>
      </c>
      <c r="B300">
        <v>242</v>
      </c>
      <c r="C300">
        <v>242</v>
      </c>
      <c r="E300" t="s">
        <v>3</v>
      </c>
      <c r="J300" s="1">
        <v>25259</v>
      </c>
      <c r="K300">
        <v>8</v>
      </c>
      <c r="L300">
        <v>0</v>
      </c>
      <c r="M300">
        <v>12</v>
      </c>
      <c r="N300">
        <v>15</v>
      </c>
      <c r="O300" t="s">
        <v>54</v>
      </c>
      <c r="P300">
        <v>0</v>
      </c>
      <c r="Q300" t="s">
        <v>100</v>
      </c>
      <c r="T300" t="s">
        <v>1273</v>
      </c>
      <c r="U300">
        <v>1</v>
      </c>
      <c r="V300" t="s">
        <v>537</v>
      </c>
      <c r="Y300" t="s">
        <v>1274</v>
      </c>
      <c r="Z300" t="s">
        <v>94</v>
      </c>
      <c r="AB300">
        <v>20</v>
      </c>
      <c r="AC300" t="s">
        <v>1275</v>
      </c>
      <c r="AD300" t="s">
        <v>61</v>
      </c>
      <c r="AG300" t="s">
        <v>31</v>
      </c>
      <c r="AH300" t="s">
        <v>32</v>
      </c>
      <c r="AO300" t="s">
        <v>75</v>
      </c>
      <c r="AQ300">
        <v>6</v>
      </c>
      <c r="AS300">
        <v>6</v>
      </c>
      <c r="AU300">
        <v>8</v>
      </c>
      <c r="AV300" t="s">
        <v>1276</v>
      </c>
      <c r="AW300" t="s">
        <v>66</v>
      </c>
      <c r="AY300">
        <v>8</v>
      </c>
      <c r="AZ300" t="s">
        <v>1277</v>
      </c>
      <c r="BA300" t="s">
        <v>1278</v>
      </c>
      <c r="BB300" t="s">
        <v>1279</v>
      </c>
    </row>
    <row r="301" spans="1:54" x14ac:dyDescent="0.4">
      <c r="A301">
        <v>243</v>
      </c>
      <c r="B301">
        <v>243</v>
      </c>
      <c r="C301">
        <v>243</v>
      </c>
      <c r="F301" t="s">
        <v>4</v>
      </c>
      <c r="J301" s="1">
        <v>34537</v>
      </c>
      <c r="K301">
        <v>7</v>
      </c>
      <c r="L301">
        <v>40</v>
      </c>
      <c r="M301">
        <v>9</v>
      </c>
      <c r="N301">
        <v>4</v>
      </c>
      <c r="O301" t="s">
        <v>135</v>
      </c>
      <c r="P301">
        <v>1</v>
      </c>
      <c r="Q301" t="s">
        <v>70</v>
      </c>
      <c r="S301" t="s">
        <v>56</v>
      </c>
      <c r="U301">
        <v>1</v>
      </c>
      <c r="V301" t="s">
        <v>92</v>
      </c>
      <c r="Y301" t="s">
        <v>1280</v>
      </c>
      <c r="Z301" t="s">
        <v>221</v>
      </c>
      <c r="AB301">
        <v>1</v>
      </c>
      <c r="AC301" t="s">
        <v>1281</v>
      </c>
      <c r="AD301" t="s">
        <v>378</v>
      </c>
      <c r="AG301" t="s">
        <v>31</v>
      </c>
      <c r="AH301" t="s">
        <v>32</v>
      </c>
      <c r="AO301" t="s">
        <v>75</v>
      </c>
      <c r="AR301">
        <v>20</v>
      </c>
      <c r="AS301">
        <v>5</v>
      </c>
      <c r="AU301">
        <v>5</v>
      </c>
      <c r="AV301" t="s">
        <v>1282</v>
      </c>
      <c r="AW301" t="s">
        <v>66</v>
      </c>
      <c r="AY301">
        <v>10</v>
      </c>
      <c r="AZ301" t="s">
        <v>1283</v>
      </c>
      <c r="BA301" t="s">
        <v>1284</v>
      </c>
      <c r="BB301" t="s">
        <v>1285</v>
      </c>
    </row>
    <row r="302" spans="1:54" x14ac:dyDescent="0.4">
      <c r="A302">
        <v>244</v>
      </c>
      <c r="B302">
        <v>244</v>
      </c>
      <c r="C302">
        <v>244</v>
      </c>
      <c r="D302" t="s">
        <v>2</v>
      </c>
      <c r="F302" t="s">
        <v>4</v>
      </c>
      <c r="H302" t="s">
        <v>6</v>
      </c>
      <c r="J302" s="1">
        <v>25710</v>
      </c>
      <c r="K302">
        <v>5</v>
      </c>
      <c r="L302">
        <v>3</v>
      </c>
      <c r="M302">
        <v>9</v>
      </c>
      <c r="N302">
        <v>12</v>
      </c>
      <c r="O302" t="s">
        <v>226</v>
      </c>
      <c r="P302">
        <v>0</v>
      </c>
      <c r="Q302" t="s">
        <v>70</v>
      </c>
      <c r="S302" t="s">
        <v>101</v>
      </c>
      <c r="U302">
        <v>1</v>
      </c>
      <c r="V302" t="s">
        <v>137</v>
      </c>
      <c r="X302" t="s">
        <v>125</v>
      </c>
      <c r="Z302" t="s">
        <v>383</v>
      </c>
      <c r="AB302">
        <v>20</v>
      </c>
      <c r="AC302" t="s">
        <v>1286</v>
      </c>
      <c r="AD302" t="s">
        <v>74</v>
      </c>
      <c r="AN302" t="s">
        <v>1287</v>
      </c>
      <c r="AO302" t="s">
        <v>62</v>
      </c>
      <c r="AQ302">
        <v>6</v>
      </c>
      <c r="AT302">
        <v>8</v>
      </c>
      <c r="AU302">
        <v>15</v>
      </c>
      <c r="AV302" t="s">
        <v>1288</v>
      </c>
      <c r="AW302" t="s">
        <v>77</v>
      </c>
      <c r="AY302">
        <v>10</v>
      </c>
      <c r="AZ302" t="s">
        <v>1289</v>
      </c>
      <c r="BA302" t="s">
        <v>1290</v>
      </c>
      <c r="BB302" t="s">
        <v>1291</v>
      </c>
    </row>
    <row r="303" spans="1:54" x14ac:dyDescent="0.4">
      <c r="A303">
        <v>245</v>
      </c>
      <c r="B303">
        <v>245</v>
      </c>
      <c r="C303">
        <v>245</v>
      </c>
      <c r="E303" t="s">
        <v>3</v>
      </c>
      <c r="J303" s="1">
        <v>30999</v>
      </c>
      <c r="K303">
        <v>6</v>
      </c>
      <c r="L303">
        <v>0</v>
      </c>
      <c r="M303">
        <v>12</v>
      </c>
      <c r="N303">
        <v>5</v>
      </c>
      <c r="O303" t="s">
        <v>54</v>
      </c>
      <c r="P303">
        <v>1</v>
      </c>
      <c r="Q303" t="s">
        <v>100</v>
      </c>
      <c r="S303" t="s">
        <v>56</v>
      </c>
      <c r="U303">
        <v>1</v>
      </c>
      <c r="V303" t="s">
        <v>143</v>
      </c>
      <c r="X303" t="s">
        <v>83</v>
      </c>
      <c r="Z303" t="s">
        <v>94</v>
      </c>
      <c r="AB303">
        <v>10</v>
      </c>
      <c r="AC303" t="s">
        <v>1292</v>
      </c>
      <c r="AD303" t="s">
        <v>86</v>
      </c>
      <c r="AJ303" t="s">
        <v>34</v>
      </c>
      <c r="AO303" t="s">
        <v>62</v>
      </c>
      <c r="AQ303">
        <v>6</v>
      </c>
      <c r="AS303">
        <v>6</v>
      </c>
      <c r="AU303">
        <v>20</v>
      </c>
      <c r="AV303" t="s">
        <v>1293</v>
      </c>
      <c r="AW303" t="s">
        <v>394</v>
      </c>
      <c r="AY303">
        <v>10</v>
      </c>
      <c r="AZ303" t="s">
        <v>1294</v>
      </c>
      <c r="BA303" t="s">
        <v>1295</v>
      </c>
    </row>
    <row r="304" spans="1:54" x14ac:dyDescent="0.4">
      <c r="A304">
        <v>246</v>
      </c>
      <c r="B304">
        <v>246</v>
      </c>
      <c r="C304">
        <v>246</v>
      </c>
      <c r="D304" t="s">
        <v>2</v>
      </c>
      <c r="E304" t="s">
        <v>3</v>
      </c>
      <c r="H304" t="s">
        <v>6</v>
      </c>
      <c r="J304" s="1">
        <v>32618</v>
      </c>
      <c r="K304">
        <v>7</v>
      </c>
      <c r="L304">
        <v>80</v>
      </c>
      <c r="M304">
        <v>9</v>
      </c>
      <c r="N304">
        <v>10</v>
      </c>
      <c r="O304" t="s">
        <v>54</v>
      </c>
      <c r="P304">
        <v>1</v>
      </c>
      <c r="Q304" t="s">
        <v>55</v>
      </c>
      <c r="S304" t="s">
        <v>101</v>
      </c>
      <c r="U304">
        <v>1</v>
      </c>
      <c r="V304" t="s">
        <v>214</v>
      </c>
      <c r="Y304" t="s">
        <v>1296</v>
      </c>
      <c r="AA304" t="s">
        <v>1297</v>
      </c>
      <c r="AB304">
        <v>4</v>
      </c>
      <c r="AC304" t="s">
        <v>1298</v>
      </c>
      <c r="AD304" t="s">
        <v>86</v>
      </c>
      <c r="AM304" t="s">
        <v>37</v>
      </c>
      <c r="AW304" t="s">
        <v>77</v>
      </c>
      <c r="AY304">
        <v>10</v>
      </c>
      <c r="AZ304" t="s">
        <v>1299</v>
      </c>
      <c r="BA304" t="s">
        <v>1300</v>
      </c>
      <c r="BB304" t="s">
        <v>1301</v>
      </c>
    </row>
    <row r="305" spans="1:54" x14ac:dyDescent="0.4">
      <c r="A305">
        <v>247</v>
      </c>
      <c r="B305">
        <v>247</v>
      </c>
      <c r="C305">
        <v>247</v>
      </c>
      <c r="D305" t="s">
        <v>2</v>
      </c>
      <c r="J305" s="1">
        <v>31550</v>
      </c>
      <c r="K305">
        <v>8</v>
      </c>
      <c r="L305">
        <v>30</v>
      </c>
      <c r="M305">
        <v>10</v>
      </c>
      <c r="N305">
        <v>3</v>
      </c>
      <c r="O305" t="s">
        <v>99</v>
      </c>
      <c r="P305">
        <v>0</v>
      </c>
      <c r="Q305" t="s">
        <v>55</v>
      </c>
      <c r="S305" t="s">
        <v>106</v>
      </c>
      <c r="U305">
        <v>1</v>
      </c>
      <c r="V305" t="s">
        <v>214</v>
      </c>
      <c r="X305" t="s">
        <v>83</v>
      </c>
      <c r="Z305" t="s">
        <v>590</v>
      </c>
      <c r="AB305">
        <v>6</v>
      </c>
      <c r="AC305" t="s">
        <v>1302</v>
      </c>
      <c r="AD305" t="s">
        <v>86</v>
      </c>
      <c r="AG305" t="s">
        <v>31</v>
      </c>
      <c r="AK305" t="s">
        <v>35</v>
      </c>
      <c r="AO305" t="s">
        <v>75</v>
      </c>
      <c r="AR305">
        <v>10</v>
      </c>
      <c r="AT305">
        <v>10</v>
      </c>
      <c r="AU305">
        <v>30</v>
      </c>
      <c r="AV305" t="s">
        <v>1303</v>
      </c>
      <c r="AW305" t="s">
        <v>77</v>
      </c>
      <c r="AY305">
        <v>10</v>
      </c>
      <c r="AZ305" t="s">
        <v>1304</v>
      </c>
    </row>
    <row r="306" spans="1:54" x14ac:dyDescent="0.4">
      <c r="A306">
        <v>248</v>
      </c>
      <c r="B306">
        <v>248</v>
      </c>
      <c r="C306">
        <v>248</v>
      </c>
      <c r="D306" t="s">
        <v>2</v>
      </c>
      <c r="F306" t="s">
        <v>4</v>
      </c>
      <c r="G306" t="s">
        <v>5</v>
      </c>
      <c r="J306" s="1">
        <v>30922</v>
      </c>
      <c r="K306">
        <v>6</v>
      </c>
      <c r="L306">
        <v>2</v>
      </c>
      <c r="M306">
        <v>10</v>
      </c>
      <c r="N306">
        <v>5</v>
      </c>
      <c r="O306" t="s">
        <v>54</v>
      </c>
      <c r="P306">
        <v>0</v>
      </c>
      <c r="Q306" t="s">
        <v>55</v>
      </c>
      <c r="S306" t="s">
        <v>71</v>
      </c>
      <c r="U306">
        <v>0</v>
      </c>
      <c r="AD306" t="s">
        <v>61</v>
      </c>
      <c r="AG306" t="s">
        <v>31</v>
      </c>
      <c r="AO306" t="s">
        <v>87</v>
      </c>
      <c r="AQ306">
        <v>6</v>
      </c>
      <c r="AT306">
        <v>8</v>
      </c>
      <c r="AU306">
        <v>80</v>
      </c>
      <c r="AV306" t="s">
        <v>1305</v>
      </c>
      <c r="AW306" t="s">
        <v>194</v>
      </c>
      <c r="AY306">
        <v>10</v>
      </c>
      <c r="AZ306" t="s">
        <v>1306</v>
      </c>
      <c r="BA306" t="s">
        <v>1307</v>
      </c>
    </row>
    <row r="307" spans="1:54" x14ac:dyDescent="0.4">
      <c r="A307">
        <v>249</v>
      </c>
      <c r="B307">
        <v>249</v>
      </c>
      <c r="C307">
        <v>249</v>
      </c>
      <c r="E307" t="s">
        <v>3</v>
      </c>
      <c r="H307" t="s">
        <v>6</v>
      </c>
      <c r="J307" s="1">
        <v>33878</v>
      </c>
      <c r="K307">
        <v>10</v>
      </c>
      <c r="L307">
        <v>60</v>
      </c>
      <c r="M307">
        <v>8</v>
      </c>
      <c r="N307">
        <v>0</v>
      </c>
      <c r="O307" t="s">
        <v>91</v>
      </c>
      <c r="P307">
        <v>0</v>
      </c>
      <c r="R307" t="s">
        <v>1308</v>
      </c>
      <c r="T307" t="s">
        <v>1309</v>
      </c>
      <c r="U307">
        <v>0</v>
      </c>
      <c r="AD307" t="s">
        <v>86</v>
      </c>
      <c r="AJ307" t="s">
        <v>34</v>
      </c>
      <c r="AO307" t="s">
        <v>87</v>
      </c>
      <c r="AQ307">
        <v>5</v>
      </c>
      <c r="AS307">
        <v>6</v>
      </c>
      <c r="AU307">
        <v>10</v>
      </c>
      <c r="AV307" t="s">
        <v>1310</v>
      </c>
      <c r="AW307" t="s">
        <v>66</v>
      </c>
      <c r="AY307">
        <v>10</v>
      </c>
      <c r="AZ307" t="s">
        <v>1311</v>
      </c>
      <c r="BA307" t="s">
        <v>1312</v>
      </c>
      <c r="BB307" t="s">
        <v>1313</v>
      </c>
    </row>
    <row r="308" spans="1:54" x14ac:dyDescent="0.4">
      <c r="A308">
        <v>250</v>
      </c>
      <c r="B308">
        <v>250</v>
      </c>
      <c r="C308">
        <v>250</v>
      </c>
      <c r="D308" t="s">
        <v>2</v>
      </c>
      <c r="H308" t="s">
        <v>6</v>
      </c>
      <c r="J308" s="1">
        <v>35106</v>
      </c>
      <c r="K308">
        <v>8</v>
      </c>
      <c r="L308">
        <v>30</v>
      </c>
      <c r="M308">
        <v>8</v>
      </c>
      <c r="N308">
        <v>15</v>
      </c>
      <c r="O308" t="s">
        <v>99</v>
      </c>
      <c r="P308">
        <v>1</v>
      </c>
      <c r="Q308" t="s">
        <v>70</v>
      </c>
      <c r="S308" t="s">
        <v>71</v>
      </c>
      <c r="U308">
        <v>1</v>
      </c>
      <c r="V308" t="s">
        <v>137</v>
      </c>
      <c r="X308" t="s">
        <v>144</v>
      </c>
      <c r="Z308" t="s">
        <v>94</v>
      </c>
      <c r="AB308">
        <v>2</v>
      </c>
      <c r="AC308" t="s">
        <v>1314</v>
      </c>
      <c r="AD308" t="s">
        <v>378</v>
      </c>
      <c r="AG308" t="s">
        <v>31</v>
      </c>
      <c r="AI308" t="s">
        <v>33</v>
      </c>
      <c r="AO308" t="s">
        <v>87</v>
      </c>
      <c r="AR308">
        <v>15</v>
      </c>
      <c r="AT308">
        <v>10</v>
      </c>
      <c r="AU308">
        <v>120</v>
      </c>
      <c r="AV308" t="s">
        <v>1315</v>
      </c>
      <c r="AW308" t="s">
        <v>77</v>
      </c>
      <c r="AY308">
        <v>10</v>
      </c>
      <c r="AZ308" t="s">
        <v>1316</v>
      </c>
      <c r="BA308" t="s">
        <v>1317</v>
      </c>
      <c r="BB308" t="s">
        <v>1318</v>
      </c>
    </row>
    <row r="309" spans="1:54" x14ac:dyDescent="0.4">
      <c r="A309">
        <v>251</v>
      </c>
      <c r="B309">
        <v>251</v>
      </c>
      <c r="C309">
        <v>251</v>
      </c>
      <c r="E309" t="s">
        <v>3</v>
      </c>
      <c r="H309" t="s">
        <v>6</v>
      </c>
      <c r="J309" s="1">
        <v>29900</v>
      </c>
      <c r="K309">
        <v>8</v>
      </c>
      <c r="L309">
        <v>60</v>
      </c>
      <c r="M309">
        <v>10</v>
      </c>
      <c r="N309">
        <v>60</v>
      </c>
      <c r="O309" t="s">
        <v>54</v>
      </c>
      <c r="P309">
        <v>0</v>
      </c>
      <c r="Q309" t="s">
        <v>55</v>
      </c>
      <c r="S309" t="s">
        <v>71</v>
      </c>
      <c r="U309">
        <v>1</v>
      </c>
      <c r="V309" t="s">
        <v>214</v>
      </c>
      <c r="X309" t="s">
        <v>58</v>
      </c>
      <c r="Z309" t="s">
        <v>94</v>
      </c>
      <c r="AB309">
        <v>14</v>
      </c>
      <c r="AD309" t="s">
        <v>86</v>
      </c>
      <c r="AJ309" t="s">
        <v>34</v>
      </c>
      <c r="AO309" t="s">
        <v>62</v>
      </c>
      <c r="AQ309">
        <v>4</v>
      </c>
      <c r="AS309">
        <v>4</v>
      </c>
      <c r="AU309">
        <v>8</v>
      </c>
      <c r="AV309" t="s">
        <v>1319</v>
      </c>
      <c r="AX309" t="s">
        <v>1320</v>
      </c>
      <c r="AY309">
        <v>10</v>
      </c>
      <c r="AZ309" t="s">
        <v>1321</v>
      </c>
      <c r="BA309" t="s">
        <v>445</v>
      </c>
    </row>
    <row r="310" spans="1:54" x14ac:dyDescent="0.4">
      <c r="A310">
        <v>252</v>
      </c>
      <c r="B310">
        <v>252</v>
      </c>
      <c r="C310">
        <v>252</v>
      </c>
      <c r="D310" t="s">
        <v>2</v>
      </c>
      <c r="H310" t="s">
        <v>6</v>
      </c>
      <c r="J310" s="1">
        <v>26165</v>
      </c>
      <c r="K310">
        <v>8</v>
      </c>
      <c r="L310">
        <v>0</v>
      </c>
      <c r="M310">
        <v>12</v>
      </c>
      <c r="N310">
        <v>12</v>
      </c>
      <c r="O310" t="s">
        <v>226</v>
      </c>
      <c r="P310">
        <v>0</v>
      </c>
      <c r="Q310" t="s">
        <v>70</v>
      </c>
      <c r="S310" t="s">
        <v>56</v>
      </c>
      <c r="U310">
        <v>0</v>
      </c>
      <c r="AD310" t="s">
        <v>86</v>
      </c>
      <c r="AJ310" t="s">
        <v>34</v>
      </c>
      <c r="AO310" t="s">
        <v>75</v>
      </c>
      <c r="AQ310">
        <v>6</v>
      </c>
      <c r="AT310">
        <v>40</v>
      </c>
      <c r="AU310">
        <v>40</v>
      </c>
      <c r="AV310" t="s">
        <v>1322</v>
      </c>
      <c r="AW310" t="s">
        <v>77</v>
      </c>
      <c r="AY310">
        <v>10</v>
      </c>
      <c r="AZ310" t="s">
        <v>1323</v>
      </c>
      <c r="BA310" t="s">
        <v>1324</v>
      </c>
      <c r="BB310" t="s">
        <v>1325</v>
      </c>
    </row>
    <row r="311" spans="1:54" x14ac:dyDescent="0.4">
      <c r="A311">
        <v>253</v>
      </c>
      <c r="B311">
        <v>253</v>
      </c>
      <c r="C311">
        <v>253</v>
      </c>
      <c r="D311" t="s">
        <v>2</v>
      </c>
      <c r="H311" t="s">
        <v>6</v>
      </c>
      <c r="J311" s="1">
        <v>31950</v>
      </c>
      <c r="K311">
        <v>7</v>
      </c>
      <c r="L311">
        <v>0</v>
      </c>
      <c r="M311">
        <v>5</v>
      </c>
      <c r="N311">
        <v>18</v>
      </c>
      <c r="O311" t="s">
        <v>123</v>
      </c>
      <c r="P311">
        <v>1</v>
      </c>
      <c r="Q311" t="s">
        <v>55</v>
      </c>
      <c r="T311" t="s">
        <v>1326</v>
      </c>
      <c r="U311">
        <v>1</v>
      </c>
      <c r="W311" t="s">
        <v>1327</v>
      </c>
      <c r="Y311" t="s">
        <v>1328</v>
      </c>
      <c r="Z311" t="s">
        <v>108</v>
      </c>
      <c r="AB311">
        <v>12</v>
      </c>
      <c r="AC311" t="s">
        <v>1329</v>
      </c>
      <c r="AD311" t="s">
        <v>378</v>
      </c>
      <c r="AG311" t="s">
        <v>31</v>
      </c>
      <c r="AO311" t="s">
        <v>87</v>
      </c>
      <c r="AR311">
        <v>12</v>
      </c>
      <c r="AS311">
        <v>6</v>
      </c>
      <c r="AU311">
        <v>14</v>
      </c>
      <c r="AV311" t="s">
        <v>1330</v>
      </c>
      <c r="AW311" t="s">
        <v>77</v>
      </c>
      <c r="AY311">
        <v>8</v>
      </c>
      <c r="AZ311" t="s">
        <v>1331</v>
      </c>
      <c r="BA311" t="s">
        <v>1332</v>
      </c>
      <c r="BB311" t="s">
        <v>1333</v>
      </c>
    </row>
    <row r="312" spans="1:54" x14ac:dyDescent="0.4">
      <c r="A312">
        <v>254</v>
      </c>
      <c r="B312">
        <v>254</v>
      </c>
      <c r="C312">
        <v>254</v>
      </c>
      <c r="E312" t="s">
        <v>3</v>
      </c>
      <c r="F312" t="s">
        <v>4</v>
      </c>
      <c r="G312" t="s">
        <v>5</v>
      </c>
      <c r="H312" t="s">
        <v>6</v>
      </c>
      <c r="J312" s="1">
        <v>34235</v>
      </c>
      <c r="K312">
        <v>7</v>
      </c>
      <c r="L312">
        <v>0</v>
      </c>
      <c r="M312">
        <v>13</v>
      </c>
      <c r="N312">
        <v>10</v>
      </c>
      <c r="O312" t="s">
        <v>91</v>
      </c>
      <c r="P312">
        <v>1</v>
      </c>
      <c r="Q312" t="s">
        <v>70</v>
      </c>
      <c r="S312" t="s">
        <v>56</v>
      </c>
      <c r="U312">
        <v>1</v>
      </c>
      <c r="V312" t="s">
        <v>214</v>
      </c>
      <c r="X312" t="s">
        <v>83</v>
      </c>
      <c r="Z312" t="s">
        <v>94</v>
      </c>
      <c r="AB312">
        <v>2</v>
      </c>
      <c r="AC312" t="s">
        <v>1334</v>
      </c>
      <c r="AD312" t="s">
        <v>61</v>
      </c>
      <c r="AJ312" t="s">
        <v>34</v>
      </c>
      <c r="AO312" t="s">
        <v>87</v>
      </c>
      <c r="AQ312">
        <v>4</v>
      </c>
      <c r="AS312">
        <v>4</v>
      </c>
      <c r="AU312">
        <v>5</v>
      </c>
      <c r="AV312" t="s">
        <v>1335</v>
      </c>
      <c r="AW312" t="s">
        <v>77</v>
      </c>
      <c r="AY312">
        <v>10</v>
      </c>
      <c r="AZ312" t="s">
        <v>1336</v>
      </c>
      <c r="BA312" t="s">
        <v>1337</v>
      </c>
      <c r="BB312" t="s">
        <v>1338</v>
      </c>
    </row>
    <row r="313" spans="1:54" x14ac:dyDescent="0.4">
      <c r="A313">
        <v>255</v>
      </c>
      <c r="B313">
        <v>255</v>
      </c>
      <c r="C313">
        <v>255</v>
      </c>
      <c r="D313" t="s">
        <v>2</v>
      </c>
      <c r="G313" t="s">
        <v>5</v>
      </c>
      <c r="J313" s="1">
        <v>28973</v>
      </c>
      <c r="K313">
        <v>6</v>
      </c>
      <c r="L313">
        <v>45</v>
      </c>
      <c r="M313">
        <v>5</v>
      </c>
      <c r="N313">
        <v>5</v>
      </c>
      <c r="O313" t="s">
        <v>305</v>
      </c>
      <c r="P313">
        <v>1</v>
      </c>
      <c r="Q313" t="s">
        <v>70</v>
      </c>
      <c r="S313" t="s">
        <v>71</v>
      </c>
      <c r="U313">
        <v>1</v>
      </c>
      <c r="V313" t="s">
        <v>31</v>
      </c>
      <c r="X313" t="s">
        <v>83</v>
      </c>
      <c r="Z313" t="s">
        <v>158</v>
      </c>
      <c r="AB313">
        <v>8</v>
      </c>
      <c r="AC313" t="s">
        <v>1339</v>
      </c>
      <c r="AD313" t="s">
        <v>86</v>
      </c>
      <c r="AJ313" t="s">
        <v>34</v>
      </c>
      <c r="AO313" t="s">
        <v>571</v>
      </c>
      <c r="AQ313">
        <v>6</v>
      </c>
      <c r="AS313">
        <v>4</v>
      </c>
      <c r="AU313">
        <v>5</v>
      </c>
      <c r="AV313" t="s">
        <v>1340</v>
      </c>
      <c r="AW313" t="s">
        <v>77</v>
      </c>
      <c r="AY313">
        <v>10</v>
      </c>
      <c r="AZ313" t="s">
        <v>1341</v>
      </c>
      <c r="BA313" t="s">
        <v>1342</v>
      </c>
      <c r="BB313" t="s">
        <v>1343</v>
      </c>
    </row>
    <row r="314" spans="1:54" x14ac:dyDescent="0.4">
      <c r="A314">
        <v>256</v>
      </c>
      <c r="B314">
        <v>256</v>
      </c>
      <c r="C314">
        <v>256</v>
      </c>
      <c r="D314" t="s">
        <v>2</v>
      </c>
      <c r="E314" t="s">
        <v>3</v>
      </c>
      <c r="H314" t="s">
        <v>6</v>
      </c>
      <c r="J314" s="1">
        <v>25130</v>
      </c>
      <c r="K314">
        <v>8</v>
      </c>
      <c r="L314">
        <v>0</v>
      </c>
      <c r="M314">
        <v>8</v>
      </c>
      <c r="N314">
        <v>50</v>
      </c>
      <c r="O314" t="s">
        <v>105</v>
      </c>
      <c r="P314">
        <v>1</v>
      </c>
      <c r="Q314" t="s">
        <v>100</v>
      </c>
      <c r="T314" t="s">
        <v>1344</v>
      </c>
      <c r="U314">
        <v>0</v>
      </c>
      <c r="AD314" t="s">
        <v>86</v>
      </c>
      <c r="AJ314" t="s">
        <v>34</v>
      </c>
      <c r="AN314" t="s">
        <v>1345</v>
      </c>
      <c r="AO314" t="s">
        <v>75</v>
      </c>
      <c r="AQ314">
        <v>5</v>
      </c>
      <c r="AT314">
        <v>10</v>
      </c>
      <c r="AU314">
        <v>24</v>
      </c>
      <c r="AV314" t="s">
        <v>1346</v>
      </c>
      <c r="AW314" t="s">
        <v>194</v>
      </c>
      <c r="AY314">
        <v>9</v>
      </c>
      <c r="AZ314" t="s">
        <v>1347</v>
      </c>
      <c r="BA314" t="s">
        <v>1348</v>
      </c>
      <c r="BB314" t="s">
        <v>1349</v>
      </c>
    </row>
    <row r="315" spans="1:54" x14ac:dyDescent="0.4">
      <c r="A315">
        <v>257</v>
      </c>
      <c r="B315">
        <v>257</v>
      </c>
      <c r="C315">
        <v>257</v>
      </c>
      <c r="D315" t="s">
        <v>2</v>
      </c>
      <c r="J315" s="1">
        <v>31616</v>
      </c>
      <c r="K315">
        <v>6</v>
      </c>
      <c r="L315">
        <v>2</v>
      </c>
      <c r="M315">
        <v>11</v>
      </c>
      <c r="N315">
        <v>10</v>
      </c>
      <c r="O315" t="s">
        <v>135</v>
      </c>
      <c r="P315">
        <v>1</v>
      </c>
      <c r="Q315" t="s">
        <v>100</v>
      </c>
      <c r="S315" t="s">
        <v>101</v>
      </c>
      <c r="U315">
        <v>1</v>
      </c>
      <c r="V315" t="s">
        <v>214</v>
      </c>
      <c r="X315" t="s">
        <v>365</v>
      </c>
      <c r="Z315" t="s">
        <v>436</v>
      </c>
      <c r="AB315">
        <v>10</v>
      </c>
      <c r="AC315" t="s">
        <v>1350</v>
      </c>
      <c r="AD315" t="s">
        <v>86</v>
      </c>
      <c r="AJ315" t="s">
        <v>34</v>
      </c>
      <c r="AN315" t="s">
        <v>1351</v>
      </c>
      <c r="AO315" t="s">
        <v>75</v>
      </c>
      <c r="AQ315">
        <v>2</v>
      </c>
      <c r="AS315">
        <v>1</v>
      </c>
      <c r="AU315">
        <v>3</v>
      </c>
      <c r="AV315" t="s">
        <v>1352</v>
      </c>
      <c r="AW315" t="s">
        <v>77</v>
      </c>
      <c r="AY315">
        <v>10</v>
      </c>
      <c r="AZ315" t="s">
        <v>1353</v>
      </c>
      <c r="BA315" t="s">
        <v>1354</v>
      </c>
      <c r="BB315" t="s">
        <v>1355</v>
      </c>
    </row>
    <row r="316" spans="1:54" x14ac:dyDescent="0.4">
      <c r="A316">
        <v>258</v>
      </c>
      <c r="B316">
        <v>258</v>
      </c>
      <c r="C316">
        <v>258</v>
      </c>
      <c r="D316" t="s">
        <v>2</v>
      </c>
      <c r="E316" t="s">
        <v>3</v>
      </c>
      <c r="H316" t="s">
        <v>6</v>
      </c>
      <c r="J316" s="1">
        <v>30646</v>
      </c>
      <c r="K316">
        <v>7</v>
      </c>
      <c r="L316">
        <v>15</v>
      </c>
      <c r="M316">
        <v>3</v>
      </c>
      <c r="N316">
        <v>12</v>
      </c>
      <c r="O316" t="s">
        <v>305</v>
      </c>
      <c r="P316">
        <v>0</v>
      </c>
      <c r="Q316" t="s">
        <v>81</v>
      </c>
      <c r="S316" t="s">
        <v>106</v>
      </c>
      <c r="U316">
        <v>1</v>
      </c>
      <c r="V316" t="s">
        <v>214</v>
      </c>
      <c r="X316" t="s">
        <v>83</v>
      </c>
      <c r="Z316" t="s">
        <v>1356</v>
      </c>
      <c r="AB316">
        <v>5</v>
      </c>
      <c r="AC316" t="s">
        <v>1357</v>
      </c>
      <c r="AD316" t="s">
        <v>86</v>
      </c>
      <c r="AI316" t="s">
        <v>33</v>
      </c>
      <c r="AO316" t="s">
        <v>75</v>
      </c>
      <c r="AQ316">
        <v>4</v>
      </c>
      <c r="AS316">
        <v>6</v>
      </c>
      <c r="AU316">
        <v>10</v>
      </c>
      <c r="AV316" t="s">
        <v>1358</v>
      </c>
      <c r="AW316" t="s">
        <v>77</v>
      </c>
      <c r="AY316">
        <v>10</v>
      </c>
      <c r="AZ316" t="s">
        <v>1359</v>
      </c>
      <c r="BA316" t="s">
        <v>1360</v>
      </c>
      <c r="BB316" t="s">
        <v>1361</v>
      </c>
    </row>
    <row r="317" spans="1:54" x14ac:dyDescent="0.4">
      <c r="A317">
        <v>259</v>
      </c>
      <c r="B317">
        <v>259</v>
      </c>
      <c r="C317">
        <v>259</v>
      </c>
      <c r="F317" t="s">
        <v>4</v>
      </c>
      <c r="G317" t="s">
        <v>5</v>
      </c>
      <c r="H317" t="s">
        <v>6</v>
      </c>
      <c r="J317" s="1">
        <v>34504</v>
      </c>
      <c r="K317">
        <v>5</v>
      </c>
      <c r="L317">
        <v>0</v>
      </c>
      <c r="M317">
        <v>16</v>
      </c>
      <c r="N317">
        <v>5</v>
      </c>
      <c r="O317" t="s">
        <v>69</v>
      </c>
      <c r="P317">
        <v>0</v>
      </c>
      <c r="Q317" t="s">
        <v>100</v>
      </c>
      <c r="S317" t="s">
        <v>106</v>
      </c>
      <c r="U317">
        <v>1</v>
      </c>
      <c r="V317" t="s">
        <v>72</v>
      </c>
      <c r="X317" t="s">
        <v>83</v>
      </c>
      <c r="Z317" t="s">
        <v>59</v>
      </c>
      <c r="AB317">
        <v>1</v>
      </c>
      <c r="AC317" t="s">
        <v>60</v>
      </c>
      <c r="AD317" t="s">
        <v>61</v>
      </c>
      <c r="AG317" t="s">
        <v>31</v>
      </c>
      <c r="AO317" t="s">
        <v>75</v>
      </c>
      <c r="AQ317">
        <v>6</v>
      </c>
      <c r="AS317">
        <v>5</v>
      </c>
      <c r="AU317">
        <v>20</v>
      </c>
      <c r="AV317" t="s">
        <v>1362</v>
      </c>
      <c r="AX317" t="s">
        <v>1363</v>
      </c>
      <c r="AY317">
        <v>10</v>
      </c>
      <c r="AZ317" t="s">
        <v>1364</v>
      </c>
      <c r="BA317" t="s">
        <v>1365</v>
      </c>
      <c r="BB317" t="s">
        <v>1366</v>
      </c>
    </row>
    <row r="318" spans="1:54" x14ac:dyDescent="0.4">
      <c r="A318">
        <v>260</v>
      </c>
      <c r="B318">
        <v>260</v>
      </c>
      <c r="C318">
        <v>260</v>
      </c>
      <c r="H318" t="s">
        <v>6</v>
      </c>
      <c r="J318" s="1">
        <v>29665</v>
      </c>
      <c r="K318">
        <v>6</v>
      </c>
      <c r="L318">
        <v>90</v>
      </c>
      <c r="M318">
        <v>5</v>
      </c>
      <c r="N318">
        <v>5</v>
      </c>
      <c r="O318" t="s">
        <v>350</v>
      </c>
      <c r="P318">
        <v>1</v>
      </c>
      <c r="Q318" t="s">
        <v>70</v>
      </c>
      <c r="S318" t="s">
        <v>106</v>
      </c>
      <c r="U318">
        <v>1</v>
      </c>
      <c r="V318" t="s">
        <v>57</v>
      </c>
      <c r="X318" t="s">
        <v>58</v>
      </c>
      <c r="Z318" t="s">
        <v>94</v>
      </c>
      <c r="AB318">
        <v>14</v>
      </c>
      <c r="AC318" t="s">
        <v>914</v>
      </c>
      <c r="AD318" t="s">
        <v>86</v>
      </c>
      <c r="AJ318" t="s">
        <v>34</v>
      </c>
      <c r="AO318" t="s">
        <v>75</v>
      </c>
      <c r="AQ318">
        <v>3</v>
      </c>
      <c r="AS318">
        <v>2</v>
      </c>
      <c r="AU318">
        <v>60</v>
      </c>
      <c r="AV318" t="s">
        <v>1367</v>
      </c>
      <c r="AW318" t="s">
        <v>77</v>
      </c>
      <c r="AY318">
        <v>10</v>
      </c>
      <c r="AZ318" t="s">
        <v>1368</v>
      </c>
      <c r="BA318" t="s">
        <v>1369</v>
      </c>
      <c r="BB318" t="s">
        <v>1370</v>
      </c>
    </row>
    <row r="319" spans="1:54" x14ac:dyDescent="0.4">
      <c r="A319">
        <v>261</v>
      </c>
      <c r="B319">
        <v>261</v>
      </c>
      <c r="C319">
        <v>261</v>
      </c>
      <c r="D319" t="s">
        <v>2</v>
      </c>
      <c r="E319" t="s">
        <v>3</v>
      </c>
      <c r="G319" t="s">
        <v>5</v>
      </c>
      <c r="H319" t="s">
        <v>6</v>
      </c>
      <c r="J319" s="1">
        <v>32765</v>
      </c>
      <c r="K319">
        <v>7</v>
      </c>
      <c r="L319">
        <v>90</v>
      </c>
      <c r="M319">
        <v>15</v>
      </c>
      <c r="N319">
        <v>6</v>
      </c>
      <c r="O319" t="s">
        <v>305</v>
      </c>
      <c r="P319">
        <v>1</v>
      </c>
      <c r="Q319" t="s">
        <v>55</v>
      </c>
      <c r="S319" t="s">
        <v>106</v>
      </c>
      <c r="U319">
        <v>1</v>
      </c>
      <c r="V319" t="s">
        <v>31</v>
      </c>
      <c r="X319" t="s">
        <v>83</v>
      </c>
      <c r="Z319" t="s">
        <v>158</v>
      </c>
      <c r="AB319">
        <v>3</v>
      </c>
      <c r="AC319" t="s">
        <v>1371</v>
      </c>
      <c r="AD319" t="s">
        <v>61</v>
      </c>
      <c r="AG319" t="s">
        <v>31</v>
      </c>
      <c r="AO319" t="s">
        <v>75</v>
      </c>
      <c r="AQ319">
        <v>6</v>
      </c>
      <c r="AS319">
        <v>4</v>
      </c>
      <c r="AU319">
        <v>25</v>
      </c>
      <c r="AV319" t="s">
        <v>1372</v>
      </c>
      <c r="AX319" t="s">
        <v>1373</v>
      </c>
      <c r="AY319">
        <v>10</v>
      </c>
      <c r="AZ319" t="s">
        <v>1374</v>
      </c>
      <c r="BA319" t="s">
        <v>1375</v>
      </c>
      <c r="BB319" t="s">
        <v>1376</v>
      </c>
    </row>
    <row r="320" spans="1:54" x14ac:dyDescent="0.4">
      <c r="A320">
        <v>262</v>
      </c>
      <c r="B320">
        <v>262</v>
      </c>
      <c r="C320">
        <v>262</v>
      </c>
      <c r="F320" t="s">
        <v>4</v>
      </c>
      <c r="J320" s="1">
        <v>33475</v>
      </c>
      <c r="K320">
        <v>8</v>
      </c>
      <c r="L320">
        <v>100</v>
      </c>
      <c r="M320">
        <v>10</v>
      </c>
      <c r="N320">
        <v>20</v>
      </c>
      <c r="O320" t="s">
        <v>69</v>
      </c>
      <c r="P320">
        <v>0</v>
      </c>
      <c r="Q320" t="s">
        <v>70</v>
      </c>
      <c r="S320" t="s">
        <v>101</v>
      </c>
      <c r="U320">
        <v>0</v>
      </c>
      <c r="AD320" t="s">
        <v>61</v>
      </c>
      <c r="AH320" t="s">
        <v>32</v>
      </c>
      <c r="AO320" t="s">
        <v>87</v>
      </c>
      <c r="AR320">
        <v>10</v>
      </c>
      <c r="AS320">
        <v>6</v>
      </c>
      <c r="AU320">
        <v>50</v>
      </c>
      <c r="AV320" t="s">
        <v>1377</v>
      </c>
    </row>
    <row r="321" spans="1:54" x14ac:dyDescent="0.4">
      <c r="A321" t="s">
        <v>1378</v>
      </c>
    </row>
    <row r="322" spans="1:54" x14ac:dyDescent="0.4">
      <c r="A322" t="s">
        <v>1379</v>
      </c>
      <c r="C322" t="s">
        <v>1380</v>
      </c>
      <c r="D322">
        <v>10</v>
      </c>
      <c r="E322" t="s">
        <v>1381</v>
      </c>
    </row>
    <row r="323" spans="1:54" x14ac:dyDescent="0.4">
      <c r="A323" t="s">
        <v>1382</v>
      </c>
      <c r="B323" t="s">
        <v>1383</v>
      </c>
      <c r="C323" t="s">
        <v>1384</v>
      </c>
    </row>
    <row r="324" spans="1:54" x14ac:dyDescent="0.4">
      <c r="A324" t="s">
        <v>1385</v>
      </c>
    </row>
    <row r="325" spans="1:54" x14ac:dyDescent="0.4">
      <c r="A325" t="s">
        <v>1386</v>
      </c>
      <c r="B325" t="s">
        <v>1387</v>
      </c>
    </row>
    <row r="326" spans="1:54" x14ac:dyDescent="0.4">
      <c r="A326" t="s">
        <v>1388</v>
      </c>
    </row>
    <row r="327" spans="1:54" x14ac:dyDescent="0.4">
      <c r="A327" t="s">
        <v>1389</v>
      </c>
    </row>
    <row r="328" spans="1:54" x14ac:dyDescent="0.4">
      <c r="A328" t="s">
        <v>1390</v>
      </c>
    </row>
    <row r="329" spans="1:54" x14ac:dyDescent="0.4">
      <c r="A329" t="s">
        <v>1391</v>
      </c>
    </row>
    <row r="330" spans="1:54" x14ac:dyDescent="0.4">
      <c r="A330" t="s">
        <v>1392</v>
      </c>
      <c r="B330" t="s">
        <v>1393</v>
      </c>
    </row>
    <row r="331" spans="1:54" x14ac:dyDescent="0.4">
      <c r="A331">
        <v>263</v>
      </c>
      <c r="B331">
        <v>263</v>
      </c>
      <c r="C331">
        <v>263</v>
      </c>
      <c r="E331" t="s">
        <v>3</v>
      </c>
      <c r="H331" t="s">
        <v>6</v>
      </c>
      <c r="J331" s="1">
        <v>31986</v>
      </c>
      <c r="K331">
        <v>6</v>
      </c>
      <c r="L331">
        <v>15</v>
      </c>
      <c r="M331">
        <v>12</v>
      </c>
      <c r="N331">
        <v>4</v>
      </c>
      <c r="O331" t="s">
        <v>69</v>
      </c>
      <c r="P331">
        <v>0</v>
      </c>
      <c r="Q331" t="s">
        <v>70</v>
      </c>
      <c r="S331" t="s">
        <v>101</v>
      </c>
      <c r="U331">
        <v>1</v>
      </c>
      <c r="W331" t="s">
        <v>1394</v>
      </c>
      <c r="X331" t="s">
        <v>93</v>
      </c>
      <c r="Z331" t="s">
        <v>59</v>
      </c>
      <c r="AB331">
        <v>9</v>
      </c>
      <c r="AC331" t="s">
        <v>1395</v>
      </c>
      <c r="AD331" t="s">
        <v>1170</v>
      </c>
      <c r="AJ331" t="s">
        <v>34</v>
      </c>
      <c r="AO331" t="s">
        <v>75</v>
      </c>
      <c r="AQ331">
        <v>2</v>
      </c>
      <c r="AS331">
        <v>5</v>
      </c>
      <c r="AU331">
        <v>4</v>
      </c>
      <c r="AV331" t="s">
        <v>1396</v>
      </c>
      <c r="AX331" t="s">
        <v>1397</v>
      </c>
      <c r="AY331">
        <v>10</v>
      </c>
      <c r="AZ331" t="s">
        <v>1398</v>
      </c>
      <c r="BA331" t="s">
        <v>1399</v>
      </c>
      <c r="BB331" t="s">
        <v>1400</v>
      </c>
    </row>
    <row r="332" spans="1:54" x14ac:dyDescent="0.4">
      <c r="A332">
        <v>264</v>
      </c>
      <c r="B332">
        <v>264</v>
      </c>
      <c r="C332">
        <v>264</v>
      </c>
      <c r="D332" t="s">
        <v>2</v>
      </c>
      <c r="E332" t="s">
        <v>3</v>
      </c>
      <c r="H332" t="s">
        <v>6</v>
      </c>
      <c r="J332" s="1">
        <v>30012</v>
      </c>
      <c r="K332">
        <v>6</v>
      </c>
      <c r="L332">
        <v>2</v>
      </c>
      <c r="M332">
        <v>5</v>
      </c>
      <c r="N332">
        <v>32</v>
      </c>
      <c r="O332" t="s">
        <v>350</v>
      </c>
      <c r="P332">
        <v>0</v>
      </c>
      <c r="Q332" t="s">
        <v>81</v>
      </c>
      <c r="S332" t="s">
        <v>106</v>
      </c>
      <c r="U332">
        <v>1</v>
      </c>
      <c r="V332" t="s">
        <v>157</v>
      </c>
      <c r="X332" t="s">
        <v>83</v>
      </c>
      <c r="Z332" t="s">
        <v>94</v>
      </c>
      <c r="AB332">
        <v>3</v>
      </c>
      <c r="AC332" t="s">
        <v>1401</v>
      </c>
      <c r="AD332" t="s">
        <v>74</v>
      </c>
      <c r="AJ332" t="s">
        <v>34</v>
      </c>
      <c r="AO332" t="s">
        <v>62</v>
      </c>
      <c r="AQ332">
        <v>5</v>
      </c>
      <c r="AS332">
        <v>5</v>
      </c>
      <c r="AU332">
        <v>10</v>
      </c>
      <c r="AV332" t="s">
        <v>1402</v>
      </c>
      <c r="AW332" t="s">
        <v>77</v>
      </c>
      <c r="AY332">
        <v>9</v>
      </c>
      <c r="AZ332" t="s">
        <v>1403</v>
      </c>
      <c r="BA332" t="s">
        <v>1404</v>
      </c>
    </row>
    <row r="333" spans="1:54" x14ac:dyDescent="0.4">
      <c r="A333">
        <v>265</v>
      </c>
      <c r="B333">
        <v>265</v>
      </c>
      <c r="C333">
        <v>265</v>
      </c>
      <c r="D333" t="s">
        <v>2</v>
      </c>
      <c r="E333" t="s">
        <v>3</v>
      </c>
      <c r="J333" s="1">
        <v>32105</v>
      </c>
      <c r="K333">
        <v>8</v>
      </c>
      <c r="L333">
        <v>15</v>
      </c>
      <c r="M333">
        <v>12</v>
      </c>
      <c r="N333">
        <v>3</v>
      </c>
      <c r="O333" t="s">
        <v>350</v>
      </c>
      <c r="P333">
        <v>0</v>
      </c>
      <c r="Q333" t="s">
        <v>100</v>
      </c>
      <c r="S333" t="s">
        <v>71</v>
      </c>
      <c r="U333">
        <v>1</v>
      </c>
      <c r="V333" t="s">
        <v>157</v>
      </c>
      <c r="X333" t="s">
        <v>83</v>
      </c>
      <c r="Z333" t="s">
        <v>590</v>
      </c>
      <c r="AB333">
        <v>3</v>
      </c>
      <c r="AC333" t="s">
        <v>1405</v>
      </c>
      <c r="AD333" t="s">
        <v>86</v>
      </c>
      <c r="AH333" t="s">
        <v>32</v>
      </c>
      <c r="AO333" t="s">
        <v>75</v>
      </c>
      <c r="AQ333">
        <v>6</v>
      </c>
      <c r="AS333">
        <v>6</v>
      </c>
      <c r="AU333">
        <v>8</v>
      </c>
      <c r="AV333" t="s">
        <v>1406</v>
      </c>
      <c r="AW333" t="s">
        <v>77</v>
      </c>
      <c r="AY333">
        <v>10</v>
      </c>
      <c r="AZ333" t="s">
        <v>1407</v>
      </c>
      <c r="BB333" t="s">
        <v>1408</v>
      </c>
    </row>
    <row r="334" spans="1:54" x14ac:dyDescent="0.4">
      <c r="A334">
        <v>266</v>
      </c>
      <c r="B334">
        <v>266</v>
      </c>
      <c r="C334">
        <v>266</v>
      </c>
      <c r="D334" t="s">
        <v>2</v>
      </c>
      <c r="E334" t="s">
        <v>3</v>
      </c>
      <c r="H334" t="s">
        <v>6</v>
      </c>
      <c r="J334" s="1">
        <v>31253</v>
      </c>
      <c r="K334">
        <v>6</v>
      </c>
      <c r="L334">
        <v>270</v>
      </c>
      <c r="M334">
        <v>9</v>
      </c>
      <c r="N334">
        <v>2</v>
      </c>
      <c r="O334" t="s">
        <v>123</v>
      </c>
      <c r="P334">
        <v>0</v>
      </c>
      <c r="Q334" t="s">
        <v>55</v>
      </c>
      <c r="S334" t="s">
        <v>106</v>
      </c>
      <c r="U334">
        <v>1</v>
      </c>
      <c r="V334" t="s">
        <v>214</v>
      </c>
      <c r="X334" t="s">
        <v>83</v>
      </c>
      <c r="Z334" t="s">
        <v>221</v>
      </c>
      <c r="AB334">
        <v>7</v>
      </c>
      <c r="AC334" t="s">
        <v>1409</v>
      </c>
      <c r="AD334" t="s">
        <v>86</v>
      </c>
      <c r="AG334" t="s">
        <v>31</v>
      </c>
      <c r="AN334" t="s">
        <v>1410</v>
      </c>
      <c r="AO334" t="s">
        <v>87</v>
      </c>
      <c r="AQ334">
        <v>6</v>
      </c>
      <c r="AS334">
        <v>4</v>
      </c>
      <c r="AU334">
        <v>100</v>
      </c>
      <c r="AV334" t="s">
        <v>1411</v>
      </c>
      <c r="AW334" t="s">
        <v>66</v>
      </c>
      <c r="AY334">
        <v>8</v>
      </c>
      <c r="AZ334" t="s">
        <v>1412</v>
      </c>
    </row>
    <row r="335" spans="1:54" x14ac:dyDescent="0.4">
      <c r="A335">
        <v>267</v>
      </c>
      <c r="B335">
        <v>267</v>
      </c>
      <c r="C335">
        <v>267</v>
      </c>
      <c r="D335" t="s">
        <v>2</v>
      </c>
      <c r="J335" s="1">
        <v>35274</v>
      </c>
      <c r="K335">
        <v>6</v>
      </c>
      <c r="L335">
        <v>20</v>
      </c>
      <c r="M335">
        <v>12</v>
      </c>
      <c r="N335">
        <v>10</v>
      </c>
      <c r="O335" t="s">
        <v>191</v>
      </c>
      <c r="P335">
        <v>0</v>
      </c>
      <c r="Q335" t="s">
        <v>70</v>
      </c>
      <c r="S335" t="s">
        <v>101</v>
      </c>
      <c r="U335">
        <v>0</v>
      </c>
      <c r="AD335" t="s">
        <v>61</v>
      </c>
      <c r="AM335" t="s">
        <v>37</v>
      </c>
      <c r="AW335" t="s">
        <v>77</v>
      </c>
      <c r="AY335">
        <v>10</v>
      </c>
      <c r="AZ335" t="s">
        <v>1413</v>
      </c>
      <c r="BA335" t="s">
        <v>1414</v>
      </c>
      <c r="BB335" t="s">
        <v>1415</v>
      </c>
    </row>
    <row r="336" spans="1:54" x14ac:dyDescent="0.4">
      <c r="A336">
        <v>268</v>
      </c>
      <c r="B336">
        <v>268</v>
      </c>
      <c r="C336">
        <v>268</v>
      </c>
      <c r="E336" t="s">
        <v>3</v>
      </c>
      <c r="F336" t="s">
        <v>4</v>
      </c>
      <c r="H336" t="s">
        <v>6</v>
      </c>
      <c r="J336" s="1">
        <v>32057</v>
      </c>
      <c r="K336">
        <v>6</v>
      </c>
      <c r="L336">
        <v>60</v>
      </c>
      <c r="M336">
        <v>7</v>
      </c>
      <c r="N336">
        <v>4</v>
      </c>
      <c r="O336" t="s">
        <v>99</v>
      </c>
      <c r="P336">
        <v>1</v>
      </c>
      <c r="Q336" t="s">
        <v>70</v>
      </c>
      <c r="S336" t="s">
        <v>101</v>
      </c>
      <c r="U336">
        <v>1</v>
      </c>
      <c r="V336" t="s">
        <v>424</v>
      </c>
      <c r="Y336" t="s">
        <v>1416</v>
      </c>
      <c r="AA336" t="s">
        <v>1417</v>
      </c>
      <c r="AB336">
        <v>7</v>
      </c>
      <c r="AC336" t="s">
        <v>1418</v>
      </c>
      <c r="AD336" t="s">
        <v>74</v>
      </c>
      <c r="AM336" t="s">
        <v>37</v>
      </c>
      <c r="AW336" t="s">
        <v>77</v>
      </c>
      <c r="AY336">
        <v>10</v>
      </c>
      <c r="AZ336" t="s">
        <v>1419</v>
      </c>
      <c r="BA336" t="s">
        <v>1420</v>
      </c>
      <c r="BB336" t="s">
        <v>1421</v>
      </c>
    </row>
    <row r="337" spans="1:54" x14ac:dyDescent="0.4">
      <c r="A337">
        <v>269</v>
      </c>
      <c r="B337">
        <v>269</v>
      </c>
      <c r="C337">
        <v>269</v>
      </c>
      <c r="G337" t="s">
        <v>5</v>
      </c>
      <c r="H337" t="s">
        <v>6</v>
      </c>
      <c r="J337" s="1">
        <v>22548</v>
      </c>
      <c r="K337">
        <v>6</v>
      </c>
      <c r="L337">
        <v>0</v>
      </c>
      <c r="M337">
        <v>15</v>
      </c>
      <c r="N337">
        <v>26</v>
      </c>
      <c r="O337" t="s">
        <v>191</v>
      </c>
      <c r="P337">
        <v>1</v>
      </c>
      <c r="Q337" t="s">
        <v>100</v>
      </c>
      <c r="S337" t="s">
        <v>101</v>
      </c>
      <c r="U337">
        <v>1</v>
      </c>
      <c r="V337" t="s">
        <v>537</v>
      </c>
      <c r="X337" t="s">
        <v>113</v>
      </c>
      <c r="Z337" t="s">
        <v>590</v>
      </c>
      <c r="AB337">
        <v>33</v>
      </c>
      <c r="AC337" t="s">
        <v>1422</v>
      </c>
      <c r="AD337" t="s">
        <v>61</v>
      </c>
      <c r="AJ337" t="s">
        <v>34</v>
      </c>
      <c r="AO337" t="s">
        <v>62</v>
      </c>
      <c r="AR337">
        <v>20</v>
      </c>
      <c r="AT337">
        <v>10</v>
      </c>
      <c r="AU337">
        <v>36</v>
      </c>
      <c r="AV337" t="s">
        <v>1423</v>
      </c>
      <c r="AX337" t="s">
        <v>1424</v>
      </c>
      <c r="AY337">
        <v>7</v>
      </c>
      <c r="AZ337" t="s">
        <v>1425</v>
      </c>
      <c r="BA337" t="s">
        <v>1426</v>
      </c>
      <c r="BB337" t="s">
        <v>1427</v>
      </c>
    </row>
    <row r="338" spans="1:54" x14ac:dyDescent="0.4">
      <c r="A338">
        <v>270</v>
      </c>
      <c r="B338">
        <v>270</v>
      </c>
      <c r="C338">
        <v>270</v>
      </c>
      <c r="G338" t="s">
        <v>5</v>
      </c>
      <c r="H338" t="s">
        <v>6</v>
      </c>
      <c r="J338" s="1">
        <v>32996</v>
      </c>
      <c r="K338">
        <v>6</v>
      </c>
      <c r="L338">
        <v>30</v>
      </c>
      <c r="M338">
        <v>8</v>
      </c>
      <c r="N338">
        <v>10</v>
      </c>
      <c r="O338" t="s">
        <v>350</v>
      </c>
      <c r="P338">
        <v>1</v>
      </c>
      <c r="Q338" t="s">
        <v>136</v>
      </c>
      <c r="S338" t="s">
        <v>56</v>
      </c>
      <c r="U338">
        <v>1</v>
      </c>
      <c r="V338" t="s">
        <v>1175</v>
      </c>
      <c r="X338" t="s">
        <v>83</v>
      </c>
      <c r="Z338" t="s">
        <v>94</v>
      </c>
      <c r="AB338">
        <v>3</v>
      </c>
      <c r="AC338" t="s">
        <v>1428</v>
      </c>
      <c r="AD338" t="s">
        <v>61</v>
      </c>
      <c r="AG338" t="s">
        <v>31</v>
      </c>
      <c r="AH338" t="s">
        <v>32</v>
      </c>
      <c r="AO338" t="s">
        <v>87</v>
      </c>
      <c r="AQ338">
        <v>3</v>
      </c>
      <c r="AS338">
        <v>2</v>
      </c>
      <c r="AU338">
        <v>20</v>
      </c>
      <c r="AV338" t="s">
        <v>1429</v>
      </c>
      <c r="AW338" t="s">
        <v>77</v>
      </c>
      <c r="AY338">
        <v>7</v>
      </c>
      <c r="AZ338" t="s">
        <v>1430</v>
      </c>
      <c r="BA338" t="s">
        <v>199</v>
      </c>
      <c r="BB338" t="s">
        <v>291</v>
      </c>
    </row>
    <row r="339" spans="1:54" x14ac:dyDescent="0.4">
      <c r="A339">
        <v>271</v>
      </c>
      <c r="B339">
        <v>271</v>
      </c>
      <c r="C339">
        <v>271</v>
      </c>
      <c r="D339" t="s">
        <v>2</v>
      </c>
      <c r="E339" t="s">
        <v>3</v>
      </c>
      <c r="H339" t="s">
        <v>6</v>
      </c>
      <c r="J339" s="1">
        <v>27656</v>
      </c>
      <c r="K339">
        <v>8</v>
      </c>
      <c r="L339">
        <v>0</v>
      </c>
      <c r="M339">
        <v>10</v>
      </c>
      <c r="N339">
        <v>10</v>
      </c>
      <c r="O339" t="s">
        <v>69</v>
      </c>
      <c r="P339">
        <v>1</v>
      </c>
      <c r="Q339" t="s">
        <v>70</v>
      </c>
      <c r="S339" t="s">
        <v>101</v>
      </c>
      <c r="U339">
        <v>1</v>
      </c>
      <c r="V339" t="s">
        <v>137</v>
      </c>
      <c r="X339" t="s">
        <v>144</v>
      </c>
      <c r="Z339" t="s">
        <v>94</v>
      </c>
      <c r="AB339">
        <v>18</v>
      </c>
      <c r="AC339" t="s">
        <v>1431</v>
      </c>
      <c r="AD339" t="s">
        <v>86</v>
      </c>
      <c r="AJ339" t="s">
        <v>34</v>
      </c>
      <c r="AO339" t="s">
        <v>87</v>
      </c>
      <c r="AQ339">
        <v>4</v>
      </c>
      <c r="AT339">
        <v>30</v>
      </c>
      <c r="AU339">
        <v>50</v>
      </c>
      <c r="AV339" t="s">
        <v>1432</v>
      </c>
      <c r="AW339" t="s">
        <v>77</v>
      </c>
      <c r="AY339">
        <v>10</v>
      </c>
      <c r="AZ339" t="s">
        <v>1433</v>
      </c>
    </row>
    <row r="341" spans="1:54" x14ac:dyDescent="0.4">
      <c r="A341" t="s">
        <v>1434</v>
      </c>
      <c r="B341" t="s">
        <v>1435</v>
      </c>
      <c r="C341" t="s">
        <v>1436</v>
      </c>
      <c r="D341" t="s">
        <v>1437</v>
      </c>
      <c r="E341" t="s">
        <v>1438</v>
      </c>
    </row>
    <row r="342" spans="1:54" x14ac:dyDescent="0.4">
      <c r="A342" t="e">
        <f>- Python</f>
        <v>#NAME?</v>
      </c>
    </row>
    <row r="343" spans="1:54" x14ac:dyDescent="0.4">
      <c r="A343" t="e">
        <f>- TensorFlow</f>
        <v>#NAME?</v>
      </c>
    </row>
    <row r="344" spans="1:54" x14ac:dyDescent="0.4">
      <c r="A344" t="s">
        <v>1439</v>
      </c>
    </row>
    <row r="346" spans="1:54" x14ac:dyDescent="0.4">
      <c r="A346" t="s">
        <v>1440</v>
      </c>
      <c r="B346" t="s">
        <v>1441</v>
      </c>
      <c r="C346" t="s">
        <v>1442</v>
      </c>
      <c r="D346" t="s">
        <v>1443</v>
      </c>
      <c r="E346" t="s">
        <v>1444</v>
      </c>
    </row>
    <row r="347" spans="1:54" x14ac:dyDescent="0.4">
      <c r="A347">
        <v>272</v>
      </c>
      <c r="B347">
        <v>272</v>
      </c>
      <c r="C347">
        <v>272</v>
      </c>
      <c r="H347" t="s">
        <v>6</v>
      </c>
      <c r="J347" s="1">
        <v>30771</v>
      </c>
      <c r="K347">
        <v>8</v>
      </c>
      <c r="L347">
        <v>0</v>
      </c>
      <c r="M347">
        <v>10</v>
      </c>
      <c r="N347">
        <v>2</v>
      </c>
      <c r="O347" t="s">
        <v>69</v>
      </c>
      <c r="P347">
        <v>0</v>
      </c>
      <c r="Q347" t="s">
        <v>124</v>
      </c>
      <c r="S347" t="s">
        <v>71</v>
      </c>
      <c r="U347">
        <v>1</v>
      </c>
      <c r="V347" t="s">
        <v>214</v>
      </c>
      <c r="X347" t="s">
        <v>83</v>
      </c>
      <c r="Z347" t="s">
        <v>94</v>
      </c>
      <c r="AB347">
        <v>14</v>
      </c>
      <c r="AC347" t="s">
        <v>1445</v>
      </c>
      <c r="AD347" t="s">
        <v>61</v>
      </c>
      <c r="AJ347" t="s">
        <v>34</v>
      </c>
      <c r="AO347" t="s">
        <v>75</v>
      </c>
      <c r="AQ347">
        <v>6</v>
      </c>
      <c r="AS347">
        <v>2</v>
      </c>
      <c r="AU347">
        <v>12</v>
      </c>
      <c r="AV347" t="s">
        <v>1446</v>
      </c>
      <c r="AW347" t="s">
        <v>360</v>
      </c>
      <c r="AY347">
        <v>8</v>
      </c>
      <c r="AZ347" t="s">
        <v>1447</v>
      </c>
      <c r="BA347" t="s">
        <v>1448</v>
      </c>
      <c r="BB347" t="s">
        <v>1449</v>
      </c>
    </row>
    <row r="348" spans="1:54" x14ac:dyDescent="0.4">
      <c r="A348">
        <v>273</v>
      </c>
      <c r="B348">
        <v>273</v>
      </c>
      <c r="C348">
        <v>273</v>
      </c>
      <c r="H348" t="s">
        <v>6</v>
      </c>
      <c r="J348" s="1">
        <v>32356</v>
      </c>
      <c r="K348">
        <v>7</v>
      </c>
      <c r="L348">
        <v>50</v>
      </c>
      <c r="M348">
        <v>10</v>
      </c>
      <c r="N348">
        <v>10</v>
      </c>
      <c r="O348" t="s">
        <v>226</v>
      </c>
      <c r="P348">
        <v>0</v>
      </c>
      <c r="Q348" t="s">
        <v>70</v>
      </c>
      <c r="S348" t="s">
        <v>101</v>
      </c>
      <c r="U348">
        <v>1</v>
      </c>
      <c r="V348" t="s">
        <v>214</v>
      </c>
      <c r="X348" t="s">
        <v>83</v>
      </c>
      <c r="Z348" t="s">
        <v>158</v>
      </c>
      <c r="AB348">
        <v>7</v>
      </c>
      <c r="AD348" t="s">
        <v>86</v>
      </c>
      <c r="AH348" t="s">
        <v>32</v>
      </c>
      <c r="AO348" t="s">
        <v>75</v>
      </c>
      <c r="AQ348">
        <v>3</v>
      </c>
      <c r="AS348">
        <v>2</v>
      </c>
      <c r="AU348">
        <v>8</v>
      </c>
      <c r="AV348" t="s">
        <v>1450</v>
      </c>
      <c r="AW348" t="s">
        <v>66</v>
      </c>
      <c r="AY348">
        <v>10</v>
      </c>
      <c r="AZ348" t="s">
        <v>1451</v>
      </c>
    </row>
    <row r="349" spans="1:54" x14ac:dyDescent="0.4">
      <c r="A349">
        <v>274</v>
      </c>
      <c r="B349">
        <v>274</v>
      </c>
      <c r="C349">
        <v>274</v>
      </c>
      <c r="E349" t="s">
        <v>3</v>
      </c>
      <c r="H349" t="s">
        <v>6</v>
      </c>
      <c r="J349" s="1">
        <v>32492</v>
      </c>
      <c r="K349">
        <v>7</v>
      </c>
      <c r="L349">
        <v>120</v>
      </c>
      <c r="M349">
        <v>11</v>
      </c>
      <c r="N349">
        <v>6</v>
      </c>
      <c r="O349" t="s">
        <v>99</v>
      </c>
      <c r="P349">
        <v>1</v>
      </c>
      <c r="Q349" t="s">
        <v>70</v>
      </c>
      <c r="S349" t="s">
        <v>56</v>
      </c>
      <c r="U349">
        <v>1</v>
      </c>
      <c r="V349" t="s">
        <v>214</v>
      </c>
      <c r="X349" t="s">
        <v>83</v>
      </c>
      <c r="Z349" t="s">
        <v>94</v>
      </c>
      <c r="AB349">
        <v>3</v>
      </c>
      <c r="AC349" t="s">
        <v>1452</v>
      </c>
      <c r="AD349" t="s">
        <v>61</v>
      </c>
      <c r="AJ349" t="s">
        <v>34</v>
      </c>
      <c r="AO349" t="s">
        <v>75</v>
      </c>
      <c r="AQ349">
        <v>6</v>
      </c>
      <c r="AS349">
        <v>3</v>
      </c>
      <c r="AU349">
        <v>72</v>
      </c>
      <c r="AV349" t="s">
        <v>1453</v>
      </c>
      <c r="AW349" t="s">
        <v>360</v>
      </c>
      <c r="AY349">
        <v>9</v>
      </c>
      <c r="AZ349" t="s">
        <v>1454</v>
      </c>
      <c r="BA349" t="s">
        <v>1455</v>
      </c>
      <c r="BB349" t="s">
        <v>1456</v>
      </c>
    </row>
    <row r="350" spans="1:54" x14ac:dyDescent="0.4">
      <c r="A350">
        <v>275</v>
      </c>
      <c r="B350">
        <v>275</v>
      </c>
      <c r="C350">
        <v>275</v>
      </c>
      <c r="E350" t="s">
        <v>3</v>
      </c>
      <c r="J350" s="1">
        <v>31335</v>
      </c>
      <c r="K350">
        <v>7</v>
      </c>
      <c r="L350">
        <v>30</v>
      </c>
      <c r="M350">
        <v>11</v>
      </c>
      <c r="N350">
        <v>5</v>
      </c>
      <c r="O350" t="s">
        <v>135</v>
      </c>
      <c r="P350">
        <v>0</v>
      </c>
      <c r="Q350" t="s">
        <v>55</v>
      </c>
      <c r="S350" t="s">
        <v>56</v>
      </c>
      <c r="U350">
        <v>1</v>
      </c>
      <c r="V350" t="s">
        <v>31</v>
      </c>
      <c r="X350" t="s">
        <v>83</v>
      </c>
      <c r="Z350" t="s">
        <v>221</v>
      </c>
      <c r="AB350">
        <v>4</v>
      </c>
      <c r="AC350" t="s">
        <v>1457</v>
      </c>
      <c r="AD350" t="s">
        <v>86</v>
      </c>
      <c r="AE350" t="s">
        <v>29</v>
      </c>
      <c r="AF350" t="s">
        <v>30</v>
      </c>
      <c r="AO350" t="s">
        <v>164</v>
      </c>
      <c r="AQ350">
        <v>3</v>
      </c>
      <c r="AS350">
        <v>5</v>
      </c>
      <c r="AU350">
        <v>60</v>
      </c>
      <c r="AV350" t="s">
        <v>1458</v>
      </c>
      <c r="AW350" t="s">
        <v>77</v>
      </c>
      <c r="AY350">
        <v>7</v>
      </c>
      <c r="AZ350" t="s">
        <v>1459</v>
      </c>
      <c r="BA350" t="s">
        <v>1460</v>
      </c>
      <c r="BB350" t="s">
        <v>291</v>
      </c>
    </row>
    <row r="351" spans="1:54" x14ac:dyDescent="0.4">
      <c r="A351">
        <v>276</v>
      </c>
      <c r="B351">
        <v>276</v>
      </c>
      <c r="C351">
        <v>276</v>
      </c>
      <c r="D351" t="s">
        <v>2</v>
      </c>
      <c r="J351" s="1">
        <v>32604</v>
      </c>
      <c r="K351">
        <v>8</v>
      </c>
      <c r="L351">
        <v>60</v>
      </c>
      <c r="M351">
        <v>13</v>
      </c>
      <c r="N351">
        <v>3</v>
      </c>
      <c r="O351" t="s">
        <v>105</v>
      </c>
      <c r="P351">
        <v>1</v>
      </c>
      <c r="Q351" t="s">
        <v>81</v>
      </c>
      <c r="S351" t="s">
        <v>71</v>
      </c>
      <c r="U351">
        <v>1</v>
      </c>
      <c r="V351" t="s">
        <v>214</v>
      </c>
      <c r="X351" t="s">
        <v>83</v>
      </c>
      <c r="Z351" t="s">
        <v>307</v>
      </c>
      <c r="AB351">
        <v>5</v>
      </c>
      <c r="AC351" t="s">
        <v>1461</v>
      </c>
      <c r="AD351" t="s">
        <v>61</v>
      </c>
      <c r="AN351" t="s">
        <v>1462</v>
      </c>
      <c r="AO351" t="s">
        <v>62</v>
      </c>
      <c r="AQ351">
        <v>3</v>
      </c>
      <c r="AS351">
        <v>6</v>
      </c>
      <c r="AU351">
        <v>12</v>
      </c>
      <c r="AV351" t="s">
        <v>1463</v>
      </c>
      <c r="AW351" t="s">
        <v>77</v>
      </c>
      <c r="AY351">
        <v>10</v>
      </c>
      <c r="AZ351" t="s">
        <v>1464</v>
      </c>
      <c r="BA351" t="s">
        <v>1465</v>
      </c>
      <c r="BB351" t="s">
        <v>1466</v>
      </c>
    </row>
    <row r="352" spans="1:54" x14ac:dyDescent="0.4">
      <c r="A352">
        <v>277</v>
      </c>
      <c r="B352">
        <v>277</v>
      </c>
      <c r="C352">
        <v>277</v>
      </c>
      <c r="E352" t="s">
        <v>3</v>
      </c>
      <c r="H352" t="s">
        <v>6</v>
      </c>
      <c r="J352" s="1">
        <v>33046</v>
      </c>
      <c r="K352">
        <v>9</v>
      </c>
      <c r="L352">
        <v>0</v>
      </c>
      <c r="M352">
        <v>10</v>
      </c>
      <c r="N352">
        <v>10</v>
      </c>
      <c r="O352" t="s">
        <v>91</v>
      </c>
      <c r="P352">
        <v>0</v>
      </c>
      <c r="Q352" t="s">
        <v>55</v>
      </c>
      <c r="S352" t="s">
        <v>106</v>
      </c>
      <c r="U352">
        <v>1</v>
      </c>
      <c r="V352" t="s">
        <v>72</v>
      </c>
      <c r="X352" t="s">
        <v>93</v>
      </c>
      <c r="Z352" t="s">
        <v>59</v>
      </c>
      <c r="AB352">
        <v>3</v>
      </c>
      <c r="AC352" t="s">
        <v>1467</v>
      </c>
      <c r="AD352" t="s">
        <v>74</v>
      </c>
      <c r="AJ352" t="s">
        <v>34</v>
      </c>
      <c r="AO352" t="s">
        <v>62</v>
      </c>
      <c r="AQ352">
        <v>4</v>
      </c>
      <c r="AS352">
        <v>3</v>
      </c>
      <c r="AU352">
        <v>6</v>
      </c>
      <c r="AV352" t="s">
        <v>1468</v>
      </c>
      <c r="AW352" t="s">
        <v>66</v>
      </c>
      <c r="AY352">
        <v>8</v>
      </c>
      <c r="AZ352" t="s">
        <v>1469</v>
      </c>
      <c r="BA352" t="s">
        <v>1470</v>
      </c>
      <c r="BB352" t="s">
        <v>1471</v>
      </c>
    </row>
    <row r="353" spans="1:54" x14ac:dyDescent="0.4">
      <c r="A353">
        <v>278</v>
      </c>
      <c r="B353">
        <v>278</v>
      </c>
      <c r="C353">
        <v>278</v>
      </c>
      <c r="D353" t="s">
        <v>2</v>
      </c>
      <c r="J353" s="1">
        <v>28811</v>
      </c>
      <c r="K353">
        <v>7</v>
      </c>
      <c r="L353">
        <v>30</v>
      </c>
      <c r="M353">
        <v>14</v>
      </c>
      <c r="N353">
        <v>6</v>
      </c>
      <c r="O353" t="s">
        <v>350</v>
      </c>
      <c r="P353">
        <v>1</v>
      </c>
      <c r="Q353" t="s">
        <v>55</v>
      </c>
      <c r="S353" t="s">
        <v>56</v>
      </c>
      <c r="U353">
        <v>1</v>
      </c>
      <c r="V353" t="s">
        <v>82</v>
      </c>
      <c r="X353" t="s">
        <v>144</v>
      </c>
      <c r="Z353" t="s">
        <v>94</v>
      </c>
      <c r="AB353">
        <v>16</v>
      </c>
      <c r="AC353" t="s">
        <v>1472</v>
      </c>
      <c r="AD353" t="s">
        <v>61</v>
      </c>
      <c r="AI353" t="s">
        <v>33</v>
      </c>
      <c r="AO353" t="s">
        <v>164</v>
      </c>
      <c r="AQ353">
        <v>6</v>
      </c>
      <c r="AS353">
        <v>6</v>
      </c>
      <c r="AU353">
        <v>40</v>
      </c>
      <c r="AV353" t="s">
        <v>1473</v>
      </c>
      <c r="AW353" t="s">
        <v>77</v>
      </c>
      <c r="AY353">
        <v>9</v>
      </c>
      <c r="AZ353" t="s">
        <v>1474</v>
      </c>
      <c r="BA353" t="s">
        <v>1475</v>
      </c>
      <c r="BB353" t="s">
        <v>320</v>
      </c>
    </row>
    <row r="354" spans="1:54" x14ac:dyDescent="0.4">
      <c r="A354">
        <v>279</v>
      </c>
      <c r="B354">
        <v>279</v>
      </c>
      <c r="C354">
        <v>279</v>
      </c>
      <c r="E354" t="s">
        <v>3</v>
      </c>
      <c r="J354" s="1">
        <v>34183</v>
      </c>
      <c r="K354">
        <v>8</v>
      </c>
      <c r="L354">
        <v>50</v>
      </c>
      <c r="M354">
        <v>3</v>
      </c>
      <c r="N354">
        <v>5</v>
      </c>
      <c r="O354" t="s">
        <v>54</v>
      </c>
      <c r="P354">
        <v>1</v>
      </c>
      <c r="Q354" t="s">
        <v>70</v>
      </c>
      <c r="T354" t="s">
        <v>1476</v>
      </c>
      <c r="U354">
        <v>0</v>
      </c>
      <c r="AD354" t="s">
        <v>61</v>
      </c>
      <c r="AJ354" t="s">
        <v>34</v>
      </c>
      <c r="AO354" t="s">
        <v>62</v>
      </c>
      <c r="AQ354">
        <v>1</v>
      </c>
      <c r="AS354">
        <v>3</v>
      </c>
      <c r="AU354">
        <v>4</v>
      </c>
      <c r="AV354" t="s">
        <v>1477</v>
      </c>
      <c r="AW354" t="s">
        <v>77</v>
      </c>
      <c r="AY354">
        <v>10</v>
      </c>
      <c r="AZ354" t="s">
        <v>1478</v>
      </c>
      <c r="BA354" t="s">
        <v>1479</v>
      </c>
    </row>
    <row r="355" spans="1:54" x14ac:dyDescent="0.4">
      <c r="A355">
        <v>280</v>
      </c>
      <c r="B355">
        <v>280</v>
      </c>
      <c r="C355">
        <v>280</v>
      </c>
      <c r="D355" t="s">
        <v>2</v>
      </c>
      <c r="G355" t="s">
        <v>5</v>
      </c>
      <c r="H355" t="s">
        <v>6</v>
      </c>
      <c r="J355" s="1">
        <v>31141</v>
      </c>
      <c r="K355">
        <v>8</v>
      </c>
      <c r="L355">
        <v>120</v>
      </c>
      <c r="M355">
        <v>10</v>
      </c>
      <c r="N355">
        <v>10</v>
      </c>
      <c r="O355" t="s">
        <v>69</v>
      </c>
      <c r="P355">
        <v>1</v>
      </c>
      <c r="Q355" t="s">
        <v>55</v>
      </c>
      <c r="S355" t="s">
        <v>101</v>
      </c>
      <c r="U355">
        <v>1</v>
      </c>
      <c r="V355" t="s">
        <v>424</v>
      </c>
      <c r="X355" t="s">
        <v>58</v>
      </c>
      <c r="Z355" t="s">
        <v>94</v>
      </c>
      <c r="AB355">
        <v>10</v>
      </c>
      <c r="AC355" t="s">
        <v>1480</v>
      </c>
      <c r="AD355" t="s">
        <v>61</v>
      </c>
      <c r="AI355" t="s">
        <v>33</v>
      </c>
      <c r="AO355" t="s">
        <v>75</v>
      </c>
      <c r="AQ355">
        <v>6</v>
      </c>
      <c r="AS355">
        <v>6</v>
      </c>
      <c r="AU355">
        <v>48</v>
      </c>
      <c r="AV355" t="s">
        <v>1481</v>
      </c>
      <c r="AW355" t="s">
        <v>77</v>
      </c>
      <c r="AY355">
        <v>10</v>
      </c>
      <c r="AZ355" t="s">
        <v>1482</v>
      </c>
      <c r="BA355" t="s">
        <v>1483</v>
      </c>
      <c r="BB355" t="s">
        <v>1484</v>
      </c>
    </row>
    <row r="356" spans="1:54" x14ac:dyDescent="0.4">
      <c r="A356">
        <v>281</v>
      </c>
      <c r="B356">
        <v>281</v>
      </c>
      <c r="C356">
        <v>281</v>
      </c>
      <c r="D356" t="s">
        <v>2</v>
      </c>
      <c r="H356" t="s">
        <v>6</v>
      </c>
      <c r="J356" s="1">
        <v>31929</v>
      </c>
      <c r="K356">
        <v>8</v>
      </c>
      <c r="L356">
        <v>0</v>
      </c>
      <c r="M356">
        <v>8</v>
      </c>
      <c r="N356">
        <v>10</v>
      </c>
      <c r="O356" t="s">
        <v>135</v>
      </c>
      <c r="P356">
        <v>1</v>
      </c>
      <c r="Q356" t="s">
        <v>70</v>
      </c>
      <c r="T356" t="s">
        <v>1485</v>
      </c>
      <c r="U356">
        <v>1</v>
      </c>
      <c r="V356" t="s">
        <v>112</v>
      </c>
      <c r="X356" t="s">
        <v>113</v>
      </c>
      <c r="Z356" t="s">
        <v>94</v>
      </c>
      <c r="AB356">
        <v>5</v>
      </c>
      <c r="AC356" t="s">
        <v>201</v>
      </c>
      <c r="AD356" t="s">
        <v>378</v>
      </c>
      <c r="AJ356" t="s">
        <v>34</v>
      </c>
      <c r="AO356" t="s">
        <v>1130</v>
      </c>
      <c r="AQ356">
        <v>6</v>
      </c>
      <c r="AT356">
        <v>10</v>
      </c>
      <c r="AU356">
        <v>10</v>
      </c>
      <c r="AV356" t="s">
        <v>1486</v>
      </c>
      <c r="AW356" t="s">
        <v>66</v>
      </c>
      <c r="AY356">
        <v>10</v>
      </c>
      <c r="AZ356" t="s">
        <v>1487</v>
      </c>
      <c r="BA356" t="s">
        <v>1488</v>
      </c>
      <c r="BB356" t="s">
        <v>1489</v>
      </c>
    </row>
    <row r="357" spans="1:54" x14ac:dyDescent="0.4">
      <c r="A357">
        <v>282</v>
      </c>
      <c r="B357">
        <v>282</v>
      </c>
      <c r="C357">
        <v>282</v>
      </c>
      <c r="H357" t="s">
        <v>6</v>
      </c>
      <c r="J357" s="1">
        <v>34818</v>
      </c>
      <c r="K357">
        <v>8</v>
      </c>
      <c r="L357">
        <v>150</v>
      </c>
      <c r="M357">
        <v>12</v>
      </c>
      <c r="N357">
        <v>2</v>
      </c>
      <c r="O357" t="s">
        <v>69</v>
      </c>
      <c r="P357">
        <v>1</v>
      </c>
      <c r="Q357" t="s">
        <v>70</v>
      </c>
      <c r="S357" t="s">
        <v>106</v>
      </c>
      <c r="U357">
        <v>1</v>
      </c>
      <c r="V357" t="s">
        <v>214</v>
      </c>
      <c r="Y357" t="s">
        <v>1490</v>
      </c>
      <c r="Z357" t="s">
        <v>94</v>
      </c>
      <c r="AB357">
        <v>0</v>
      </c>
      <c r="AC357" t="s">
        <v>1491</v>
      </c>
      <c r="AD357" t="s">
        <v>61</v>
      </c>
      <c r="AH357" t="s">
        <v>32</v>
      </c>
      <c r="AO357" t="s">
        <v>75</v>
      </c>
      <c r="AR357">
        <v>10</v>
      </c>
      <c r="AS357">
        <v>5</v>
      </c>
      <c r="AU357">
        <v>8</v>
      </c>
      <c r="AV357" t="s">
        <v>1492</v>
      </c>
      <c r="AW357" t="s">
        <v>77</v>
      </c>
      <c r="AY357">
        <v>10</v>
      </c>
      <c r="AZ357" t="s">
        <v>1493</v>
      </c>
    </row>
    <row r="358" spans="1:54" x14ac:dyDescent="0.4">
      <c r="A358">
        <v>283</v>
      </c>
      <c r="B358">
        <v>283</v>
      </c>
      <c r="C358">
        <v>283</v>
      </c>
      <c r="E358" t="s">
        <v>3</v>
      </c>
      <c r="J358" s="1">
        <v>33030</v>
      </c>
      <c r="K358">
        <v>7</v>
      </c>
      <c r="L358">
        <v>30</v>
      </c>
      <c r="M358">
        <v>10</v>
      </c>
      <c r="N358">
        <v>18</v>
      </c>
      <c r="O358" t="s">
        <v>226</v>
      </c>
      <c r="P358">
        <v>1</v>
      </c>
      <c r="Q358" t="s">
        <v>55</v>
      </c>
      <c r="S358" t="s">
        <v>101</v>
      </c>
      <c r="U358">
        <v>1</v>
      </c>
      <c r="V358" t="s">
        <v>157</v>
      </c>
      <c r="X358" t="s">
        <v>83</v>
      </c>
      <c r="Z358" t="s">
        <v>371</v>
      </c>
      <c r="AB358">
        <v>4</v>
      </c>
      <c r="AC358" t="s">
        <v>1494</v>
      </c>
      <c r="AD358" t="s">
        <v>378</v>
      </c>
      <c r="AG358" t="s">
        <v>31</v>
      </c>
      <c r="AH358" t="s">
        <v>32</v>
      </c>
      <c r="AO358" t="s">
        <v>75</v>
      </c>
      <c r="AQ358">
        <v>6</v>
      </c>
      <c r="AS358">
        <v>4</v>
      </c>
      <c r="AU358">
        <v>10</v>
      </c>
      <c r="AV358" t="s">
        <v>1495</v>
      </c>
      <c r="AW358" t="s">
        <v>77</v>
      </c>
      <c r="AY358">
        <v>10</v>
      </c>
      <c r="AZ358" t="s">
        <v>1496</v>
      </c>
      <c r="BA358" t="s">
        <v>1497</v>
      </c>
      <c r="BB358" t="s">
        <v>1498</v>
      </c>
    </row>
    <row r="359" spans="1:54" x14ac:dyDescent="0.4">
      <c r="A359">
        <v>284</v>
      </c>
      <c r="B359">
        <v>284</v>
      </c>
      <c r="C359">
        <v>284</v>
      </c>
      <c r="D359" t="s">
        <v>2</v>
      </c>
      <c r="H359" t="s">
        <v>6</v>
      </c>
      <c r="J359" s="1">
        <v>42813</v>
      </c>
      <c r="K359">
        <v>7</v>
      </c>
      <c r="L359">
        <v>0</v>
      </c>
      <c r="M359">
        <v>13</v>
      </c>
      <c r="N359">
        <v>5</v>
      </c>
      <c r="O359" t="s">
        <v>105</v>
      </c>
      <c r="P359">
        <v>1</v>
      </c>
      <c r="Q359" t="s">
        <v>70</v>
      </c>
      <c r="S359" t="s">
        <v>106</v>
      </c>
      <c r="U359">
        <v>0</v>
      </c>
      <c r="AD359" t="s">
        <v>61</v>
      </c>
      <c r="AH359" t="s">
        <v>32</v>
      </c>
      <c r="AO359" t="s">
        <v>87</v>
      </c>
      <c r="AR359">
        <v>25</v>
      </c>
      <c r="AT359">
        <v>15</v>
      </c>
      <c r="AU359">
        <v>50</v>
      </c>
      <c r="AV359" t="s">
        <v>1499</v>
      </c>
      <c r="AW359" t="s">
        <v>66</v>
      </c>
      <c r="AY359">
        <v>9</v>
      </c>
      <c r="AZ359" t="s">
        <v>1500</v>
      </c>
      <c r="BA359" t="s">
        <v>1501</v>
      </c>
      <c r="BB359" t="s">
        <v>291</v>
      </c>
    </row>
    <row r="360" spans="1:54" x14ac:dyDescent="0.4">
      <c r="A360">
        <v>285</v>
      </c>
      <c r="B360">
        <v>285</v>
      </c>
      <c r="C360">
        <v>285</v>
      </c>
      <c r="H360" t="s">
        <v>6</v>
      </c>
      <c r="J360" s="1">
        <v>31988</v>
      </c>
      <c r="K360">
        <v>7</v>
      </c>
      <c r="L360">
        <v>20</v>
      </c>
      <c r="M360">
        <v>7</v>
      </c>
      <c r="N360">
        <v>10</v>
      </c>
      <c r="O360" t="s">
        <v>135</v>
      </c>
      <c r="P360">
        <v>1</v>
      </c>
      <c r="Q360" t="s">
        <v>70</v>
      </c>
      <c r="S360" t="s">
        <v>101</v>
      </c>
      <c r="U360">
        <v>1</v>
      </c>
      <c r="V360" t="s">
        <v>214</v>
      </c>
      <c r="X360" t="s">
        <v>83</v>
      </c>
      <c r="Z360" t="s">
        <v>94</v>
      </c>
      <c r="AB360">
        <v>8</v>
      </c>
      <c r="AC360" t="s">
        <v>1502</v>
      </c>
      <c r="AD360" t="s">
        <v>61</v>
      </c>
      <c r="AJ360" t="s">
        <v>34</v>
      </c>
      <c r="AO360" t="s">
        <v>62</v>
      </c>
      <c r="AQ360">
        <v>3</v>
      </c>
      <c r="AS360">
        <v>3</v>
      </c>
      <c r="AU360">
        <v>8</v>
      </c>
      <c r="AV360" t="s">
        <v>1503</v>
      </c>
      <c r="AX360" t="s">
        <v>1504</v>
      </c>
      <c r="AY360">
        <v>10</v>
      </c>
      <c r="AZ360" t="s">
        <v>1505</v>
      </c>
      <c r="BA360" t="s">
        <v>177</v>
      </c>
      <c r="BB360" t="s">
        <v>177</v>
      </c>
    </row>
    <row r="361" spans="1:54" x14ac:dyDescent="0.4">
      <c r="A361">
        <v>286</v>
      </c>
      <c r="B361">
        <v>286</v>
      </c>
      <c r="C361">
        <v>286</v>
      </c>
      <c r="D361" t="s">
        <v>2</v>
      </c>
      <c r="E361" t="s">
        <v>3</v>
      </c>
      <c r="H361" t="s">
        <v>6</v>
      </c>
      <c r="J361" s="1">
        <v>32991</v>
      </c>
      <c r="K361">
        <v>7</v>
      </c>
      <c r="L361">
        <v>45</v>
      </c>
      <c r="M361">
        <v>12</v>
      </c>
      <c r="N361">
        <v>2</v>
      </c>
      <c r="O361" t="s">
        <v>305</v>
      </c>
      <c r="P361">
        <v>1</v>
      </c>
      <c r="Q361" t="s">
        <v>70</v>
      </c>
      <c r="S361" t="s">
        <v>56</v>
      </c>
      <c r="U361">
        <v>1</v>
      </c>
      <c r="V361" t="s">
        <v>157</v>
      </c>
      <c r="Y361" t="s">
        <v>771</v>
      </c>
      <c r="AA361" t="s">
        <v>1506</v>
      </c>
      <c r="AB361">
        <v>2</v>
      </c>
      <c r="AC361" t="s">
        <v>1507</v>
      </c>
      <c r="AD361" t="s">
        <v>86</v>
      </c>
      <c r="AJ361" t="s">
        <v>34</v>
      </c>
      <c r="AO361" t="s">
        <v>87</v>
      </c>
      <c r="AQ361">
        <v>6</v>
      </c>
      <c r="AS361">
        <v>4</v>
      </c>
      <c r="AU361">
        <v>6</v>
      </c>
      <c r="AV361" t="s">
        <v>1508</v>
      </c>
      <c r="AW361" t="s">
        <v>394</v>
      </c>
      <c r="AY361">
        <v>9</v>
      </c>
      <c r="AZ361" t="s">
        <v>1509</v>
      </c>
    </row>
    <row r="362" spans="1:54" x14ac:dyDescent="0.4">
      <c r="A362">
        <v>287</v>
      </c>
      <c r="B362">
        <v>287</v>
      </c>
      <c r="C362">
        <v>287</v>
      </c>
      <c r="E362" t="s">
        <v>3</v>
      </c>
      <c r="J362" s="1">
        <v>27674</v>
      </c>
      <c r="K362">
        <v>5</v>
      </c>
      <c r="L362">
        <v>75</v>
      </c>
      <c r="M362">
        <v>10</v>
      </c>
      <c r="N362">
        <v>10</v>
      </c>
      <c r="O362" t="s">
        <v>99</v>
      </c>
      <c r="P362">
        <v>1</v>
      </c>
      <c r="Q362" t="s">
        <v>70</v>
      </c>
      <c r="S362" t="s">
        <v>101</v>
      </c>
      <c r="U362">
        <v>1</v>
      </c>
      <c r="V362" t="s">
        <v>214</v>
      </c>
      <c r="X362" t="s">
        <v>83</v>
      </c>
      <c r="Z362" t="s">
        <v>158</v>
      </c>
      <c r="AB362">
        <v>17</v>
      </c>
      <c r="AD362" t="s">
        <v>61</v>
      </c>
      <c r="AJ362" t="s">
        <v>34</v>
      </c>
      <c r="AN362" t="s">
        <v>1510</v>
      </c>
      <c r="AO362" t="s">
        <v>75</v>
      </c>
      <c r="AR362">
        <v>10</v>
      </c>
      <c r="AT362">
        <v>10</v>
      </c>
      <c r="AU362">
        <v>15</v>
      </c>
      <c r="AV362" t="s">
        <v>1511</v>
      </c>
      <c r="AW362" t="s">
        <v>66</v>
      </c>
      <c r="AY362">
        <v>10</v>
      </c>
      <c r="AZ362" t="s">
        <v>1512</v>
      </c>
      <c r="BA362" t="s">
        <v>337</v>
      </c>
    </row>
    <row r="363" spans="1:54" x14ac:dyDescent="0.4">
      <c r="A363">
        <v>288</v>
      </c>
      <c r="B363">
        <v>288</v>
      </c>
      <c r="C363">
        <v>288</v>
      </c>
      <c r="D363" t="s">
        <v>2</v>
      </c>
      <c r="G363" t="s">
        <v>5</v>
      </c>
      <c r="H363" t="s">
        <v>6</v>
      </c>
      <c r="J363" s="1">
        <v>30999</v>
      </c>
      <c r="K363">
        <v>6</v>
      </c>
      <c r="L363">
        <v>35</v>
      </c>
      <c r="M363">
        <v>10</v>
      </c>
      <c r="N363">
        <v>1</v>
      </c>
      <c r="O363" t="s">
        <v>54</v>
      </c>
      <c r="P363">
        <v>1</v>
      </c>
      <c r="Q363" t="s">
        <v>100</v>
      </c>
      <c r="S363" t="s">
        <v>106</v>
      </c>
      <c r="U363">
        <v>1</v>
      </c>
      <c r="V363" t="s">
        <v>429</v>
      </c>
      <c r="X363" t="s">
        <v>83</v>
      </c>
      <c r="Z363" t="s">
        <v>371</v>
      </c>
      <c r="AB363">
        <v>10</v>
      </c>
      <c r="AC363" t="s">
        <v>1040</v>
      </c>
      <c r="AD363" t="s">
        <v>61</v>
      </c>
      <c r="AG363" t="s">
        <v>31</v>
      </c>
      <c r="AO363" t="s">
        <v>87</v>
      </c>
      <c r="AQ363">
        <v>5</v>
      </c>
      <c r="AS363">
        <v>5</v>
      </c>
      <c r="AU363">
        <v>15</v>
      </c>
      <c r="AV363" t="s">
        <v>1513</v>
      </c>
      <c r="AW363" t="s">
        <v>66</v>
      </c>
      <c r="AY363">
        <v>10</v>
      </c>
      <c r="AZ363" t="s">
        <v>1514</v>
      </c>
      <c r="BA363" t="s">
        <v>1515</v>
      </c>
      <c r="BB363" t="s">
        <v>118</v>
      </c>
    </row>
    <row r="364" spans="1:54" x14ac:dyDescent="0.4">
      <c r="A364">
        <v>289</v>
      </c>
      <c r="B364">
        <v>289</v>
      </c>
      <c r="C364">
        <v>289</v>
      </c>
      <c r="H364" t="s">
        <v>6</v>
      </c>
      <c r="J364" s="1">
        <v>29004</v>
      </c>
      <c r="K364">
        <v>6</v>
      </c>
      <c r="L364">
        <v>30</v>
      </c>
      <c r="M364">
        <v>10</v>
      </c>
      <c r="N364">
        <v>5</v>
      </c>
      <c r="O364" t="s">
        <v>226</v>
      </c>
      <c r="P364">
        <v>1</v>
      </c>
      <c r="Q364" t="s">
        <v>70</v>
      </c>
      <c r="S364" t="s">
        <v>101</v>
      </c>
      <c r="U364">
        <v>1</v>
      </c>
      <c r="V364" t="s">
        <v>7</v>
      </c>
      <c r="X364" t="s">
        <v>93</v>
      </c>
      <c r="Z364" t="s">
        <v>221</v>
      </c>
      <c r="AB364">
        <v>17</v>
      </c>
      <c r="AC364" t="s">
        <v>1516</v>
      </c>
      <c r="AD364" t="s">
        <v>86</v>
      </c>
      <c r="AJ364" t="s">
        <v>34</v>
      </c>
      <c r="AO364" t="s">
        <v>62</v>
      </c>
      <c r="AQ364">
        <v>4</v>
      </c>
      <c r="AT364">
        <v>10</v>
      </c>
      <c r="AU364">
        <v>12</v>
      </c>
      <c r="AV364" t="s">
        <v>1517</v>
      </c>
      <c r="AW364" t="s">
        <v>194</v>
      </c>
      <c r="AY364">
        <v>10</v>
      </c>
      <c r="AZ364" t="s">
        <v>1518</v>
      </c>
      <c r="BA364" t="s">
        <v>1519</v>
      </c>
    </row>
    <row r="365" spans="1:54" x14ac:dyDescent="0.4">
      <c r="A365">
        <v>290</v>
      </c>
      <c r="B365">
        <v>290</v>
      </c>
      <c r="C365">
        <v>290</v>
      </c>
      <c r="D365" t="s">
        <v>2</v>
      </c>
      <c r="E365" t="s">
        <v>3</v>
      </c>
      <c r="F365" t="s">
        <v>4</v>
      </c>
      <c r="G365" t="s">
        <v>5</v>
      </c>
      <c r="H365" t="s">
        <v>6</v>
      </c>
      <c r="J365" s="1">
        <v>32562</v>
      </c>
      <c r="K365">
        <v>6</v>
      </c>
      <c r="L365">
        <v>90</v>
      </c>
      <c r="M365">
        <v>7</v>
      </c>
      <c r="N365">
        <v>5</v>
      </c>
      <c r="O365" t="s">
        <v>54</v>
      </c>
      <c r="P365">
        <v>0</v>
      </c>
      <c r="Q365" t="s">
        <v>136</v>
      </c>
      <c r="S365" t="s">
        <v>101</v>
      </c>
      <c r="U365">
        <v>1</v>
      </c>
      <c r="V365" t="s">
        <v>72</v>
      </c>
      <c r="X365" t="s">
        <v>365</v>
      </c>
      <c r="Z365" t="s">
        <v>59</v>
      </c>
      <c r="AB365">
        <v>0</v>
      </c>
      <c r="AC365" t="s">
        <v>60</v>
      </c>
      <c r="AD365" t="s">
        <v>74</v>
      </c>
      <c r="AJ365" t="s">
        <v>34</v>
      </c>
      <c r="AO365" t="s">
        <v>75</v>
      </c>
      <c r="AQ365">
        <v>4</v>
      </c>
      <c r="AS365">
        <v>6</v>
      </c>
      <c r="AU365">
        <v>6</v>
      </c>
      <c r="AV365" t="s">
        <v>1520</v>
      </c>
      <c r="AX365" t="s">
        <v>1521</v>
      </c>
      <c r="AY365">
        <v>8</v>
      </c>
      <c r="AZ365" t="s">
        <v>1522</v>
      </c>
      <c r="BA365" t="s">
        <v>1523</v>
      </c>
      <c r="BB365" t="s">
        <v>1524</v>
      </c>
    </row>
    <row r="366" spans="1:54" x14ac:dyDescent="0.4">
      <c r="A366">
        <v>291</v>
      </c>
      <c r="B366">
        <v>291</v>
      </c>
      <c r="C366">
        <v>291</v>
      </c>
      <c r="E366" t="s">
        <v>3</v>
      </c>
      <c r="J366" s="1">
        <v>31633</v>
      </c>
      <c r="K366">
        <v>9</v>
      </c>
      <c r="L366">
        <v>20</v>
      </c>
      <c r="M366">
        <v>10</v>
      </c>
      <c r="N366">
        <v>40</v>
      </c>
      <c r="O366" t="s">
        <v>99</v>
      </c>
      <c r="P366">
        <v>0</v>
      </c>
      <c r="Q366" t="s">
        <v>136</v>
      </c>
      <c r="S366" t="s">
        <v>106</v>
      </c>
      <c r="U366">
        <v>1</v>
      </c>
      <c r="V366" t="s">
        <v>214</v>
      </c>
      <c r="X366" t="s">
        <v>83</v>
      </c>
      <c r="Z366" t="s">
        <v>59</v>
      </c>
      <c r="AB366">
        <v>11</v>
      </c>
      <c r="AC366" t="s">
        <v>60</v>
      </c>
      <c r="AD366" t="s">
        <v>163</v>
      </c>
      <c r="AH366" t="s">
        <v>32</v>
      </c>
      <c r="AJ366" t="s">
        <v>34</v>
      </c>
      <c r="AP366" t="s">
        <v>1525</v>
      </c>
      <c r="AQ366">
        <v>6</v>
      </c>
      <c r="AS366">
        <v>4</v>
      </c>
      <c r="AU366">
        <v>3</v>
      </c>
      <c r="AV366" t="s">
        <v>1526</v>
      </c>
      <c r="AW366" t="s">
        <v>77</v>
      </c>
      <c r="AY366">
        <v>7</v>
      </c>
      <c r="AZ366" t="s">
        <v>1527</v>
      </c>
      <c r="BA366" t="s">
        <v>1528</v>
      </c>
    </row>
    <row r="367" spans="1:54" x14ac:dyDescent="0.4">
      <c r="A367">
        <v>292</v>
      </c>
      <c r="B367">
        <v>292</v>
      </c>
      <c r="C367">
        <v>292</v>
      </c>
      <c r="H367" t="s">
        <v>6</v>
      </c>
      <c r="J367" s="1">
        <v>31426</v>
      </c>
      <c r="K367">
        <v>8</v>
      </c>
      <c r="L367">
        <v>0</v>
      </c>
      <c r="M367">
        <v>10</v>
      </c>
      <c r="N367">
        <v>10</v>
      </c>
      <c r="O367" t="s">
        <v>91</v>
      </c>
      <c r="P367">
        <v>0</v>
      </c>
      <c r="Q367" t="s">
        <v>55</v>
      </c>
      <c r="S367" t="s">
        <v>56</v>
      </c>
      <c r="U367">
        <v>1</v>
      </c>
      <c r="W367" t="s">
        <v>1529</v>
      </c>
      <c r="X367" t="s">
        <v>400</v>
      </c>
      <c r="Z367" t="s">
        <v>94</v>
      </c>
      <c r="AB367">
        <v>12</v>
      </c>
      <c r="AC367" t="s">
        <v>1530</v>
      </c>
      <c r="AD367" t="s">
        <v>378</v>
      </c>
      <c r="AH367" t="s">
        <v>32</v>
      </c>
      <c r="AO367" t="s">
        <v>75</v>
      </c>
      <c r="AQ367">
        <v>3</v>
      </c>
      <c r="AS367">
        <v>5</v>
      </c>
      <c r="AU367">
        <v>15</v>
      </c>
      <c r="AV367" t="s">
        <v>1531</v>
      </c>
      <c r="AW367" t="s">
        <v>194</v>
      </c>
      <c r="AY367">
        <v>9</v>
      </c>
      <c r="AZ367" t="s">
        <v>78</v>
      </c>
      <c r="BA367" t="s">
        <v>1532</v>
      </c>
    </row>
    <row r="368" spans="1:54" x14ac:dyDescent="0.4">
      <c r="A368">
        <v>293</v>
      </c>
      <c r="B368">
        <v>293</v>
      </c>
      <c r="C368">
        <v>293</v>
      </c>
      <c r="D368" t="s">
        <v>2</v>
      </c>
      <c r="J368" s="1">
        <v>34741</v>
      </c>
      <c r="K368">
        <v>7</v>
      </c>
      <c r="L368">
        <v>120</v>
      </c>
      <c r="M368">
        <v>9</v>
      </c>
      <c r="N368">
        <v>4</v>
      </c>
      <c r="O368" t="s">
        <v>350</v>
      </c>
      <c r="P368">
        <v>0</v>
      </c>
      <c r="Q368" t="s">
        <v>55</v>
      </c>
      <c r="S368" t="s">
        <v>101</v>
      </c>
      <c r="U368">
        <v>0</v>
      </c>
      <c r="AD368" t="s">
        <v>61</v>
      </c>
      <c r="AH368" t="s">
        <v>32</v>
      </c>
      <c r="AO368" t="s">
        <v>62</v>
      </c>
      <c r="AR368">
        <v>20</v>
      </c>
      <c r="AT368">
        <v>20</v>
      </c>
      <c r="AU368">
        <v>10</v>
      </c>
      <c r="AV368" t="s">
        <v>1533</v>
      </c>
      <c r="AW368" t="s">
        <v>66</v>
      </c>
      <c r="AY368">
        <v>8</v>
      </c>
      <c r="AZ368" t="s">
        <v>1534</v>
      </c>
      <c r="BA368" t="s">
        <v>1535</v>
      </c>
      <c r="BB368" t="s">
        <v>1536</v>
      </c>
    </row>
    <row r="369" spans="1:54" x14ac:dyDescent="0.4">
      <c r="A369">
        <v>294</v>
      </c>
      <c r="B369">
        <v>294</v>
      </c>
      <c r="C369">
        <v>294</v>
      </c>
      <c r="D369" t="s">
        <v>2</v>
      </c>
      <c r="E369" t="s">
        <v>3</v>
      </c>
      <c r="G369" t="s">
        <v>5</v>
      </c>
      <c r="J369" s="1">
        <v>33422</v>
      </c>
      <c r="K369">
        <v>8</v>
      </c>
      <c r="L369">
        <v>6</v>
      </c>
      <c r="M369">
        <v>15</v>
      </c>
      <c r="N369">
        <v>2</v>
      </c>
      <c r="O369" t="s">
        <v>135</v>
      </c>
      <c r="P369">
        <v>0</v>
      </c>
      <c r="Q369" t="s">
        <v>136</v>
      </c>
      <c r="S369" t="s">
        <v>101</v>
      </c>
      <c r="U369">
        <v>0</v>
      </c>
      <c r="AD369" t="s">
        <v>86</v>
      </c>
      <c r="AJ369" t="s">
        <v>34</v>
      </c>
      <c r="AO369" t="s">
        <v>75</v>
      </c>
      <c r="AQ369">
        <v>6</v>
      </c>
      <c r="AS369">
        <v>4</v>
      </c>
      <c r="AU369">
        <v>48</v>
      </c>
      <c r="AV369" t="s">
        <v>1537</v>
      </c>
      <c r="AW369" t="s">
        <v>77</v>
      </c>
      <c r="AY369">
        <v>10</v>
      </c>
      <c r="AZ369" t="s">
        <v>1538</v>
      </c>
      <c r="BA369" t="s">
        <v>1539</v>
      </c>
    </row>
    <row r="370" spans="1:54" x14ac:dyDescent="0.4">
      <c r="A370">
        <v>295</v>
      </c>
      <c r="B370">
        <v>295</v>
      </c>
      <c r="C370">
        <v>295</v>
      </c>
      <c r="E370" t="s">
        <v>3</v>
      </c>
      <c r="J370" s="1">
        <v>27453</v>
      </c>
      <c r="K370">
        <v>6</v>
      </c>
      <c r="L370">
        <v>0</v>
      </c>
      <c r="M370">
        <v>88</v>
      </c>
      <c r="N370">
        <v>2</v>
      </c>
      <c r="O370" t="s">
        <v>350</v>
      </c>
      <c r="P370">
        <v>1</v>
      </c>
      <c r="Q370" t="s">
        <v>70</v>
      </c>
      <c r="S370" t="s">
        <v>101</v>
      </c>
      <c r="U370">
        <v>1</v>
      </c>
      <c r="V370" t="s">
        <v>214</v>
      </c>
      <c r="X370" t="s">
        <v>83</v>
      </c>
      <c r="Z370" t="s">
        <v>436</v>
      </c>
      <c r="AB370">
        <v>12</v>
      </c>
      <c r="AC370" t="s">
        <v>1540</v>
      </c>
      <c r="AD370" t="s">
        <v>1170</v>
      </c>
      <c r="AM370" t="s">
        <v>37</v>
      </c>
      <c r="AW370" t="s">
        <v>66</v>
      </c>
      <c r="AY370">
        <v>8</v>
      </c>
      <c r="AZ370" t="s">
        <v>1541</v>
      </c>
      <c r="BA370" t="s">
        <v>1542</v>
      </c>
      <c r="BB370" t="s">
        <v>118</v>
      </c>
    </row>
    <row r="371" spans="1:54" x14ac:dyDescent="0.4">
      <c r="A371">
        <v>296</v>
      </c>
      <c r="B371">
        <v>296</v>
      </c>
      <c r="C371">
        <v>296</v>
      </c>
      <c r="D371" t="s">
        <v>2</v>
      </c>
      <c r="J371" s="1">
        <v>32851</v>
      </c>
      <c r="K371">
        <v>8</v>
      </c>
      <c r="L371">
        <v>0</v>
      </c>
      <c r="M371">
        <v>10</v>
      </c>
      <c r="N371">
        <v>30</v>
      </c>
      <c r="O371" t="s">
        <v>350</v>
      </c>
      <c r="P371">
        <v>0</v>
      </c>
      <c r="Q371" t="s">
        <v>70</v>
      </c>
      <c r="S371" t="s">
        <v>56</v>
      </c>
      <c r="U371">
        <v>1</v>
      </c>
      <c r="V371" t="s">
        <v>214</v>
      </c>
      <c r="X371" t="s">
        <v>83</v>
      </c>
      <c r="Z371" t="s">
        <v>94</v>
      </c>
      <c r="AB371">
        <v>7</v>
      </c>
      <c r="AC371" t="s">
        <v>1543</v>
      </c>
      <c r="AD371" t="s">
        <v>86</v>
      </c>
      <c r="AM371" t="s">
        <v>37</v>
      </c>
      <c r="AW371" t="s">
        <v>194</v>
      </c>
      <c r="AY371">
        <v>8</v>
      </c>
      <c r="AZ371" t="s">
        <v>1544</v>
      </c>
      <c r="BA371" t="s">
        <v>1545</v>
      </c>
    </row>
    <row r="372" spans="1:54" x14ac:dyDescent="0.4">
      <c r="A372">
        <v>297</v>
      </c>
      <c r="B372">
        <v>297</v>
      </c>
      <c r="C372">
        <v>297</v>
      </c>
      <c r="D372" t="s">
        <v>2</v>
      </c>
      <c r="H372" t="s">
        <v>6</v>
      </c>
      <c r="J372" s="1">
        <v>30785</v>
      </c>
      <c r="K372">
        <v>7</v>
      </c>
      <c r="L372">
        <v>0</v>
      </c>
      <c r="M372">
        <v>12</v>
      </c>
      <c r="N372">
        <v>8</v>
      </c>
      <c r="O372" t="s">
        <v>91</v>
      </c>
      <c r="P372">
        <v>1</v>
      </c>
      <c r="Q372" t="s">
        <v>100</v>
      </c>
      <c r="S372" t="s">
        <v>106</v>
      </c>
      <c r="U372">
        <v>1</v>
      </c>
      <c r="W372" t="s">
        <v>1546</v>
      </c>
      <c r="X372" t="s">
        <v>83</v>
      </c>
      <c r="Z372" t="s">
        <v>94</v>
      </c>
      <c r="AB372">
        <v>10</v>
      </c>
      <c r="AC372" t="s">
        <v>1547</v>
      </c>
      <c r="AD372" t="s">
        <v>378</v>
      </c>
      <c r="AH372" t="s">
        <v>32</v>
      </c>
      <c r="AJ372" t="s">
        <v>34</v>
      </c>
      <c r="AO372" t="s">
        <v>87</v>
      </c>
      <c r="AQ372">
        <v>3</v>
      </c>
      <c r="AS372">
        <v>5</v>
      </c>
      <c r="AU372">
        <v>10</v>
      </c>
      <c r="AV372" t="s">
        <v>1548</v>
      </c>
      <c r="AW372" t="s">
        <v>66</v>
      </c>
      <c r="AY372">
        <v>10</v>
      </c>
      <c r="AZ372" t="s">
        <v>1549</v>
      </c>
      <c r="BA372" t="s">
        <v>1550</v>
      </c>
      <c r="BB372" t="s">
        <v>1551</v>
      </c>
    </row>
    <row r="373" spans="1:54" x14ac:dyDescent="0.4">
      <c r="A373">
        <v>298</v>
      </c>
      <c r="B373">
        <v>298</v>
      </c>
      <c r="C373">
        <v>298</v>
      </c>
      <c r="E373" t="s">
        <v>3</v>
      </c>
      <c r="G373" t="s">
        <v>5</v>
      </c>
      <c r="J373" s="1">
        <v>32331</v>
      </c>
      <c r="K373">
        <v>6</v>
      </c>
      <c r="L373">
        <v>0</v>
      </c>
      <c r="M373">
        <v>10</v>
      </c>
      <c r="N373">
        <v>20</v>
      </c>
      <c r="O373" t="s">
        <v>69</v>
      </c>
      <c r="P373">
        <v>0</v>
      </c>
      <c r="Q373" t="s">
        <v>55</v>
      </c>
      <c r="S373" t="s">
        <v>71</v>
      </c>
      <c r="U373">
        <v>1</v>
      </c>
      <c r="V373" t="s">
        <v>214</v>
      </c>
      <c r="X373" t="s">
        <v>83</v>
      </c>
      <c r="Z373" t="s">
        <v>94</v>
      </c>
      <c r="AB373">
        <v>6</v>
      </c>
      <c r="AC373" t="s">
        <v>201</v>
      </c>
      <c r="AD373" t="s">
        <v>86</v>
      </c>
      <c r="AI373" t="s">
        <v>33</v>
      </c>
      <c r="AO373" t="s">
        <v>62</v>
      </c>
      <c r="AQ373">
        <v>5</v>
      </c>
      <c r="AS373">
        <v>3</v>
      </c>
      <c r="AU373">
        <v>20</v>
      </c>
      <c r="AV373" t="s">
        <v>1552</v>
      </c>
      <c r="AW373" t="s">
        <v>66</v>
      </c>
      <c r="AY373">
        <v>7</v>
      </c>
      <c r="AZ373" t="s">
        <v>1553</v>
      </c>
      <c r="BA373" t="s">
        <v>1554</v>
      </c>
      <c r="BB373" t="s">
        <v>1555</v>
      </c>
    </row>
    <row r="374" spans="1:54" x14ac:dyDescent="0.4">
      <c r="A374">
        <v>299</v>
      </c>
      <c r="B374">
        <v>299</v>
      </c>
      <c r="C374">
        <v>299</v>
      </c>
      <c r="H374" t="s">
        <v>6</v>
      </c>
      <c r="J374" s="1">
        <v>21991</v>
      </c>
      <c r="K374">
        <v>6</v>
      </c>
      <c r="L374">
        <v>60</v>
      </c>
      <c r="M374">
        <v>10</v>
      </c>
      <c r="N374">
        <v>6</v>
      </c>
      <c r="O374" t="s">
        <v>54</v>
      </c>
      <c r="P374">
        <v>0</v>
      </c>
      <c r="Q374" t="s">
        <v>81</v>
      </c>
      <c r="T374" t="s">
        <v>1556</v>
      </c>
      <c r="U374">
        <v>1</v>
      </c>
      <c r="V374" t="s">
        <v>137</v>
      </c>
      <c r="X374" t="s">
        <v>144</v>
      </c>
      <c r="AA374" t="s">
        <v>1557</v>
      </c>
      <c r="AB374">
        <v>33</v>
      </c>
      <c r="AC374" t="s">
        <v>1558</v>
      </c>
      <c r="AD374" t="s">
        <v>86</v>
      </c>
      <c r="AJ374" t="s">
        <v>34</v>
      </c>
      <c r="AO374" t="s">
        <v>75</v>
      </c>
      <c r="AQ374">
        <v>3</v>
      </c>
      <c r="AS374">
        <v>5</v>
      </c>
      <c r="AU374">
        <v>12</v>
      </c>
      <c r="AV374" t="s">
        <v>1559</v>
      </c>
      <c r="AX374" t="s">
        <v>1560</v>
      </c>
      <c r="AY374">
        <v>10</v>
      </c>
      <c r="AZ374" t="s">
        <v>1561</v>
      </c>
      <c r="BA374" t="s">
        <v>1562</v>
      </c>
      <c r="BB374" t="s">
        <v>1563</v>
      </c>
    </row>
    <row r="375" spans="1:54" x14ac:dyDescent="0.4">
      <c r="A375">
        <v>300</v>
      </c>
      <c r="B375">
        <v>300</v>
      </c>
      <c r="C375">
        <v>300</v>
      </c>
      <c r="D375" t="s">
        <v>2</v>
      </c>
      <c r="E375" t="s">
        <v>3</v>
      </c>
      <c r="F375" t="s">
        <v>4</v>
      </c>
      <c r="G375" t="s">
        <v>5</v>
      </c>
      <c r="H375" t="s">
        <v>6</v>
      </c>
      <c r="I375" t="s">
        <v>1564</v>
      </c>
      <c r="J375" s="1">
        <v>32557</v>
      </c>
      <c r="K375">
        <v>8</v>
      </c>
      <c r="L375">
        <v>5</v>
      </c>
      <c r="M375">
        <v>12</v>
      </c>
      <c r="N375">
        <v>4</v>
      </c>
      <c r="O375" t="s">
        <v>191</v>
      </c>
      <c r="P375">
        <v>1</v>
      </c>
      <c r="Q375" t="s">
        <v>55</v>
      </c>
      <c r="S375" t="s">
        <v>101</v>
      </c>
      <c r="U375">
        <v>0</v>
      </c>
      <c r="AD375" t="s">
        <v>61</v>
      </c>
      <c r="AE375" t="s">
        <v>29</v>
      </c>
      <c r="AG375" t="s">
        <v>31</v>
      </c>
      <c r="AH375" t="s">
        <v>32</v>
      </c>
      <c r="AJ375" t="s">
        <v>34</v>
      </c>
      <c r="AO375" t="s">
        <v>75</v>
      </c>
      <c r="AR375">
        <v>40</v>
      </c>
      <c r="AS375">
        <v>6</v>
      </c>
      <c r="AU375">
        <v>6</v>
      </c>
      <c r="AV375" t="s">
        <v>1565</v>
      </c>
      <c r="AW375" t="s">
        <v>360</v>
      </c>
      <c r="AY375">
        <v>10</v>
      </c>
      <c r="AZ375" t="s">
        <v>1566</v>
      </c>
      <c r="BA375" t="s">
        <v>1567</v>
      </c>
      <c r="BB375" t="s">
        <v>1568</v>
      </c>
    </row>
    <row r="376" spans="1:54" x14ac:dyDescent="0.4">
      <c r="A376">
        <v>301</v>
      </c>
      <c r="B376">
        <v>301</v>
      </c>
      <c r="C376">
        <v>301</v>
      </c>
      <c r="D376" t="s">
        <v>2</v>
      </c>
      <c r="E376" t="s">
        <v>3</v>
      </c>
      <c r="G376" t="s">
        <v>5</v>
      </c>
      <c r="H376" t="s">
        <v>6</v>
      </c>
      <c r="J376" s="1">
        <v>43019</v>
      </c>
      <c r="K376">
        <v>7</v>
      </c>
      <c r="L376">
        <v>60</v>
      </c>
      <c r="M376">
        <v>11</v>
      </c>
      <c r="N376">
        <v>25</v>
      </c>
      <c r="O376" t="s">
        <v>191</v>
      </c>
      <c r="P376">
        <v>0</v>
      </c>
      <c r="Q376" t="s">
        <v>55</v>
      </c>
      <c r="S376" t="s">
        <v>101</v>
      </c>
      <c r="U376">
        <v>1</v>
      </c>
      <c r="V376" t="s">
        <v>157</v>
      </c>
      <c r="X376" t="s">
        <v>83</v>
      </c>
      <c r="Z376" t="s">
        <v>371</v>
      </c>
      <c r="AB376">
        <v>11</v>
      </c>
      <c r="AC376" t="s">
        <v>1569</v>
      </c>
      <c r="AD376" t="s">
        <v>86</v>
      </c>
      <c r="AJ376" t="s">
        <v>34</v>
      </c>
      <c r="AO376" t="s">
        <v>62</v>
      </c>
      <c r="AQ376">
        <v>3</v>
      </c>
      <c r="AS376">
        <v>6</v>
      </c>
      <c r="AU376">
        <v>10</v>
      </c>
      <c r="AV376" t="s">
        <v>1570</v>
      </c>
      <c r="AW376" t="s">
        <v>66</v>
      </c>
      <c r="AY376">
        <v>10</v>
      </c>
      <c r="AZ376" t="s">
        <v>160</v>
      </c>
      <c r="BA376" t="s">
        <v>1571</v>
      </c>
    </row>
    <row r="377" spans="1:54" x14ac:dyDescent="0.4">
      <c r="A377">
        <v>302</v>
      </c>
      <c r="B377">
        <v>302</v>
      </c>
      <c r="C377">
        <v>302</v>
      </c>
      <c r="D377" t="s">
        <v>2</v>
      </c>
      <c r="E377" t="s">
        <v>3</v>
      </c>
      <c r="J377" s="1">
        <v>29941</v>
      </c>
      <c r="K377">
        <v>7</v>
      </c>
      <c r="L377">
        <v>80</v>
      </c>
      <c r="M377">
        <v>9</v>
      </c>
      <c r="N377">
        <v>20</v>
      </c>
      <c r="O377" t="s">
        <v>91</v>
      </c>
      <c r="P377">
        <v>0</v>
      </c>
      <c r="Q377" t="s">
        <v>70</v>
      </c>
      <c r="S377" t="s">
        <v>71</v>
      </c>
      <c r="U377">
        <v>1</v>
      </c>
      <c r="V377" t="s">
        <v>214</v>
      </c>
      <c r="X377" t="s">
        <v>83</v>
      </c>
      <c r="Z377" t="s">
        <v>94</v>
      </c>
      <c r="AB377">
        <v>15</v>
      </c>
      <c r="AC377" t="s">
        <v>1572</v>
      </c>
      <c r="AD377" t="s">
        <v>86</v>
      </c>
      <c r="AM377" t="s">
        <v>37</v>
      </c>
      <c r="AW377" t="s">
        <v>194</v>
      </c>
      <c r="AY377">
        <v>7</v>
      </c>
      <c r="AZ377" t="s">
        <v>1573</v>
      </c>
      <c r="BA377" t="s">
        <v>1574</v>
      </c>
      <c r="BB377" t="s">
        <v>1575</v>
      </c>
    </row>
    <row r="378" spans="1:54" x14ac:dyDescent="0.4">
      <c r="A378">
        <v>303</v>
      </c>
      <c r="B378">
        <v>303</v>
      </c>
      <c r="C378">
        <v>303</v>
      </c>
      <c r="D378" t="s">
        <v>2</v>
      </c>
      <c r="F378" t="s">
        <v>4</v>
      </c>
      <c r="H378" t="s">
        <v>6</v>
      </c>
      <c r="J378" s="1">
        <v>32303</v>
      </c>
      <c r="K378">
        <v>6</v>
      </c>
      <c r="L378">
        <v>25</v>
      </c>
      <c r="M378">
        <v>8</v>
      </c>
      <c r="N378">
        <v>30</v>
      </c>
      <c r="O378" t="s">
        <v>226</v>
      </c>
      <c r="P378">
        <v>0</v>
      </c>
      <c r="Q378" t="s">
        <v>70</v>
      </c>
      <c r="S378" t="s">
        <v>56</v>
      </c>
      <c r="U378">
        <v>1</v>
      </c>
      <c r="V378" t="s">
        <v>424</v>
      </c>
      <c r="Y378" t="s">
        <v>1576</v>
      </c>
      <c r="Z378" t="s">
        <v>158</v>
      </c>
      <c r="AB378">
        <v>4</v>
      </c>
      <c r="AC378" t="s">
        <v>1577</v>
      </c>
      <c r="AD378" t="s">
        <v>86</v>
      </c>
      <c r="AG378" t="s">
        <v>31</v>
      </c>
      <c r="AO378" t="s">
        <v>75</v>
      </c>
      <c r="AQ378">
        <v>5</v>
      </c>
      <c r="AS378">
        <v>5</v>
      </c>
      <c r="AU378">
        <v>20</v>
      </c>
      <c r="AV378" t="s">
        <v>1578</v>
      </c>
      <c r="AW378" t="s">
        <v>66</v>
      </c>
      <c r="AY378">
        <v>10</v>
      </c>
      <c r="AZ378" t="s">
        <v>1579</v>
      </c>
      <c r="BA378" t="s">
        <v>1580</v>
      </c>
    </row>
    <row r="379" spans="1:54" x14ac:dyDescent="0.4">
      <c r="A379">
        <v>304</v>
      </c>
      <c r="B379">
        <v>304</v>
      </c>
      <c r="C379">
        <v>304</v>
      </c>
      <c r="H379" t="s">
        <v>6</v>
      </c>
      <c r="J379" s="1">
        <v>43056</v>
      </c>
      <c r="K379">
        <v>8</v>
      </c>
      <c r="L379">
        <v>30</v>
      </c>
      <c r="M379">
        <v>8</v>
      </c>
      <c r="N379">
        <v>5</v>
      </c>
      <c r="O379" t="s">
        <v>69</v>
      </c>
      <c r="P379">
        <v>0</v>
      </c>
      <c r="R379" t="s">
        <v>37</v>
      </c>
      <c r="T379" t="s">
        <v>1581</v>
      </c>
      <c r="U379">
        <v>1</v>
      </c>
      <c r="V379" t="s">
        <v>31</v>
      </c>
      <c r="X379" t="s">
        <v>365</v>
      </c>
      <c r="AA379" t="s">
        <v>1582</v>
      </c>
      <c r="AB379">
        <v>10</v>
      </c>
      <c r="AC379" t="s">
        <v>1583</v>
      </c>
      <c r="AD379" t="s">
        <v>86</v>
      </c>
      <c r="AG379" t="s">
        <v>31</v>
      </c>
      <c r="AO379" t="s">
        <v>164</v>
      </c>
      <c r="AR379" t="s">
        <v>1584</v>
      </c>
      <c r="AT379" t="s">
        <v>1585</v>
      </c>
      <c r="AU379">
        <v>5</v>
      </c>
      <c r="AV379" t="s">
        <v>1586</v>
      </c>
      <c r="AW379" t="s">
        <v>360</v>
      </c>
      <c r="AY379">
        <v>6</v>
      </c>
      <c r="AZ379" t="s">
        <v>1587</v>
      </c>
      <c r="BA379" t="s">
        <v>1588</v>
      </c>
      <c r="BB379" t="s">
        <v>1589</v>
      </c>
    </row>
    <row r="380" spans="1:54" x14ac:dyDescent="0.4">
      <c r="A380">
        <v>305</v>
      </c>
      <c r="B380">
        <v>305</v>
      </c>
      <c r="C380">
        <v>305</v>
      </c>
      <c r="E380" t="s">
        <v>3</v>
      </c>
      <c r="J380" s="1">
        <v>31769</v>
      </c>
      <c r="K380">
        <v>8</v>
      </c>
      <c r="L380">
        <v>90</v>
      </c>
      <c r="M380">
        <v>12</v>
      </c>
      <c r="N380">
        <v>4</v>
      </c>
      <c r="O380" t="s">
        <v>105</v>
      </c>
      <c r="P380">
        <v>0</v>
      </c>
      <c r="Q380" t="s">
        <v>70</v>
      </c>
      <c r="S380" t="s">
        <v>106</v>
      </c>
      <c r="U380">
        <v>1</v>
      </c>
      <c r="V380" t="s">
        <v>214</v>
      </c>
      <c r="X380" t="s">
        <v>83</v>
      </c>
      <c r="Z380" t="s">
        <v>94</v>
      </c>
      <c r="AB380">
        <v>9</v>
      </c>
      <c r="AC380" t="s">
        <v>1590</v>
      </c>
      <c r="AD380" t="s">
        <v>86</v>
      </c>
      <c r="AH380" t="s">
        <v>32</v>
      </c>
      <c r="AO380" t="s">
        <v>87</v>
      </c>
      <c r="AQ380">
        <v>6</v>
      </c>
      <c r="AS380">
        <v>6</v>
      </c>
      <c r="AU380">
        <v>6</v>
      </c>
      <c r="AV380" t="s">
        <v>1591</v>
      </c>
      <c r="AW380" t="s">
        <v>66</v>
      </c>
      <c r="AY380">
        <v>8</v>
      </c>
      <c r="AZ380" t="s">
        <v>1592</v>
      </c>
      <c r="BA380" t="s">
        <v>1593</v>
      </c>
    </row>
    <row r="381" spans="1:54" x14ac:dyDescent="0.4">
      <c r="A381">
        <v>306</v>
      </c>
      <c r="B381">
        <v>306</v>
      </c>
      <c r="C381">
        <v>306</v>
      </c>
      <c r="D381" t="s">
        <v>2</v>
      </c>
      <c r="J381" s="1">
        <v>34335</v>
      </c>
      <c r="K381">
        <v>8</v>
      </c>
      <c r="L381">
        <v>150</v>
      </c>
      <c r="M381">
        <v>6</v>
      </c>
      <c r="N381">
        <v>5</v>
      </c>
      <c r="O381" t="s">
        <v>91</v>
      </c>
      <c r="P381">
        <v>1</v>
      </c>
      <c r="Q381" t="s">
        <v>81</v>
      </c>
      <c r="S381" t="s">
        <v>101</v>
      </c>
      <c r="U381">
        <v>1</v>
      </c>
      <c r="V381" t="s">
        <v>214</v>
      </c>
      <c r="X381" t="s">
        <v>83</v>
      </c>
      <c r="AA381" t="s">
        <v>1594</v>
      </c>
      <c r="AB381">
        <v>2</v>
      </c>
      <c r="AC381" t="s">
        <v>1595</v>
      </c>
      <c r="AD381" t="s">
        <v>61</v>
      </c>
      <c r="AG381" t="s">
        <v>31</v>
      </c>
      <c r="AO381" t="s">
        <v>75</v>
      </c>
      <c r="AR381">
        <v>12</v>
      </c>
      <c r="AS381">
        <v>2</v>
      </c>
      <c r="AU381">
        <v>50</v>
      </c>
      <c r="AV381" t="s">
        <v>1596</v>
      </c>
      <c r="AW381" t="s">
        <v>77</v>
      </c>
      <c r="AY381">
        <v>10</v>
      </c>
      <c r="AZ381" t="s">
        <v>1597</v>
      </c>
      <c r="BA381" t="s">
        <v>1598</v>
      </c>
      <c r="BB381" t="s">
        <v>1224</v>
      </c>
    </row>
    <row r="382" spans="1:54" x14ac:dyDescent="0.4">
      <c r="A382">
        <v>307</v>
      </c>
      <c r="B382">
        <v>307</v>
      </c>
      <c r="C382">
        <v>307</v>
      </c>
      <c r="H382" t="s">
        <v>6</v>
      </c>
      <c r="J382" s="1">
        <v>30327</v>
      </c>
      <c r="K382">
        <v>7</v>
      </c>
      <c r="L382">
        <v>30</v>
      </c>
      <c r="M382">
        <v>13</v>
      </c>
      <c r="N382">
        <v>5</v>
      </c>
      <c r="O382" t="s">
        <v>350</v>
      </c>
      <c r="P382">
        <v>0</v>
      </c>
      <c r="Q382" t="s">
        <v>70</v>
      </c>
      <c r="S382" t="s">
        <v>56</v>
      </c>
      <c r="U382">
        <v>1</v>
      </c>
      <c r="V382" t="s">
        <v>148</v>
      </c>
      <c r="X382" t="s">
        <v>83</v>
      </c>
      <c r="Z382" t="s">
        <v>221</v>
      </c>
      <c r="AB382">
        <v>6</v>
      </c>
      <c r="AC382" t="s">
        <v>1599</v>
      </c>
      <c r="AD382" t="s">
        <v>74</v>
      </c>
      <c r="AJ382" t="s">
        <v>34</v>
      </c>
      <c r="AO382" t="s">
        <v>75</v>
      </c>
      <c r="AQ382">
        <v>5</v>
      </c>
      <c r="AS382">
        <v>2</v>
      </c>
      <c r="AU382">
        <v>10</v>
      </c>
      <c r="AV382" t="s">
        <v>177</v>
      </c>
      <c r="AW382" t="s">
        <v>77</v>
      </c>
      <c r="AY382">
        <v>10</v>
      </c>
      <c r="AZ382" t="s">
        <v>177</v>
      </c>
      <c r="BB382" t="s">
        <v>177</v>
      </c>
    </row>
    <row r="383" spans="1:54" x14ac:dyDescent="0.4">
      <c r="A383">
        <v>308</v>
      </c>
      <c r="B383">
        <v>308</v>
      </c>
      <c r="C383">
        <v>308</v>
      </c>
      <c r="D383" t="s">
        <v>2</v>
      </c>
      <c r="H383" t="s">
        <v>6</v>
      </c>
      <c r="J383" s="1">
        <v>32578</v>
      </c>
      <c r="K383">
        <v>7</v>
      </c>
      <c r="L383">
        <v>60</v>
      </c>
      <c r="M383">
        <v>11</v>
      </c>
      <c r="N383">
        <v>2</v>
      </c>
      <c r="O383" t="s">
        <v>305</v>
      </c>
      <c r="P383">
        <v>1</v>
      </c>
      <c r="Q383" t="s">
        <v>70</v>
      </c>
      <c r="S383" t="s">
        <v>106</v>
      </c>
      <c r="U383">
        <v>1</v>
      </c>
      <c r="V383" t="s">
        <v>214</v>
      </c>
      <c r="X383" t="s">
        <v>113</v>
      </c>
      <c r="Z383" t="s">
        <v>94</v>
      </c>
      <c r="AB383">
        <v>5</v>
      </c>
      <c r="AC383" t="s">
        <v>1600</v>
      </c>
      <c r="AD383" t="s">
        <v>61</v>
      </c>
      <c r="AJ383" t="s">
        <v>34</v>
      </c>
      <c r="AO383" t="s">
        <v>87</v>
      </c>
      <c r="AQ383">
        <v>4</v>
      </c>
      <c r="AS383">
        <v>2</v>
      </c>
      <c r="AU383">
        <v>8</v>
      </c>
      <c r="AV383" t="s">
        <v>1601</v>
      </c>
      <c r="AW383" t="s">
        <v>66</v>
      </c>
      <c r="AY383">
        <v>8</v>
      </c>
      <c r="AZ383" t="s">
        <v>1602</v>
      </c>
    </row>
    <row r="384" spans="1:54" x14ac:dyDescent="0.4">
      <c r="A384">
        <v>309</v>
      </c>
      <c r="B384">
        <v>309</v>
      </c>
      <c r="C384">
        <v>309</v>
      </c>
      <c r="H384" t="s">
        <v>6</v>
      </c>
      <c r="J384" s="1">
        <v>33278</v>
      </c>
      <c r="K384">
        <v>7</v>
      </c>
      <c r="L384">
        <v>0</v>
      </c>
      <c r="M384">
        <v>8</v>
      </c>
      <c r="N384">
        <v>2</v>
      </c>
      <c r="O384" t="s">
        <v>226</v>
      </c>
      <c r="P384">
        <v>0</v>
      </c>
      <c r="Q384" t="s">
        <v>70</v>
      </c>
      <c r="S384" t="s">
        <v>101</v>
      </c>
      <c r="U384">
        <v>0</v>
      </c>
      <c r="AD384" t="s">
        <v>61</v>
      </c>
      <c r="AG384" t="s">
        <v>31</v>
      </c>
      <c r="AO384" t="s">
        <v>164</v>
      </c>
      <c r="AQ384">
        <v>4</v>
      </c>
      <c r="AS384">
        <v>4</v>
      </c>
      <c r="AU384">
        <v>25</v>
      </c>
      <c r="AV384" t="s">
        <v>1603</v>
      </c>
      <c r="AX384" t="s">
        <v>1604</v>
      </c>
      <c r="AY384">
        <v>10</v>
      </c>
      <c r="AZ384" t="s">
        <v>1605</v>
      </c>
      <c r="BA384" t="s">
        <v>337</v>
      </c>
      <c r="BB384" t="s">
        <v>1606</v>
      </c>
    </row>
    <row r="385" spans="1:54" x14ac:dyDescent="0.4">
      <c r="A385">
        <v>310</v>
      </c>
      <c r="B385">
        <v>310</v>
      </c>
      <c r="C385">
        <v>310</v>
      </c>
      <c r="E385" t="s">
        <v>3</v>
      </c>
      <c r="G385" t="s">
        <v>5</v>
      </c>
      <c r="H385" t="s">
        <v>6</v>
      </c>
      <c r="J385" s="1">
        <v>30129</v>
      </c>
      <c r="K385">
        <v>6</v>
      </c>
      <c r="L385">
        <v>90</v>
      </c>
      <c r="M385">
        <v>10</v>
      </c>
      <c r="N385">
        <v>10</v>
      </c>
      <c r="O385" t="s">
        <v>305</v>
      </c>
      <c r="P385">
        <v>1</v>
      </c>
      <c r="Q385" t="s">
        <v>55</v>
      </c>
      <c r="T385" t="s">
        <v>1607</v>
      </c>
      <c r="U385">
        <v>1</v>
      </c>
      <c r="V385" t="s">
        <v>7</v>
      </c>
      <c r="X385" t="s">
        <v>93</v>
      </c>
      <c r="Z385" t="s">
        <v>84</v>
      </c>
      <c r="AB385">
        <v>11</v>
      </c>
      <c r="AC385" t="s">
        <v>1608</v>
      </c>
      <c r="AD385" t="s">
        <v>61</v>
      </c>
      <c r="AJ385" t="s">
        <v>34</v>
      </c>
      <c r="AO385" t="s">
        <v>62</v>
      </c>
      <c r="AR385">
        <v>15</v>
      </c>
      <c r="AS385">
        <v>6</v>
      </c>
      <c r="AU385">
        <v>20</v>
      </c>
      <c r="AV385" t="s">
        <v>1609</v>
      </c>
      <c r="AW385" t="s">
        <v>66</v>
      </c>
      <c r="AY385">
        <v>10</v>
      </c>
      <c r="AZ385" t="s">
        <v>1610</v>
      </c>
      <c r="BA385" t="s">
        <v>1611</v>
      </c>
      <c r="BB385" t="s">
        <v>1612</v>
      </c>
    </row>
    <row r="386" spans="1:54" x14ac:dyDescent="0.4">
      <c r="A386">
        <v>311</v>
      </c>
      <c r="B386">
        <v>311</v>
      </c>
      <c r="C386">
        <v>311</v>
      </c>
      <c r="H386" t="s">
        <v>6</v>
      </c>
      <c r="J386" s="1">
        <v>27169</v>
      </c>
      <c r="K386">
        <v>8</v>
      </c>
      <c r="L386">
        <v>15</v>
      </c>
      <c r="M386">
        <v>12</v>
      </c>
      <c r="N386">
        <v>2</v>
      </c>
      <c r="O386" t="s">
        <v>123</v>
      </c>
      <c r="P386">
        <v>1</v>
      </c>
      <c r="Q386" t="s">
        <v>70</v>
      </c>
      <c r="S386" t="s">
        <v>101</v>
      </c>
      <c r="U386">
        <v>1</v>
      </c>
      <c r="V386" t="s">
        <v>537</v>
      </c>
      <c r="X386" t="s">
        <v>83</v>
      </c>
      <c r="Z386" t="s">
        <v>94</v>
      </c>
      <c r="AB386">
        <v>13</v>
      </c>
      <c r="AC386" t="s">
        <v>1613</v>
      </c>
      <c r="AD386" t="s">
        <v>61</v>
      </c>
      <c r="AJ386" t="s">
        <v>34</v>
      </c>
      <c r="AO386" t="s">
        <v>62</v>
      </c>
      <c r="AR386">
        <v>12</v>
      </c>
      <c r="AS386">
        <v>2</v>
      </c>
      <c r="AU386">
        <v>8</v>
      </c>
      <c r="AV386" t="s">
        <v>1614</v>
      </c>
      <c r="AW386" t="s">
        <v>194</v>
      </c>
      <c r="AY386">
        <v>10</v>
      </c>
      <c r="AZ386" t="s">
        <v>1615</v>
      </c>
      <c r="BA386" t="s">
        <v>1616</v>
      </c>
      <c r="BB386" t="s">
        <v>1617</v>
      </c>
    </row>
    <row r="387" spans="1:54" x14ac:dyDescent="0.4">
      <c r="A387">
        <v>312</v>
      </c>
      <c r="B387">
        <v>312</v>
      </c>
      <c r="C387">
        <v>312</v>
      </c>
      <c r="D387" t="s">
        <v>2</v>
      </c>
      <c r="J387" s="1">
        <v>23937</v>
      </c>
      <c r="K387">
        <v>6</v>
      </c>
      <c r="L387">
        <v>0</v>
      </c>
      <c r="M387">
        <v>10</v>
      </c>
      <c r="N387">
        <v>20</v>
      </c>
      <c r="O387" t="s">
        <v>80</v>
      </c>
      <c r="P387">
        <v>0</v>
      </c>
      <c r="Q387" t="s">
        <v>100</v>
      </c>
      <c r="S387" t="s">
        <v>101</v>
      </c>
      <c r="U387">
        <v>0</v>
      </c>
      <c r="AD387" t="s">
        <v>61</v>
      </c>
      <c r="AH387" t="s">
        <v>32</v>
      </c>
      <c r="AO387" t="s">
        <v>62</v>
      </c>
      <c r="AQ387">
        <v>4</v>
      </c>
      <c r="AS387">
        <v>6</v>
      </c>
      <c r="AU387">
        <v>20</v>
      </c>
      <c r="AV387" t="s">
        <v>1618</v>
      </c>
      <c r="AW387" t="s">
        <v>66</v>
      </c>
      <c r="AY387">
        <v>10</v>
      </c>
      <c r="AZ387" t="s">
        <v>1619</v>
      </c>
      <c r="BA387" t="s">
        <v>1620</v>
      </c>
      <c r="BB387" t="s">
        <v>1621</v>
      </c>
    </row>
    <row r="388" spans="1:54" x14ac:dyDescent="0.4">
      <c r="A388">
        <v>313</v>
      </c>
      <c r="B388">
        <v>313</v>
      </c>
      <c r="C388">
        <v>313</v>
      </c>
      <c r="D388" t="s">
        <v>2</v>
      </c>
      <c r="J388" s="1">
        <v>26668</v>
      </c>
      <c r="K388">
        <v>7</v>
      </c>
      <c r="L388">
        <v>30</v>
      </c>
      <c r="M388">
        <v>6</v>
      </c>
      <c r="N388">
        <v>20</v>
      </c>
      <c r="O388" t="s">
        <v>54</v>
      </c>
      <c r="P388">
        <v>1</v>
      </c>
      <c r="Q388" t="s">
        <v>70</v>
      </c>
      <c r="S388" t="s">
        <v>101</v>
      </c>
      <c r="U388">
        <v>1</v>
      </c>
      <c r="V388" t="s">
        <v>214</v>
      </c>
      <c r="X388" t="s">
        <v>83</v>
      </c>
      <c r="Z388" t="s">
        <v>94</v>
      </c>
      <c r="AB388">
        <v>20</v>
      </c>
      <c r="AC388" t="s">
        <v>1622</v>
      </c>
      <c r="AD388" t="s">
        <v>61</v>
      </c>
      <c r="AM388" t="s">
        <v>37</v>
      </c>
      <c r="AX388" t="s">
        <v>1623</v>
      </c>
      <c r="AY388">
        <v>10</v>
      </c>
      <c r="AZ388" t="s">
        <v>1624</v>
      </c>
      <c r="BA388" t="s">
        <v>1625</v>
      </c>
      <c r="BB388" t="s">
        <v>1626</v>
      </c>
    </row>
    <row r="389" spans="1:54" x14ac:dyDescent="0.4">
      <c r="A389">
        <v>314</v>
      </c>
      <c r="B389">
        <v>314</v>
      </c>
      <c r="C389">
        <v>314</v>
      </c>
      <c r="D389" t="s">
        <v>2</v>
      </c>
      <c r="E389" t="s">
        <v>3</v>
      </c>
      <c r="H389" t="s">
        <v>6</v>
      </c>
      <c r="J389" s="1">
        <v>33626</v>
      </c>
      <c r="K389">
        <v>8</v>
      </c>
      <c r="L389">
        <v>40</v>
      </c>
      <c r="M389">
        <v>13</v>
      </c>
      <c r="N389">
        <v>6</v>
      </c>
      <c r="O389" t="s">
        <v>191</v>
      </c>
      <c r="P389">
        <v>1</v>
      </c>
      <c r="Q389" t="s">
        <v>142</v>
      </c>
      <c r="S389" t="s">
        <v>101</v>
      </c>
      <c r="U389">
        <v>1</v>
      </c>
      <c r="V389" t="s">
        <v>424</v>
      </c>
      <c r="X389" t="s">
        <v>83</v>
      </c>
      <c r="Z389" t="s">
        <v>59</v>
      </c>
      <c r="AB389">
        <v>2</v>
      </c>
      <c r="AC389" t="s">
        <v>1627</v>
      </c>
      <c r="AD389" t="s">
        <v>86</v>
      </c>
      <c r="AM389" t="s">
        <v>37</v>
      </c>
      <c r="AW389" t="s">
        <v>360</v>
      </c>
      <c r="AY389">
        <v>5</v>
      </c>
      <c r="AZ389" t="s">
        <v>1628</v>
      </c>
      <c r="BA389" t="s">
        <v>1629</v>
      </c>
    </row>
    <row r="390" spans="1:54" x14ac:dyDescent="0.4">
      <c r="A390">
        <v>315</v>
      </c>
      <c r="B390">
        <v>315</v>
      </c>
      <c r="C390">
        <v>315</v>
      </c>
      <c r="D390" t="s">
        <v>2</v>
      </c>
      <c r="E390" t="s">
        <v>3</v>
      </c>
      <c r="H390" t="s">
        <v>6</v>
      </c>
      <c r="J390" s="1">
        <v>26395</v>
      </c>
      <c r="K390">
        <v>6</v>
      </c>
      <c r="L390">
        <v>35</v>
      </c>
      <c r="M390">
        <v>8</v>
      </c>
      <c r="N390">
        <v>7</v>
      </c>
      <c r="O390" t="s">
        <v>99</v>
      </c>
      <c r="P390">
        <v>1</v>
      </c>
      <c r="Q390" t="s">
        <v>124</v>
      </c>
      <c r="S390" t="s">
        <v>106</v>
      </c>
      <c r="U390">
        <v>1</v>
      </c>
      <c r="V390" t="s">
        <v>57</v>
      </c>
      <c r="X390" t="s">
        <v>58</v>
      </c>
      <c r="Z390" t="s">
        <v>94</v>
      </c>
      <c r="AB390">
        <v>23</v>
      </c>
      <c r="AC390" t="s">
        <v>1630</v>
      </c>
      <c r="AD390" t="s">
        <v>86</v>
      </c>
      <c r="AH390" t="s">
        <v>32</v>
      </c>
      <c r="AO390" t="s">
        <v>75</v>
      </c>
      <c r="AR390">
        <v>10</v>
      </c>
      <c r="AS390">
        <v>3</v>
      </c>
      <c r="AU390">
        <v>8</v>
      </c>
      <c r="AV390" t="s">
        <v>1631</v>
      </c>
      <c r="AW390" t="s">
        <v>77</v>
      </c>
      <c r="AY390">
        <v>7</v>
      </c>
      <c r="AZ390" t="s">
        <v>1632</v>
      </c>
      <c r="BA390" t="s">
        <v>1633</v>
      </c>
    </row>
    <row r="391" spans="1:54" x14ac:dyDescent="0.4">
      <c r="A391">
        <v>316</v>
      </c>
      <c r="B391">
        <v>316</v>
      </c>
      <c r="C391">
        <v>316</v>
      </c>
      <c r="D391" t="s">
        <v>2</v>
      </c>
      <c r="G391" t="s">
        <v>5</v>
      </c>
      <c r="H391" t="s">
        <v>6</v>
      </c>
      <c r="J391" s="1">
        <v>32544</v>
      </c>
      <c r="K391">
        <v>7</v>
      </c>
      <c r="L391">
        <v>40</v>
      </c>
      <c r="M391">
        <v>12</v>
      </c>
      <c r="N391">
        <v>25</v>
      </c>
      <c r="O391" t="s">
        <v>135</v>
      </c>
      <c r="P391">
        <v>0</v>
      </c>
      <c r="Q391" t="s">
        <v>70</v>
      </c>
      <c r="S391" t="s">
        <v>101</v>
      </c>
      <c r="U391">
        <v>1</v>
      </c>
      <c r="V391" t="s">
        <v>537</v>
      </c>
      <c r="X391" t="s">
        <v>83</v>
      </c>
      <c r="Z391" t="s">
        <v>94</v>
      </c>
      <c r="AB391">
        <v>1</v>
      </c>
      <c r="AC391" t="s">
        <v>1634</v>
      </c>
      <c r="AD391" t="s">
        <v>86</v>
      </c>
      <c r="AH391" t="s">
        <v>32</v>
      </c>
      <c r="AO391" t="s">
        <v>164</v>
      </c>
      <c r="AQ391">
        <v>6</v>
      </c>
      <c r="AS391">
        <v>2</v>
      </c>
      <c r="AU391">
        <v>15</v>
      </c>
      <c r="AV391" t="s">
        <v>1635</v>
      </c>
    </row>
    <row r="392" spans="1:54" x14ac:dyDescent="0.4">
      <c r="A392" t="s">
        <v>1636</v>
      </c>
      <c r="B392" t="s">
        <v>77</v>
      </c>
      <c r="D392">
        <v>10</v>
      </c>
      <c r="E392" t="s">
        <v>1637</v>
      </c>
    </row>
    <row r="393" spans="1:54" x14ac:dyDescent="0.4">
      <c r="A393" t="s">
        <v>1638</v>
      </c>
      <c r="B393" t="s">
        <v>1639</v>
      </c>
      <c r="C393" t="s">
        <v>1640</v>
      </c>
      <c r="D393" t="s">
        <v>1641</v>
      </c>
      <c r="E393" t="s">
        <v>1642</v>
      </c>
      <c r="F393" t="s">
        <v>1643</v>
      </c>
    </row>
    <row r="394" spans="1:54" x14ac:dyDescent="0.4">
      <c r="A394">
        <v>317</v>
      </c>
      <c r="B394">
        <v>317</v>
      </c>
      <c r="C394">
        <v>317</v>
      </c>
      <c r="D394" t="s">
        <v>2</v>
      </c>
      <c r="J394" s="1">
        <v>33697</v>
      </c>
      <c r="K394">
        <v>6</v>
      </c>
      <c r="L394">
        <v>30</v>
      </c>
      <c r="M394">
        <v>10</v>
      </c>
      <c r="N394">
        <v>20</v>
      </c>
      <c r="O394" t="s">
        <v>91</v>
      </c>
      <c r="P394">
        <v>1</v>
      </c>
      <c r="Q394" t="s">
        <v>70</v>
      </c>
      <c r="S394" t="s">
        <v>101</v>
      </c>
      <c r="U394">
        <v>1</v>
      </c>
      <c r="V394" t="s">
        <v>214</v>
      </c>
      <c r="X394" t="s">
        <v>83</v>
      </c>
      <c r="Z394" t="s">
        <v>94</v>
      </c>
      <c r="AB394">
        <v>3</v>
      </c>
      <c r="AC394" t="s">
        <v>1644</v>
      </c>
      <c r="AD394" t="s">
        <v>61</v>
      </c>
      <c r="AM394" t="s">
        <v>37</v>
      </c>
      <c r="AW394" t="s">
        <v>77</v>
      </c>
      <c r="AY394">
        <v>10</v>
      </c>
      <c r="AZ394" t="s">
        <v>1645</v>
      </c>
      <c r="BA394" t="s">
        <v>1646</v>
      </c>
      <c r="BB394" t="s">
        <v>1647</v>
      </c>
    </row>
    <row r="395" spans="1:54" x14ac:dyDescent="0.4">
      <c r="A395">
        <v>318</v>
      </c>
      <c r="B395">
        <v>318</v>
      </c>
      <c r="C395">
        <v>318</v>
      </c>
      <c r="D395" t="s">
        <v>2</v>
      </c>
      <c r="F395" t="s">
        <v>4</v>
      </c>
      <c r="J395" s="1">
        <v>33609</v>
      </c>
      <c r="K395">
        <v>7</v>
      </c>
      <c r="L395">
        <v>0</v>
      </c>
      <c r="M395">
        <v>6</v>
      </c>
      <c r="N395">
        <v>15</v>
      </c>
      <c r="O395" t="s">
        <v>91</v>
      </c>
      <c r="P395">
        <v>1</v>
      </c>
      <c r="Q395" t="s">
        <v>100</v>
      </c>
      <c r="T395" t="s">
        <v>1648</v>
      </c>
      <c r="U395">
        <v>0</v>
      </c>
      <c r="AD395" t="s">
        <v>61</v>
      </c>
      <c r="AH395" t="s">
        <v>32</v>
      </c>
      <c r="AJ395" t="s">
        <v>34</v>
      </c>
      <c r="AO395" t="s">
        <v>75</v>
      </c>
      <c r="AQ395">
        <v>6</v>
      </c>
      <c r="AS395">
        <v>6</v>
      </c>
      <c r="AU395">
        <v>20</v>
      </c>
      <c r="AV395" t="s">
        <v>1649</v>
      </c>
      <c r="AW395" t="s">
        <v>77</v>
      </c>
      <c r="AY395">
        <v>6</v>
      </c>
      <c r="AZ395" t="s">
        <v>1650</v>
      </c>
    </row>
    <row r="396" spans="1:54" x14ac:dyDescent="0.4">
      <c r="A396" t="s">
        <v>1651</v>
      </c>
    </row>
    <row r="397" spans="1:54" x14ac:dyDescent="0.4">
      <c r="A397">
        <v>319</v>
      </c>
      <c r="B397">
        <v>319</v>
      </c>
      <c r="C397">
        <v>319</v>
      </c>
      <c r="F397" t="s">
        <v>4</v>
      </c>
      <c r="H397" t="s">
        <v>6</v>
      </c>
      <c r="J397" s="1">
        <v>33386</v>
      </c>
      <c r="K397">
        <v>5</v>
      </c>
      <c r="L397">
        <v>45</v>
      </c>
      <c r="M397">
        <v>12</v>
      </c>
      <c r="N397">
        <v>30</v>
      </c>
      <c r="O397" t="s">
        <v>91</v>
      </c>
      <c r="P397">
        <v>1</v>
      </c>
      <c r="Q397" t="s">
        <v>81</v>
      </c>
      <c r="T397" t="s">
        <v>1652</v>
      </c>
      <c r="U397">
        <v>0</v>
      </c>
      <c r="AD397" t="s">
        <v>86</v>
      </c>
      <c r="AJ397" t="s">
        <v>34</v>
      </c>
      <c r="AO397" t="s">
        <v>62</v>
      </c>
      <c r="AQ397">
        <v>3</v>
      </c>
      <c r="AS397">
        <v>4</v>
      </c>
      <c r="AU397">
        <v>6</v>
      </c>
      <c r="AV397" t="s">
        <v>1653</v>
      </c>
      <c r="AW397" t="s">
        <v>66</v>
      </c>
      <c r="AY397">
        <v>8</v>
      </c>
      <c r="AZ397" t="s">
        <v>1654</v>
      </c>
      <c r="BA397" t="s">
        <v>1655</v>
      </c>
      <c r="BB397" t="s">
        <v>1656</v>
      </c>
    </row>
    <row r="398" spans="1:54" x14ac:dyDescent="0.4">
      <c r="A398">
        <v>320</v>
      </c>
      <c r="B398">
        <v>320</v>
      </c>
      <c r="C398">
        <v>320</v>
      </c>
      <c r="D398" t="s">
        <v>2</v>
      </c>
      <c r="J398" s="1">
        <v>27200</v>
      </c>
      <c r="K398">
        <v>7</v>
      </c>
      <c r="L398">
        <v>0</v>
      </c>
      <c r="M398">
        <v>14</v>
      </c>
      <c r="N398">
        <v>2</v>
      </c>
      <c r="O398" t="s">
        <v>69</v>
      </c>
      <c r="P398">
        <v>0</v>
      </c>
      <c r="Q398" t="s">
        <v>70</v>
      </c>
      <c r="S398" t="s">
        <v>56</v>
      </c>
      <c r="U398">
        <v>0</v>
      </c>
      <c r="AD398" t="s">
        <v>61</v>
      </c>
      <c r="AE398" t="s">
        <v>29</v>
      </c>
      <c r="AG398" t="s">
        <v>31</v>
      </c>
      <c r="AO398" t="s">
        <v>75</v>
      </c>
      <c r="AR398">
        <v>10</v>
      </c>
      <c r="AS398">
        <v>2</v>
      </c>
      <c r="AU398">
        <v>14</v>
      </c>
      <c r="AV398" t="s">
        <v>1657</v>
      </c>
      <c r="AW398" t="s">
        <v>360</v>
      </c>
      <c r="AY398">
        <v>7</v>
      </c>
      <c r="AZ398" t="s">
        <v>1658</v>
      </c>
      <c r="BA398" t="s">
        <v>1659</v>
      </c>
      <c r="BB398" t="s">
        <v>1660</v>
      </c>
    </row>
    <row r="399" spans="1:54" x14ac:dyDescent="0.4">
      <c r="A399">
        <v>321</v>
      </c>
      <c r="B399">
        <v>321</v>
      </c>
      <c r="C399">
        <v>321</v>
      </c>
      <c r="E399" t="s">
        <v>3</v>
      </c>
      <c r="H399" t="s">
        <v>6</v>
      </c>
      <c r="J399" s="1">
        <v>33989</v>
      </c>
      <c r="K399">
        <v>8</v>
      </c>
      <c r="L399">
        <v>0</v>
      </c>
      <c r="M399">
        <v>10</v>
      </c>
      <c r="N399">
        <v>30</v>
      </c>
      <c r="O399" t="s">
        <v>350</v>
      </c>
      <c r="P399">
        <v>0</v>
      </c>
      <c r="Q399" t="s">
        <v>70</v>
      </c>
      <c r="S399" t="s">
        <v>101</v>
      </c>
      <c r="U399">
        <v>1</v>
      </c>
      <c r="V399" t="s">
        <v>214</v>
      </c>
      <c r="Y399" t="s">
        <v>1661</v>
      </c>
      <c r="Z399" t="s">
        <v>273</v>
      </c>
      <c r="AB399">
        <v>2</v>
      </c>
      <c r="AC399" t="s">
        <v>1662</v>
      </c>
      <c r="AD399" t="s">
        <v>61</v>
      </c>
      <c r="AH399" t="s">
        <v>32</v>
      </c>
      <c r="AJ399" t="s">
        <v>34</v>
      </c>
      <c r="AO399" t="s">
        <v>62</v>
      </c>
      <c r="AQ399">
        <v>4</v>
      </c>
      <c r="AS399">
        <v>4</v>
      </c>
      <c r="AU399">
        <v>3</v>
      </c>
      <c r="AV399" t="s">
        <v>1663</v>
      </c>
      <c r="AW399" t="s">
        <v>77</v>
      </c>
      <c r="AY399">
        <v>8</v>
      </c>
      <c r="AZ399" t="s">
        <v>1664</v>
      </c>
      <c r="BA399" t="s">
        <v>1665</v>
      </c>
    </row>
    <row r="400" spans="1:54" x14ac:dyDescent="0.4">
      <c r="A400">
        <v>322</v>
      </c>
      <c r="B400">
        <v>322</v>
      </c>
      <c r="C400">
        <v>322</v>
      </c>
      <c r="D400" t="s">
        <v>2</v>
      </c>
      <c r="G400" t="s">
        <v>5</v>
      </c>
      <c r="H400" t="s">
        <v>6</v>
      </c>
      <c r="J400" s="1">
        <v>33399</v>
      </c>
      <c r="K400">
        <v>8</v>
      </c>
      <c r="L400">
        <v>0</v>
      </c>
      <c r="M400">
        <v>7</v>
      </c>
      <c r="N400">
        <v>1</v>
      </c>
      <c r="O400" t="s">
        <v>350</v>
      </c>
      <c r="P400">
        <v>1</v>
      </c>
      <c r="Q400" t="s">
        <v>70</v>
      </c>
      <c r="S400" t="s">
        <v>56</v>
      </c>
      <c r="U400">
        <v>0</v>
      </c>
      <c r="AD400" t="s">
        <v>61</v>
      </c>
      <c r="AM400" t="s">
        <v>37</v>
      </c>
      <c r="AW400" t="s">
        <v>77</v>
      </c>
      <c r="AY400">
        <v>9</v>
      </c>
      <c r="AZ400" t="s">
        <v>1666</v>
      </c>
      <c r="BA400" t="s">
        <v>1667</v>
      </c>
      <c r="BB400" t="s">
        <v>1668</v>
      </c>
    </row>
    <row r="401" spans="1:54" x14ac:dyDescent="0.4">
      <c r="A401">
        <v>323</v>
      </c>
      <c r="B401">
        <v>323</v>
      </c>
      <c r="C401">
        <v>323</v>
      </c>
      <c r="D401" t="s">
        <v>2</v>
      </c>
      <c r="E401" t="s">
        <v>3</v>
      </c>
      <c r="H401" t="s">
        <v>6</v>
      </c>
      <c r="J401" s="1">
        <v>28993</v>
      </c>
      <c r="K401">
        <v>6</v>
      </c>
      <c r="L401">
        <v>0</v>
      </c>
      <c r="M401">
        <v>12</v>
      </c>
      <c r="N401">
        <v>12</v>
      </c>
      <c r="O401" t="s">
        <v>226</v>
      </c>
      <c r="P401">
        <v>1</v>
      </c>
      <c r="Q401" t="s">
        <v>55</v>
      </c>
      <c r="S401" t="s">
        <v>71</v>
      </c>
      <c r="U401">
        <v>1</v>
      </c>
      <c r="V401" t="s">
        <v>214</v>
      </c>
      <c r="X401" t="s">
        <v>83</v>
      </c>
      <c r="Z401" t="s">
        <v>94</v>
      </c>
      <c r="AB401">
        <v>15</v>
      </c>
      <c r="AC401" t="s">
        <v>201</v>
      </c>
      <c r="AD401" t="s">
        <v>86</v>
      </c>
      <c r="AI401" t="s">
        <v>33</v>
      </c>
      <c r="AO401" t="s">
        <v>164</v>
      </c>
      <c r="AQ401">
        <v>6</v>
      </c>
      <c r="AS401">
        <v>6</v>
      </c>
      <c r="AU401">
        <v>30</v>
      </c>
      <c r="AV401" t="s">
        <v>1669</v>
      </c>
      <c r="AW401" t="s">
        <v>66</v>
      </c>
      <c r="AY401">
        <v>9</v>
      </c>
      <c r="AZ401" t="s">
        <v>1670</v>
      </c>
      <c r="BA401" t="s">
        <v>1671</v>
      </c>
      <c r="BB401" t="s">
        <v>291</v>
      </c>
    </row>
    <row r="402" spans="1:54" x14ac:dyDescent="0.4">
      <c r="A402">
        <v>324</v>
      </c>
      <c r="B402">
        <v>324</v>
      </c>
      <c r="C402">
        <v>324</v>
      </c>
      <c r="E402" t="s">
        <v>3</v>
      </c>
      <c r="J402" s="1">
        <v>29439</v>
      </c>
      <c r="K402">
        <v>7</v>
      </c>
      <c r="L402">
        <v>120</v>
      </c>
      <c r="M402">
        <v>12</v>
      </c>
      <c r="N402">
        <v>12</v>
      </c>
      <c r="O402" t="s">
        <v>99</v>
      </c>
      <c r="P402">
        <v>1</v>
      </c>
      <c r="Q402" t="s">
        <v>136</v>
      </c>
      <c r="S402" t="s">
        <v>101</v>
      </c>
      <c r="U402">
        <v>1</v>
      </c>
      <c r="V402" t="s">
        <v>157</v>
      </c>
      <c r="X402" t="s">
        <v>83</v>
      </c>
      <c r="Z402" t="s">
        <v>94</v>
      </c>
      <c r="AB402">
        <v>14</v>
      </c>
      <c r="AC402" t="s">
        <v>1672</v>
      </c>
      <c r="AD402" t="s">
        <v>86</v>
      </c>
      <c r="AH402" t="s">
        <v>32</v>
      </c>
      <c r="AJ402" t="s">
        <v>34</v>
      </c>
      <c r="AO402" t="s">
        <v>75</v>
      </c>
      <c r="AR402">
        <v>10</v>
      </c>
      <c r="AT402">
        <v>8</v>
      </c>
      <c r="AU402">
        <v>24</v>
      </c>
      <c r="AV402" t="s">
        <v>1673</v>
      </c>
      <c r="AW402" t="s">
        <v>77</v>
      </c>
      <c r="AY402">
        <v>9</v>
      </c>
      <c r="AZ402" t="s">
        <v>1674</v>
      </c>
      <c r="BA402" t="s">
        <v>1675</v>
      </c>
      <c r="BB402" t="s">
        <v>1676</v>
      </c>
    </row>
    <row r="403" spans="1:54" x14ac:dyDescent="0.4">
      <c r="A403">
        <v>325</v>
      </c>
      <c r="B403">
        <v>325</v>
      </c>
      <c r="C403">
        <v>325</v>
      </c>
      <c r="D403" t="s">
        <v>2</v>
      </c>
      <c r="E403" t="s">
        <v>3</v>
      </c>
      <c r="F403" t="s">
        <v>4</v>
      </c>
      <c r="J403" s="1">
        <v>28859</v>
      </c>
      <c r="K403">
        <v>8</v>
      </c>
      <c r="L403">
        <v>15</v>
      </c>
      <c r="M403">
        <v>5</v>
      </c>
      <c r="N403">
        <v>10</v>
      </c>
      <c r="O403" t="s">
        <v>305</v>
      </c>
      <c r="P403">
        <v>0</v>
      </c>
      <c r="Q403" t="s">
        <v>142</v>
      </c>
      <c r="T403" t="s">
        <v>1677</v>
      </c>
      <c r="U403">
        <v>1</v>
      </c>
      <c r="V403" t="s">
        <v>72</v>
      </c>
      <c r="Y403" t="s">
        <v>1678</v>
      </c>
      <c r="Z403" t="s">
        <v>59</v>
      </c>
      <c r="AB403">
        <v>6</v>
      </c>
      <c r="AC403" t="s">
        <v>1679</v>
      </c>
      <c r="AD403" t="s">
        <v>74</v>
      </c>
      <c r="AH403" t="s">
        <v>32</v>
      </c>
      <c r="AO403" t="s">
        <v>75</v>
      </c>
      <c r="AQ403">
        <v>6</v>
      </c>
      <c r="AS403">
        <v>6</v>
      </c>
      <c r="AU403">
        <v>40</v>
      </c>
      <c r="AV403" t="s">
        <v>1680</v>
      </c>
      <c r="AX403" t="s">
        <v>1681</v>
      </c>
      <c r="AY403">
        <v>10</v>
      </c>
      <c r="AZ403" t="s">
        <v>1682</v>
      </c>
      <c r="BA403" t="s">
        <v>1683</v>
      </c>
      <c r="BB403" t="s">
        <v>1684</v>
      </c>
    </row>
    <row r="404" spans="1:54" x14ac:dyDescent="0.4">
      <c r="A404">
        <v>326</v>
      </c>
      <c r="B404">
        <v>326</v>
      </c>
      <c r="C404">
        <v>326</v>
      </c>
      <c r="D404" t="s">
        <v>2</v>
      </c>
      <c r="J404" s="1">
        <v>33643</v>
      </c>
      <c r="K404">
        <v>7</v>
      </c>
      <c r="L404">
        <v>180</v>
      </c>
      <c r="M404">
        <v>9</v>
      </c>
      <c r="N404">
        <v>20</v>
      </c>
      <c r="O404" t="s">
        <v>226</v>
      </c>
      <c r="P404">
        <v>1</v>
      </c>
      <c r="Q404" t="s">
        <v>55</v>
      </c>
      <c r="S404" t="s">
        <v>106</v>
      </c>
      <c r="U404">
        <v>1</v>
      </c>
      <c r="V404" t="s">
        <v>92</v>
      </c>
      <c r="X404" t="s">
        <v>83</v>
      </c>
      <c r="Z404" t="s">
        <v>94</v>
      </c>
      <c r="AB404">
        <v>2</v>
      </c>
      <c r="AC404" t="s">
        <v>1685</v>
      </c>
      <c r="AD404" t="s">
        <v>86</v>
      </c>
      <c r="AH404" t="s">
        <v>32</v>
      </c>
      <c r="AK404" t="s">
        <v>35</v>
      </c>
      <c r="AO404" t="s">
        <v>164</v>
      </c>
      <c r="AQ404">
        <v>4</v>
      </c>
      <c r="AS404">
        <v>4</v>
      </c>
      <c r="AU404">
        <v>10</v>
      </c>
      <c r="AV404" t="s">
        <v>1686</v>
      </c>
      <c r="AW404" t="s">
        <v>77</v>
      </c>
      <c r="AY404">
        <v>6</v>
      </c>
      <c r="AZ404" t="s">
        <v>1687</v>
      </c>
      <c r="BA404" t="s">
        <v>1688</v>
      </c>
      <c r="BB404" t="s">
        <v>1689</v>
      </c>
    </row>
    <row r="405" spans="1:54" x14ac:dyDescent="0.4">
      <c r="A405">
        <v>327</v>
      </c>
      <c r="B405">
        <v>327</v>
      </c>
      <c r="C405">
        <v>327</v>
      </c>
      <c r="D405" t="s">
        <v>2</v>
      </c>
      <c r="J405" s="1">
        <v>33513</v>
      </c>
      <c r="K405">
        <v>9</v>
      </c>
      <c r="L405">
        <v>2</v>
      </c>
      <c r="M405">
        <v>10</v>
      </c>
      <c r="N405">
        <v>5</v>
      </c>
      <c r="O405" t="s">
        <v>105</v>
      </c>
      <c r="P405">
        <v>1</v>
      </c>
      <c r="Q405" t="s">
        <v>55</v>
      </c>
      <c r="S405" t="s">
        <v>101</v>
      </c>
      <c r="U405">
        <v>1</v>
      </c>
      <c r="V405" t="s">
        <v>214</v>
      </c>
      <c r="X405" t="s">
        <v>83</v>
      </c>
      <c r="Z405" t="s">
        <v>94</v>
      </c>
      <c r="AB405">
        <v>4</v>
      </c>
      <c r="AC405" t="s">
        <v>1238</v>
      </c>
      <c r="AD405" t="s">
        <v>61</v>
      </c>
      <c r="AJ405" t="s">
        <v>34</v>
      </c>
      <c r="AM405" t="s">
        <v>37</v>
      </c>
      <c r="AN405" t="s">
        <v>1690</v>
      </c>
      <c r="AW405" t="s">
        <v>66</v>
      </c>
      <c r="AY405">
        <v>10</v>
      </c>
      <c r="AZ405" t="s">
        <v>1691</v>
      </c>
      <c r="BA405" t="s">
        <v>1692</v>
      </c>
      <c r="BB405" t="s">
        <v>1693</v>
      </c>
    </row>
    <row r="406" spans="1:54" x14ac:dyDescent="0.4">
      <c r="A406">
        <v>328</v>
      </c>
      <c r="B406">
        <v>328</v>
      </c>
      <c r="C406">
        <v>328</v>
      </c>
      <c r="E406" t="s">
        <v>3</v>
      </c>
      <c r="G406" t="s">
        <v>5</v>
      </c>
      <c r="H406" t="s">
        <v>6</v>
      </c>
      <c r="J406" s="1">
        <v>26619</v>
      </c>
      <c r="K406">
        <v>8</v>
      </c>
      <c r="L406">
        <v>0</v>
      </c>
      <c r="M406">
        <v>10</v>
      </c>
      <c r="N406">
        <v>50</v>
      </c>
      <c r="O406" t="s">
        <v>91</v>
      </c>
      <c r="P406">
        <v>1</v>
      </c>
      <c r="Q406" t="s">
        <v>81</v>
      </c>
      <c r="S406" t="s">
        <v>106</v>
      </c>
      <c r="U406">
        <v>1</v>
      </c>
      <c r="V406" t="s">
        <v>214</v>
      </c>
      <c r="X406" t="s">
        <v>58</v>
      </c>
      <c r="Z406" t="s">
        <v>94</v>
      </c>
      <c r="AB406">
        <v>5</v>
      </c>
      <c r="AC406" t="s">
        <v>1694</v>
      </c>
      <c r="AD406" t="s">
        <v>378</v>
      </c>
      <c r="AJ406" t="s">
        <v>34</v>
      </c>
      <c r="AN406" t="s">
        <v>1695</v>
      </c>
      <c r="AO406" t="s">
        <v>62</v>
      </c>
      <c r="AQ406">
        <v>5</v>
      </c>
      <c r="AS406">
        <v>5</v>
      </c>
      <c r="AU406">
        <v>8</v>
      </c>
      <c r="AV406" t="s">
        <v>1696</v>
      </c>
      <c r="AW406" t="s">
        <v>77</v>
      </c>
      <c r="AY406">
        <v>8</v>
      </c>
      <c r="AZ406" t="s">
        <v>1697</v>
      </c>
      <c r="BA406" t="s">
        <v>1698</v>
      </c>
      <c r="BB406" t="s">
        <v>1699</v>
      </c>
    </row>
    <row r="407" spans="1:54" x14ac:dyDescent="0.4">
      <c r="A407">
        <v>329</v>
      </c>
      <c r="B407">
        <v>329</v>
      </c>
      <c r="C407">
        <v>329</v>
      </c>
      <c r="D407" t="s">
        <v>2</v>
      </c>
      <c r="E407" t="s">
        <v>3</v>
      </c>
      <c r="F407" t="s">
        <v>4</v>
      </c>
      <c r="J407" s="1">
        <v>31218</v>
      </c>
      <c r="K407">
        <v>7</v>
      </c>
      <c r="L407">
        <v>30</v>
      </c>
      <c r="M407">
        <v>8</v>
      </c>
      <c r="N407">
        <v>2</v>
      </c>
      <c r="O407" t="s">
        <v>69</v>
      </c>
      <c r="P407">
        <v>0</v>
      </c>
      <c r="Q407" t="s">
        <v>100</v>
      </c>
      <c r="S407" t="s">
        <v>106</v>
      </c>
      <c r="U407">
        <v>1</v>
      </c>
      <c r="V407" t="s">
        <v>214</v>
      </c>
      <c r="X407" t="s">
        <v>83</v>
      </c>
      <c r="Z407" t="s">
        <v>436</v>
      </c>
      <c r="AB407">
        <v>10</v>
      </c>
      <c r="AC407" t="s">
        <v>1700</v>
      </c>
      <c r="AD407" t="s">
        <v>86</v>
      </c>
      <c r="AF407" t="s">
        <v>30</v>
      </c>
      <c r="AO407" t="s">
        <v>62</v>
      </c>
      <c r="AQ407">
        <v>4</v>
      </c>
      <c r="AS407">
        <v>4</v>
      </c>
      <c r="AU407">
        <v>6</v>
      </c>
      <c r="AV407" t="s">
        <v>1701</v>
      </c>
      <c r="AW407" t="s">
        <v>66</v>
      </c>
      <c r="AY407">
        <v>9</v>
      </c>
      <c r="AZ407" t="s">
        <v>1702</v>
      </c>
    </row>
    <row r="408" spans="1:54" x14ac:dyDescent="0.4">
      <c r="A408">
        <v>330</v>
      </c>
      <c r="B408">
        <v>330</v>
      </c>
      <c r="C408">
        <v>330</v>
      </c>
      <c r="D408" t="s">
        <v>2</v>
      </c>
      <c r="J408" s="1">
        <v>25259</v>
      </c>
      <c r="K408">
        <v>8</v>
      </c>
      <c r="L408">
        <v>0</v>
      </c>
      <c r="M408">
        <v>14</v>
      </c>
      <c r="N408">
        <v>2</v>
      </c>
      <c r="O408" t="s">
        <v>69</v>
      </c>
      <c r="P408">
        <v>1</v>
      </c>
      <c r="U408">
        <v>0</v>
      </c>
      <c r="AD408" t="s">
        <v>61</v>
      </c>
      <c r="AH408" t="s">
        <v>32</v>
      </c>
      <c r="AO408" t="s">
        <v>75</v>
      </c>
      <c r="AQ408">
        <v>6</v>
      </c>
      <c r="AS408">
        <v>6</v>
      </c>
      <c r="AU408">
        <v>16</v>
      </c>
      <c r="AV408" t="s">
        <v>1703</v>
      </c>
      <c r="AW408" t="s">
        <v>77</v>
      </c>
      <c r="AY408">
        <v>9</v>
      </c>
      <c r="AZ408" t="s">
        <v>1704</v>
      </c>
      <c r="BB408" t="s">
        <v>1705</v>
      </c>
    </row>
    <row r="409" spans="1:54" x14ac:dyDescent="0.4">
      <c r="A409">
        <v>331</v>
      </c>
      <c r="B409">
        <v>331</v>
      </c>
      <c r="C409">
        <v>331</v>
      </c>
      <c r="G409" t="s">
        <v>5</v>
      </c>
      <c r="J409" s="1">
        <v>32523</v>
      </c>
      <c r="K409">
        <v>7</v>
      </c>
      <c r="L409">
        <v>10</v>
      </c>
      <c r="M409">
        <v>7</v>
      </c>
      <c r="N409">
        <v>10</v>
      </c>
      <c r="O409" t="s">
        <v>305</v>
      </c>
      <c r="P409">
        <v>0</v>
      </c>
      <c r="Q409" t="s">
        <v>55</v>
      </c>
      <c r="S409" t="s">
        <v>56</v>
      </c>
      <c r="U409">
        <v>1</v>
      </c>
      <c r="V409" t="s">
        <v>214</v>
      </c>
      <c r="X409" t="s">
        <v>113</v>
      </c>
      <c r="Z409" t="s">
        <v>59</v>
      </c>
      <c r="AB409">
        <v>4</v>
      </c>
      <c r="AC409" t="s">
        <v>1706</v>
      </c>
      <c r="AD409" t="s">
        <v>86</v>
      </c>
      <c r="AG409" t="s">
        <v>31</v>
      </c>
      <c r="AO409" t="s">
        <v>75</v>
      </c>
      <c r="AQ409">
        <v>5</v>
      </c>
      <c r="AS409">
        <v>5</v>
      </c>
      <c r="AU409">
        <v>180</v>
      </c>
      <c r="AV409" t="s">
        <v>1707</v>
      </c>
      <c r="AW409" t="s">
        <v>66</v>
      </c>
      <c r="AY409">
        <v>10</v>
      </c>
      <c r="AZ409" t="s">
        <v>1708</v>
      </c>
      <c r="BA409" t="s">
        <v>1709</v>
      </c>
      <c r="BB409" t="s">
        <v>1710</v>
      </c>
    </row>
    <row r="410" spans="1:54" x14ac:dyDescent="0.4">
      <c r="A410">
        <v>332</v>
      </c>
      <c r="B410">
        <v>332</v>
      </c>
      <c r="C410">
        <v>332</v>
      </c>
      <c r="D410" t="s">
        <v>2</v>
      </c>
      <c r="H410" t="s">
        <v>6</v>
      </c>
      <c r="J410" s="1">
        <v>33568</v>
      </c>
      <c r="K410">
        <v>8</v>
      </c>
      <c r="L410">
        <v>110</v>
      </c>
      <c r="M410">
        <v>10</v>
      </c>
      <c r="N410">
        <v>0</v>
      </c>
      <c r="O410" t="s">
        <v>135</v>
      </c>
      <c r="P410">
        <v>0</v>
      </c>
      <c r="Q410" t="s">
        <v>100</v>
      </c>
      <c r="S410" t="s">
        <v>106</v>
      </c>
      <c r="U410">
        <v>1</v>
      </c>
      <c r="V410" t="s">
        <v>214</v>
      </c>
      <c r="X410" t="s">
        <v>83</v>
      </c>
      <c r="Z410" t="s">
        <v>94</v>
      </c>
      <c r="AB410">
        <v>3</v>
      </c>
      <c r="AC410" t="s">
        <v>1711</v>
      </c>
      <c r="AD410" t="s">
        <v>61</v>
      </c>
      <c r="AJ410" t="s">
        <v>34</v>
      </c>
      <c r="AO410" t="s">
        <v>75</v>
      </c>
      <c r="AQ410">
        <v>6</v>
      </c>
      <c r="AS410">
        <v>6</v>
      </c>
      <c r="AU410">
        <v>6</v>
      </c>
      <c r="AV410" t="s">
        <v>1712</v>
      </c>
      <c r="AW410" t="s">
        <v>77</v>
      </c>
      <c r="AY410">
        <v>9</v>
      </c>
      <c r="AZ410" t="s">
        <v>1713</v>
      </c>
      <c r="BA410" t="s">
        <v>644</v>
      </c>
      <c r="BB410" t="s">
        <v>1714</v>
      </c>
    </row>
    <row r="411" spans="1:54" x14ac:dyDescent="0.4">
      <c r="A411">
        <v>333</v>
      </c>
      <c r="B411">
        <v>333</v>
      </c>
      <c r="C411">
        <v>333</v>
      </c>
      <c r="E411" t="s">
        <v>3</v>
      </c>
      <c r="H411" t="s">
        <v>6</v>
      </c>
      <c r="J411" s="1">
        <v>26479</v>
      </c>
      <c r="K411">
        <v>7</v>
      </c>
      <c r="L411">
        <v>60</v>
      </c>
      <c r="M411">
        <v>11</v>
      </c>
      <c r="N411">
        <v>20</v>
      </c>
      <c r="O411" t="s">
        <v>226</v>
      </c>
      <c r="P411">
        <v>0</v>
      </c>
      <c r="Q411" t="s">
        <v>142</v>
      </c>
      <c r="S411" t="s">
        <v>101</v>
      </c>
      <c r="U411">
        <v>1</v>
      </c>
      <c r="V411" t="s">
        <v>112</v>
      </c>
      <c r="X411" t="s">
        <v>83</v>
      </c>
      <c r="Z411" t="s">
        <v>94</v>
      </c>
      <c r="AB411">
        <v>15</v>
      </c>
      <c r="AC411" t="s">
        <v>1715</v>
      </c>
      <c r="AD411" t="s">
        <v>86</v>
      </c>
      <c r="AI411" t="s">
        <v>33</v>
      </c>
      <c r="AO411" t="s">
        <v>75</v>
      </c>
      <c r="AQ411">
        <v>4</v>
      </c>
      <c r="AS411">
        <v>6</v>
      </c>
      <c r="AU411">
        <v>25</v>
      </c>
      <c r="AV411" t="s">
        <v>1716</v>
      </c>
      <c r="AW411" t="s">
        <v>77</v>
      </c>
      <c r="AY411">
        <v>9</v>
      </c>
      <c r="AZ411" t="s">
        <v>1717</v>
      </c>
      <c r="BA411" t="s">
        <v>1718</v>
      </c>
      <c r="BB411" t="s">
        <v>1719</v>
      </c>
    </row>
    <row r="412" spans="1:54" x14ac:dyDescent="0.4">
      <c r="A412">
        <v>334</v>
      </c>
      <c r="B412">
        <v>334</v>
      </c>
      <c r="C412">
        <v>334</v>
      </c>
      <c r="E412" t="s">
        <v>3</v>
      </c>
      <c r="H412" t="s">
        <v>6</v>
      </c>
      <c r="J412" s="1">
        <v>30461</v>
      </c>
      <c r="K412">
        <v>8</v>
      </c>
      <c r="L412">
        <v>0</v>
      </c>
      <c r="M412">
        <v>16</v>
      </c>
      <c r="N412">
        <v>2</v>
      </c>
      <c r="O412" t="s">
        <v>191</v>
      </c>
      <c r="P412">
        <v>0</v>
      </c>
      <c r="Q412" t="s">
        <v>70</v>
      </c>
      <c r="S412" t="s">
        <v>101</v>
      </c>
      <c r="U412">
        <v>1</v>
      </c>
      <c r="V412" t="s">
        <v>214</v>
      </c>
      <c r="X412" t="s">
        <v>83</v>
      </c>
      <c r="Z412" t="s">
        <v>108</v>
      </c>
      <c r="AB412">
        <v>12</v>
      </c>
      <c r="AC412" t="s">
        <v>1720</v>
      </c>
      <c r="AD412" t="s">
        <v>163</v>
      </c>
      <c r="AH412" t="s">
        <v>32</v>
      </c>
      <c r="AJ412" t="s">
        <v>34</v>
      </c>
      <c r="AO412" t="s">
        <v>75</v>
      </c>
      <c r="AQ412">
        <v>6</v>
      </c>
      <c r="AS412">
        <v>6</v>
      </c>
      <c r="AU412">
        <v>4</v>
      </c>
      <c r="AV412" t="s">
        <v>1721</v>
      </c>
      <c r="AW412" t="s">
        <v>77</v>
      </c>
      <c r="AY412">
        <v>10</v>
      </c>
      <c r="AZ412" t="s">
        <v>1722</v>
      </c>
      <c r="BA412" t="s">
        <v>1723</v>
      </c>
    </row>
    <row r="413" spans="1:54" x14ac:dyDescent="0.4">
      <c r="A413">
        <v>335</v>
      </c>
      <c r="B413">
        <v>335</v>
      </c>
      <c r="C413">
        <v>335</v>
      </c>
      <c r="D413" t="s">
        <v>2</v>
      </c>
      <c r="E413" t="s">
        <v>3</v>
      </c>
      <c r="F413" t="s">
        <v>4</v>
      </c>
      <c r="H413" t="s">
        <v>6</v>
      </c>
      <c r="K413">
        <v>6</v>
      </c>
      <c r="L413">
        <v>120</v>
      </c>
      <c r="M413">
        <v>9</v>
      </c>
      <c r="N413">
        <v>10</v>
      </c>
      <c r="O413" t="s">
        <v>226</v>
      </c>
      <c r="P413">
        <v>0</v>
      </c>
      <c r="Q413" t="s">
        <v>136</v>
      </c>
      <c r="S413" t="s">
        <v>101</v>
      </c>
      <c r="U413">
        <v>1</v>
      </c>
      <c r="V413" t="s">
        <v>214</v>
      </c>
      <c r="X413" t="s">
        <v>83</v>
      </c>
      <c r="Z413" t="s">
        <v>94</v>
      </c>
      <c r="AB413">
        <v>2</v>
      </c>
      <c r="AC413" t="s">
        <v>1724</v>
      </c>
      <c r="AD413" t="s">
        <v>378</v>
      </c>
      <c r="AH413" t="s">
        <v>32</v>
      </c>
      <c r="AO413" t="s">
        <v>164</v>
      </c>
      <c r="AQ413">
        <v>6</v>
      </c>
      <c r="AS413">
        <v>4</v>
      </c>
      <c r="AU413">
        <v>12</v>
      </c>
      <c r="AV413" t="s">
        <v>1725</v>
      </c>
      <c r="AW413" t="s">
        <v>77</v>
      </c>
      <c r="AY413">
        <v>10</v>
      </c>
      <c r="AZ413" t="s">
        <v>1726</v>
      </c>
      <c r="BA413" t="s">
        <v>1727</v>
      </c>
      <c r="BB413" t="s">
        <v>118</v>
      </c>
    </row>
    <row r="414" spans="1:54" x14ac:dyDescent="0.4">
      <c r="A414">
        <v>336</v>
      </c>
      <c r="B414">
        <v>336</v>
      </c>
      <c r="C414">
        <v>336</v>
      </c>
      <c r="D414" t="s">
        <v>2</v>
      </c>
      <c r="H414" t="s">
        <v>6</v>
      </c>
      <c r="J414" s="1">
        <v>32534</v>
      </c>
      <c r="K414">
        <v>8</v>
      </c>
      <c r="L414">
        <v>0</v>
      </c>
      <c r="M414">
        <v>4</v>
      </c>
      <c r="N414">
        <v>20</v>
      </c>
      <c r="O414" t="s">
        <v>123</v>
      </c>
      <c r="P414">
        <v>1</v>
      </c>
      <c r="Q414" t="s">
        <v>55</v>
      </c>
      <c r="S414" t="s">
        <v>101</v>
      </c>
      <c r="U414">
        <v>1</v>
      </c>
      <c r="V414" t="s">
        <v>137</v>
      </c>
      <c r="X414" t="s">
        <v>144</v>
      </c>
      <c r="Z414" t="s">
        <v>94</v>
      </c>
      <c r="AB414">
        <v>2</v>
      </c>
      <c r="AD414" t="s">
        <v>378</v>
      </c>
      <c r="AH414" t="s">
        <v>32</v>
      </c>
      <c r="AN414" t="s">
        <v>1728</v>
      </c>
      <c r="AO414" t="s">
        <v>62</v>
      </c>
      <c r="AQ414">
        <v>6</v>
      </c>
      <c r="AS414">
        <v>6</v>
      </c>
      <c r="AU414">
        <v>20</v>
      </c>
      <c r="AV414" t="s">
        <v>1729</v>
      </c>
      <c r="AW414" t="s">
        <v>77</v>
      </c>
      <c r="AY414">
        <v>10</v>
      </c>
      <c r="AZ414" t="s">
        <v>1178</v>
      </c>
      <c r="BA414" t="s">
        <v>1730</v>
      </c>
      <c r="BB414" t="s">
        <v>1731</v>
      </c>
    </row>
    <row r="415" spans="1:54" x14ac:dyDescent="0.4">
      <c r="A415">
        <v>337</v>
      </c>
      <c r="B415">
        <v>337</v>
      </c>
      <c r="C415">
        <v>337</v>
      </c>
      <c r="D415" t="s">
        <v>2</v>
      </c>
      <c r="J415" s="1">
        <v>35711</v>
      </c>
      <c r="K415">
        <v>7</v>
      </c>
      <c r="L415">
        <v>120</v>
      </c>
      <c r="M415">
        <v>12</v>
      </c>
      <c r="N415">
        <v>3</v>
      </c>
      <c r="O415" t="s">
        <v>350</v>
      </c>
      <c r="P415">
        <v>1</v>
      </c>
      <c r="U415">
        <v>1</v>
      </c>
      <c r="V415" t="s">
        <v>32</v>
      </c>
      <c r="X415" t="s">
        <v>365</v>
      </c>
      <c r="Z415" t="s">
        <v>94</v>
      </c>
      <c r="AB415">
        <v>4</v>
      </c>
      <c r="AC415" t="s">
        <v>1732</v>
      </c>
      <c r="AD415" t="s">
        <v>1170</v>
      </c>
      <c r="AJ415" t="s">
        <v>34</v>
      </c>
      <c r="AK415" t="s">
        <v>35</v>
      </c>
      <c r="AO415" t="s">
        <v>62</v>
      </c>
      <c r="AQ415">
        <v>5</v>
      </c>
      <c r="AT415" t="s">
        <v>1733</v>
      </c>
      <c r="AU415">
        <v>6</v>
      </c>
      <c r="AV415" t="s">
        <v>1734</v>
      </c>
      <c r="AW415" t="s">
        <v>66</v>
      </c>
      <c r="AY415">
        <v>10</v>
      </c>
      <c r="AZ415" t="s">
        <v>1735</v>
      </c>
      <c r="BA415" t="s">
        <v>1736</v>
      </c>
    </row>
    <row r="416" spans="1:54" x14ac:dyDescent="0.4">
      <c r="A416">
        <v>338</v>
      </c>
      <c r="B416">
        <v>338</v>
      </c>
      <c r="C416">
        <v>338</v>
      </c>
      <c r="G416" t="s">
        <v>5</v>
      </c>
      <c r="H416" t="s">
        <v>6</v>
      </c>
      <c r="J416" s="1">
        <v>34628</v>
      </c>
      <c r="K416">
        <v>6</v>
      </c>
      <c r="L416">
        <v>40</v>
      </c>
      <c r="M416">
        <v>12</v>
      </c>
      <c r="N416">
        <v>5</v>
      </c>
      <c r="O416" t="s">
        <v>350</v>
      </c>
      <c r="P416">
        <v>1</v>
      </c>
      <c r="Q416" t="s">
        <v>81</v>
      </c>
      <c r="S416" t="s">
        <v>106</v>
      </c>
      <c r="U416">
        <v>1</v>
      </c>
      <c r="V416" t="s">
        <v>214</v>
      </c>
      <c r="X416" t="s">
        <v>83</v>
      </c>
      <c r="Z416" t="s">
        <v>84</v>
      </c>
      <c r="AB416">
        <v>0</v>
      </c>
      <c r="AC416" t="s">
        <v>1401</v>
      </c>
      <c r="AD416" t="s">
        <v>61</v>
      </c>
      <c r="AI416" t="s">
        <v>33</v>
      </c>
      <c r="AO416" t="s">
        <v>75</v>
      </c>
      <c r="AQ416">
        <v>4</v>
      </c>
      <c r="AS416">
        <v>2</v>
      </c>
      <c r="AU416">
        <v>48</v>
      </c>
      <c r="AV416" t="s">
        <v>1737</v>
      </c>
      <c r="AW416" t="s">
        <v>77</v>
      </c>
      <c r="AY416">
        <v>9</v>
      </c>
      <c r="AZ416" t="s">
        <v>1738</v>
      </c>
      <c r="BA416" t="s">
        <v>1739</v>
      </c>
    </row>
    <row r="417" spans="1:55" x14ac:dyDescent="0.4">
      <c r="A417">
        <v>339</v>
      </c>
      <c r="B417">
        <v>339</v>
      </c>
      <c r="C417">
        <v>339</v>
      </c>
      <c r="D417" t="s">
        <v>2</v>
      </c>
      <c r="E417" t="s">
        <v>3</v>
      </c>
      <c r="H417" t="s">
        <v>6</v>
      </c>
      <c r="J417" s="1">
        <v>35373</v>
      </c>
      <c r="K417">
        <v>6</v>
      </c>
      <c r="L417">
        <v>0</v>
      </c>
      <c r="M417">
        <v>12</v>
      </c>
      <c r="N417">
        <v>4</v>
      </c>
      <c r="O417" t="s">
        <v>123</v>
      </c>
      <c r="P417">
        <v>1</v>
      </c>
      <c r="Q417" t="s">
        <v>100</v>
      </c>
      <c r="S417" t="s">
        <v>71</v>
      </c>
      <c r="U417">
        <v>0</v>
      </c>
      <c r="AD417" t="s">
        <v>61</v>
      </c>
      <c r="AJ417" t="s">
        <v>34</v>
      </c>
      <c r="AO417" t="s">
        <v>62</v>
      </c>
      <c r="AQ417">
        <v>3</v>
      </c>
      <c r="AS417">
        <v>6</v>
      </c>
      <c r="AU417">
        <v>80</v>
      </c>
      <c r="AV417" t="s">
        <v>1740</v>
      </c>
      <c r="AX417" t="s">
        <v>1521</v>
      </c>
      <c r="AY417">
        <v>9</v>
      </c>
      <c r="AZ417" t="s">
        <v>1741</v>
      </c>
      <c r="BA417" t="s">
        <v>1742</v>
      </c>
      <c r="BB417" t="s">
        <v>1743</v>
      </c>
    </row>
    <row r="418" spans="1:55" x14ac:dyDescent="0.4">
      <c r="A418">
        <v>340</v>
      </c>
      <c r="B418">
        <v>340</v>
      </c>
      <c r="C418">
        <v>340</v>
      </c>
      <c r="H418" t="s">
        <v>6</v>
      </c>
      <c r="J418" s="1">
        <v>32492</v>
      </c>
      <c r="K418">
        <v>8</v>
      </c>
      <c r="L418">
        <v>120</v>
      </c>
      <c r="M418">
        <v>10</v>
      </c>
      <c r="N418">
        <v>10</v>
      </c>
      <c r="O418" t="s">
        <v>226</v>
      </c>
      <c r="P418">
        <v>0</v>
      </c>
      <c r="Q418" t="s">
        <v>81</v>
      </c>
      <c r="S418" t="s">
        <v>56</v>
      </c>
      <c r="U418">
        <v>1</v>
      </c>
      <c r="V418" t="s">
        <v>214</v>
      </c>
      <c r="X418" t="s">
        <v>83</v>
      </c>
      <c r="Z418" t="s">
        <v>94</v>
      </c>
      <c r="AB418">
        <v>7</v>
      </c>
      <c r="AC418" t="s">
        <v>1744</v>
      </c>
      <c r="AD418" t="s">
        <v>61</v>
      </c>
      <c r="AH418" t="s">
        <v>32</v>
      </c>
      <c r="AO418" t="s">
        <v>62</v>
      </c>
      <c r="AR418">
        <v>10</v>
      </c>
      <c r="AS418">
        <v>6</v>
      </c>
      <c r="AU418">
        <v>6</v>
      </c>
      <c r="AV418" t="s">
        <v>1745</v>
      </c>
      <c r="AW418" t="s">
        <v>77</v>
      </c>
      <c r="AY418">
        <v>10</v>
      </c>
      <c r="AZ418" t="s">
        <v>1746</v>
      </c>
      <c r="BA418" t="s">
        <v>1545</v>
      </c>
    </row>
    <row r="419" spans="1:55" x14ac:dyDescent="0.4">
      <c r="A419">
        <v>341</v>
      </c>
      <c r="B419">
        <v>341</v>
      </c>
      <c r="C419">
        <v>341</v>
      </c>
      <c r="D419" t="s">
        <v>2</v>
      </c>
      <c r="J419" s="1">
        <v>32577</v>
      </c>
      <c r="K419">
        <v>7</v>
      </c>
      <c r="L419">
        <v>420</v>
      </c>
      <c r="M419">
        <v>5</v>
      </c>
      <c r="N419">
        <v>3</v>
      </c>
      <c r="O419" t="s">
        <v>91</v>
      </c>
      <c r="P419">
        <v>0</v>
      </c>
      <c r="Q419" t="s">
        <v>70</v>
      </c>
      <c r="S419" t="s">
        <v>101</v>
      </c>
      <c r="U419">
        <v>0</v>
      </c>
      <c r="AD419" t="s">
        <v>61</v>
      </c>
      <c r="AH419" t="s">
        <v>32</v>
      </c>
      <c r="AO419" t="s">
        <v>75</v>
      </c>
      <c r="AQ419">
        <v>6</v>
      </c>
      <c r="AS419">
        <v>6</v>
      </c>
      <c r="AU419">
        <v>1</v>
      </c>
      <c r="AV419" t="s">
        <v>1747</v>
      </c>
      <c r="AW419" t="s">
        <v>77</v>
      </c>
      <c r="AY419">
        <v>4</v>
      </c>
      <c r="AZ419" t="s">
        <v>1748</v>
      </c>
    </row>
    <row r="420" spans="1:55" x14ac:dyDescent="0.4">
      <c r="A420">
        <v>342</v>
      </c>
      <c r="B420">
        <v>342</v>
      </c>
      <c r="C420">
        <v>342</v>
      </c>
      <c r="D420" t="s">
        <v>2</v>
      </c>
      <c r="G420" t="s">
        <v>5</v>
      </c>
      <c r="H420" t="s">
        <v>6</v>
      </c>
      <c r="J420" s="1">
        <v>35261</v>
      </c>
      <c r="K420">
        <v>7</v>
      </c>
      <c r="L420">
        <v>0</v>
      </c>
      <c r="M420">
        <v>10</v>
      </c>
      <c r="N420">
        <v>45</v>
      </c>
      <c r="O420" t="s">
        <v>305</v>
      </c>
      <c r="P420">
        <v>1</v>
      </c>
      <c r="Q420" t="s">
        <v>136</v>
      </c>
      <c r="S420" t="s">
        <v>101</v>
      </c>
      <c r="U420">
        <v>0</v>
      </c>
      <c r="AD420" t="s">
        <v>378</v>
      </c>
      <c r="AE420" t="s">
        <v>29</v>
      </c>
      <c r="AJ420" t="s">
        <v>34</v>
      </c>
      <c r="AN420" t="s">
        <v>1749</v>
      </c>
      <c r="AO420" t="s">
        <v>62</v>
      </c>
      <c r="AR420">
        <v>18</v>
      </c>
      <c r="AT420">
        <v>40</v>
      </c>
      <c r="AU420">
        <v>18</v>
      </c>
      <c r="AV420" t="s">
        <v>1750</v>
      </c>
      <c r="AW420" t="s">
        <v>77</v>
      </c>
      <c r="AY420">
        <v>10</v>
      </c>
      <c r="AZ420" t="s">
        <v>1751</v>
      </c>
      <c r="BA420" t="s">
        <v>1752</v>
      </c>
    </row>
    <row r="421" spans="1:55" x14ac:dyDescent="0.4">
      <c r="A421">
        <v>343</v>
      </c>
      <c r="B421">
        <v>343</v>
      </c>
      <c r="C421">
        <v>343</v>
      </c>
      <c r="D421" t="s">
        <v>2</v>
      </c>
      <c r="J421" s="1">
        <v>32329</v>
      </c>
      <c r="K421">
        <v>7</v>
      </c>
      <c r="L421">
        <v>25</v>
      </c>
      <c r="M421">
        <v>9</v>
      </c>
      <c r="N421">
        <v>8</v>
      </c>
      <c r="O421" t="s">
        <v>191</v>
      </c>
      <c r="P421">
        <v>0</v>
      </c>
      <c r="Q421" t="s">
        <v>406</v>
      </c>
      <c r="S421" t="s">
        <v>101</v>
      </c>
      <c r="U421">
        <v>1</v>
      </c>
      <c r="V421" t="s">
        <v>429</v>
      </c>
      <c r="X421" t="s">
        <v>83</v>
      </c>
      <c r="Z421" t="s">
        <v>383</v>
      </c>
      <c r="AB421">
        <v>2</v>
      </c>
      <c r="AC421" t="s">
        <v>261</v>
      </c>
      <c r="AD421" t="s">
        <v>86</v>
      </c>
      <c r="AJ421" t="s">
        <v>34</v>
      </c>
      <c r="AO421" t="s">
        <v>87</v>
      </c>
      <c r="AR421">
        <v>10</v>
      </c>
      <c r="AS421">
        <v>6</v>
      </c>
      <c r="AU421">
        <v>20</v>
      </c>
      <c r="AV421" t="s">
        <v>1753</v>
      </c>
      <c r="AX421" t="s">
        <v>1754</v>
      </c>
      <c r="AY421">
        <v>7</v>
      </c>
      <c r="AZ421" t="s">
        <v>409</v>
      </c>
      <c r="BA421" t="s">
        <v>1755</v>
      </c>
      <c r="BB421" t="s">
        <v>1756</v>
      </c>
      <c r="BC421">
        <v>0</v>
      </c>
    </row>
    <row r="422" spans="1:55" x14ac:dyDescent="0.4">
      <c r="A422">
        <v>344</v>
      </c>
      <c r="B422">
        <v>344</v>
      </c>
      <c r="C422">
        <v>344</v>
      </c>
      <c r="H422" t="s">
        <v>6</v>
      </c>
      <c r="J422" s="1">
        <v>33017</v>
      </c>
      <c r="K422">
        <v>5</v>
      </c>
      <c r="L422">
        <v>30</v>
      </c>
      <c r="M422">
        <v>4</v>
      </c>
      <c r="N422">
        <v>56</v>
      </c>
      <c r="O422" t="s">
        <v>350</v>
      </c>
      <c r="P422">
        <v>1</v>
      </c>
      <c r="U422">
        <v>1</v>
      </c>
      <c r="V422" t="s">
        <v>214</v>
      </c>
      <c r="X422" t="s">
        <v>113</v>
      </c>
      <c r="Z422" t="s">
        <v>436</v>
      </c>
      <c r="AB422">
        <v>4</v>
      </c>
      <c r="AC422" t="s">
        <v>1757</v>
      </c>
      <c r="AD422" t="s">
        <v>61</v>
      </c>
      <c r="AJ422" t="s">
        <v>34</v>
      </c>
      <c r="AN422" t="s">
        <v>1758</v>
      </c>
      <c r="AO422" t="s">
        <v>75</v>
      </c>
      <c r="AQ422">
        <v>5</v>
      </c>
      <c r="AS422">
        <v>4</v>
      </c>
      <c r="AU422">
        <v>6</v>
      </c>
      <c r="AV422" t="s">
        <v>1759</v>
      </c>
      <c r="AW422" t="s">
        <v>77</v>
      </c>
      <c r="AY422">
        <v>10</v>
      </c>
      <c r="AZ422" t="s">
        <v>1760</v>
      </c>
      <c r="BA422" t="s">
        <v>1761</v>
      </c>
      <c r="BB422" t="s">
        <v>1762</v>
      </c>
    </row>
    <row r="423" spans="1:55" x14ac:dyDescent="0.4">
      <c r="A423">
        <v>345</v>
      </c>
      <c r="B423">
        <v>345</v>
      </c>
      <c r="C423">
        <v>345</v>
      </c>
      <c r="E423" t="s">
        <v>3</v>
      </c>
      <c r="F423" t="s">
        <v>4</v>
      </c>
      <c r="J423" s="1">
        <v>32297</v>
      </c>
      <c r="K423">
        <v>7</v>
      </c>
      <c r="L423">
        <v>20</v>
      </c>
      <c r="M423">
        <v>10</v>
      </c>
      <c r="N423">
        <v>3</v>
      </c>
      <c r="O423" t="s">
        <v>91</v>
      </c>
      <c r="P423">
        <v>0</v>
      </c>
      <c r="Q423" t="s">
        <v>100</v>
      </c>
      <c r="S423" t="s">
        <v>71</v>
      </c>
      <c r="U423">
        <v>1</v>
      </c>
      <c r="V423" t="s">
        <v>157</v>
      </c>
      <c r="X423" t="s">
        <v>83</v>
      </c>
      <c r="Z423" t="s">
        <v>158</v>
      </c>
      <c r="AB423">
        <v>3</v>
      </c>
      <c r="AC423" t="s">
        <v>1763</v>
      </c>
      <c r="AD423" t="s">
        <v>74</v>
      </c>
      <c r="AG423" t="s">
        <v>31</v>
      </c>
      <c r="AH423" t="s">
        <v>32</v>
      </c>
      <c r="AO423" t="s">
        <v>75</v>
      </c>
      <c r="AQ423">
        <v>6</v>
      </c>
      <c r="AS423">
        <v>3</v>
      </c>
      <c r="AU423">
        <v>8</v>
      </c>
      <c r="AV423" t="s">
        <v>1764</v>
      </c>
      <c r="AW423" t="s">
        <v>77</v>
      </c>
      <c r="AY423">
        <v>10</v>
      </c>
      <c r="AZ423" t="s">
        <v>1765</v>
      </c>
    </row>
    <row r="424" spans="1:55" x14ac:dyDescent="0.4">
      <c r="A424">
        <v>346</v>
      </c>
      <c r="B424">
        <v>346</v>
      </c>
      <c r="C424">
        <v>346</v>
      </c>
      <c r="E424" t="s">
        <v>3</v>
      </c>
      <c r="J424" s="1">
        <v>32679</v>
      </c>
      <c r="K424">
        <v>6</v>
      </c>
      <c r="L424">
        <v>10</v>
      </c>
      <c r="M424">
        <v>7</v>
      </c>
      <c r="N424">
        <v>3</v>
      </c>
      <c r="O424" t="s">
        <v>69</v>
      </c>
      <c r="P424">
        <v>0</v>
      </c>
      <c r="Q424" t="s">
        <v>81</v>
      </c>
      <c r="S424" t="s">
        <v>101</v>
      </c>
      <c r="U424">
        <v>1</v>
      </c>
      <c r="V424" t="s">
        <v>148</v>
      </c>
      <c r="X424" t="s">
        <v>83</v>
      </c>
      <c r="Z424" t="s">
        <v>158</v>
      </c>
      <c r="AB424">
        <v>3</v>
      </c>
      <c r="AC424" t="s">
        <v>1766</v>
      </c>
      <c r="AD424" t="s">
        <v>86</v>
      </c>
      <c r="AE424" t="s">
        <v>29</v>
      </c>
      <c r="AH424" t="s">
        <v>32</v>
      </c>
      <c r="AO424" t="s">
        <v>75</v>
      </c>
      <c r="AQ424">
        <v>6</v>
      </c>
      <c r="AS424">
        <v>3</v>
      </c>
      <c r="AU424">
        <v>9</v>
      </c>
      <c r="AV424" t="s">
        <v>1767</v>
      </c>
      <c r="AW424" t="s">
        <v>77</v>
      </c>
      <c r="AY424">
        <v>9</v>
      </c>
      <c r="AZ424" t="s">
        <v>1768</v>
      </c>
      <c r="BA424" t="s">
        <v>1769</v>
      </c>
      <c r="BB424" t="s">
        <v>1770</v>
      </c>
    </row>
    <row r="425" spans="1:55" x14ac:dyDescent="0.4">
      <c r="A425">
        <v>347</v>
      </c>
      <c r="B425">
        <v>347</v>
      </c>
      <c r="C425">
        <v>347</v>
      </c>
      <c r="D425" t="s">
        <v>2</v>
      </c>
      <c r="E425" t="s">
        <v>3</v>
      </c>
      <c r="G425" t="s">
        <v>5</v>
      </c>
      <c r="H425" t="s">
        <v>6</v>
      </c>
      <c r="J425" s="1">
        <v>31625</v>
      </c>
      <c r="K425">
        <v>7</v>
      </c>
      <c r="L425">
        <v>25</v>
      </c>
      <c r="M425">
        <v>10</v>
      </c>
      <c r="N425">
        <v>8</v>
      </c>
      <c r="O425" t="s">
        <v>305</v>
      </c>
      <c r="P425">
        <v>0</v>
      </c>
      <c r="Q425" t="s">
        <v>55</v>
      </c>
      <c r="S425" t="s">
        <v>56</v>
      </c>
      <c r="U425">
        <v>1</v>
      </c>
      <c r="W425" t="s">
        <v>1771</v>
      </c>
      <c r="Y425" t="s">
        <v>260</v>
      </c>
      <c r="Z425" t="s">
        <v>94</v>
      </c>
      <c r="AB425">
        <v>4</v>
      </c>
      <c r="AC425" t="s">
        <v>473</v>
      </c>
      <c r="AD425" t="s">
        <v>86</v>
      </c>
      <c r="AJ425" t="s">
        <v>34</v>
      </c>
      <c r="AO425" t="s">
        <v>75</v>
      </c>
      <c r="AR425">
        <v>8</v>
      </c>
      <c r="AS425">
        <v>6</v>
      </c>
      <c r="AU425">
        <v>8</v>
      </c>
      <c r="AV425" t="s">
        <v>1772</v>
      </c>
      <c r="AX425" t="s">
        <v>1773</v>
      </c>
      <c r="AY425">
        <v>10</v>
      </c>
      <c r="AZ425" t="s">
        <v>1774</v>
      </c>
    </row>
    <row r="426" spans="1:55" x14ac:dyDescent="0.4">
      <c r="A426">
        <v>348</v>
      </c>
      <c r="B426">
        <v>348</v>
      </c>
      <c r="C426">
        <v>348</v>
      </c>
      <c r="F426" t="s">
        <v>4</v>
      </c>
      <c r="H426" t="s">
        <v>6</v>
      </c>
      <c r="J426" s="1">
        <v>32591</v>
      </c>
      <c r="K426">
        <v>7</v>
      </c>
      <c r="L426">
        <v>30</v>
      </c>
      <c r="M426">
        <v>8</v>
      </c>
      <c r="N426">
        <v>12</v>
      </c>
      <c r="O426" t="s">
        <v>305</v>
      </c>
      <c r="P426">
        <v>1</v>
      </c>
      <c r="R426" t="s">
        <v>1775</v>
      </c>
      <c r="S426" t="s">
        <v>101</v>
      </c>
      <c r="U426">
        <v>1</v>
      </c>
      <c r="V426" t="s">
        <v>424</v>
      </c>
      <c r="X426" t="s">
        <v>83</v>
      </c>
      <c r="Z426" t="s">
        <v>94</v>
      </c>
      <c r="AB426">
        <v>3</v>
      </c>
      <c r="AC426" t="s">
        <v>1776</v>
      </c>
      <c r="AD426" t="s">
        <v>86</v>
      </c>
      <c r="AH426" t="s">
        <v>32</v>
      </c>
      <c r="AO426" t="s">
        <v>87</v>
      </c>
      <c r="AR426">
        <v>21</v>
      </c>
      <c r="AT426">
        <v>16</v>
      </c>
      <c r="AU426">
        <v>12</v>
      </c>
      <c r="AV426" t="s">
        <v>1777</v>
      </c>
      <c r="AX426" t="s">
        <v>1778</v>
      </c>
      <c r="AY426">
        <v>10</v>
      </c>
      <c r="AZ426" t="s">
        <v>1779</v>
      </c>
      <c r="BA426" t="s">
        <v>1780</v>
      </c>
      <c r="BB426" t="s">
        <v>1781</v>
      </c>
    </row>
    <row r="427" spans="1:55" x14ac:dyDescent="0.4">
      <c r="A427">
        <v>349</v>
      </c>
      <c r="B427">
        <v>349</v>
      </c>
      <c r="C427">
        <v>349</v>
      </c>
      <c r="D427" t="s">
        <v>2</v>
      </c>
      <c r="K427">
        <v>6</v>
      </c>
      <c r="L427">
        <v>180</v>
      </c>
      <c r="M427">
        <v>12</v>
      </c>
      <c r="N427">
        <v>5</v>
      </c>
      <c r="O427" t="s">
        <v>350</v>
      </c>
      <c r="P427">
        <v>1</v>
      </c>
      <c r="Q427" t="s">
        <v>70</v>
      </c>
      <c r="S427" t="s">
        <v>71</v>
      </c>
      <c r="U427">
        <v>1</v>
      </c>
      <c r="V427" t="s">
        <v>7</v>
      </c>
      <c r="X427" t="s">
        <v>83</v>
      </c>
      <c r="Z427" t="s">
        <v>94</v>
      </c>
      <c r="AB427">
        <v>13</v>
      </c>
      <c r="AC427" t="s">
        <v>1782</v>
      </c>
      <c r="AD427" t="s">
        <v>86</v>
      </c>
      <c r="AJ427" t="s">
        <v>34</v>
      </c>
      <c r="AO427" t="s">
        <v>62</v>
      </c>
      <c r="AQ427">
        <v>5</v>
      </c>
      <c r="AS427">
        <v>5</v>
      </c>
      <c r="AU427">
        <v>15</v>
      </c>
      <c r="AV427" t="s">
        <v>1783</v>
      </c>
      <c r="AX427" t="s">
        <v>1784</v>
      </c>
      <c r="AY427">
        <v>10</v>
      </c>
      <c r="AZ427" t="s">
        <v>1785</v>
      </c>
      <c r="BA427" t="s">
        <v>1786</v>
      </c>
      <c r="BB427" t="e">
        <f>- iOS app crashes frequently.</f>
        <v>#NAME?</v>
      </c>
    </row>
    <row r="428" spans="1:55" x14ac:dyDescent="0.4">
      <c r="A428" t="s">
        <v>1787</v>
      </c>
    </row>
    <row r="429" spans="1:55" x14ac:dyDescent="0.4">
      <c r="A429">
        <v>350</v>
      </c>
      <c r="B429">
        <v>350</v>
      </c>
      <c r="C429">
        <v>350</v>
      </c>
      <c r="H429" t="s">
        <v>6</v>
      </c>
      <c r="J429" s="1">
        <v>32005</v>
      </c>
      <c r="K429">
        <v>8</v>
      </c>
      <c r="L429">
        <v>0</v>
      </c>
      <c r="M429">
        <v>12</v>
      </c>
      <c r="N429">
        <v>15</v>
      </c>
      <c r="O429" t="s">
        <v>191</v>
      </c>
      <c r="P429">
        <v>0</v>
      </c>
      <c r="R429" t="s">
        <v>1788</v>
      </c>
      <c r="T429" t="s">
        <v>1789</v>
      </c>
      <c r="U429">
        <v>1</v>
      </c>
      <c r="V429" t="s">
        <v>7</v>
      </c>
      <c r="X429" t="s">
        <v>113</v>
      </c>
      <c r="Z429" t="s">
        <v>94</v>
      </c>
      <c r="AB429">
        <v>15</v>
      </c>
      <c r="AC429" t="s">
        <v>1790</v>
      </c>
      <c r="AD429" t="s">
        <v>61</v>
      </c>
      <c r="AH429" t="s">
        <v>32</v>
      </c>
      <c r="AP429" t="s">
        <v>1791</v>
      </c>
      <c r="AR429" t="s">
        <v>1792</v>
      </c>
      <c r="AT429">
        <v>100</v>
      </c>
      <c r="AU429">
        <v>50</v>
      </c>
      <c r="AV429" t="s">
        <v>1793</v>
      </c>
      <c r="AW429" t="s">
        <v>66</v>
      </c>
      <c r="AY429">
        <v>6</v>
      </c>
      <c r="AZ429" t="s">
        <v>1794</v>
      </c>
      <c r="BA429" t="s">
        <v>1795</v>
      </c>
      <c r="BB429" t="s">
        <v>1796</v>
      </c>
    </row>
    <row r="430" spans="1:55" x14ac:dyDescent="0.4">
      <c r="A430">
        <v>351</v>
      </c>
      <c r="B430">
        <v>351</v>
      </c>
      <c r="C430">
        <v>351</v>
      </c>
      <c r="E430" t="s">
        <v>3</v>
      </c>
      <c r="F430" t="s">
        <v>4</v>
      </c>
      <c r="H430" t="s">
        <v>6</v>
      </c>
      <c r="J430" s="1">
        <v>33740</v>
      </c>
      <c r="K430">
        <v>6</v>
      </c>
      <c r="L430">
        <v>2</v>
      </c>
      <c r="M430">
        <v>12</v>
      </c>
      <c r="N430">
        <v>2</v>
      </c>
      <c r="O430" t="s">
        <v>135</v>
      </c>
      <c r="P430">
        <v>1</v>
      </c>
      <c r="U430">
        <v>0</v>
      </c>
      <c r="AD430" t="s">
        <v>86</v>
      </c>
      <c r="AJ430" t="s">
        <v>34</v>
      </c>
      <c r="AO430" t="s">
        <v>62</v>
      </c>
      <c r="AQ430">
        <v>3</v>
      </c>
      <c r="AS430">
        <v>4</v>
      </c>
      <c r="AU430">
        <v>5</v>
      </c>
      <c r="AV430" t="s">
        <v>1797</v>
      </c>
      <c r="AW430" t="s">
        <v>77</v>
      </c>
      <c r="AY430">
        <v>10</v>
      </c>
      <c r="AZ430" t="s">
        <v>1798</v>
      </c>
      <c r="BA430" t="s">
        <v>1799</v>
      </c>
      <c r="BC430">
        <v>1</v>
      </c>
    </row>
    <row r="431" spans="1:55" x14ac:dyDescent="0.4">
      <c r="A431">
        <v>352</v>
      </c>
      <c r="B431">
        <v>352</v>
      </c>
      <c r="C431">
        <v>352</v>
      </c>
      <c r="D431" t="s">
        <v>2</v>
      </c>
      <c r="H431" t="s">
        <v>6</v>
      </c>
      <c r="J431" s="1">
        <v>28642</v>
      </c>
      <c r="K431">
        <v>7</v>
      </c>
      <c r="L431">
        <v>100</v>
      </c>
      <c r="M431">
        <v>7</v>
      </c>
      <c r="N431">
        <v>12</v>
      </c>
      <c r="O431" t="s">
        <v>305</v>
      </c>
      <c r="P431">
        <v>1</v>
      </c>
      <c r="U431">
        <v>1</v>
      </c>
      <c r="V431" t="s">
        <v>92</v>
      </c>
      <c r="X431" t="s">
        <v>83</v>
      </c>
      <c r="Z431" t="s">
        <v>94</v>
      </c>
      <c r="AB431">
        <v>15</v>
      </c>
      <c r="AC431" t="s">
        <v>537</v>
      </c>
      <c r="AD431" t="s">
        <v>86</v>
      </c>
      <c r="AJ431" t="s">
        <v>34</v>
      </c>
      <c r="AO431" t="s">
        <v>75</v>
      </c>
      <c r="AR431">
        <v>10</v>
      </c>
      <c r="AS431">
        <v>5</v>
      </c>
      <c r="AU431">
        <v>300</v>
      </c>
      <c r="AV431" t="s">
        <v>1800</v>
      </c>
      <c r="AW431" t="s">
        <v>77</v>
      </c>
      <c r="AY431">
        <v>10</v>
      </c>
      <c r="AZ431" t="s">
        <v>1801</v>
      </c>
      <c r="BA431" t="s">
        <v>1802</v>
      </c>
      <c r="BB431" t="s">
        <v>1803</v>
      </c>
    </row>
    <row r="432" spans="1:55" x14ac:dyDescent="0.4">
      <c r="A432">
        <v>353</v>
      </c>
      <c r="B432">
        <v>353</v>
      </c>
      <c r="C432">
        <v>353</v>
      </c>
      <c r="E432" t="s">
        <v>3</v>
      </c>
      <c r="H432" t="s">
        <v>6</v>
      </c>
      <c r="J432" s="1">
        <v>30223</v>
      </c>
      <c r="K432">
        <v>7</v>
      </c>
      <c r="L432">
        <v>15</v>
      </c>
      <c r="M432">
        <v>5</v>
      </c>
      <c r="N432">
        <v>1</v>
      </c>
      <c r="O432" t="s">
        <v>191</v>
      </c>
      <c r="P432">
        <v>1</v>
      </c>
      <c r="U432">
        <v>1</v>
      </c>
      <c r="V432" t="s">
        <v>143</v>
      </c>
      <c r="X432" t="s">
        <v>58</v>
      </c>
      <c r="Z432" t="s">
        <v>307</v>
      </c>
      <c r="AB432">
        <v>8</v>
      </c>
      <c r="AC432" t="s">
        <v>1804</v>
      </c>
      <c r="AD432" t="s">
        <v>61</v>
      </c>
      <c r="AJ432" t="s">
        <v>34</v>
      </c>
      <c r="AO432" t="s">
        <v>75</v>
      </c>
      <c r="AR432">
        <v>7</v>
      </c>
      <c r="AT432">
        <v>7</v>
      </c>
      <c r="AU432">
        <v>6</v>
      </c>
      <c r="AV432" t="s">
        <v>1805</v>
      </c>
      <c r="AX432" t="s">
        <v>433</v>
      </c>
      <c r="AY432">
        <v>8</v>
      </c>
      <c r="AZ432" t="s">
        <v>1806</v>
      </c>
      <c r="BA432" t="s">
        <v>1807</v>
      </c>
      <c r="BC432">
        <v>1</v>
      </c>
    </row>
    <row r="433" spans="1:55" x14ac:dyDescent="0.4">
      <c r="A433">
        <v>354</v>
      </c>
      <c r="B433">
        <v>354</v>
      </c>
      <c r="C433">
        <v>354</v>
      </c>
      <c r="H433" t="s">
        <v>6</v>
      </c>
      <c r="J433" s="1">
        <v>26617</v>
      </c>
      <c r="K433">
        <v>7</v>
      </c>
      <c r="L433">
        <v>120</v>
      </c>
      <c r="M433">
        <v>10</v>
      </c>
      <c r="N433">
        <v>3</v>
      </c>
      <c r="O433" t="s">
        <v>105</v>
      </c>
      <c r="P433">
        <v>0</v>
      </c>
      <c r="Q433" t="s">
        <v>81</v>
      </c>
      <c r="S433" t="s">
        <v>101</v>
      </c>
      <c r="U433">
        <v>1</v>
      </c>
      <c r="V433" t="s">
        <v>57</v>
      </c>
      <c r="Y433" t="s">
        <v>1808</v>
      </c>
      <c r="Z433" t="s">
        <v>94</v>
      </c>
      <c r="AB433">
        <v>20</v>
      </c>
      <c r="AC433" t="s">
        <v>1809</v>
      </c>
      <c r="AD433" t="s">
        <v>86</v>
      </c>
      <c r="AG433" t="s">
        <v>31</v>
      </c>
      <c r="AO433" t="s">
        <v>75</v>
      </c>
      <c r="AQ433">
        <v>4</v>
      </c>
      <c r="AS433">
        <v>6</v>
      </c>
      <c r="AU433">
        <v>8</v>
      </c>
      <c r="AV433" t="s">
        <v>1810</v>
      </c>
      <c r="AX433" t="s">
        <v>1811</v>
      </c>
      <c r="AY433">
        <v>9</v>
      </c>
      <c r="AZ433" t="s">
        <v>1812</v>
      </c>
      <c r="BA433" t="s">
        <v>1813</v>
      </c>
      <c r="BB433" t="s">
        <v>1814</v>
      </c>
    </row>
    <row r="434" spans="1:55" x14ac:dyDescent="0.4">
      <c r="A434">
        <v>355</v>
      </c>
      <c r="B434">
        <v>355</v>
      </c>
      <c r="C434">
        <v>355</v>
      </c>
      <c r="H434" t="s">
        <v>6</v>
      </c>
      <c r="J434" s="1">
        <v>33806</v>
      </c>
      <c r="K434">
        <v>7</v>
      </c>
      <c r="L434">
        <v>0</v>
      </c>
      <c r="M434">
        <v>10</v>
      </c>
      <c r="N434">
        <v>4</v>
      </c>
      <c r="O434" t="s">
        <v>123</v>
      </c>
      <c r="P434">
        <v>1</v>
      </c>
      <c r="Q434" t="s">
        <v>136</v>
      </c>
      <c r="S434" t="s">
        <v>106</v>
      </c>
      <c r="U434">
        <v>0</v>
      </c>
      <c r="AD434" t="s">
        <v>86</v>
      </c>
      <c r="AJ434" t="s">
        <v>34</v>
      </c>
      <c r="AO434" t="s">
        <v>75</v>
      </c>
      <c r="AQ434">
        <v>6</v>
      </c>
      <c r="AS434">
        <v>4</v>
      </c>
      <c r="AU434">
        <v>10</v>
      </c>
      <c r="AV434" t="s">
        <v>1815</v>
      </c>
      <c r="AW434" t="s">
        <v>394</v>
      </c>
      <c r="AY434">
        <v>9</v>
      </c>
      <c r="AZ434" t="s">
        <v>1816</v>
      </c>
      <c r="BA434" t="s">
        <v>1817</v>
      </c>
      <c r="BB434" t="s">
        <v>1818</v>
      </c>
    </row>
    <row r="435" spans="1:55" x14ac:dyDescent="0.4">
      <c r="A435">
        <v>356</v>
      </c>
      <c r="B435">
        <v>356</v>
      </c>
      <c r="C435">
        <v>356</v>
      </c>
      <c r="F435" t="s">
        <v>4</v>
      </c>
      <c r="J435" s="1">
        <v>33552</v>
      </c>
      <c r="K435">
        <v>6</v>
      </c>
      <c r="L435">
        <v>10</v>
      </c>
      <c r="M435">
        <v>13</v>
      </c>
      <c r="N435">
        <v>10</v>
      </c>
      <c r="O435" t="s">
        <v>226</v>
      </c>
      <c r="P435">
        <v>1</v>
      </c>
      <c r="Q435" t="s">
        <v>124</v>
      </c>
      <c r="S435" t="s">
        <v>101</v>
      </c>
      <c r="U435">
        <v>0</v>
      </c>
      <c r="AD435" t="s">
        <v>86</v>
      </c>
      <c r="AG435" t="s">
        <v>31</v>
      </c>
      <c r="AO435" t="s">
        <v>75</v>
      </c>
      <c r="AQ435">
        <v>6</v>
      </c>
      <c r="AS435">
        <v>5</v>
      </c>
      <c r="AU435">
        <v>30</v>
      </c>
      <c r="AV435" t="s">
        <v>1819</v>
      </c>
      <c r="AW435" t="s">
        <v>66</v>
      </c>
      <c r="AY435">
        <v>8</v>
      </c>
      <c r="AZ435" t="s">
        <v>1820</v>
      </c>
      <c r="BA435" t="s">
        <v>1821</v>
      </c>
      <c r="BB435" t="s">
        <v>1822</v>
      </c>
    </row>
    <row r="436" spans="1:55" x14ac:dyDescent="0.4">
      <c r="A436">
        <v>357</v>
      </c>
      <c r="B436">
        <v>357</v>
      </c>
      <c r="C436">
        <v>357</v>
      </c>
      <c r="D436" t="s">
        <v>2</v>
      </c>
      <c r="H436" t="s">
        <v>6</v>
      </c>
      <c r="J436" s="1">
        <v>32063</v>
      </c>
      <c r="K436">
        <v>7</v>
      </c>
      <c r="L436">
        <v>0</v>
      </c>
      <c r="M436">
        <v>12</v>
      </c>
      <c r="N436">
        <v>2</v>
      </c>
      <c r="O436" t="s">
        <v>99</v>
      </c>
      <c r="P436">
        <v>1</v>
      </c>
      <c r="U436">
        <v>1</v>
      </c>
      <c r="V436" t="s">
        <v>214</v>
      </c>
      <c r="X436" t="s">
        <v>83</v>
      </c>
      <c r="Z436" t="s">
        <v>84</v>
      </c>
      <c r="AB436">
        <v>4</v>
      </c>
      <c r="AC436" t="s">
        <v>1823</v>
      </c>
      <c r="AD436" t="s">
        <v>61</v>
      </c>
      <c r="AJ436" t="s">
        <v>34</v>
      </c>
      <c r="AO436" t="s">
        <v>75</v>
      </c>
      <c r="AQ436">
        <v>6</v>
      </c>
      <c r="AT436">
        <v>10</v>
      </c>
      <c r="AU436">
        <v>10</v>
      </c>
      <c r="AV436" t="s">
        <v>1824</v>
      </c>
      <c r="AW436" t="s">
        <v>77</v>
      </c>
      <c r="AY436">
        <v>10</v>
      </c>
      <c r="AZ436" t="s">
        <v>399</v>
      </c>
      <c r="BA436" t="s">
        <v>1825</v>
      </c>
    </row>
    <row r="437" spans="1:55" x14ac:dyDescent="0.4">
      <c r="A437">
        <v>358</v>
      </c>
      <c r="B437">
        <v>358</v>
      </c>
      <c r="C437">
        <v>358</v>
      </c>
      <c r="E437" t="s">
        <v>3</v>
      </c>
      <c r="H437" t="s">
        <v>6</v>
      </c>
      <c r="J437" s="1">
        <v>28821</v>
      </c>
      <c r="K437">
        <v>7</v>
      </c>
      <c r="L437">
        <v>20</v>
      </c>
      <c r="M437">
        <v>9</v>
      </c>
      <c r="N437">
        <v>3</v>
      </c>
      <c r="O437" t="s">
        <v>191</v>
      </c>
      <c r="P437">
        <v>1</v>
      </c>
      <c r="U437">
        <v>1</v>
      </c>
      <c r="V437" t="s">
        <v>72</v>
      </c>
      <c r="X437" t="s">
        <v>58</v>
      </c>
      <c r="Z437" t="s">
        <v>59</v>
      </c>
      <c r="AB437">
        <v>8</v>
      </c>
      <c r="AC437" t="s">
        <v>1826</v>
      </c>
      <c r="AD437" t="s">
        <v>74</v>
      </c>
      <c r="AI437" t="s">
        <v>33</v>
      </c>
      <c r="AJ437" t="s">
        <v>34</v>
      </c>
      <c r="AO437" t="s">
        <v>87</v>
      </c>
      <c r="AQ437">
        <v>6</v>
      </c>
      <c r="AS437">
        <v>6</v>
      </c>
      <c r="AU437">
        <v>36</v>
      </c>
      <c r="AV437" t="s">
        <v>1827</v>
      </c>
      <c r="AW437" t="s">
        <v>77</v>
      </c>
      <c r="AY437">
        <v>8</v>
      </c>
      <c r="AZ437" t="s">
        <v>1828</v>
      </c>
      <c r="BA437" t="s">
        <v>1829</v>
      </c>
      <c r="BB437" t="s">
        <v>1830</v>
      </c>
      <c r="BC437">
        <v>1</v>
      </c>
    </row>
    <row r="438" spans="1:55" x14ac:dyDescent="0.4">
      <c r="A438">
        <v>359</v>
      </c>
      <c r="B438">
        <v>359</v>
      </c>
      <c r="C438">
        <v>359</v>
      </c>
      <c r="D438" t="s">
        <v>2</v>
      </c>
      <c r="G438" t="s">
        <v>5</v>
      </c>
      <c r="J438" s="1">
        <v>31621</v>
      </c>
      <c r="K438">
        <v>7</v>
      </c>
      <c r="L438">
        <v>13</v>
      </c>
      <c r="M438">
        <v>7</v>
      </c>
      <c r="N438">
        <v>5</v>
      </c>
      <c r="O438" t="s">
        <v>105</v>
      </c>
      <c r="P438">
        <v>1</v>
      </c>
      <c r="Q438" t="s">
        <v>70</v>
      </c>
      <c r="S438" t="s">
        <v>101</v>
      </c>
      <c r="U438">
        <v>1</v>
      </c>
      <c r="V438" t="s">
        <v>7</v>
      </c>
      <c r="X438" t="s">
        <v>58</v>
      </c>
      <c r="Z438" t="s">
        <v>1356</v>
      </c>
      <c r="AB438">
        <v>3</v>
      </c>
      <c r="AC438" t="s">
        <v>1831</v>
      </c>
      <c r="AD438" t="s">
        <v>61</v>
      </c>
      <c r="AJ438" t="s">
        <v>34</v>
      </c>
      <c r="AO438" t="s">
        <v>164</v>
      </c>
      <c r="AQ438">
        <v>5</v>
      </c>
      <c r="AS438">
        <v>6</v>
      </c>
      <c r="AU438">
        <v>3</v>
      </c>
      <c r="AV438" t="s">
        <v>1832</v>
      </c>
      <c r="AW438" t="s">
        <v>77</v>
      </c>
      <c r="AY438">
        <v>10</v>
      </c>
      <c r="AZ438" t="s">
        <v>1833</v>
      </c>
      <c r="BA438" t="e">
        <f>-Data science for Medicine.</f>
        <v>#NAME?</v>
      </c>
    </row>
    <row r="439" spans="1:55" x14ac:dyDescent="0.4">
      <c r="A439" t="e">
        <f>- System engineering.</f>
        <v>#NAME?</v>
      </c>
    </row>
    <row r="440" spans="1:55" x14ac:dyDescent="0.4">
      <c r="A440" t="e">
        <f>- Supply chain management</f>
        <v>#NAME?</v>
      </c>
    </row>
    <row r="442" spans="1:55" x14ac:dyDescent="0.4">
      <c r="A442" t="s">
        <v>1834</v>
      </c>
      <c r="B442" t="s">
        <v>1835</v>
      </c>
      <c r="C442" t="s">
        <v>1836</v>
      </c>
    </row>
    <row r="444" spans="1:55" x14ac:dyDescent="0.4">
      <c r="A444" t="s">
        <v>1837</v>
      </c>
    </row>
    <row r="445" spans="1:55" x14ac:dyDescent="0.4">
      <c r="A445">
        <v>360</v>
      </c>
      <c r="B445">
        <v>360</v>
      </c>
      <c r="C445">
        <v>360</v>
      </c>
      <c r="E445" t="s">
        <v>3</v>
      </c>
      <c r="H445" t="s">
        <v>6</v>
      </c>
      <c r="J445" s="1">
        <v>26673</v>
      </c>
      <c r="K445">
        <v>6</v>
      </c>
      <c r="L445">
        <v>120</v>
      </c>
      <c r="M445">
        <v>12</v>
      </c>
      <c r="N445">
        <v>15</v>
      </c>
      <c r="O445" t="s">
        <v>123</v>
      </c>
      <c r="P445">
        <v>0</v>
      </c>
      <c r="Q445" t="s">
        <v>55</v>
      </c>
      <c r="S445" t="s">
        <v>101</v>
      </c>
      <c r="U445">
        <v>1</v>
      </c>
      <c r="V445" t="s">
        <v>483</v>
      </c>
      <c r="X445" t="s">
        <v>144</v>
      </c>
      <c r="Z445" t="s">
        <v>232</v>
      </c>
      <c r="AB445">
        <v>20</v>
      </c>
      <c r="AC445" t="s">
        <v>1838</v>
      </c>
      <c r="AD445" t="s">
        <v>86</v>
      </c>
      <c r="AG445" t="s">
        <v>31</v>
      </c>
      <c r="AJ445" t="s">
        <v>34</v>
      </c>
      <c r="AO445" t="s">
        <v>75</v>
      </c>
      <c r="AQ445">
        <v>6</v>
      </c>
      <c r="AS445">
        <v>5</v>
      </c>
      <c r="AU445">
        <v>15</v>
      </c>
      <c r="AV445" t="s">
        <v>1839</v>
      </c>
    </row>
    <row r="446" spans="1:55" x14ac:dyDescent="0.4">
      <c r="A446" t="s">
        <v>1840</v>
      </c>
    </row>
    <row r="447" spans="1:55" x14ac:dyDescent="0.4">
      <c r="A447" t="s">
        <v>1841</v>
      </c>
      <c r="B447" t="s">
        <v>77</v>
      </c>
      <c r="D447">
        <v>10</v>
      </c>
      <c r="E447" t="s">
        <v>1842</v>
      </c>
      <c r="F447" t="s">
        <v>1843</v>
      </c>
      <c r="H447">
        <v>0</v>
      </c>
    </row>
    <row r="448" spans="1:55" x14ac:dyDescent="0.4">
      <c r="A448">
        <v>361</v>
      </c>
      <c r="B448">
        <v>361</v>
      </c>
      <c r="C448">
        <v>361</v>
      </c>
      <c r="E448" t="s">
        <v>3</v>
      </c>
      <c r="J448" s="1">
        <v>28132</v>
      </c>
      <c r="K448">
        <v>8</v>
      </c>
      <c r="L448">
        <v>45</v>
      </c>
      <c r="M448">
        <v>13</v>
      </c>
      <c r="N448">
        <v>20</v>
      </c>
      <c r="O448" t="s">
        <v>80</v>
      </c>
      <c r="P448">
        <v>0</v>
      </c>
      <c r="Q448" t="s">
        <v>70</v>
      </c>
      <c r="S448" t="s">
        <v>56</v>
      </c>
      <c r="U448">
        <v>1</v>
      </c>
      <c r="V448" t="s">
        <v>92</v>
      </c>
      <c r="X448" t="s">
        <v>58</v>
      </c>
      <c r="Z448" t="s">
        <v>371</v>
      </c>
      <c r="AB448">
        <v>15</v>
      </c>
      <c r="AC448" t="s">
        <v>1844</v>
      </c>
      <c r="AD448" t="s">
        <v>86</v>
      </c>
      <c r="AI448" t="s">
        <v>33</v>
      </c>
      <c r="AJ448" t="s">
        <v>34</v>
      </c>
      <c r="AO448" t="s">
        <v>62</v>
      </c>
      <c r="AQ448">
        <v>3</v>
      </c>
      <c r="AS448">
        <v>5</v>
      </c>
      <c r="AU448">
        <v>15</v>
      </c>
      <c r="AV448" t="s">
        <v>1845</v>
      </c>
      <c r="AW448" t="s">
        <v>77</v>
      </c>
      <c r="AY448">
        <v>9</v>
      </c>
      <c r="AZ448" t="s">
        <v>1846</v>
      </c>
    </row>
    <row r="449" spans="1:55" x14ac:dyDescent="0.4">
      <c r="A449">
        <v>362</v>
      </c>
      <c r="B449">
        <v>362</v>
      </c>
      <c r="C449">
        <v>362</v>
      </c>
      <c r="E449" t="s">
        <v>3</v>
      </c>
      <c r="H449" t="s">
        <v>6</v>
      </c>
      <c r="J449" s="1">
        <v>30041</v>
      </c>
      <c r="K449">
        <v>8</v>
      </c>
      <c r="L449">
        <v>2</v>
      </c>
      <c r="M449">
        <v>10</v>
      </c>
      <c r="N449">
        <v>7</v>
      </c>
      <c r="O449" t="s">
        <v>135</v>
      </c>
      <c r="P449">
        <v>0</v>
      </c>
      <c r="Q449" t="s">
        <v>70</v>
      </c>
      <c r="S449" t="s">
        <v>106</v>
      </c>
      <c r="U449">
        <v>1</v>
      </c>
      <c r="V449" t="s">
        <v>82</v>
      </c>
      <c r="X449" t="s">
        <v>83</v>
      </c>
      <c r="Z449" t="s">
        <v>273</v>
      </c>
      <c r="AB449">
        <v>11</v>
      </c>
      <c r="AC449" t="s">
        <v>1847</v>
      </c>
      <c r="AD449" t="s">
        <v>61</v>
      </c>
      <c r="AG449" t="s">
        <v>31</v>
      </c>
      <c r="AH449" t="s">
        <v>32</v>
      </c>
      <c r="AJ449" t="s">
        <v>34</v>
      </c>
      <c r="AO449" t="s">
        <v>87</v>
      </c>
      <c r="AQ449">
        <v>6</v>
      </c>
      <c r="AS449">
        <v>5</v>
      </c>
      <c r="AU449">
        <v>4</v>
      </c>
      <c r="AV449" t="s">
        <v>1848</v>
      </c>
      <c r="AW449" t="s">
        <v>77</v>
      </c>
      <c r="AY449">
        <v>8</v>
      </c>
      <c r="AZ449" t="s">
        <v>1849</v>
      </c>
      <c r="BA449" t="s">
        <v>1850</v>
      </c>
    </row>
    <row r="450" spans="1:55" x14ac:dyDescent="0.4">
      <c r="A450" t="s">
        <v>1851</v>
      </c>
      <c r="B450" t="s">
        <v>1852</v>
      </c>
    </row>
    <row r="451" spans="1:55" x14ac:dyDescent="0.4">
      <c r="A451" t="s">
        <v>1853</v>
      </c>
    </row>
    <row r="452" spans="1:55" x14ac:dyDescent="0.4">
      <c r="A452">
        <v>363</v>
      </c>
      <c r="B452">
        <v>363</v>
      </c>
      <c r="C452">
        <v>363</v>
      </c>
      <c r="D452" t="s">
        <v>2</v>
      </c>
      <c r="J452" s="1">
        <v>33485</v>
      </c>
      <c r="K452">
        <v>8</v>
      </c>
      <c r="L452">
        <v>30</v>
      </c>
      <c r="M452">
        <v>10</v>
      </c>
      <c r="N452">
        <v>1</v>
      </c>
      <c r="O452" t="s">
        <v>123</v>
      </c>
      <c r="P452">
        <v>0</v>
      </c>
      <c r="Q452" t="s">
        <v>70</v>
      </c>
      <c r="S452" t="s">
        <v>101</v>
      </c>
      <c r="U452">
        <v>1</v>
      </c>
      <c r="V452" t="s">
        <v>7</v>
      </c>
      <c r="X452" t="s">
        <v>83</v>
      </c>
      <c r="Z452" t="s">
        <v>590</v>
      </c>
      <c r="AB452">
        <v>3</v>
      </c>
      <c r="AC452" t="s">
        <v>1854</v>
      </c>
      <c r="AD452" t="s">
        <v>86</v>
      </c>
      <c r="AJ452" t="s">
        <v>34</v>
      </c>
      <c r="AO452" t="s">
        <v>75</v>
      </c>
      <c r="AQ452">
        <v>4</v>
      </c>
      <c r="AS452">
        <v>3</v>
      </c>
      <c r="AU452">
        <v>6</v>
      </c>
      <c r="AV452" t="s">
        <v>1855</v>
      </c>
      <c r="AW452" t="s">
        <v>77</v>
      </c>
      <c r="AY452">
        <v>9</v>
      </c>
      <c r="AZ452" t="s">
        <v>1856</v>
      </c>
      <c r="BA452" t="s">
        <v>1857</v>
      </c>
      <c r="BB452" t="s">
        <v>1858</v>
      </c>
    </row>
    <row r="453" spans="1:55" x14ac:dyDescent="0.4">
      <c r="A453">
        <v>364</v>
      </c>
      <c r="B453">
        <v>364</v>
      </c>
      <c r="C453">
        <v>364</v>
      </c>
      <c r="D453" t="s">
        <v>2</v>
      </c>
      <c r="E453" t="s">
        <v>3</v>
      </c>
      <c r="H453" t="s">
        <v>6</v>
      </c>
      <c r="J453" s="1">
        <v>33430</v>
      </c>
      <c r="K453">
        <v>6</v>
      </c>
      <c r="L453">
        <v>90</v>
      </c>
      <c r="M453">
        <v>8</v>
      </c>
      <c r="N453">
        <v>12</v>
      </c>
      <c r="O453" t="s">
        <v>305</v>
      </c>
      <c r="P453">
        <v>1</v>
      </c>
      <c r="U453">
        <v>1</v>
      </c>
      <c r="V453" t="s">
        <v>148</v>
      </c>
      <c r="X453" t="s">
        <v>83</v>
      </c>
      <c r="Z453" t="s">
        <v>94</v>
      </c>
      <c r="AB453">
        <v>3</v>
      </c>
      <c r="AC453" t="s">
        <v>1859</v>
      </c>
      <c r="AD453" t="s">
        <v>61</v>
      </c>
      <c r="AH453" t="s">
        <v>32</v>
      </c>
      <c r="AJ453" t="s">
        <v>34</v>
      </c>
      <c r="AO453" t="s">
        <v>75</v>
      </c>
      <c r="AQ453">
        <v>6</v>
      </c>
      <c r="AS453">
        <v>6</v>
      </c>
      <c r="AU453">
        <v>12</v>
      </c>
      <c r="AV453" t="s">
        <v>1860</v>
      </c>
      <c r="AW453" t="s">
        <v>66</v>
      </c>
      <c r="AY453">
        <v>10</v>
      </c>
      <c r="AZ453" t="s">
        <v>1861</v>
      </c>
      <c r="BA453" t="s">
        <v>1862</v>
      </c>
      <c r="BB453" t="s">
        <v>1863</v>
      </c>
      <c r="BC453">
        <v>1</v>
      </c>
    </row>
    <row r="454" spans="1:55" x14ac:dyDescent="0.4">
      <c r="A454">
        <v>365</v>
      </c>
      <c r="B454">
        <v>365</v>
      </c>
      <c r="C454">
        <v>365</v>
      </c>
      <c r="D454" t="s">
        <v>2</v>
      </c>
      <c r="F454" t="s">
        <v>4</v>
      </c>
      <c r="H454" t="s">
        <v>6</v>
      </c>
      <c r="J454" s="1">
        <v>33565</v>
      </c>
      <c r="K454">
        <v>7</v>
      </c>
      <c r="L454">
        <v>0</v>
      </c>
      <c r="M454">
        <v>12</v>
      </c>
      <c r="N454">
        <v>3</v>
      </c>
      <c r="O454" t="s">
        <v>54</v>
      </c>
      <c r="P454">
        <v>1</v>
      </c>
      <c r="U454">
        <v>1</v>
      </c>
      <c r="V454" t="s">
        <v>214</v>
      </c>
      <c r="X454" t="s">
        <v>113</v>
      </c>
      <c r="Z454" t="s">
        <v>94</v>
      </c>
      <c r="AB454">
        <v>2</v>
      </c>
      <c r="AC454" t="s">
        <v>1864</v>
      </c>
      <c r="AD454" t="s">
        <v>61</v>
      </c>
      <c r="AJ454" t="s">
        <v>34</v>
      </c>
      <c r="AO454" t="s">
        <v>62</v>
      </c>
      <c r="AQ454">
        <v>3</v>
      </c>
      <c r="AS454">
        <v>6</v>
      </c>
      <c r="AU454">
        <v>200</v>
      </c>
      <c r="AV454" t="s">
        <v>1865</v>
      </c>
      <c r="AX454" t="s">
        <v>1866</v>
      </c>
      <c r="AY454">
        <v>8</v>
      </c>
      <c r="AZ454" t="s">
        <v>1867</v>
      </c>
      <c r="BB454" t="s">
        <v>1868</v>
      </c>
    </row>
    <row r="455" spans="1:55" x14ac:dyDescent="0.4">
      <c r="A455">
        <v>366</v>
      </c>
      <c r="B455">
        <v>366</v>
      </c>
      <c r="C455">
        <v>366</v>
      </c>
      <c r="D455" t="s">
        <v>2</v>
      </c>
      <c r="H455" t="s">
        <v>6</v>
      </c>
      <c r="J455" s="1">
        <v>30676</v>
      </c>
      <c r="K455">
        <v>8</v>
      </c>
      <c r="L455">
        <v>0</v>
      </c>
      <c r="M455">
        <v>8</v>
      </c>
      <c r="N455">
        <v>2</v>
      </c>
      <c r="O455" t="s">
        <v>99</v>
      </c>
      <c r="P455">
        <v>1</v>
      </c>
      <c r="U455">
        <v>1</v>
      </c>
      <c r="V455" t="s">
        <v>137</v>
      </c>
      <c r="X455" t="s">
        <v>144</v>
      </c>
      <c r="Z455" t="s">
        <v>94</v>
      </c>
      <c r="AB455">
        <v>12</v>
      </c>
      <c r="AC455" t="s">
        <v>1869</v>
      </c>
      <c r="AD455" t="s">
        <v>86</v>
      </c>
      <c r="AH455" t="s">
        <v>32</v>
      </c>
      <c r="AO455" t="s">
        <v>75</v>
      </c>
      <c r="AR455">
        <v>10</v>
      </c>
      <c r="AT455">
        <v>5</v>
      </c>
      <c r="AU455">
        <v>8</v>
      </c>
      <c r="AV455" t="s">
        <v>1870</v>
      </c>
      <c r="AW455" t="s">
        <v>77</v>
      </c>
      <c r="AY455">
        <v>10</v>
      </c>
      <c r="AZ455" t="s">
        <v>1871</v>
      </c>
      <c r="BA455" t="s">
        <v>1872</v>
      </c>
      <c r="BB455" t="s">
        <v>1873</v>
      </c>
      <c r="BC455">
        <v>1</v>
      </c>
    </row>
    <row r="456" spans="1:55" x14ac:dyDescent="0.4">
      <c r="A456">
        <v>367</v>
      </c>
      <c r="B456">
        <v>367</v>
      </c>
      <c r="C456">
        <v>367</v>
      </c>
      <c r="D456" t="s">
        <v>2</v>
      </c>
      <c r="H456" t="s">
        <v>6</v>
      </c>
      <c r="K456">
        <v>6</v>
      </c>
      <c r="L456">
        <v>0</v>
      </c>
      <c r="M456">
        <v>10</v>
      </c>
      <c r="N456">
        <v>10</v>
      </c>
      <c r="O456" t="s">
        <v>91</v>
      </c>
      <c r="P456">
        <v>0</v>
      </c>
      <c r="Q456" t="s">
        <v>70</v>
      </c>
      <c r="S456" t="s">
        <v>101</v>
      </c>
      <c r="U456">
        <v>1</v>
      </c>
      <c r="V456" t="s">
        <v>214</v>
      </c>
      <c r="X456" t="s">
        <v>93</v>
      </c>
      <c r="Z456" t="s">
        <v>94</v>
      </c>
      <c r="AB456">
        <v>30</v>
      </c>
      <c r="AD456" t="s">
        <v>61</v>
      </c>
      <c r="AM456" t="s">
        <v>37</v>
      </c>
      <c r="AW456" t="s">
        <v>66</v>
      </c>
      <c r="AY456">
        <v>9</v>
      </c>
      <c r="AZ456" t="s">
        <v>1874</v>
      </c>
      <c r="BA456" t="s">
        <v>1875</v>
      </c>
      <c r="BB456" t="s">
        <v>320</v>
      </c>
      <c r="BC456">
        <v>0</v>
      </c>
    </row>
    <row r="457" spans="1:55" x14ac:dyDescent="0.4">
      <c r="A457">
        <v>368</v>
      </c>
      <c r="B457">
        <v>368</v>
      </c>
      <c r="C457">
        <v>368</v>
      </c>
      <c r="E457" t="s">
        <v>3</v>
      </c>
      <c r="J457" s="1">
        <v>26365</v>
      </c>
      <c r="K457">
        <v>6</v>
      </c>
      <c r="L457">
        <v>80</v>
      </c>
      <c r="M457">
        <v>10</v>
      </c>
      <c r="N457">
        <v>12</v>
      </c>
      <c r="O457" t="s">
        <v>305</v>
      </c>
      <c r="P457">
        <v>1</v>
      </c>
      <c r="U457">
        <v>1</v>
      </c>
      <c r="V457" t="s">
        <v>214</v>
      </c>
      <c r="Y457" t="s">
        <v>260</v>
      </c>
      <c r="AA457" t="s">
        <v>1876</v>
      </c>
      <c r="AB457">
        <v>15</v>
      </c>
      <c r="AC457" t="s">
        <v>1877</v>
      </c>
      <c r="AD457" t="s">
        <v>86</v>
      </c>
      <c r="AG457" t="s">
        <v>31</v>
      </c>
      <c r="AO457" t="s">
        <v>75</v>
      </c>
      <c r="AQ457">
        <v>4</v>
      </c>
      <c r="AS457">
        <v>4</v>
      </c>
      <c r="AU457">
        <v>10</v>
      </c>
      <c r="AV457" t="s">
        <v>1878</v>
      </c>
      <c r="AW457" t="s">
        <v>77</v>
      </c>
      <c r="AY457">
        <v>9</v>
      </c>
      <c r="AZ457" t="s">
        <v>1879</v>
      </c>
      <c r="BB457" t="s">
        <v>1880</v>
      </c>
    </row>
    <row r="458" spans="1:55" x14ac:dyDescent="0.4">
      <c r="A458">
        <v>369</v>
      </c>
      <c r="B458">
        <v>369</v>
      </c>
      <c r="C458">
        <v>369</v>
      </c>
      <c r="D458" t="s">
        <v>2</v>
      </c>
      <c r="J458" s="1">
        <v>33162</v>
      </c>
      <c r="K458">
        <v>7</v>
      </c>
      <c r="L458">
        <v>30</v>
      </c>
      <c r="M458">
        <v>8</v>
      </c>
      <c r="N458">
        <v>8</v>
      </c>
      <c r="O458" t="s">
        <v>305</v>
      </c>
      <c r="P458">
        <v>1</v>
      </c>
      <c r="U458">
        <v>1</v>
      </c>
      <c r="V458" t="s">
        <v>1881</v>
      </c>
      <c r="Y458" t="s">
        <v>1882</v>
      </c>
      <c r="Z458" t="s">
        <v>59</v>
      </c>
      <c r="AB458">
        <v>1</v>
      </c>
      <c r="AC458" t="s">
        <v>60</v>
      </c>
      <c r="AD458" t="s">
        <v>61</v>
      </c>
      <c r="AH458" t="s">
        <v>32</v>
      </c>
      <c r="AJ458" t="s">
        <v>34</v>
      </c>
      <c r="AO458" t="s">
        <v>164</v>
      </c>
      <c r="AR458">
        <v>18</v>
      </c>
      <c r="AS458">
        <v>6</v>
      </c>
      <c r="AU458">
        <v>10</v>
      </c>
      <c r="AV458" t="s">
        <v>1883</v>
      </c>
      <c r="AW458" t="s">
        <v>77</v>
      </c>
      <c r="AY458">
        <v>10</v>
      </c>
      <c r="AZ458" t="s">
        <v>1884</v>
      </c>
      <c r="BA458" t="s">
        <v>1885</v>
      </c>
      <c r="BB458" t="s">
        <v>1886</v>
      </c>
      <c r="BC458">
        <v>1</v>
      </c>
    </row>
    <row r="459" spans="1:55" x14ac:dyDescent="0.4">
      <c r="A459">
        <v>370</v>
      </c>
      <c r="B459">
        <v>370</v>
      </c>
      <c r="C459">
        <v>370</v>
      </c>
      <c r="D459" t="s">
        <v>2</v>
      </c>
      <c r="J459" s="1">
        <v>32330</v>
      </c>
      <c r="K459">
        <v>7</v>
      </c>
      <c r="L459">
        <v>30</v>
      </c>
      <c r="M459">
        <v>4</v>
      </c>
      <c r="N459">
        <v>10</v>
      </c>
      <c r="O459" t="s">
        <v>226</v>
      </c>
      <c r="P459">
        <v>1</v>
      </c>
      <c r="U459">
        <v>1</v>
      </c>
      <c r="V459" t="s">
        <v>143</v>
      </c>
      <c r="X459" t="s">
        <v>83</v>
      </c>
      <c r="Z459" t="s">
        <v>158</v>
      </c>
      <c r="AB459">
        <v>1</v>
      </c>
      <c r="AC459" t="s">
        <v>1887</v>
      </c>
      <c r="AD459" t="s">
        <v>86</v>
      </c>
      <c r="AJ459" t="s">
        <v>34</v>
      </c>
      <c r="AO459" t="s">
        <v>62</v>
      </c>
      <c r="AQ459">
        <v>6</v>
      </c>
      <c r="AS459">
        <v>5</v>
      </c>
      <c r="AU459">
        <v>8</v>
      </c>
      <c r="AV459" t="s">
        <v>1888</v>
      </c>
      <c r="AW459" t="s">
        <v>66</v>
      </c>
      <c r="AY459">
        <v>10</v>
      </c>
      <c r="AZ459" t="s">
        <v>1889</v>
      </c>
      <c r="BA459" t="s">
        <v>36</v>
      </c>
      <c r="BB459" t="s">
        <v>1756</v>
      </c>
      <c r="BC459">
        <v>0</v>
      </c>
    </row>
    <row r="460" spans="1:55" x14ac:dyDescent="0.4">
      <c r="A460">
        <v>371</v>
      </c>
      <c r="B460">
        <v>371</v>
      </c>
      <c r="C460">
        <v>371</v>
      </c>
      <c r="D460" t="s">
        <v>2</v>
      </c>
      <c r="G460" t="s">
        <v>5</v>
      </c>
      <c r="H460" t="s">
        <v>6</v>
      </c>
      <c r="J460" s="1">
        <v>34961</v>
      </c>
      <c r="K460">
        <v>8</v>
      </c>
      <c r="L460">
        <v>60</v>
      </c>
      <c r="M460">
        <v>9</v>
      </c>
      <c r="N460">
        <v>30</v>
      </c>
      <c r="O460" t="s">
        <v>54</v>
      </c>
      <c r="P460">
        <v>0</v>
      </c>
      <c r="Q460" t="s">
        <v>100</v>
      </c>
      <c r="T460" t="s">
        <v>1890</v>
      </c>
      <c r="U460">
        <v>0</v>
      </c>
      <c r="AD460" t="s">
        <v>61</v>
      </c>
      <c r="AG460" t="s">
        <v>31</v>
      </c>
      <c r="AO460" t="s">
        <v>87</v>
      </c>
      <c r="AR460" t="s">
        <v>1891</v>
      </c>
      <c r="AS460">
        <v>5</v>
      </c>
      <c r="AU460">
        <v>20</v>
      </c>
      <c r="AV460" t="s">
        <v>1892</v>
      </c>
      <c r="AW460" t="s">
        <v>77</v>
      </c>
      <c r="AY460">
        <v>8</v>
      </c>
      <c r="AZ460" t="s">
        <v>1893</v>
      </c>
      <c r="BA460" t="s">
        <v>1894</v>
      </c>
      <c r="BB460" t="s">
        <v>1895</v>
      </c>
    </row>
    <row r="461" spans="1:55" x14ac:dyDescent="0.4">
      <c r="A461">
        <v>372</v>
      </c>
      <c r="B461">
        <v>372</v>
      </c>
      <c r="C461">
        <v>372</v>
      </c>
      <c r="D461" t="s">
        <v>2</v>
      </c>
      <c r="G461" t="s">
        <v>5</v>
      </c>
      <c r="H461" t="s">
        <v>6</v>
      </c>
      <c r="J461" s="1">
        <v>32050</v>
      </c>
      <c r="K461">
        <v>6</v>
      </c>
      <c r="L461">
        <v>60</v>
      </c>
      <c r="M461">
        <v>12</v>
      </c>
      <c r="N461">
        <v>5</v>
      </c>
      <c r="O461" t="s">
        <v>350</v>
      </c>
      <c r="P461">
        <v>0</v>
      </c>
      <c r="Q461" t="s">
        <v>55</v>
      </c>
      <c r="S461" t="s">
        <v>101</v>
      </c>
      <c r="U461">
        <v>1</v>
      </c>
      <c r="V461" t="s">
        <v>214</v>
      </c>
      <c r="Y461" t="s">
        <v>771</v>
      </c>
      <c r="Z461" t="s">
        <v>94</v>
      </c>
      <c r="AB461">
        <v>1</v>
      </c>
      <c r="AC461" t="s">
        <v>1896</v>
      </c>
      <c r="AD461" t="s">
        <v>61</v>
      </c>
      <c r="AJ461" t="s">
        <v>34</v>
      </c>
      <c r="AO461" t="s">
        <v>62</v>
      </c>
      <c r="AQ461">
        <v>3</v>
      </c>
      <c r="AS461">
        <v>4</v>
      </c>
      <c r="AU461">
        <v>3</v>
      </c>
      <c r="AV461" t="s">
        <v>1897</v>
      </c>
      <c r="AW461" t="s">
        <v>77</v>
      </c>
      <c r="AY461">
        <v>8</v>
      </c>
      <c r="AZ461" t="s">
        <v>1898</v>
      </c>
      <c r="BA461" t="s">
        <v>1899</v>
      </c>
      <c r="BB461" t="s">
        <v>1900</v>
      </c>
      <c r="BC461">
        <v>1</v>
      </c>
    </row>
    <row r="462" spans="1:55" x14ac:dyDescent="0.4">
      <c r="A462">
        <v>373</v>
      </c>
      <c r="B462">
        <v>373</v>
      </c>
      <c r="C462">
        <v>373</v>
      </c>
      <c r="D462" t="s">
        <v>2</v>
      </c>
      <c r="J462" s="1">
        <v>30265</v>
      </c>
      <c r="K462">
        <v>8</v>
      </c>
      <c r="L462">
        <v>8</v>
      </c>
      <c r="M462">
        <v>8</v>
      </c>
      <c r="N462">
        <v>25</v>
      </c>
      <c r="O462" t="s">
        <v>99</v>
      </c>
      <c r="P462">
        <v>0</v>
      </c>
      <c r="Q462" t="s">
        <v>81</v>
      </c>
      <c r="S462" t="s">
        <v>106</v>
      </c>
      <c r="U462">
        <v>1</v>
      </c>
      <c r="V462" t="s">
        <v>537</v>
      </c>
      <c r="X462" t="s">
        <v>113</v>
      </c>
      <c r="Z462" t="s">
        <v>94</v>
      </c>
      <c r="AB462">
        <v>2</v>
      </c>
      <c r="AD462" t="s">
        <v>86</v>
      </c>
      <c r="AE462" t="s">
        <v>29</v>
      </c>
      <c r="AH462" t="s">
        <v>32</v>
      </c>
      <c r="AJ462" t="s">
        <v>34</v>
      </c>
      <c r="AP462" t="s">
        <v>87</v>
      </c>
      <c r="AR462">
        <v>25</v>
      </c>
      <c r="AT462">
        <v>10</v>
      </c>
      <c r="AU462">
        <v>5</v>
      </c>
      <c r="AV462" t="s">
        <v>1901</v>
      </c>
      <c r="AW462" t="s">
        <v>77</v>
      </c>
      <c r="AY462">
        <v>9</v>
      </c>
      <c r="AZ462" t="s">
        <v>1902</v>
      </c>
      <c r="BA462" t="s">
        <v>1903</v>
      </c>
      <c r="BC462">
        <v>1</v>
      </c>
    </row>
    <row r="463" spans="1:55" x14ac:dyDescent="0.4">
      <c r="A463">
        <v>374</v>
      </c>
      <c r="B463">
        <v>374</v>
      </c>
      <c r="C463">
        <v>374</v>
      </c>
      <c r="E463" t="s">
        <v>3</v>
      </c>
      <c r="J463" s="1">
        <v>27461</v>
      </c>
      <c r="K463">
        <v>8</v>
      </c>
      <c r="L463">
        <v>30</v>
      </c>
      <c r="M463">
        <v>6</v>
      </c>
      <c r="N463">
        <v>25</v>
      </c>
      <c r="O463" t="s">
        <v>350</v>
      </c>
      <c r="P463">
        <v>1</v>
      </c>
      <c r="U463">
        <v>1</v>
      </c>
      <c r="V463" t="s">
        <v>214</v>
      </c>
      <c r="X463" t="s">
        <v>83</v>
      </c>
      <c r="Z463" t="s">
        <v>114</v>
      </c>
      <c r="AB463">
        <v>9</v>
      </c>
      <c r="AC463" t="s">
        <v>1904</v>
      </c>
      <c r="AD463" t="s">
        <v>61</v>
      </c>
      <c r="AJ463" t="s">
        <v>34</v>
      </c>
      <c r="AO463" t="s">
        <v>75</v>
      </c>
      <c r="AQ463">
        <v>4</v>
      </c>
      <c r="AS463">
        <v>5</v>
      </c>
      <c r="AU463">
        <v>20</v>
      </c>
      <c r="AV463" t="s">
        <v>1905</v>
      </c>
      <c r="AW463" t="s">
        <v>77</v>
      </c>
      <c r="AY463">
        <v>8</v>
      </c>
      <c r="AZ463" t="s">
        <v>1906</v>
      </c>
      <c r="BA463" t="s">
        <v>1907</v>
      </c>
      <c r="BB463" t="s">
        <v>1908</v>
      </c>
      <c r="BC463">
        <v>1</v>
      </c>
    </row>
    <row r="464" spans="1:55" x14ac:dyDescent="0.4">
      <c r="A464">
        <v>375</v>
      </c>
      <c r="B464">
        <v>375</v>
      </c>
      <c r="C464">
        <v>375</v>
      </c>
      <c r="H464" t="s">
        <v>6</v>
      </c>
      <c r="J464" s="1">
        <v>29053</v>
      </c>
      <c r="K464">
        <v>7</v>
      </c>
      <c r="L464">
        <v>2</v>
      </c>
      <c r="M464">
        <v>9</v>
      </c>
      <c r="N464">
        <v>3</v>
      </c>
      <c r="O464" t="s">
        <v>91</v>
      </c>
      <c r="P464">
        <v>1</v>
      </c>
      <c r="Q464" t="s">
        <v>70</v>
      </c>
      <c r="T464" t="s">
        <v>1909</v>
      </c>
      <c r="U464">
        <v>1</v>
      </c>
      <c r="V464" t="s">
        <v>143</v>
      </c>
      <c r="X464" t="s">
        <v>83</v>
      </c>
      <c r="Z464" t="s">
        <v>273</v>
      </c>
      <c r="AB464">
        <v>10</v>
      </c>
      <c r="AC464" t="s">
        <v>1910</v>
      </c>
      <c r="AD464" t="s">
        <v>86</v>
      </c>
      <c r="AJ464" t="s">
        <v>34</v>
      </c>
      <c r="AO464" t="s">
        <v>62</v>
      </c>
      <c r="AQ464">
        <v>3</v>
      </c>
      <c r="AS464">
        <v>3</v>
      </c>
      <c r="AU464">
        <v>24</v>
      </c>
      <c r="AV464" t="s">
        <v>1911</v>
      </c>
      <c r="AX464" t="s">
        <v>1912</v>
      </c>
      <c r="AY464">
        <v>7</v>
      </c>
      <c r="AZ464" t="s">
        <v>1913</v>
      </c>
      <c r="BA464" t="s">
        <v>1914</v>
      </c>
      <c r="BB464" t="s">
        <v>1915</v>
      </c>
    </row>
    <row r="465" spans="1:55" x14ac:dyDescent="0.4">
      <c r="A465">
        <v>376</v>
      </c>
      <c r="B465">
        <v>376</v>
      </c>
      <c r="C465">
        <v>376</v>
      </c>
      <c r="G465" t="s">
        <v>5</v>
      </c>
      <c r="J465" s="1">
        <v>31079</v>
      </c>
      <c r="K465">
        <v>7</v>
      </c>
      <c r="L465">
        <v>100</v>
      </c>
      <c r="M465">
        <v>9</v>
      </c>
      <c r="N465">
        <v>15</v>
      </c>
      <c r="O465" t="s">
        <v>135</v>
      </c>
      <c r="P465">
        <v>1</v>
      </c>
      <c r="U465">
        <v>0</v>
      </c>
      <c r="AD465" t="s">
        <v>61</v>
      </c>
      <c r="AJ465" t="s">
        <v>34</v>
      </c>
      <c r="AO465" t="s">
        <v>571</v>
      </c>
      <c r="AQ465">
        <v>3</v>
      </c>
      <c r="AS465">
        <v>5</v>
      </c>
      <c r="AU465">
        <v>4</v>
      </c>
      <c r="AV465" t="s">
        <v>1916</v>
      </c>
      <c r="AW465" t="s">
        <v>77</v>
      </c>
      <c r="AY465">
        <v>9</v>
      </c>
      <c r="AZ465" t="s">
        <v>1917</v>
      </c>
      <c r="BA465" t="s">
        <v>1918</v>
      </c>
      <c r="BB465" t="s">
        <v>1919</v>
      </c>
      <c r="BC465">
        <v>1</v>
      </c>
    </row>
    <row r="466" spans="1:55" x14ac:dyDescent="0.4">
      <c r="A466">
        <v>377</v>
      </c>
      <c r="B466">
        <v>377</v>
      </c>
      <c r="C466">
        <v>377</v>
      </c>
      <c r="G466" t="s">
        <v>5</v>
      </c>
      <c r="J466" s="1">
        <v>31048</v>
      </c>
      <c r="K466">
        <v>7</v>
      </c>
      <c r="L466">
        <v>90</v>
      </c>
      <c r="M466">
        <v>14</v>
      </c>
      <c r="N466">
        <v>12</v>
      </c>
      <c r="O466" t="s">
        <v>91</v>
      </c>
      <c r="P466">
        <v>1</v>
      </c>
      <c r="U466">
        <v>1</v>
      </c>
      <c r="V466" t="s">
        <v>214</v>
      </c>
      <c r="Y466" t="s">
        <v>1920</v>
      </c>
      <c r="Z466" t="s">
        <v>94</v>
      </c>
      <c r="AB466">
        <v>11</v>
      </c>
      <c r="AC466" t="s">
        <v>1921</v>
      </c>
      <c r="AD466" t="s">
        <v>86</v>
      </c>
      <c r="AJ466" t="s">
        <v>34</v>
      </c>
      <c r="AO466" t="s">
        <v>87</v>
      </c>
      <c r="AQ466">
        <v>6</v>
      </c>
      <c r="AS466">
        <v>4</v>
      </c>
      <c r="AU466">
        <v>24</v>
      </c>
      <c r="AV466" t="s">
        <v>1922</v>
      </c>
      <c r="AW466" t="s">
        <v>77</v>
      </c>
      <c r="AY466">
        <v>8</v>
      </c>
      <c r="AZ466" t="s">
        <v>177</v>
      </c>
      <c r="BA466" t="s">
        <v>177</v>
      </c>
      <c r="BB466" t="s">
        <v>177</v>
      </c>
      <c r="BC466">
        <v>0</v>
      </c>
    </row>
    <row r="467" spans="1:55" x14ac:dyDescent="0.4">
      <c r="A467">
        <v>378</v>
      </c>
      <c r="B467">
        <v>378</v>
      </c>
      <c r="C467">
        <v>378</v>
      </c>
      <c r="D467" t="s">
        <v>2</v>
      </c>
      <c r="J467" s="1">
        <v>32442</v>
      </c>
      <c r="K467">
        <v>7</v>
      </c>
      <c r="L467">
        <v>45</v>
      </c>
      <c r="M467">
        <v>6</v>
      </c>
      <c r="N467">
        <v>3</v>
      </c>
      <c r="O467" t="s">
        <v>135</v>
      </c>
      <c r="P467">
        <v>1</v>
      </c>
      <c r="U467">
        <v>1</v>
      </c>
      <c r="V467" t="s">
        <v>7</v>
      </c>
      <c r="X467" t="s">
        <v>83</v>
      </c>
      <c r="AA467" t="s">
        <v>1923</v>
      </c>
      <c r="AB467">
        <v>0</v>
      </c>
      <c r="AC467" t="s">
        <v>1924</v>
      </c>
      <c r="AD467" t="s">
        <v>61</v>
      </c>
      <c r="AH467" t="s">
        <v>32</v>
      </c>
      <c r="AO467" t="s">
        <v>75</v>
      </c>
      <c r="AQ467">
        <v>5</v>
      </c>
      <c r="AS467">
        <v>5</v>
      </c>
      <c r="AU467">
        <v>15</v>
      </c>
      <c r="AV467" t="s">
        <v>1925</v>
      </c>
    </row>
    <row r="468" spans="1:55" x14ac:dyDescent="0.4">
      <c r="A468" t="s">
        <v>1926</v>
      </c>
      <c r="B468" t="s">
        <v>1927</v>
      </c>
      <c r="C468" t="s">
        <v>1928</v>
      </c>
      <c r="D468" t="s">
        <v>77</v>
      </c>
      <c r="F468">
        <v>6</v>
      </c>
      <c r="G468" t="s">
        <v>1929</v>
      </c>
      <c r="H468" t="s">
        <v>1930</v>
      </c>
      <c r="J468">
        <v>1</v>
      </c>
    </row>
    <row r="469" spans="1:55" x14ac:dyDescent="0.4">
      <c r="A469">
        <v>379</v>
      </c>
      <c r="B469">
        <v>379</v>
      </c>
      <c r="C469">
        <v>379</v>
      </c>
      <c r="D469" t="s">
        <v>2</v>
      </c>
      <c r="J469" s="1">
        <v>29068</v>
      </c>
      <c r="K469">
        <v>8</v>
      </c>
      <c r="L469">
        <v>90</v>
      </c>
      <c r="M469">
        <v>12</v>
      </c>
      <c r="N469">
        <v>15</v>
      </c>
      <c r="O469" t="s">
        <v>69</v>
      </c>
      <c r="P469">
        <v>0</v>
      </c>
      <c r="Q469" t="s">
        <v>406</v>
      </c>
      <c r="T469" t="s">
        <v>1931</v>
      </c>
      <c r="U469">
        <v>1</v>
      </c>
      <c r="V469" t="s">
        <v>57</v>
      </c>
      <c r="X469" t="s">
        <v>58</v>
      </c>
      <c r="Z469" t="s">
        <v>273</v>
      </c>
      <c r="AB469">
        <v>1</v>
      </c>
      <c r="AC469" t="s">
        <v>1932</v>
      </c>
      <c r="AD469" t="s">
        <v>86</v>
      </c>
      <c r="AI469" t="s">
        <v>33</v>
      </c>
      <c r="AO469" t="s">
        <v>75</v>
      </c>
      <c r="AR469">
        <v>10</v>
      </c>
      <c r="AS469">
        <v>5</v>
      </c>
      <c r="AU469">
        <v>16</v>
      </c>
      <c r="AV469" t="s">
        <v>1933</v>
      </c>
      <c r="AX469" t="s">
        <v>1934</v>
      </c>
      <c r="AY469">
        <v>10</v>
      </c>
      <c r="AZ469" t="s">
        <v>1935</v>
      </c>
      <c r="BA469" t="s">
        <v>1936</v>
      </c>
      <c r="BB469" t="s">
        <v>1937</v>
      </c>
      <c r="BC469">
        <v>0</v>
      </c>
    </row>
    <row r="470" spans="1:55" x14ac:dyDescent="0.4">
      <c r="A470">
        <v>380</v>
      </c>
      <c r="B470">
        <v>380</v>
      </c>
      <c r="C470">
        <v>380</v>
      </c>
      <c r="H470" t="s">
        <v>6</v>
      </c>
      <c r="J470" s="1">
        <v>35217</v>
      </c>
      <c r="K470">
        <v>8</v>
      </c>
      <c r="L470">
        <v>45</v>
      </c>
      <c r="M470">
        <v>10</v>
      </c>
      <c r="N470">
        <v>5</v>
      </c>
      <c r="O470" t="s">
        <v>191</v>
      </c>
      <c r="P470">
        <v>1</v>
      </c>
      <c r="U470">
        <v>1</v>
      </c>
      <c r="V470" t="s">
        <v>214</v>
      </c>
      <c r="X470" t="s">
        <v>365</v>
      </c>
      <c r="Z470" t="s">
        <v>273</v>
      </c>
      <c r="AB470">
        <v>1</v>
      </c>
      <c r="AC470" t="s">
        <v>1938</v>
      </c>
      <c r="AD470" t="s">
        <v>1170</v>
      </c>
      <c r="AH470" t="s">
        <v>32</v>
      </c>
      <c r="AO470" t="s">
        <v>87</v>
      </c>
      <c r="AR470">
        <v>25</v>
      </c>
      <c r="AS470">
        <v>5</v>
      </c>
      <c r="AU470">
        <v>1</v>
      </c>
      <c r="AV470" t="s">
        <v>1939</v>
      </c>
      <c r="AW470" t="s">
        <v>77</v>
      </c>
      <c r="AY470">
        <v>10</v>
      </c>
      <c r="AZ470" t="s">
        <v>1940</v>
      </c>
      <c r="BA470" t="s">
        <v>1941</v>
      </c>
      <c r="BC470">
        <v>1</v>
      </c>
    </row>
    <row r="471" spans="1:55" x14ac:dyDescent="0.4">
      <c r="A471">
        <v>381</v>
      </c>
      <c r="B471">
        <v>381</v>
      </c>
      <c r="C471">
        <v>381</v>
      </c>
      <c r="D471" t="s">
        <v>2</v>
      </c>
      <c r="E471" t="s">
        <v>3</v>
      </c>
      <c r="H471" t="s">
        <v>6</v>
      </c>
      <c r="J471" s="1">
        <v>26635</v>
      </c>
      <c r="K471">
        <v>8</v>
      </c>
      <c r="L471">
        <v>15</v>
      </c>
      <c r="M471">
        <v>12</v>
      </c>
      <c r="N471">
        <v>24</v>
      </c>
      <c r="O471" t="s">
        <v>305</v>
      </c>
      <c r="P471">
        <v>1</v>
      </c>
      <c r="U471">
        <v>1</v>
      </c>
      <c r="V471" t="s">
        <v>7</v>
      </c>
      <c r="X471" t="s">
        <v>125</v>
      </c>
      <c r="Z471" t="s">
        <v>114</v>
      </c>
      <c r="AB471">
        <v>20</v>
      </c>
      <c r="AC471" t="s">
        <v>1942</v>
      </c>
      <c r="AD471" t="s">
        <v>86</v>
      </c>
      <c r="AH471" t="s">
        <v>32</v>
      </c>
      <c r="AO471" t="s">
        <v>75</v>
      </c>
      <c r="AQ471">
        <v>4</v>
      </c>
      <c r="AS471">
        <v>6</v>
      </c>
      <c r="AU471">
        <v>12</v>
      </c>
      <c r="AV471" t="s">
        <v>1943</v>
      </c>
      <c r="AW471" t="s">
        <v>77</v>
      </c>
      <c r="AY471">
        <v>10</v>
      </c>
      <c r="AZ471" t="s">
        <v>1944</v>
      </c>
      <c r="BA471" t="s">
        <v>1945</v>
      </c>
      <c r="BB471" t="s">
        <v>1946</v>
      </c>
      <c r="BC471">
        <v>1</v>
      </c>
    </row>
    <row r="472" spans="1:55" x14ac:dyDescent="0.4">
      <c r="A472">
        <v>382</v>
      </c>
      <c r="B472">
        <v>382</v>
      </c>
      <c r="C472">
        <v>382</v>
      </c>
      <c r="D472" t="s">
        <v>2</v>
      </c>
      <c r="J472" s="1">
        <v>33730</v>
      </c>
      <c r="K472">
        <v>7</v>
      </c>
      <c r="L472">
        <v>2</v>
      </c>
      <c r="M472">
        <v>7</v>
      </c>
      <c r="N472">
        <v>2</v>
      </c>
      <c r="O472" t="s">
        <v>80</v>
      </c>
      <c r="P472">
        <v>0</v>
      </c>
      <c r="Q472" t="s">
        <v>136</v>
      </c>
      <c r="T472" t="s">
        <v>1947</v>
      </c>
      <c r="U472">
        <v>1</v>
      </c>
      <c r="V472" t="s">
        <v>214</v>
      </c>
      <c r="X472" t="s">
        <v>83</v>
      </c>
      <c r="Z472" t="s">
        <v>114</v>
      </c>
      <c r="AB472">
        <v>2</v>
      </c>
      <c r="AC472" t="s">
        <v>1948</v>
      </c>
      <c r="AD472" t="s">
        <v>61</v>
      </c>
      <c r="AJ472" t="s">
        <v>34</v>
      </c>
      <c r="AO472" t="s">
        <v>62</v>
      </c>
      <c r="AQ472">
        <v>4</v>
      </c>
      <c r="AS472">
        <v>3</v>
      </c>
      <c r="AU472">
        <v>5</v>
      </c>
      <c r="AV472" t="s">
        <v>1949</v>
      </c>
      <c r="AW472" t="s">
        <v>360</v>
      </c>
      <c r="AY472">
        <v>8</v>
      </c>
      <c r="AZ472" t="s">
        <v>1950</v>
      </c>
      <c r="BA472" t="s">
        <v>1951</v>
      </c>
    </row>
    <row r="473" spans="1:55" x14ac:dyDescent="0.4">
      <c r="A473">
        <v>383</v>
      </c>
      <c r="B473">
        <v>383</v>
      </c>
      <c r="C473">
        <v>383</v>
      </c>
      <c r="D473" t="s">
        <v>2</v>
      </c>
      <c r="H473" t="s">
        <v>6</v>
      </c>
      <c r="J473" s="1">
        <v>31660</v>
      </c>
      <c r="K473">
        <v>6</v>
      </c>
      <c r="L473">
        <v>80</v>
      </c>
      <c r="M473">
        <v>10</v>
      </c>
      <c r="N473">
        <v>3</v>
      </c>
      <c r="O473" t="s">
        <v>135</v>
      </c>
      <c r="P473">
        <v>1</v>
      </c>
      <c r="Q473" t="s">
        <v>81</v>
      </c>
      <c r="S473" t="s">
        <v>56</v>
      </c>
      <c r="U473">
        <v>1</v>
      </c>
      <c r="V473" t="s">
        <v>137</v>
      </c>
      <c r="X473" t="s">
        <v>113</v>
      </c>
      <c r="Z473" t="s">
        <v>94</v>
      </c>
      <c r="AB473">
        <v>10</v>
      </c>
      <c r="AC473" t="s">
        <v>1952</v>
      </c>
      <c r="AD473" t="s">
        <v>61</v>
      </c>
      <c r="AJ473" t="s">
        <v>34</v>
      </c>
      <c r="AO473" t="s">
        <v>62</v>
      </c>
      <c r="AR473">
        <v>18</v>
      </c>
      <c r="AS473">
        <v>4</v>
      </c>
      <c r="AU473">
        <v>20</v>
      </c>
      <c r="AV473" t="s">
        <v>1953</v>
      </c>
      <c r="AW473" t="s">
        <v>77</v>
      </c>
      <c r="AY473">
        <v>10</v>
      </c>
      <c r="AZ473" t="s">
        <v>78</v>
      </c>
      <c r="BA473" t="s">
        <v>1954</v>
      </c>
      <c r="BB473" t="s">
        <v>1955</v>
      </c>
    </row>
    <row r="474" spans="1:55" x14ac:dyDescent="0.4">
      <c r="A474">
        <v>384</v>
      </c>
      <c r="B474">
        <v>384</v>
      </c>
      <c r="C474">
        <v>384</v>
      </c>
      <c r="D474" t="s">
        <v>2</v>
      </c>
      <c r="H474" t="s">
        <v>6</v>
      </c>
      <c r="J474" s="1">
        <v>33340</v>
      </c>
      <c r="K474">
        <v>7</v>
      </c>
      <c r="L474">
        <v>0</v>
      </c>
      <c r="M474">
        <v>8</v>
      </c>
      <c r="N474">
        <v>12</v>
      </c>
      <c r="O474" t="s">
        <v>99</v>
      </c>
      <c r="P474">
        <v>0</v>
      </c>
      <c r="Q474" t="s">
        <v>55</v>
      </c>
      <c r="S474" t="s">
        <v>71</v>
      </c>
      <c r="U474">
        <v>1</v>
      </c>
      <c r="V474" t="s">
        <v>214</v>
      </c>
      <c r="X474" t="s">
        <v>93</v>
      </c>
      <c r="Z474" t="s">
        <v>158</v>
      </c>
      <c r="AB474">
        <v>8</v>
      </c>
      <c r="AC474" t="s">
        <v>1956</v>
      </c>
      <c r="AD474" t="s">
        <v>61</v>
      </c>
      <c r="AJ474" t="s">
        <v>34</v>
      </c>
      <c r="AN474" t="s">
        <v>1728</v>
      </c>
      <c r="AO474" t="s">
        <v>87</v>
      </c>
      <c r="AQ474">
        <v>1</v>
      </c>
      <c r="AS474">
        <v>1</v>
      </c>
      <c r="AU474">
        <v>1</v>
      </c>
      <c r="AV474" t="s">
        <v>1957</v>
      </c>
      <c r="AW474" t="s">
        <v>77</v>
      </c>
      <c r="AY474">
        <v>6</v>
      </c>
      <c r="AZ474" t="s">
        <v>1958</v>
      </c>
      <c r="BC474">
        <v>0</v>
      </c>
    </row>
    <row r="475" spans="1:55" x14ac:dyDescent="0.4">
      <c r="A475">
        <v>385</v>
      </c>
      <c r="B475">
        <v>385</v>
      </c>
      <c r="C475">
        <v>385</v>
      </c>
      <c r="E475" t="s">
        <v>3</v>
      </c>
      <c r="J475" s="1">
        <v>34721</v>
      </c>
      <c r="K475">
        <v>7</v>
      </c>
      <c r="L475">
        <v>40</v>
      </c>
      <c r="M475">
        <v>7</v>
      </c>
      <c r="N475">
        <v>2</v>
      </c>
      <c r="O475" t="s">
        <v>99</v>
      </c>
      <c r="P475">
        <v>1</v>
      </c>
      <c r="U475">
        <v>1</v>
      </c>
      <c r="V475" t="s">
        <v>143</v>
      </c>
      <c r="X475" t="s">
        <v>83</v>
      </c>
      <c r="Z475" t="s">
        <v>94</v>
      </c>
      <c r="AB475">
        <v>1</v>
      </c>
      <c r="AC475" t="s">
        <v>1959</v>
      </c>
      <c r="AD475" t="s">
        <v>86</v>
      </c>
      <c r="AJ475" t="s">
        <v>34</v>
      </c>
      <c r="AO475" t="s">
        <v>62</v>
      </c>
      <c r="AQ475">
        <v>5</v>
      </c>
      <c r="AS475">
        <v>3</v>
      </c>
      <c r="AU475">
        <v>9</v>
      </c>
      <c r="AV475" t="s">
        <v>1960</v>
      </c>
      <c r="AW475" t="s">
        <v>66</v>
      </c>
      <c r="AY475">
        <v>8</v>
      </c>
      <c r="AZ475" t="s">
        <v>1961</v>
      </c>
      <c r="BC475">
        <v>1</v>
      </c>
    </row>
    <row r="476" spans="1:55" x14ac:dyDescent="0.4">
      <c r="A476">
        <v>386</v>
      </c>
      <c r="B476">
        <v>386</v>
      </c>
      <c r="C476">
        <v>386</v>
      </c>
      <c r="E476" t="s">
        <v>3</v>
      </c>
      <c r="J476" s="1">
        <v>42843</v>
      </c>
      <c r="K476">
        <v>7</v>
      </c>
      <c r="L476">
        <v>40</v>
      </c>
      <c r="M476">
        <v>8</v>
      </c>
      <c r="N476">
        <v>3</v>
      </c>
      <c r="O476" t="s">
        <v>54</v>
      </c>
      <c r="P476">
        <v>1</v>
      </c>
      <c r="U476">
        <v>1</v>
      </c>
      <c r="V476" t="s">
        <v>214</v>
      </c>
      <c r="X476" t="s">
        <v>83</v>
      </c>
      <c r="Z476" t="s">
        <v>371</v>
      </c>
      <c r="AB476">
        <v>9</v>
      </c>
      <c r="AC476" t="s">
        <v>1962</v>
      </c>
      <c r="AD476" t="s">
        <v>61</v>
      </c>
      <c r="AJ476" t="s">
        <v>34</v>
      </c>
      <c r="AN476" t="s">
        <v>1123</v>
      </c>
      <c r="AO476" t="s">
        <v>75</v>
      </c>
      <c r="AQ476">
        <v>6</v>
      </c>
      <c r="AS476">
        <v>2</v>
      </c>
      <c r="AU476">
        <v>10</v>
      </c>
      <c r="AV476" t="s">
        <v>1963</v>
      </c>
      <c r="AW476" t="s">
        <v>77</v>
      </c>
      <c r="AY476">
        <v>10</v>
      </c>
      <c r="AZ476" t="s">
        <v>1964</v>
      </c>
      <c r="BA476" t="s">
        <v>1965</v>
      </c>
      <c r="BB476" t="s">
        <v>1966</v>
      </c>
      <c r="BC476">
        <v>1</v>
      </c>
    </row>
    <row r="477" spans="1:55" x14ac:dyDescent="0.4">
      <c r="A477">
        <v>387</v>
      </c>
      <c r="B477">
        <v>387</v>
      </c>
      <c r="C477">
        <v>387</v>
      </c>
      <c r="E477" t="s">
        <v>3</v>
      </c>
      <c r="J477" s="1">
        <v>30581</v>
      </c>
      <c r="K477">
        <v>7</v>
      </c>
      <c r="L477">
        <v>35</v>
      </c>
      <c r="M477">
        <v>6</v>
      </c>
      <c r="N477">
        <v>2</v>
      </c>
      <c r="O477" t="s">
        <v>191</v>
      </c>
      <c r="P477">
        <v>1</v>
      </c>
      <c r="U477">
        <v>1</v>
      </c>
      <c r="V477" t="s">
        <v>92</v>
      </c>
      <c r="X477" t="s">
        <v>93</v>
      </c>
      <c r="Z477" t="s">
        <v>94</v>
      </c>
      <c r="AB477">
        <v>12</v>
      </c>
      <c r="AC477" t="s">
        <v>77</v>
      </c>
      <c r="AD477" t="s">
        <v>61</v>
      </c>
      <c r="AJ477" t="s">
        <v>34</v>
      </c>
      <c r="AO477" t="s">
        <v>62</v>
      </c>
      <c r="AQ477">
        <v>6</v>
      </c>
      <c r="AS477">
        <v>4</v>
      </c>
      <c r="AU477">
        <v>5</v>
      </c>
      <c r="AV477" t="s">
        <v>1967</v>
      </c>
      <c r="AW477" t="s">
        <v>360</v>
      </c>
      <c r="AY477">
        <v>10</v>
      </c>
      <c r="AZ477" t="s">
        <v>1968</v>
      </c>
      <c r="BC477">
        <v>1</v>
      </c>
    </row>
    <row r="478" spans="1:55" x14ac:dyDescent="0.4">
      <c r="A478">
        <v>388</v>
      </c>
      <c r="B478">
        <v>388</v>
      </c>
      <c r="C478">
        <v>388</v>
      </c>
      <c r="D478" t="s">
        <v>2</v>
      </c>
      <c r="E478" t="s">
        <v>3</v>
      </c>
      <c r="H478" t="s">
        <v>6</v>
      </c>
      <c r="J478" s="1">
        <v>32562</v>
      </c>
      <c r="K478">
        <v>6</v>
      </c>
      <c r="L478">
        <v>140</v>
      </c>
      <c r="M478">
        <v>5</v>
      </c>
      <c r="N478">
        <v>4</v>
      </c>
      <c r="O478" t="s">
        <v>69</v>
      </c>
      <c r="P478">
        <v>1</v>
      </c>
      <c r="U478">
        <v>1</v>
      </c>
      <c r="V478" t="s">
        <v>214</v>
      </c>
      <c r="X478" t="s">
        <v>83</v>
      </c>
      <c r="Z478" t="s">
        <v>1356</v>
      </c>
      <c r="AB478">
        <v>3</v>
      </c>
      <c r="AC478" t="s">
        <v>1969</v>
      </c>
      <c r="AD478" t="s">
        <v>61</v>
      </c>
      <c r="AI478" t="s">
        <v>33</v>
      </c>
      <c r="AJ478" t="s">
        <v>34</v>
      </c>
      <c r="AO478" t="s">
        <v>75</v>
      </c>
      <c r="AQ478">
        <v>5</v>
      </c>
      <c r="AS478">
        <v>5</v>
      </c>
      <c r="AU478">
        <v>10</v>
      </c>
      <c r="AV478" t="s">
        <v>1970</v>
      </c>
      <c r="AW478" t="s">
        <v>77</v>
      </c>
      <c r="AY478">
        <v>7</v>
      </c>
      <c r="AZ478" t="s">
        <v>1971</v>
      </c>
      <c r="BC478">
        <v>1</v>
      </c>
    </row>
    <row r="479" spans="1:55" x14ac:dyDescent="0.4">
      <c r="A479">
        <v>389</v>
      </c>
      <c r="B479">
        <v>389</v>
      </c>
      <c r="C479">
        <v>389</v>
      </c>
      <c r="E479" t="s">
        <v>3</v>
      </c>
      <c r="J479" s="1">
        <v>34100</v>
      </c>
      <c r="K479">
        <v>7</v>
      </c>
      <c r="L479">
        <v>120</v>
      </c>
      <c r="M479">
        <v>8</v>
      </c>
      <c r="N479">
        <v>3</v>
      </c>
      <c r="O479" t="s">
        <v>226</v>
      </c>
      <c r="P479">
        <v>0</v>
      </c>
      <c r="Q479" t="s">
        <v>136</v>
      </c>
      <c r="S479" t="s">
        <v>101</v>
      </c>
      <c r="U479">
        <v>1</v>
      </c>
      <c r="V479" t="s">
        <v>214</v>
      </c>
      <c r="X479" t="s">
        <v>83</v>
      </c>
      <c r="Z479" t="s">
        <v>94</v>
      </c>
      <c r="AB479">
        <v>2</v>
      </c>
      <c r="AC479" t="s">
        <v>1972</v>
      </c>
      <c r="AD479" t="s">
        <v>378</v>
      </c>
      <c r="AH479" t="s">
        <v>32</v>
      </c>
      <c r="AO479" t="s">
        <v>75</v>
      </c>
      <c r="AQ479">
        <v>6</v>
      </c>
      <c r="AS479">
        <v>5</v>
      </c>
      <c r="AU479">
        <v>3</v>
      </c>
      <c r="AV479" t="s">
        <v>1973</v>
      </c>
      <c r="AX479" t="s">
        <v>1974</v>
      </c>
      <c r="AY479">
        <v>9</v>
      </c>
      <c r="AZ479" t="s">
        <v>1975</v>
      </c>
      <c r="BA479" t="s">
        <v>1976</v>
      </c>
      <c r="BB479" t="s">
        <v>1977</v>
      </c>
      <c r="BC479">
        <v>1</v>
      </c>
    </row>
    <row r="480" spans="1:55" x14ac:dyDescent="0.4">
      <c r="A480">
        <v>390</v>
      </c>
      <c r="B480">
        <v>390</v>
      </c>
      <c r="C480">
        <v>390</v>
      </c>
      <c r="D480" t="s">
        <v>2</v>
      </c>
      <c r="E480" t="s">
        <v>3</v>
      </c>
      <c r="H480" t="s">
        <v>6</v>
      </c>
      <c r="J480" s="1">
        <v>28381</v>
      </c>
      <c r="K480">
        <v>7</v>
      </c>
      <c r="L480">
        <v>50</v>
      </c>
      <c r="M480">
        <v>10</v>
      </c>
      <c r="N480">
        <v>6</v>
      </c>
      <c r="O480" t="s">
        <v>135</v>
      </c>
      <c r="P480">
        <v>1</v>
      </c>
      <c r="U480">
        <v>1</v>
      </c>
      <c r="V480" t="s">
        <v>214</v>
      </c>
      <c r="X480" t="s">
        <v>400</v>
      </c>
      <c r="Z480" t="s">
        <v>221</v>
      </c>
      <c r="AB480">
        <v>11</v>
      </c>
      <c r="AC480" t="s">
        <v>1978</v>
      </c>
      <c r="AD480" t="s">
        <v>74</v>
      </c>
      <c r="AI480" t="s">
        <v>33</v>
      </c>
      <c r="AO480" t="s">
        <v>75</v>
      </c>
      <c r="AQ480">
        <v>4</v>
      </c>
      <c r="AS480">
        <v>1</v>
      </c>
      <c r="AU480">
        <v>40</v>
      </c>
      <c r="AV480" t="s">
        <v>1979</v>
      </c>
      <c r="AW480" t="s">
        <v>77</v>
      </c>
      <c r="AY480">
        <v>7</v>
      </c>
      <c r="AZ480" t="s">
        <v>1980</v>
      </c>
      <c r="BC480">
        <v>0</v>
      </c>
    </row>
    <row r="481" spans="1:55" x14ac:dyDescent="0.4">
      <c r="A481">
        <v>391</v>
      </c>
      <c r="B481">
        <v>391</v>
      </c>
      <c r="C481">
        <v>391</v>
      </c>
      <c r="G481" t="s">
        <v>5</v>
      </c>
      <c r="J481" s="1">
        <v>29632</v>
      </c>
      <c r="K481">
        <v>8</v>
      </c>
      <c r="L481">
        <v>60</v>
      </c>
      <c r="M481">
        <v>10</v>
      </c>
      <c r="N481">
        <v>5</v>
      </c>
      <c r="O481" t="s">
        <v>80</v>
      </c>
      <c r="P481">
        <v>0</v>
      </c>
      <c r="Q481" t="s">
        <v>70</v>
      </c>
      <c r="S481" t="s">
        <v>106</v>
      </c>
      <c r="U481">
        <v>1</v>
      </c>
      <c r="V481" t="s">
        <v>214</v>
      </c>
      <c r="X481" t="s">
        <v>113</v>
      </c>
      <c r="Z481" t="s">
        <v>298</v>
      </c>
      <c r="AB481">
        <v>1</v>
      </c>
      <c r="AC481" t="s">
        <v>1981</v>
      </c>
      <c r="AD481" t="s">
        <v>1170</v>
      </c>
      <c r="AJ481" t="s">
        <v>34</v>
      </c>
      <c r="AO481" t="s">
        <v>75</v>
      </c>
      <c r="AQ481">
        <v>5</v>
      </c>
      <c r="AS481">
        <v>3</v>
      </c>
      <c r="AU481">
        <v>14</v>
      </c>
      <c r="AV481" t="s">
        <v>1982</v>
      </c>
      <c r="AW481" t="s">
        <v>77</v>
      </c>
      <c r="AY481">
        <v>7</v>
      </c>
      <c r="AZ481" t="s">
        <v>1983</v>
      </c>
      <c r="BA481" t="s">
        <v>1984</v>
      </c>
      <c r="BB481" t="s">
        <v>1985</v>
      </c>
      <c r="BC481">
        <v>1</v>
      </c>
    </row>
    <row r="482" spans="1:55" x14ac:dyDescent="0.4">
      <c r="A482">
        <v>392</v>
      </c>
      <c r="B482">
        <v>392</v>
      </c>
      <c r="C482">
        <v>392</v>
      </c>
      <c r="H482" t="s">
        <v>6</v>
      </c>
      <c r="J482" s="1">
        <v>27272</v>
      </c>
      <c r="K482">
        <v>7</v>
      </c>
      <c r="L482">
        <v>30</v>
      </c>
      <c r="M482">
        <v>10</v>
      </c>
      <c r="N482">
        <v>4</v>
      </c>
      <c r="O482" t="s">
        <v>105</v>
      </c>
      <c r="P482">
        <v>1</v>
      </c>
      <c r="U482">
        <v>1</v>
      </c>
      <c r="V482" t="s">
        <v>148</v>
      </c>
      <c r="X482" t="s">
        <v>58</v>
      </c>
      <c r="Z482" t="s">
        <v>371</v>
      </c>
      <c r="AB482">
        <v>10</v>
      </c>
      <c r="AC482" t="s">
        <v>1986</v>
      </c>
      <c r="AD482" t="s">
        <v>61</v>
      </c>
      <c r="AE482" t="s">
        <v>29</v>
      </c>
      <c r="AN482" t="s">
        <v>1987</v>
      </c>
      <c r="AO482" t="s">
        <v>164</v>
      </c>
      <c r="AR482">
        <v>10</v>
      </c>
      <c r="AS482">
        <v>6</v>
      </c>
      <c r="AU482">
        <v>40</v>
      </c>
      <c r="AV482" t="s">
        <v>1988</v>
      </c>
      <c r="AW482" t="s">
        <v>66</v>
      </c>
      <c r="AY482">
        <v>10</v>
      </c>
      <c r="AZ482" t="s">
        <v>1989</v>
      </c>
      <c r="BA482" t="s">
        <v>1990</v>
      </c>
      <c r="BB482" t="s">
        <v>1991</v>
      </c>
      <c r="BC482">
        <v>1</v>
      </c>
    </row>
    <row r="483" spans="1:55" x14ac:dyDescent="0.4">
      <c r="A483">
        <v>393</v>
      </c>
      <c r="B483">
        <v>393</v>
      </c>
      <c r="C483">
        <v>393</v>
      </c>
      <c r="F483" t="s">
        <v>4</v>
      </c>
      <c r="H483" t="s">
        <v>6</v>
      </c>
      <c r="J483" s="1">
        <v>31097</v>
      </c>
      <c r="K483">
        <v>8</v>
      </c>
      <c r="L483">
        <v>40</v>
      </c>
      <c r="M483">
        <v>12</v>
      </c>
      <c r="N483">
        <v>75</v>
      </c>
      <c r="O483" t="s">
        <v>305</v>
      </c>
      <c r="P483">
        <v>1</v>
      </c>
      <c r="U483">
        <v>1</v>
      </c>
      <c r="V483" t="s">
        <v>157</v>
      </c>
      <c r="X483" t="s">
        <v>83</v>
      </c>
      <c r="Z483" t="s">
        <v>158</v>
      </c>
      <c r="AB483">
        <v>2</v>
      </c>
      <c r="AC483" t="s">
        <v>1992</v>
      </c>
      <c r="AD483" t="s">
        <v>86</v>
      </c>
      <c r="AH483" t="s">
        <v>32</v>
      </c>
      <c r="AP483" t="s">
        <v>1993</v>
      </c>
      <c r="AQ483">
        <v>4</v>
      </c>
      <c r="AT483">
        <v>12</v>
      </c>
      <c r="AU483">
        <v>12</v>
      </c>
      <c r="AV483" t="s">
        <v>1994</v>
      </c>
    </row>
    <row r="485" spans="1:55" x14ac:dyDescent="0.4">
      <c r="A485" t="s">
        <v>1995</v>
      </c>
      <c r="B485" t="s">
        <v>1996</v>
      </c>
      <c r="D485" t="s">
        <v>1997</v>
      </c>
      <c r="E485">
        <v>7</v>
      </c>
      <c r="F485" t="s">
        <v>1998</v>
      </c>
      <c r="G485" t="s">
        <v>1999</v>
      </c>
      <c r="I485">
        <v>1</v>
      </c>
    </row>
    <row r="486" spans="1:55" x14ac:dyDescent="0.4">
      <c r="A486">
        <v>394</v>
      </c>
      <c r="B486">
        <v>394</v>
      </c>
      <c r="C486">
        <v>394</v>
      </c>
      <c r="H486" t="s">
        <v>6</v>
      </c>
      <c r="J486" s="1">
        <v>27924</v>
      </c>
      <c r="K486">
        <v>8</v>
      </c>
      <c r="L486">
        <v>0</v>
      </c>
      <c r="M486">
        <v>2</v>
      </c>
      <c r="N486">
        <v>0</v>
      </c>
      <c r="O486" t="s">
        <v>226</v>
      </c>
      <c r="P486">
        <v>1</v>
      </c>
      <c r="U486">
        <v>1</v>
      </c>
      <c r="V486" t="s">
        <v>429</v>
      </c>
      <c r="X486" t="s">
        <v>83</v>
      </c>
      <c r="Z486" t="s">
        <v>94</v>
      </c>
      <c r="AB486">
        <v>20</v>
      </c>
      <c r="AC486" t="s">
        <v>2000</v>
      </c>
      <c r="AD486" t="s">
        <v>86</v>
      </c>
      <c r="AH486" t="s">
        <v>32</v>
      </c>
      <c r="AO486" t="s">
        <v>75</v>
      </c>
      <c r="AQ486">
        <v>2</v>
      </c>
      <c r="AS486">
        <v>2</v>
      </c>
      <c r="AU486">
        <v>80</v>
      </c>
      <c r="AV486" t="s">
        <v>2001</v>
      </c>
      <c r="AX486" t="s">
        <v>2002</v>
      </c>
      <c r="AY486">
        <v>10</v>
      </c>
      <c r="AZ486" t="s">
        <v>1660</v>
      </c>
      <c r="BA486" t="s">
        <v>1455</v>
      </c>
      <c r="BB486" t="s">
        <v>2003</v>
      </c>
      <c r="BC486">
        <v>1</v>
      </c>
    </row>
    <row r="487" spans="1:55" x14ac:dyDescent="0.4">
      <c r="A487">
        <v>395</v>
      </c>
      <c r="B487">
        <v>395</v>
      </c>
      <c r="C487">
        <v>395</v>
      </c>
      <c r="D487" t="s">
        <v>2</v>
      </c>
      <c r="E487" t="s">
        <v>3</v>
      </c>
      <c r="G487" t="s">
        <v>5</v>
      </c>
      <c r="H487" t="s">
        <v>6</v>
      </c>
      <c r="J487" s="1">
        <v>28110</v>
      </c>
      <c r="K487">
        <v>7</v>
      </c>
      <c r="L487">
        <v>3</v>
      </c>
      <c r="M487">
        <v>15</v>
      </c>
      <c r="N487">
        <v>7</v>
      </c>
      <c r="O487" t="s">
        <v>80</v>
      </c>
      <c r="P487">
        <v>0</v>
      </c>
      <c r="Q487" t="s">
        <v>100</v>
      </c>
      <c r="T487" t="s">
        <v>2004</v>
      </c>
      <c r="U487">
        <v>1</v>
      </c>
      <c r="V487" t="s">
        <v>429</v>
      </c>
      <c r="X487" t="s">
        <v>58</v>
      </c>
      <c r="Z487" t="s">
        <v>371</v>
      </c>
      <c r="AB487">
        <v>20</v>
      </c>
      <c r="AC487" t="s">
        <v>2005</v>
      </c>
      <c r="AD487" t="s">
        <v>61</v>
      </c>
      <c r="AJ487" t="s">
        <v>34</v>
      </c>
      <c r="AO487" t="s">
        <v>62</v>
      </c>
      <c r="AQ487">
        <v>5</v>
      </c>
      <c r="AT487">
        <v>7</v>
      </c>
      <c r="AU487">
        <v>16</v>
      </c>
      <c r="AV487" t="s">
        <v>2006</v>
      </c>
      <c r="AW487" t="s">
        <v>77</v>
      </c>
      <c r="AY487">
        <v>10</v>
      </c>
      <c r="AZ487" t="s">
        <v>2007</v>
      </c>
      <c r="BA487" t="s">
        <v>2008</v>
      </c>
      <c r="BB487" t="s">
        <v>2009</v>
      </c>
    </row>
    <row r="488" spans="1:55" x14ac:dyDescent="0.4">
      <c r="A488">
        <v>396</v>
      </c>
      <c r="B488">
        <v>396</v>
      </c>
      <c r="C488">
        <v>396</v>
      </c>
      <c r="D488" t="s">
        <v>2</v>
      </c>
      <c r="G488" t="s">
        <v>5</v>
      </c>
      <c r="H488" t="s">
        <v>6</v>
      </c>
      <c r="J488" s="1">
        <v>28531</v>
      </c>
      <c r="K488">
        <v>7</v>
      </c>
      <c r="L488">
        <v>0</v>
      </c>
      <c r="M488">
        <v>8</v>
      </c>
      <c r="N488">
        <v>10</v>
      </c>
      <c r="O488" t="s">
        <v>54</v>
      </c>
      <c r="P488">
        <v>1</v>
      </c>
      <c r="U488">
        <v>1</v>
      </c>
      <c r="V488" t="s">
        <v>137</v>
      </c>
      <c r="X488" t="s">
        <v>93</v>
      </c>
      <c r="Z488" t="s">
        <v>312</v>
      </c>
      <c r="AB488">
        <v>15</v>
      </c>
      <c r="AC488" t="s">
        <v>2010</v>
      </c>
      <c r="AD488" t="s">
        <v>86</v>
      </c>
      <c r="AJ488" t="s">
        <v>34</v>
      </c>
      <c r="AO488" t="s">
        <v>75</v>
      </c>
      <c r="AQ488">
        <v>6</v>
      </c>
      <c r="AS488">
        <v>6</v>
      </c>
      <c r="AU488">
        <v>8</v>
      </c>
      <c r="AV488" t="s">
        <v>2011</v>
      </c>
      <c r="AW488" t="s">
        <v>77</v>
      </c>
      <c r="AY488">
        <v>10</v>
      </c>
      <c r="AZ488" t="s">
        <v>2012</v>
      </c>
      <c r="BC488">
        <v>1</v>
      </c>
    </row>
    <row r="489" spans="1:55" x14ac:dyDescent="0.4">
      <c r="A489">
        <v>397</v>
      </c>
      <c r="B489">
        <v>397</v>
      </c>
      <c r="C489">
        <v>397</v>
      </c>
      <c r="E489" t="s">
        <v>3</v>
      </c>
      <c r="J489" s="1">
        <v>31647</v>
      </c>
      <c r="K489">
        <v>8</v>
      </c>
      <c r="L489">
        <v>20</v>
      </c>
      <c r="M489">
        <v>6</v>
      </c>
      <c r="N489">
        <v>0</v>
      </c>
      <c r="O489" t="s">
        <v>54</v>
      </c>
      <c r="P489">
        <v>0</v>
      </c>
      <c r="Q489" t="s">
        <v>81</v>
      </c>
      <c r="S489" t="s">
        <v>106</v>
      </c>
      <c r="U489">
        <v>1</v>
      </c>
      <c r="V489" t="s">
        <v>214</v>
      </c>
      <c r="X489" t="s">
        <v>83</v>
      </c>
      <c r="Z489" t="s">
        <v>94</v>
      </c>
      <c r="AB489">
        <v>8</v>
      </c>
      <c r="AC489" t="s">
        <v>360</v>
      </c>
      <c r="AD489" t="s">
        <v>61</v>
      </c>
      <c r="AI489" t="s">
        <v>33</v>
      </c>
      <c r="AO489" t="s">
        <v>62</v>
      </c>
      <c r="AQ489">
        <v>2</v>
      </c>
      <c r="AS489">
        <v>2</v>
      </c>
      <c r="AU489">
        <v>3</v>
      </c>
      <c r="AV489" t="s">
        <v>2013</v>
      </c>
      <c r="AW489" t="s">
        <v>360</v>
      </c>
      <c r="AY489">
        <v>6</v>
      </c>
      <c r="AZ489" t="s">
        <v>2014</v>
      </c>
      <c r="BC489">
        <v>1</v>
      </c>
    </row>
    <row r="490" spans="1:55" x14ac:dyDescent="0.4">
      <c r="A490">
        <v>398</v>
      </c>
      <c r="B490">
        <v>398</v>
      </c>
      <c r="C490">
        <v>398</v>
      </c>
      <c r="D490" t="s">
        <v>2</v>
      </c>
      <c r="H490" t="s">
        <v>6</v>
      </c>
      <c r="J490" s="1">
        <v>22802</v>
      </c>
      <c r="K490">
        <v>7</v>
      </c>
      <c r="L490">
        <v>90</v>
      </c>
      <c r="M490">
        <v>13</v>
      </c>
      <c r="N490">
        <v>20</v>
      </c>
      <c r="O490" t="s">
        <v>226</v>
      </c>
      <c r="P490">
        <v>1</v>
      </c>
      <c r="Q490" t="s">
        <v>70</v>
      </c>
      <c r="S490" t="s">
        <v>101</v>
      </c>
      <c r="U490">
        <v>1</v>
      </c>
      <c r="V490" t="s">
        <v>214</v>
      </c>
      <c r="X490" t="s">
        <v>58</v>
      </c>
      <c r="Z490" t="s">
        <v>94</v>
      </c>
      <c r="AB490">
        <v>20</v>
      </c>
      <c r="AC490" t="s">
        <v>2015</v>
      </c>
      <c r="AD490" t="s">
        <v>86</v>
      </c>
      <c r="AI490" t="s">
        <v>33</v>
      </c>
      <c r="AJ490" t="s">
        <v>34</v>
      </c>
      <c r="AN490" t="s">
        <v>1123</v>
      </c>
      <c r="AO490" t="s">
        <v>87</v>
      </c>
      <c r="AQ490">
        <v>6</v>
      </c>
      <c r="AS490">
        <v>3</v>
      </c>
      <c r="AU490">
        <v>12</v>
      </c>
      <c r="AV490" t="s">
        <v>2016</v>
      </c>
      <c r="AW490" t="s">
        <v>77</v>
      </c>
      <c r="AY490">
        <v>10</v>
      </c>
      <c r="AZ490" t="s">
        <v>2017</v>
      </c>
      <c r="BA490" t="s">
        <v>2018</v>
      </c>
      <c r="BB490" t="s">
        <v>2019</v>
      </c>
    </row>
    <row r="491" spans="1:55" x14ac:dyDescent="0.4">
      <c r="A491">
        <v>399</v>
      </c>
      <c r="B491">
        <v>399</v>
      </c>
      <c r="C491">
        <v>399</v>
      </c>
      <c r="E491" t="s">
        <v>3</v>
      </c>
      <c r="F491" t="s">
        <v>4</v>
      </c>
      <c r="G491" t="s">
        <v>5</v>
      </c>
      <c r="J491" s="1">
        <v>34906</v>
      </c>
      <c r="K491">
        <v>5</v>
      </c>
      <c r="L491">
        <v>0</v>
      </c>
      <c r="M491">
        <v>8</v>
      </c>
      <c r="N491">
        <v>10</v>
      </c>
      <c r="O491" t="s">
        <v>105</v>
      </c>
      <c r="P491">
        <v>1</v>
      </c>
      <c r="U491">
        <v>0</v>
      </c>
      <c r="AD491" t="s">
        <v>163</v>
      </c>
      <c r="AG491" t="s">
        <v>31</v>
      </c>
      <c r="AM491" t="s">
        <v>37</v>
      </c>
      <c r="AW491" t="s">
        <v>66</v>
      </c>
      <c r="AY491">
        <v>8</v>
      </c>
      <c r="AZ491" t="s">
        <v>2020</v>
      </c>
      <c r="BA491" t="s">
        <v>2021</v>
      </c>
      <c r="BB491" t="s">
        <v>2022</v>
      </c>
      <c r="BC491">
        <v>1</v>
      </c>
    </row>
    <row r="492" spans="1:55" x14ac:dyDescent="0.4">
      <c r="A492">
        <v>400</v>
      </c>
      <c r="B492">
        <v>400</v>
      </c>
      <c r="C492">
        <v>400</v>
      </c>
      <c r="D492" t="s">
        <v>2</v>
      </c>
      <c r="E492" t="s">
        <v>3</v>
      </c>
      <c r="H492" t="s">
        <v>6</v>
      </c>
      <c r="J492" s="1">
        <v>42940</v>
      </c>
      <c r="K492">
        <v>7</v>
      </c>
      <c r="L492">
        <v>30</v>
      </c>
      <c r="M492">
        <v>12</v>
      </c>
      <c r="N492">
        <v>25</v>
      </c>
      <c r="O492" t="s">
        <v>305</v>
      </c>
      <c r="P492">
        <v>0</v>
      </c>
      <c r="Q492" t="s">
        <v>406</v>
      </c>
      <c r="S492" t="s">
        <v>106</v>
      </c>
      <c r="U492">
        <v>1</v>
      </c>
      <c r="V492" t="s">
        <v>483</v>
      </c>
      <c r="X492" t="s">
        <v>58</v>
      </c>
      <c r="Z492" t="s">
        <v>307</v>
      </c>
      <c r="AB492">
        <v>6</v>
      </c>
      <c r="AC492" t="s">
        <v>2023</v>
      </c>
      <c r="AD492" t="s">
        <v>86</v>
      </c>
      <c r="AG492" t="s">
        <v>31</v>
      </c>
      <c r="AO492" t="s">
        <v>87</v>
      </c>
      <c r="AQ492">
        <v>4</v>
      </c>
      <c r="AS492">
        <v>4</v>
      </c>
      <c r="AU492">
        <v>25</v>
      </c>
      <c r="AV492" t="s">
        <v>2024</v>
      </c>
      <c r="AX492" t="s">
        <v>1196</v>
      </c>
      <c r="AY492">
        <v>7</v>
      </c>
      <c r="AZ492" t="s">
        <v>2025</v>
      </c>
      <c r="BB492" t="s">
        <v>2026</v>
      </c>
      <c r="BC492">
        <v>0</v>
      </c>
    </row>
    <row r="493" spans="1:55" x14ac:dyDescent="0.4">
      <c r="A493">
        <v>401</v>
      </c>
      <c r="B493">
        <v>401</v>
      </c>
      <c r="C493">
        <v>401</v>
      </c>
      <c r="D493" t="s">
        <v>2</v>
      </c>
      <c r="E493" t="s">
        <v>3</v>
      </c>
      <c r="H493" t="s">
        <v>6</v>
      </c>
      <c r="J493" s="1">
        <v>27108</v>
      </c>
      <c r="K493">
        <v>7</v>
      </c>
      <c r="L493">
        <v>100</v>
      </c>
      <c r="M493">
        <v>11</v>
      </c>
      <c r="N493">
        <v>6</v>
      </c>
      <c r="O493" t="s">
        <v>54</v>
      </c>
      <c r="P493">
        <v>0</v>
      </c>
      <c r="Q493" t="s">
        <v>124</v>
      </c>
      <c r="S493" t="s">
        <v>106</v>
      </c>
      <c r="U493">
        <v>1</v>
      </c>
      <c r="V493" t="s">
        <v>7</v>
      </c>
      <c r="Y493" t="s">
        <v>2027</v>
      </c>
      <c r="Z493" t="s">
        <v>436</v>
      </c>
      <c r="AB493">
        <v>3</v>
      </c>
      <c r="AC493" t="s">
        <v>2028</v>
      </c>
      <c r="AD493" t="s">
        <v>61</v>
      </c>
      <c r="AH493" t="s">
        <v>32</v>
      </c>
      <c r="AO493" t="s">
        <v>75</v>
      </c>
      <c r="AQ493">
        <v>5</v>
      </c>
      <c r="AS493">
        <v>5</v>
      </c>
      <c r="AU493">
        <v>130</v>
      </c>
      <c r="AV493" t="s">
        <v>2029</v>
      </c>
      <c r="AW493" t="s">
        <v>77</v>
      </c>
      <c r="AY493">
        <v>7</v>
      </c>
      <c r="AZ493" t="s">
        <v>2030</v>
      </c>
      <c r="BA493" t="s">
        <v>2031</v>
      </c>
      <c r="BC493">
        <v>1</v>
      </c>
    </row>
    <row r="494" spans="1:55" x14ac:dyDescent="0.4">
      <c r="A494">
        <v>402</v>
      </c>
      <c r="B494">
        <v>402</v>
      </c>
      <c r="C494">
        <v>402</v>
      </c>
      <c r="E494" t="s">
        <v>3</v>
      </c>
      <c r="J494" s="1">
        <v>32681</v>
      </c>
      <c r="K494">
        <v>7</v>
      </c>
      <c r="L494">
        <v>10</v>
      </c>
      <c r="M494">
        <v>10</v>
      </c>
      <c r="N494">
        <v>15</v>
      </c>
      <c r="O494" t="s">
        <v>123</v>
      </c>
      <c r="P494">
        <v>1</v>
      </c>
      <c r="U494">
        <v>1</v>
      </c>
      <c r="V494" t="s">
        <v>214</v>
      </c>
      <c r="X494" t="s">
        <v>113</v>
      </c>
      <c r="Z494" t="s">
        <v>94</v>
      </c>
      <c r="AB494">
        <v>6</v>
      </c>
      <c r="AC494" t="s">
        <v>2032</v>
      </c>
      <c r="AD494" t="s">
        <v>86</v>
      </c>
      <c r="AH494" t="s">
        <v>32</v>
      </c>
      <c r="AO494" t="s">
        <v>62</v>
      </c>
      <c r="AQ494">
        <v>4</v>
      </c>
      <c r="AS494">
        <v>4</v>
      </c>
      <c r="AU494">
        <v>10</v>
      </c>
      <c r="AV494" t="s">
        <v>2033</v>
      </c>
      <c r="AW494" t="s">
        <v>77</v>
      </c>
      <c r="AY494">
        <v>10</v>
      </c>
      <c r="AZ494" t="s">
        <v>2034</v>
      </c>
      <c r="BA494" t="s">
        <v>2035</v>
      </c>
      <c r="BC494">
        <v>1</v>
      </c>
    </row>
    <row r="495" spans="1:55" x14ac:dyDescent="0.4">
      <c r="A495">
        <v>403</v>
      </c>
      <c r="B495">
        <v>403</v>
      </c>
      <c r="C495">
        <v>403</v>
      </c>
      <c r="D495" t="s">
        <v>2</v>
      </c>
      <c r="E495" t="s">
        <v>3</v>
      </c>
      <c r="H495" t="s">
        <v>6</v>
      </c>
      <c r="J495" s="1">
        <v>31806</v>
      </c>
      <c r="K495">
        <v>8</v>
      </c>
      <c r="L495">
        <v>45</v>
      </c>
      <c r="M495">
        <v>12</v>
      </c>
      <c r="N495">
        <v>2</v>
      </c>
      <c r="O495" t="s">
        <v>350</v>
      </c>
      <c r="P495">
        <v>1</v>
      </c>
      <c r="U495">
        <v>1</v>
      </c>
      <c r="V495" t="s">
        <v>148</v>
      </c>
      <c r="X495" t="s">
        <v>58</v>
      </c>
      <c r="Z495" t="s">
        <v>158</v>
      </c>
      <c r="AB495">
        <v>2</v>
      </c>
      <c r="AC495" t="s">
        <v>2036</v>
      </c>
      <c r="AD495" t="s">
        <v>61</v>
      </c>
      <c r="AG495" t="s">
        <v>31</v>
      </c>
      <c r="AO495" t="s">
        <v>75</v>
      </c>
      <c r="AQ495">
        <v>6</v>
      </c>
      <c r="AS495">
        <v>4</v>
      </c>
      <c r="AU495">
        <v>35</v>
      </c>
      <c r="AV495" t="s">
        <v>2037</v>
      </c>
    </row>
    <row r="497" spans="1:55" x14ac:dyDescent="0.4">
      <c r="A497" t="s">
        <v>2038</v>
      </c>
      <c r="B497" t="s">
        <v>2039</v>
      </c>
      <c r="C497" t="s">
        <v>2040</v>
      </c>
      <c r="D497" t="s">
        <v>77</v>
      </c>
      <c r="F497">
        <v>9</v>
      </c>
      <c r="G497" t="s">
        <v>78</v>
      </c>
      <c r="H497" t="s">
        <v>2041</v>
      </c>
      <c r="J497">
        <v>1</v>
      </c>
    </row>
    <row r="498" spans="1:55" x14ac:dyDescent="0.4">
      <c r="A498">
        <v>404</v>
      </c>
      <c r="B498">
        <v>404</v>
      </c>
      <c r="C498">
        <v>404</v>
      </c>
      <c r="D498" t="s">
        <v>2</v>
      </c>
      <c r="F498" t="s">
        <v>4</v>
      </c>
      <c r="G498" t="s">
        <v>5</v>
      </c>
      <c r="H498" t="s">
        <v>6</v>
      </c>
      <c r="J498" s="1">
        <v>33365</v>
      </c>
      <c r="K498">
        <v>7</v>
      </c>
      <c r="L498">
        <v>60</v>
      </c>
      <c r="M498">
        <v>8</v>
      </c>
      <c r="N498">
        <v>2</v>
      </c>
      <c r="O498" t="s">
        <v>305</v>
      </c>
      <c r="P498">
        <v>0</v>
      </c>
      <c r="Q498" t="s">
        <v>70</v>
      </c>
      <c r="S498" t="s">
        <v>56</v>
      </c>
      <c r="U498">
        <v>1</v>
      </c>
      <c r="V498" t="s">
        <v>172</v>
      </c>
      <c r="X498" t="s">
        <v>365</v>
      </c>
      <c r="Z498" t="s">
        <v>511</v>
      </c>
      <c r="AB498">
        <v>2</v>
      </c>
      <c r="AC498" t="s">
        <v>2042</v>
      </c>
      <c r="AD498" t="s">
        <v>61</v>
      </c>
      <c r="AI498" t="s">
        <v>33</v>
      </c>
      <c r="AO498" t="s">
        <v>87</v>
      </c>
      <c r="AQ498">
        <v>5</v>
      </c>
      <c r="AS498">
        <v>3</v>
      </c>
      <c r="AU498">
        <v>10</v>
      </c>
      <c r="AV498" t="s">
        <v>2043</v>
      </c>
      <c r="AW498" t="s">
        <v>77</v>
      </c>
      <c r="AY498">
        <v>10</v>
      </c>
      <c r="AZ498" t="s">
        <v>2044</v>
      </c>
      <c r="BA498" t="s">
        <v>2045</v>
      </c>
      <c r="BB498" t="s">
        <v>2046</v>
      </c>
      <c r="BC498">
        <v>1</v>
      </c>
    </row>
    <row r="499" spans="1:55" x14ac:dyDescent="0.4">
      <c r="A499">
        <v>405</v>
      </c>
      <c r="B499">
        <v>405</v>
      </c>
      <c r="C499">
        <v>405</v>
      </c>
      <c r="G499" t="s">
        <v>5</v>
      </c>
      <c r="H499" t="s">
        <v>6</v>
      </c>
      <c r="J499" s="1">
        <v>35212</v>
      </c>
      <c r="K499">
        <v>4</v>
      </c>
      <c r="L499">
        <v>10</v>
      </c>
      <c r="M499">
        <v>10</v>
      </c>
      <c r="N499">
        <v>14</v>
      </c>
      <c r="O499" t="s">
        <v>105</v>
      </c>
      <c r="P499">
        <v>0</v>
      </c>
      <c r="Q499" t="s">
        <v>70</v>
      </c>
      <c r="S499" t="s">
        <v>101</v>
      </c>
      <c r="U499">
        <v>0</v>
      </c>
      <c r="AD499" t="s">
        <v>61</v>
      </c>
      <c r="AH499" t="s">
        <v>32</v>
      </c>
      <c r="AO499" t="s">
        <v>75</v>
      </c>
      <c r="AR499">
        <v>30</v>
      </c>
      <c r="AS499">
        <v>6</v>
      </c>
      <c r="AU499">
        <v>25</v>
      </c>
      <c r="AV499" t="s">
        <v>2047</v>
      </c>
      <c r="AW499" t="s">
        <v>66</v>
      </c>
      <c r="AY499">
        <v>9</v>
      </c>
      <c r="AZ499" t="s">
        <v>2048</v>
      </c>
      <c r="BA499" t="s">
        <v>2049</v>
      </c>
      <c r="BC499">
        <v>1</v>
      </c>
    </row>
    <row r="500" spans="1:55" x14ac:dyDescent="0.4">
      <c r="A500">
        <v>406</v>
      </c>
      <c r="B500">
        <v>406</v>
      </c>
      <c r="C500">
        <v>406</v>
      </c>
      <c r="D500" t="s">
        <v>2</v>
      </c>
      <c r="H500" t="s">
        <v>6</v>
      </c>
      <c r="J500" s="1">
        <v>30925</v>
      </c>
      <c r="K500">
        <v>8</v>
      </c>
      <c r="L500">
        <v>60</v>
      </c>
      <c r="M500">
        <v>10</v>
      </c>
      <c r="N500">
        <v>20</v>
      </c>
      <c r="O500" t="s">
        <v>54</v>
      </c>
      <c r="P500">
        <v>0</v>
      </c>
      <c r="Q500" t="s">
        <v>70</v>
      </c>
      <c r="S500" t="s">
        <v>71</v>
      </c>
      <c r="U500">
        <v>1</v>
      </c>
      <c r="V500" t="s">
        <v>72</v>
      </c>
      <c r="X500" t="s">
        <v>113</v>
      </c>
      <c r="Z500" t="s">
        <v>59</v>
      </c>
      <c r="AB500">
        <v>6</v>
      </c>
      <c r="AC500" t="s">
        <v>2050</v>
      </c>
      <c r="AD500" t="s">
        <v>86</v>
      </c>
      <c r="AJ500" t="s">
        <v>34</v>
      </c>
      <c r="AO500" t="s">
        <v>75</v>
      </c>
      <c r="AQ500">
        <v>3</v>
      </c>
      <c r="AS500">
        <v>5</v>
      </c>
      <c r="AU500">
        <v>6</v>
      </c>
      <c r="AV500" t="s">
        <v>2051</v>
      </c>
      <c r="AW500" t="s">
        <v>77</v>
      </c>
      <c r="AY500">
        <v>8</v>
      </c>
      <c r="AZ500" t="s">
        <v>2052</v>
      </c>
      <c r="BC500">
        <v>0</v>
      </c>
    </row>
    <row r="501" spans="1:55" x14ac:dyDescent="0.4">
      <c r="A501">
        <v>407</v>
      </c>
      <c r="B501">
        <v>407</v>
      </c>
      <c r="C501">
        <v>407</v>
      </c>
      <c r="E501" t="s">
        <v>3</v>
      </c>
      <c r="H501" t="s">
        <v>6</v>
      </c>
      <c r="J501" s="1">
        <v>33438</v>
      </c>
      <c r="K501">
        <v>6</v>
      </c>
      <c r="L501">
        <v>50</v>
      </c>
      <c r="M501">
        <v>12</v>
      </c>
      <c r="N501">
        <v>2</v>
      </c>
      <c r="O501" t="s">
        <v>80</v>
      </c>
      <c r="P501">
        <v>0</v>
      </c>
      <c r="Q501" t="s">
        <v>70</v>
      </c>
      <c r="S501" t="s">
        <v>56</v>
      </c>
      <c r="U501">
        <v>1</v>
      </c>
      <c r="V501" t="s">
        <v>214</v>
      </c>
      <c r="X501" t="s">
        <v>83</v>
      </c>
      <c r="Z501" t="s">
        <v>690</v>
      </c>
      <c r="AB501">
        <v>3</v>
      </c>
      <c r="AC501" t="s">
        <v>2053</v>
      </c>
      <c r="AD501" t="s">
        <v>61</v>
      </c>
      <c r="AH501" t="s">
        <v>32</v>
      </c>
      <c r="AO501" t="s">
        <v>87</v>
      </c>
      <c r="AQ501">
        <v>6</v>
      </c>
      <c r="AS501">
        <v>6</v>
      </c>
      <c r="AU501">
        <v>220</v>
      </c>
      <c r="AV501" t="s">
        <v>2054</v>
      </c>
      <c r="AW501" t="s">
        <v>66</v>
      </c>
      <c r="AY501">
        <v>10</v>
      </c>
      <c r="AZ501" t="s">
        <v>2055</v>
      </c>
      <c r="BA501" t="s">
        <v>2056</v>
      </c>
      <c r="BC501">
        <v>0</v>
      </c>
    </row>
    <row r="502" spans="1:55" x14ac:dyDescent="0.4">
      <c r="A502">
        <v>408</v>
      </c>
      <c r="B502">
        <v>408</v>
      </c>
      <c r="C502">
        <v>408</v>
      </c>
      <c r="F502" t="s">
        <v>4</v>
      </c>
      <c r="G502" t="s">
        <v>5</v>
      </c>
      <c r="H502" t="s">
        <v>6</v>
      </c>
      <c r="J502" s="1">
        <v>32595</v>
      </c>
      <c r="K502">
        <v>7</v>
      </c>
      <c r="L502">
        <v>180</v>
      </c>
      <c r="M502">
        <v>8</v>
      </c>
      <c r="N502">
        <v>30</v>
      </c>
      <c r="O502" t="s">
        <v>135</v>
      </c>
      <c r="P502">
        <v>0</v>
      </c>
      <c r="Q502" t="s">
        <v>55</v>
      </c>
      <c r="S502" t="s">
        <v>56</v>
      </c>
      <c r="U502">
        <v>1</v>
      </c>
      <c r="V502" t="s">
        <v>172</v>
      </c>
      <c r="X502" t="s">
        <v>113</v>
      </c>
      <c r="Z502" t="s">
        <v>436</v>
      </c>
      <c r="AB502">
        <v>2</v>
      </c>
      <c r="AC502" t="s">
        <v>2057</v>
      </c>
      <c r="AD502" t="s">
        <v>86</v>
      </c>
      <c r="AJ502" t="s">
        <v>34</v>
      </c>
      <c r="AO502" t="s">
        <v>75</v>
      </c>
      <c r="AQ502">
        <v>4</v>
      </c>
      <c r="AS502">
        <v>3</v>
      </c>
      <c r="AU502">
        <v>10</v>
      </c>
      <c r="AV502" t="s">
        <v>2058</v>
      </c>
      <c r="AW502" t="s">
        <v>77</v>
      </c>
      <c r="AY502">
        <v>9</v>
      </c>
      <c r="AZ502" t="s">
        <v>2059</v>
      </c>
      <c r="BA502" t="s">
        <v>2060</v>
      </c>
      <c r="BC502">
        <v>1</v>
      </c>
    </row>
    <row r="503" spans="1:55" x14ac:dyDescent="0.4">
      <c r="A503">
        <v>409</v>
      </c>
      <c r="B503">
        <v>409</v>
      </c>
      <c r="C503">
        <v>409</v>
      </c>
      <c r="H503" t="s">
        <v>6</v>
      </c>
      <c r="K503">
        <v>45</v>
      </c>
      <c r="L503">
        <v>180</v>
      </c>
      <c r="M503">
        <v>6</v>
      </c>
      <c r="N503">
        <v>5</v>
      </c>
      <c r="O503" t="s">
        <v>350</v>
      </c>
      <c r="P503">
        <v>0</v>
      </c>
      <c r="Q503" t="s">
        <v>406</v>
      </c>
      <c r="S503" t="s">
        <v>101</v>
      </c>
      <c r="U503">
        <v>1</v>
      </c>
      <c r="V503" t="s">
        <v>157</v>
      </c>
      <c r="X503" t="s">
        <v>93</v>
      </c>
      <c r="Z503" t="s">
        <v>436</v>
      </c>
      <c r="AB503">
        <v>27</v>
      </c>
      <c r="AC503" t="s">
        <v>2061</v>
      </c>
      <c r="AD503" t="s">
        <v>86</v>
      </c>
      <c r="AH503" t="s">
        <v>32</v>
      </c>
      <c r="AO503" t="s">
        <v>75</v>
      </c>
      <c r="AQ503">
        <v>6</v>
      </c>
      <c r="AS503">
        <v>6</v>
      </c>
      <c r="AU503">
        <v>20</v>
      </c>
      <c r="AV503" t="s">
        <v>2062</v>
      </c>
      <c r="AW503" t="s">
        <v>77</v>
      </c>
      <c r="AY503">
        <v>10</v>
      </c>
      <c r="AZ503" t="s">
        <v>2063</v>
      </c>
      <c r="BA503" t="s">
        <v>2064</v>
      </c>
      <c r="BC503">
        <v>0</v>
      </c>
    </row>
    <row r="504" spans="1:55" x14ac:dyDescent="0.4">
      <c r="A504">
        <v>410</v>
      </c>
      <c r="B504">
        <v>410</v>
      </c>
      <c r="C504">
        <v>410</v>
      </c>
      <c r="E504" t="s">
        <v>3</v>
      </c>
      <c r="H504" t="s">
        <v>6</v>
      </c>
      <c r="J504" s="1">
        <v>25410</v>
      </c>
      <c r="K504">
        <v>7</v>
      </c>
      <c r="L504">
        <v>90</v>
      </c>
      <c r="M504">
        <v>9</v>
      </c>
      <c r="N504">
        <v>5</v>
      </c>
      <c r="O504" t="s">
        <v>91</v>
      </c>
      <c r="P504">
        <v>1</v>
      </c>
      <c r="U504">
        <v>1</v>
      </c>
      <c r="V504" t="s">
        <v>214</v>
      </c>
      <c r="X504" t="s">
        <v>83</v>
      </c>
      <c r="Z504" t="s">
        <v>94</v>
      </c>
      <c r="AB504">
        <v>21</v>
      </c>
      <c r="AD504" t="s">
        <v>61</v>
      </c>
      <c r="AJ504" t="s">
        <v>34</v>
      </c>
      <c r="AO504" t="s">
        <v>75</v>
      </c>
      <c r="AQ504">
        <v>5</v>
      </c>
      <c r="AS504">
        <v>5</v>
      </c>
      <c r="AU504">
        <v>36</v>
      </c>
      <c r="AV504" t="s">
        <v>2065</v>
      </c>
      <c r="AW504" t="s">
        <v>77</v>
      </c>
      <c r="AY504">
        <v>7</v>
      </c>
      <c r="AZ504" t="s">
        <v>2066</v>
      </c>
    </row>
    <row r="505" spans="1:55" x14ac:dyDescent="0.4">
      <c r="A505" t="s">
        <v>2067</v>
      </c>
      <c r="B505" t="s">
        <v>2068</v>
      </c>
      <c r="C505" t="s">
        <v>2069</v>
      </c>
      <c r="D505" t="s">
        <v>2070</v>
      </c>
      <c r="E505">
        <v>0</v>
      </c>
    </row>
    <row r="506" spans="1:55" x14ac:dyDescent="0.4">
      <c r="A506">
        <v>411</v>
      </c>
      <c r="B506">
        <v>411</v>
      </c>
      <c r="C506">
        <v>411</v>
      </c>
      <c r="E506" t="s">
        <v>3</v>
      </c>
      <c r="H506" t="s">
        <v>6</v>
      </c>
      <c r="J506" s="1">
        <v>32166</v>
      </c>
      <c r="K506">
        <v>7</v>
      </c>
      <c r="L506">
        <v>40</v>
      </c>
      <c r="M506">
        <v>10</v>
      </c>
      <c r="N506">
        <v>12</v>
      </c>
      <c r="O506" t="s">
        <v>69</v>
      </c>
      <c r="P506">
        <v>0</v>
      </c>
      <c r="Q506" t="s">
        <v>55</v>
      </c>
      <c r="S506" t="s">
        <v>101</v>
      </c>
      <c r="U506">
        <v>1</v>
      </c>
      <c r="V506" t="s">
        <v>157</v>
      </c>
      <c r="X506" t="s">
        <v>58</v>
      </c>
      <c r="Z506" t="s">
        <v>371</v>
      </c>
      <c r="AB506">
        <v>3</v>
      </c>
      <c r="AC506" t="s">
        <v>2071</v>
      </c>
      <c r="AD506" t="s">
        <v>74</v>
      </c>
      <c r="AI506" t="s">
        <v>33</v>
      </c>
      <c r="AO506" t="s">
        <v>62</v>
      </c>
      <c r="AQ506">
        <v>4</v>
      </c>
      <c r="AS506">
        <v>3</v>
      </c>
      <c r="AU506">
        <v>5</v>
      </c>
      <c r="AV506" t="s">
        <v>2072</v>
      </c>
      <c r="AW506" t="s">
        <v>77</v>
      </c>
      <c r="AY506">
        <v>10</v>
      </c>
      <c r="AZ506" t="s">
        <v>2073</v>
      </c>
      <c r="BA506" t="s">
        <v>2074</v>
      </c>
      <c r="BC506">
        <v>1</v>
      </c>
    </row>
    <row r="507" spans="1:55" x14ac:dyDescent="0.4">
      <c r="A507">
        <v>412</v>
      </c>
      <c r="B507">
        <v>412</v>
      </c>
      <c r="C507">
        <v>412</v>
      </c>
      <c r="E507" t="s">
        <v>3</v>
      </c>
      <c r="J507" s="1">
        <v>33916</v>
      </c>
      <c r="K507">
        <v>7</v>
      </c>
      <c r="L507">
        <v>40</v>
      </c>
      <c r="M507">
        <v>10</v>
      </c>
      <c r="N507">
        <v>10</v>
      </c>
      <c r="O507" t="s">
        <v>69</v>
      </c>
      <c r="P507">
        <v>0</v>
      </c>
      <c r="Q507" t="s">
        <v>55</v>
      </c>
      <c r="S507" t="s">
        <v>106</v>
      </c>
      <c r="U507">
        <v>1</v>
      </c>
      <c r="V507" t="s">
        <v>214</v>
      </c>
      <c r="X507" t="s">
        <v>83</v>
      </c>
      <c r="Z507" t="s">
        <v>94</v>
      </c>
      <c r="AB507">
        <v>3</v>
      </c>
      <c r="AC507" t="s">
        <v>2075</v>
      </c>
      <c r="AD507" t="s">
        <v>61</v>
      </c>
      <c r="AI507" t="s">
        <v>33</v>
      </c>
      <c r="AO507" t="s">
        <v>75</v>
      </c>
      <c r="AR507">
        <v>8</v>
      </c>
      <c r="AS507">
        <v>3</v>
      </c>
      <c r="AU507">
        <v>12</v>
      </c>
      <c r="AV507" t="s">
        <v>2076</v>
      </c>
      <c r="AW507" t="s">
        <v>77</v>
      </c>
      <c r="AY507">
        <v>7</v>
      </c>
      <c r="AZ507" t="s">
        <v>2077</v>
      </c>
      <c r="BA507" t="s">
        <v>2078</v>
      </c>
      <c r="BB507" t="s">
        <v>141</v>
      </c>
      <c r="BC507">
        <v>1</v>
      </c>
    </row>
    <row r="508" spans="1:55" x14ac:dyDescent="0.4">
      <c r="A508">
        <v>413</v>
      </c>
      <c r="B508">
        <v>413</v>
      </c>
      <c r="C508">
        <v>413</v>
      </c>
      <c r="E508" t="s">
        <v>3</v>
      </c>
      <c r="H508" t="s">
        <v>6</v>
      </c>
      <c r="J508" s="1">
        <v>33630</v>
      </c>
      <c r="K508">
        <v>7</v>
      </c>
      <c r="L508">
        <v>30</v>
      </c>
      <c r="M508">
        <v>10</v>
      </c>
      <c r="N508">
        <v>20</v>
      </c>
      <c r="O508" t="s">
        <v>226</v>
      </c>
      <c r="P508">
        <v>0</v>
      </c>
      <c r="Q508" t="s">
        <v>55</v>
      </c>
      <c r="S508" t="s">
        <v>101</v>
      </c>
      <c r="U508">
        <v>1</v>
      </c>
      <c r="V508" t="s">
        <v>214</v>
      </c>
      <c r="X508" t="s">
        <v>83</v>
      </c>
      <c r="Z508" t="s">
        <v>94</v>
      </c>
      <c r="AB508">
        <v>6</v>
      </c>
      <c r="AC508" t="s">
        <v>2079</v>
      </c>
      <c r="AD508" t="s">
        <v>86</v>
      </c>
      <c r="AJ508" t="s">
        <v>34</v>
      </c>
      <c r="AO508" t="s">
        <v>75</v>
      </c>
      <c r="AR508">
        <v>15</v>
      </c>
      <c r="AS508">
        <v>4</v>
      </c>
      <c r="AU508">
        <v>8</v>
      </c>
      <c r="AV508" t="s">
        <v>2080</v>
      </c>
      <c r="AW508" t="s">
        <v>77</v>
      </c>
      <c r="AY508">
        <v>10</v>
      </c>
      <c r="AZ508" t="s">
        <v>2081</v>
      </c>
      <c r="BA508" t="s">
        <v>2082</v>
      </c>
      <c r="BB508" t="s">
        <v>2083</v>
      </c>
      <c r="BC508">
        <v>1</v>
      </c>
    </row>
    <row r="509" spans="1:55" x14ac:dyDescent="0.4">
      <c r="A509">
        <v>414</v>
      </c>
      <c r="B509">
        <v>414</v>
      </c>
      <c r="C509">
        <v>414</v>
      </c>
      <c r="E509" t="s">
        <v>3</v>
      </c>
      <c r="J509" s="1">
        <v>33369</v>
      </c>
      <c r="K509">
        <v>7</v>
      </c>
      <c r="L509">
        <v>60</v>
      </c>
      <c r="M509">
        <v>12</v>
      </c>
      <c r="N509">
        <v>10</v>
      </c>
      <c r="O509" t="s">
        <v>69</v>
      </c>
      <c r="P509">
        <v>0</v>
      </c>
      <c r="Q509" t="s">
        <v>55</v>
      </c>
      <c r="S509" t="s">
        <v>56</v>
      </c>
      <c r="U509">
        <v>1</v>
      </c>
      <c r="V509" t="s">
        <v>148</v>
      </c>
      <c r="X509" t="s">
        <v>83</v>
      </c>
      <c r="Z509" t="s">
        <v>232</v>
      </c>
      <c r="AB509">
        <v>2</v>
      </c>
      <c r="AC509" t="s">
        <v>473</v>
      </c>
      <c r="AD509" t="s">
        <v>86</v>
      </c>
      <c r="AH509" t="s">
        <v>32</v>
      </c>
      <c r="AO509" t="s">
        <v>87</v>
      </c>
      <c r="AQ509">
        <v>3</v>
      </c>
      <c r="AS509">
        <v>2</v>
      </c>
      <c r="AU509">
        <v>4</v>
      </c>
      <c r="AV509" t="s">
        <v>2084</v>
      </c>
      <c r="AW509" t="s">
        <v>66</v>
      </c>
      <c r="AY509">
        <v>9</v>
      </c>
      <c r="AZ509" t="s">
        <v>2085</v>
      </c>
      <c r="BA509" t="s">
        <v>2086</v>
      </c>
      <c r="BB509" t="s">
        <v>2087</v>
      </c>
      <c r="BC509">
        <v>0</v>
      </c>
    </row>
    <row r="510" spans="1:55" x14ac:dyDescent="0.4">
      <c r="A510">
        <v>415</v>
      </c>
      <c r="B510">
        <v>415</v>
      </c>
      <c r="C510">
        <v>415</v>
      </c>
      <c r="D510" t="s">
        <v>2</v>
      </c>
      <c r="J510" s="1">
        <v>35421</v>
      </c>
      <c r="K510">
        <v>5</v>
      </c>
      <c r="L510">
        <v>60</v>
      </c>
      <c r="M510">
        <v>8</v>
      </c>
      <c r="N510">
        <v>2</v>
      </c>
      <c r="O510" t="s">
        <v>105</v>
      </c>
      <c r="P510">
        <v>1</v>
      </c>
      <c r="U510">
        <v>0</v>
      </c>
      <c r="AD510" t="s">
        <v>163</v>
      </c>
      <c r="AG510" t="s">
        <v>31</v>
      </c>
      <c r="AO510" t="s">
        <v>62</v>
      </c>
      <c r="AQ510">
        <v>5</v>
      </c>
      <c r="AS510">
        <v>6</v>
      </c>
      <c r="AU510">
        <v>72</v>
      </c>
      <c r="AV510" t="s">
        <v>2088</v>
      </c>
      <c r="AW510" t="s">
        <v>77</v>
      </c>
      <c r="AY510">
        <v>10</v>
      </c>
      <c r="AZ510" t="s">
        <v>2089</v>
      </c>
      <c r="BA510" t="s">
        <v>2090</v>
      </c>
      <c r="BB510" t="s">
        <v>2091</v>
      </c>
      <c r="BC510">
        <v>1</v>
      </c>
    </row>
    <row r="511" spans="1:55" x14ac:dyDescent="0.4">
      <c r="A511">
        <v>416</v>
      </c>
      <c r="B511">
        <v>416</v>
      </c>
      <c r="C511">
        <v>416</v>
      </c>
      <c r="D511" t="s">
        <v>2</v>
      </c>
      <c r="E511" t="s">
        <v>3</v>
      </c>
      <c r="H511" t="s">
        <v>6</v>
      </c>
      <c r="J511" s="1">
        <v>31277</v>
      </c>
      <c r="K511">
        <v>8</v>
      </c>
      <c r="L511">
        <v>30</v>
      </c>
      <c r="M511">
        <v>8</v>
      </c>
      <c r="N511">
        <v>3</v>
      </c>
      <c r="O511" t="s">
        <v>123</v>
      </c>
      <c r="P511">
        <v>1</v>
      </c>
      <c r="U511">
        <v>1</v>
      </c>
      <c r="V511" t="s">
        <v>92</v>
      </c>
      <c r="X511" t="s">
        <v>83</v>
      </c>
      <c r="Z511" t="s">
        <v>94</v>
      </c>
      <c r="AB511">
        <v>7</v>
      </c>
      <c r="AC511" t="s">
        <v>201</v>
      </c>
      <c r="AD511" t="s">
        <v>86</v>
      </c>
      <c r="AI511" t="s">
        <v>33</v>
      </c>
      <c r="AO511" t="s">
        <v>75</v>
      </c>
      <c r="AQ511">
        <v>6</v>
      </c>
      <c r="AS511">
        <v>6</v>
      </c>
      <c r="AU511">
        <v>15</v>
      </c>
      <c r="AV511" t="s">
        <v>2092</v>
      </c>
      <c r="AW511" t="s">
        <v>77</v>
      </c>
      <c r="AY511">
        <v>10</v>
      </c>
      <c r="AZ511" t="s">
        <v>2093</v>
      </c>
      <c r="BA511" t="s">
        <v>2094</v>
      </c>
      <c r="BB511" t="s">
        <v>118</v>
      </c>
      <c r="BC511">
        <v>0</v>
      </c>
    </row>
    <row r="512" spans="1:55" x14ac:dyDescent="0.4">
      <c r="A512">
        <v>417</v>
      </c>
      <c r="B512">
        <v>417</v>
      </c>
      <c r="C512">
        <v>417</v>
      </c>
      <c r="G512" t="s">
        <v>5</v>
      </c>
      <c r="J512" s="1">
        <v>35207</v>
      </c>
      <c r="K512">
        <v>5</v>
      </c>
      <c r="L512">
        <v>40</v>
      </c>
      <c r="M512">
        <v>16</v>
      </c>
      <c r="N512">
        <v>12</v>
      </c>
      <c r="O512" t="s">
        <v>226</v>
      </c>
      <c r="P512">
        <v>1</v>
      </c>
      <c r="U512">
        <v>1</v>
      </c>
      <c r="V512" t="s">
        <v>32</v>
      </c>
      <c r="X512" t="s">
        <v>365</v>
      </c>
      <c r="Z512" t="s">
        <v>59</v>
      </c>
      <c r="AB512">
        <v>1</v>
      </c>
      <c r="AC512" t="s">
        <v>1070</v>
      </c>
      <c r="AD512" t="s">
        <v>61</v>
      </c>
      <c r="AJ512" t="s">
        <v>34</v>
      </c>
      <c r="AO512" t="s">
        <v>87</v>
      </c>
      <c r="AQ512">
        <v>5</v>
      </c>
      <c r="AS512">
        <v>4</v>
      </c>
      <c r="AU512">
        <v>3</v>
      </c>
      <c r="AV512" t="s">
        <v>2095</v>
      </c>
      <c r="AW512" t="s">
        <v>77</v>
      </c>
      <c r="AY512">
        <v>10</v>
      </c>
      <c r="AZ512" t="s">
        <v>2096</v>
      </c>
      <c r="BA512" t="s">
        <v>199</v>
      </c>
      <c r="BB512" t="s">
        <v>2097</v>
      </c>
      <c r="BC512">
        <v>1</v>
      </c>
    </row>
    <row r="513" spans="1:55" x14ac:dyDescent="0.4">
      <c r="A513">
        <v>418</v>
      </c>
      <c r="B513">
        <v>418</v>
      </c>
      <c r="C513">
        <v>418</v>
      </c>
      <c r="H513" t="s">
        <v>6</v>
      </c>
      <c r="J513" s="1">
        <v>30898</v>
      </c>
      <c r="K513">
        <v>8</v>
      </c>
      <c r="L513">
        <v>180</v>
      </c>
      <c r="M513">
        <v>6</v>
      </c>
      <c r="N513">
        <v>200</v>
      </c>
      <c r="O513" t="s">
        <v>191</v>
      </c>
      <c r="P513">
        <v>0</v>
      </c>
      <c r="Q513" t="s">
        <v>55</v>
      </c>
      <c r="S513" t="s">
        <v>71</v>
      </c>
      <c r="U513">
        <v>1</v>
      </c>
      <c r="V513" t="s">
        <v>214</v>
      </c>
      <c r="X513" t="s">
        <v>83</v>
      </c>
      <c r="AA513" t="s">
        <v>1219</v>
      </c>
      <c r="AB513">
        <v>9</v>
      </c>
      <c r="AD513" t="s">
        <v>86</v>
      </c>
      <c r="AG513" t="s">
        <v>31</v>
      </c>
      <c r="AO513" t="s">
        <v>75</v>
      </c>
      <c r="AQ513">
        <v>4</v>
      </c>
      <c r="AS513">
        <v>2</v>
      </c>
      <c r="AU513">
        <v>800</v>
      </c>
      <c r="AV513" t="s">
        <v>2098</v>
      </c>
      <c r="AW513" t="s">
        <v>77</v>
      </c>
      <c r="AY513">
        <v>9</v>
      </c>
      <c r="AZ513" t="s">
        <v>1660</v>
      </c>
      <c r="BA513" t="s">
        <v>1660</v>
      </c>
      <c r="BC513">
        <v>1</v>
      </c>
    </row>
    <row r="514" spans="1:55" x14ac:dyDescent="0.4">
      <c r="A514">
        <v>419</v>
      </c>
      <c r="B514">
        <v>419</v>
      </c>
      <c r="C514">
        <v>419</v>
      </c>
      <c r="E514" t="s">
        <v>3</v>
      </c>
      <c r="G514" t="s">
        <v>5</v>
      </c>
      <c r="H514" t="s">
        <v>6</v>
      </c>
      <c r="J514" s="1">
        <v>32560</v>
      </c>
      <c r="K514">
        <v>7</v>
      </c>
      <c r="L514">
        <v>60</v>
      </c>
      <c r="M514">
        <v>540</v>
      </c>
      <c r="N514">
        <v>12</v>
      </c>
      <c r="O514" t="s">
        <v>123</v>
      </c>
      <c r="P514">
        <v>0</v>
      </c>
      <c r="Q514" t="s">
        <v>100</v>
      </c>
      <c r="S514" t="s">
        <v>71</v>
      </c>
      <c r="U514">
        <v>1</v>
      </c>
      <c r="V514" t="s">
        <v>92</v>
      </c>
      <c r="X514" t="s">
        <v>83</v>
      </c>
      <c r="Z514" t="s">
        <v>690</v>
      </c>
      <c r="AB514">
        <v>5</v>
      </c>
      <c r="AC514" t="s">
        <v>2099</v>
      </c>
      <c r="AD514" t="s">
        <v>86</v>
      </c>
      <c r="AG514" t="s">
        <v>31</v>
      </c>
      <c r="AI514" t="s">
        <v>33</v>
      </c>
      <c r="AO514" t="s">
        <v>75</v>
      </c>
      <c r="AR514" t="s">
        <v>650</v>
      </c>
      <c r="AS514">
        <v>6</v>
      </c>
      <c r="AU514">
        <v>400</v>
      </c>
      <c r="AV514" t="s">
        <v>2100</v>
      </c>
      <c r="AW514" t="s">
        <v>77</v>
      </c>
      <c r="AY514">
        <v>8</v>
      </c>
      <c r="AZ514" t="s">
        <v>2101</v>
      </c>
      <c r="BC514">
        <v>1</v>
      </c>
    </row>
    <row r="515" spans="1:55" x14ac:dyDescent="0.4">
      <c r="A515">
        <v>420</v>
      </c>
      <c r="B515">
        <v>420</v>
      </c>
      <c r="C515">
        <v>420</v>
      </c>
      <c r="F515" t="s">
        <v>4</v>
      </c>
      <c r="G515" t="s">
        <v>5</v>
      </c>
      <c r="H515" t="s">
        <v>6</v>
      </c>
      <c r="J515" s="1">
        <v>34123</v>
      </c>
      <c r="K515">
        <v>7</v>
      </c>
      <c r="L515">
        <v>3</v>
      </c>
      <c r="M515">
        <v>8</v>
      </c>
      <c r="N515">
        <v>6</v>
      </c>
      <c r="O515" t="s">
        <v>135</v>
      </c>
      <c r="P515">
        <v>1</v>
      </c>
      <c r="U515">
        <v>1</v>
      </c>
      <c r="V515" t="s">
        <v>148</v>
      </c>
      <c r="X515" t="s">
        <v>83</v>
      </c>
      <c r="Z515" t="s">
        <v>126</v>
      </c>
      <c r="AB515">
        <v>1</v>
      </c>
      <c r="AD515" t="s">
        <v>61</v>
      </c>
      <c r="AI515" t="s">
        <v>33</v>
      </c>
      <c r="AO515" t="s">
        <v>75</v>
      </c>
      <c r="AQ515">
        <v>3</v>
      </c>
      <c r="AT515">
        <v>8</v>
      </c>
      <c r="AU515">
        <v>10</v>
      </c>
      <c r="AV515" t="s">
        <v>2102</v>
      </c>
    </row>
    <row r="517" spans="1:55" x14ac:dyDescent="0.4">
      <c r="A517" t="s">
        <v>2103</v>
      </c>
      <c r="B517" t="s">
        <v>2104</v>
      </c>
    </row>
    <row r="519" spans="1:55" x14ac:dyDescent="0.4">
      <c r="A519" t="s">
        <v>2105</v>
      </c>
      <c r="B519" t="s">
        <v>2106</v>
      </c>
      <c r="C519" t="s">
        <v>2107</v>
      </c>
      <c r="D519" t="s">
        <v>2108</v>
      </c>
      <c r="E519" t="s">
        <v>2109</v>
      </c>
    </row>
    <row r="520" spans="1:55" x14ac:dyDescent="0.4">
      <c r="A520" t="s">
        <v>2110</v>
      </c>
      <c r="B520" t="s">
        <v>2111</v>
      </c>
      <c r="C520" t="s">
        <v>2112</v>
      </c>
      <c r="D520" t="s">
        <v>2113</v>
      </c>
      <c r="E520" t="s">
        <v>66</v>
      </c>
      <c r="G520">
        <v>9</v>
      </c>
      <c r="H520" t="s">
        <v>2114</v>
      </c>
      <c r="I520" t="s">
        <v>2115</v>
      </c>
      <c r="J520" t="s">
        <v>2116</v>
      </c>
      <c r="K520">
        <v>1</v>
      </c>
    </row>
    <row r="521" spans="1:55" x14ac:dyDescent="0.4">
      <c r="A521">
        <v>421</v>
      </c>
      <c r="B521">
        <v>421</v>
      </c>
      <c r="C521">
        <v>421</v>
      </c>
      <c r="D521" t="s">
        <v>2</v>
      </c>
      <c r="E521" t="s">
        <v>3</v>
      </c>
      <c r="F521" t="s">
        <v>4</v>
      </c>
      <c r="H521" t="s">
        <v>6</v>
      </c>
      <c r="J521" s="1">
        <v>34931</v>
      </c>
      <c r="K521">
        <v>8</v>
      </c>
      <c r="L521">
        <v>0</v>
      </c>
      <c r="M521">
        <v>10</v>
      </c>
      <c r="N521">
        <v>2</v>
      </c>
      <c r="O521" t="s">
        <v>91</v>
      </c>
      <c r="P521">
        <v>0</v>
      </c>
      <c r="Q521" t="s">
        <v>100</v>
      </c>
      <c r="S521" t="s">
        <v>106</v>
      </c>
      <c r="U521">
        <v>0</v>
      </c>
      <c r="AD521" t="s">
        <v>61</v>
      </c>
      <c r="AH521" t="s">
        <v>32</v>
      </c>
      <c r="AN521" t="s">
        <v>1123</v>
      </c>
      <c r="AO521" t="s">
        <v>75</v>
      </c>
      <c r="AR521">
        <v>25</v>
      </c>
      <c r="AT521">
        <v>10</v>
      </c>
      <c r="AU521">
        <v>12</v>
      </c>
      <c r="AV521" t="s">
        <v>2117</v>
      </c>
      <c r="AW521" t="s">
        <v>77</v>
      </c>
      <c r="AY521">
        <v>10</v>
      </c>
      <c r="AZ521" t="s">
        <v>2118</v>
      </c>
      <c r="BA521" t="s">
        <v>2119</v>
      </c>
      <c r="BB521" t="s">
        <v>2120</v>
      </c>
      <c r="BC521">
        <v>1</v>
      </c>
    </row>
    <row r="522" spans="1:55" x14ac:dyDescent="0.4">
      <c r="A522">
        <v>422</v>
      </c>
      <c r="B522">
        <v>422</v>
      </c>
      <c r="C522">
        <v>422</v>
      </c>
      <c r="E522" t="s">
        <v>3</v>
      </c>
      <c r="H522" t="s">
        <v>6</v>
      </c>
      <c r="J522" s="1">
        <v>33568</v>
      </c>
      <c r="K522">
        <v>7</v>
      </c>
      <c r="L522">
        <v>1</v>
      </c>
      <c r="M522">
        <v>10</v>
      </c>
      <c r="N522">
        <v>10</v>
      </c>
      <c r="O522" t="s">
        <v>191</v>
      </c>
      <c r="P522">
        <v>1</v>
      </c>
      <c r="U522">
        <v>1</v>
      </c>
      <c r="V522" t="s">
        <v>31</v>
      </c>
      <c r="X522" t="s">
        <v>83</v>
      </c>
      <c r="Z522" t="s">
        <v>94</v>
      </c>
      <c r="AB522">
        <v>3</v>
      </c>
      <c r="AC522" t="s">
        <v>2121</v>
      </c>
      <c r="AD522" t="s">
        <v>61</v>
      </c>
      <c r="AJ522" t="s">
        <v>34</v>
      </c>
      <c r="AO522" t="s">
        <v>75</v>
      </c>
      <c r="AR522">
        <v>15</v>
      </c>
      <c r="AS522">
        <v>3</v>
      </c>
      <c r="AU522">
        <v>20</v>
      </c>
      <c r="AV522" t="s">
        <v>2122</v>
      </c>
      <c r="AW522" t="s">
        <v>77</v>
      </c>
      <c r="AY522">
        <v>10</v>
      </c>
      <c r="AZ522" t="s">
        <v>2123</v>
      </c>
      <c r="BA522" t="s">
        <v>2124</v>
      </c>
      <c r="BB522" t="s">
        <v>2125</v>
      </c>
      <c r="BC522">
        <v>0</v>
      </c>
    </row>
    <row r="523" spans="1:55" x14ac:dyDescent="0.4">
      <c r="A523">
        <v>423</v>
      </c>
      <c r="B523">
        <v>423</v>
      </c>
      <c r="C523">
        <v>423</v>
      </c>
      <c r="E523" t="s">
        <v>3</v>
      </c>
      <c r="G523" t="s">
        <v>5</v>
      </c>
      <c r="J523" s="1">
        <v>29795</v>
      </c>
      <c r="K523">
        <v>6</v>
      </c>
      <c r="L523">
        <v>60</v>
      </c>
      <c r="M523">
        <v>7</v>
      </c>
      <c r="N523">
        <v>10</v>
      </c>
      <c r="O523" t="s">
        <v>91</v>
      </c>
      <c r="P523">
        <v>1</v>
      </c>
      <c r="U523">
        <v>1</v>
      </c>
      <c r="V523" t="s">
        <v>214</v>
      </c>
      <c r="X523" t="s">
        <v>113</v>
      </c>
      <c r="Z523" t="s">
        <v>94</v>
      </c>
      <c r="AB523">
        <v>11</v>
      </c>
      <c r="AC523" t="s">
        <v>2126</v>
      </c>
      <c r="AD523" t="s">
        <v>86</v>
      </c>
      <c r="AI523" t="s">
        <v>33</v>
      </c>
      <c r="AO523" t="s">
        <v>87</v>
      </c>
      <c r="AQ523">
        <v>4</v>
      </c>
      <c r="AS523">
        <v>4</v>
      </c>
      <c r="AU523">
        <v>10</v>
      </c>
      <c r="AV523" t="s">
        <v>2127</v>
      </c>
      <c r="AW523" t="s">
        <v>77</v>
      </c>
      <c r="AY523">
        <v>10</v>
      </c>
      <c r="AZ523" t="s">
        <v>2128</v>
      </c>
      <c r="BA523" t="s">
        <v>2129</v>
      </c>
      <c r="BB523" t="s">
        <v>2130</v>
      </c>
      <c r="BC523">
        <v>1</v>
      </c>
    </row>
    <row r="524" spans="1:55" x14ac:dyDescent="0.4">
      <c r="A524">
        <v>424</v>
      </c>
      <c r="B524">
        <v>424</v>
      </c>
      <c r="C524">
        <v>424</v>
      </c>
      <c r="E524" t="s">
        <v>3</v>
      </c>
      <c r="G524" t="s">
        <v>5</v>
      </c>
      <c r="J524" s="1">
        <v>34095</v>
      </c>
      <c r="K524">
        <v>5</v>
      </c>
      <c r="L524">
        <v>240</v>
      </c>
      <c r="M524">
        <v>6</v>
      </c>
      <c r="N524">
        <v>24</v>
      </c>
      <c r="O524" t="s">
        <v>105</v>
      </c>
      <c r="P524">
        <v>1</v>
      </c>
      <c r="U524">
        <v>1</v>
      </c>
      <c r="V524" t="s">
        <v>214</v>
      </c>
      <c r="X524" t="s">
        <v>113</v>
      </c>
      <c r="Z524" t="s">
        <v>94</v>
      </c>
      <c r="AB524">
        <v>2</v>
      </c>
      <c r="AC524" t="s">
        <v>2131</v>
      </c>
      <c r="AD524" t="s">
        <v>378</v>
      </c>
      <c r="AJ524" t="s">
        <v>34</v>
      </c>
      <c r="AO524" t="s">
        <v>62</v>
      </c>
      <c r="AQ524">
        <v>4</v>
      </c>
      <c r="AS524">
        <v>4</v>
      </c>
      <c r="AU524">
        <v>12</v>
      </c>
      <c r="AV524" t="s">
        <v>2132</v>
      </c>
      <c r="AW524" t="s">
        <v>77</v>
      </c>
      <c r="AY524">
        <v>10</v>
      </c>
      <c r="AZ524" t="s">
        <v>2133</v>
      </c>
      <c r="BC524">
        <v>0</v>
      </c>
    </row>
    <row r="525" spans="1:55" x14ac:dyDescent="0.4">
      <c r="A525">
        <v>425</v>
      </c>
      <c r="B525">
        <v>425</v>
      </c>
      <c r="C525">
        <v>425</v>
      </c>
      <c r="D525" t="s">
        <v>2</v>
      </c>
      <c r="J525" s="1">
        <v>22450</v>
      </c>
      <c r="K525">
        <v>7</v>
      </c>
      <c r="L525">
        <v>0</v>
      </c>
      <c r="M525">
        <v>8</v>
      </c>
      <c r="N525">
        <v>15</v>
      </c>
      <c r="O525" t="s">
        <v>123</v>
      </c>
      <c r="P525">
        <v>0</v>
      </c>
      <c r="Q525" t="s">
        <v>100</v>
      </c>
      <c r="S525" t="s">
        <v>101</v>
      </c>
      <c r="U525">
        <v>1</v>
      </c>
      <c r="V525" t="s">
        <v>429</v>
      </c>
      <c r="X525" t="s">
        <v>83</v>
      </c>
      <c r="Z525" t="s">
        <v>94</v>
      </c>
      <c r="AB525">
        <v>30</v>
      </c>
      <c r="AC525" t="s">
        <v>112</v>
      </c>
      <c r="AD525" t="s">
        <v>86</v>
      </c>
      <c r="AH525" t="s">
        <v>32</v>
      </c>
      <c r="AO525" t="s">
        <v>75</v>
      </c>
      <c r="AQ525">
        <v>6</v>
      </c>
      <c r="AS525">
        <v>6</v>
      </c>
      <c r="AU525">
        <v>40</v>
      </c>
      <c r="AV525" t="s">
        <v>2134</v>
      </c>
      <c r="AW525" t="s">
        <v>77</v>
      </c>
      <c r="AY525">
        <v>10</v>
      </c>
      <c r="AZ525" t="s">
        <v>2135</v>
      </c>
      <c r="BA525" t="s">
        <v>2136</v>
      </c>
      <c r="BB525" t="s">
        <v>2137</v>
      </c>
      <c r="BC525">
        <v>1</v>
      </c>
    </row>
    <row r="526" spans="1:55" x14ac:dyDescent="0.4">
      <c r="A526">
        <v>426</v>
      </c>
      <c r="B526">
        <v>426</v>
      </c>
      <c r="C526">
        <v>426</v>
      </c>
      <c r="F526" t="s">
        <v>4</v>
      </c>
      <c r="H526" t="s">
        <v>6</v>
      </c>
      <c r="K526">
        <v>8</v>
      </c>
      <c r="L526">
        <v>0</v>
      </c>
      <c r="M526">
        <v>8</v>
      </c>
      <c r="N526">
        <v>4</v>
      </c>
      <c r="O526" t="s">
        <v>305</v>
      </c>
      <c r="P526">
        <v>0</v>
      </c>
      <c r="Q526" t="s">
        <v>406</v>
      </c>
      <c r="S526" t="s">
        <v>101</v>
      </c>
      <c r="U526">
        <v>0</v>
      </c>
      <c r="AD526" t="s">
        <v>86</v>
      </c>
      <c r="AI526" t="s">
        <v>33</v>
      </c>
      <c r="AN526" t="s">
        <v>2138</v>
      </c>
      <c r="AO526" t="s">
        <v>164</v>
      </c>
      <c r="AQ526">
        <v>4</v>
      </c>
      <c r="AS526">
        <v>6</v>
      </c>
      <c r="AU526">
        <v>4</v>
      </c>
      <c r="AV526" t="s">
        <v>1827</v>
      </c>
      <c r="AW526" t="s">
        <v>77</v>
      </c>
      <c r="AY526">
        <v>8</v>
      </c>
      <c r="BC526">
        <v>0</v>
      </c>
    </row>
    <row r="527" spans="1:55" x14ac:dyDescent="0.4">
      <c r="A527">
        <v>427</v>
      </c>
      <c r="B527">
        <v>427</v>
      </c>
      <c r="C527">
        <v>427</v>
      </c>
      <c r="D527" t="s">
        <v>2</v>
      </c>
      <c r="J527" s="1">
        <v>29952</v>
      </c>
      <c r="K527">
        <v>7</v>
      </c>
      <c r="L527">
        <v>40</v>
      </c>
      <c r="M527">
        <v>7</v>
      </c>
      <c r="N527">
        <v>36</v>
      </c>
      <c r="O527" t="s">
        <v>69</v>
      </c>
      <c r="P527">
        <v>0</v>
      </c>
      <c r="Q527" t="s">
        <v>70</v>
      </c>
      <c r="S527" t="s">
        <v>106</v>
      </c>
      <c r="U527">
        <v>1</v>
      </c>
      <c r="V527" t="s">
        <v>7</v>
      </c>
      <c r="X527" t="s">
        <v>113</v>
      </c>
      <c r="Z527" t="s">
        <v>436</v>
      </c>
      <c r="AB527">
        <v>6</v>
      </c>
      <c r="AC527" t="s">
        <v>2139</v>
      </c>
      <c r="AD527" t="s">
        <v>1170</v>
      </c>
      <c r="AH527" t="s">
        <v>32</v>
      </c>
      <c r="AO527" t="s">
        <v>75</v>
      </c>
      <c r="AQ527">
        <v>5</v>
      </c>
      <c r="AS527">
        <v>3</v>
      </c>
      <c r="AU527">
        <v>3</v>
      </c>
      <c r="AV527" t="s">
        <v>2140</v>
      </c>
      <c r="AW527" t="s">
        <v>77</v>
      </c>
      <c r="AY527">
        <v>7</v>
      </c>
      <c r="AZ527" t="s">
        <v>2141</v>
      </c>
      <c r="BA527" t="s">
        <v>2142</v>
      </c>
      <c r="BB527" t="s">
        <v>2143</v>
      </c>
      <c r="BC527">
        <v>0</v>
      </c>
    </row>
    <row r="528" spans="1:55" x14ac:dyDescent="0.4">
      <c r="A528">
        <v>428</v>
      </c>
      <c r="B528">
        <v>428</v>
      </c>
      <c r="C528">
        <v>428</v>
      </c>
      <c r="H528" t="s">
        <v>6</v>
      </c>
      <c r="J528" s="1">
        <v>34689</v>
      </c>
      <c r="K528">
        <v>7</v>
      </c>
      <c r="L528">
        <v>120</v>
      </c>
      <c r="M528">
        <v>8</v>
      </c>
      <c r="N528">
        <v>8</v>
      </c>
      <c r="O528" t="s">
        <v>105</v>
      </c>
      <c r="P528">
        <v>1</v>
      </c>
      <c r="Q528" t="s">
        <v>55</v>
      </c>
      <c r="S528" t="s">
        <v>101</v>
      </c>
      <c r="U528">
        <v>0</v>
      </c>
      <c r="AD528" t="s">
        <v>378</v>
      </c>
      <c r="AG528" t="s">
        <v>31</v>
      </c>
      <c r="AK528" t="s">
        <v>35</v>
      </c>
      <c r="AO528" t="s">
        <v>75</v>
      </c>
      <c r="AQ528">
        <v>6</v>
      </c>
      <c r="AS528">
        <v>6</v>
      </c>
      <c r="AU528">
        <v>10</v>
      </c>
      <c r="AV528" t="s">
        <v>2144</v>
      </c>
      <c r="AW528" t="s">
        <v>77</v>
      </c>
      <c r="AY528">
        <v>8</v>
      </c>
      <c r="AZ528" t="s">
        <v>2145</v>
      </c>
      <c r="BA528" t="s">
        <v>2146</v>
      </c>
      <c r="BB528" t="s">
        <v>2147</v>
      </c>
    </row>
    <row r="529" spans="1:55" x14ac:dyDescent="0.4">
      <c r="A529">
        <v>429</v>
      </c>
      <c r="B529">
        <v>429</v>
      </c>
      <c r="C529">
        <v>429</v>
      </c>
      <c r="D529" t="s">
        <v>2</v>
      </c>
      <c r="E529" t="s">
        <v>3</v>
      </c>
      <c r="F529" t="s">
        <v>4</v>
      </c>
      <c r="J529" s="1">
        <v>29960</v>
      </c>
      <c r="K529">
        <v>7</v>
      </c>
      <c r="L529">
        <v>20</v>
      </c>
      <c r="M529">
        <v>8</v>
      </c>
      <c r="N529">
        <v>2</v>
      </c>
      <c r="O529" t="s">
        <v>226</v>
      </c>
      <c r="P529">
        <v>0</v>
      </c>
      <c r="Q529" t="s">
        <v>55</v>
      </c>
      <c r="S529" t="s">
        <v>106</v>
      </c>
      <c r="U529">
        <v>0</v>
      </c>
      <c r="AD529" t="s">
        <v>74</v>
      </c>
      <c r="AG529" t="s">
        <v>31</v>
      </c>
      <c r="AO529" t="s">
        <v>75</v>
      </c>
      <c r="AR529">
        <v>10</v>
      </c>
      <c r="AT529">
        <v>10</v>
      </c>
      <c r="AU529">
        <v>30</v>
      </c>
      <c r="AV529" t="s">
        <v>2148</v>
      </c>
      <c r="AW529" t="s">
        <v>77</v>
      </c>
      <c r="AY529">
        <v>8</v>
      </c>
      <c r="AZ529" t="s">
        <v>2149</v>
      </c>
      <c r="BB529" t="s">
        <v>2150</v>
      </c>
    </row>
    <row r="530" spans="1:55" x14ac:dyDescent="0.4">
      <c r="A530" t="s">
        <v>2151</v>
      </c>
      <c r="B530" t="s">
        <v>2152</v>
      </c>
      <c r="C530" t="s">
        <v>2153</v>
      </c>
    </row>
    <row r="531" spans="1:55" x14ac:dyDescent="0.4">
      <c r="A531" t="s">
        <v>2154</v>
      </c>
      <c r="B531" t="s">
        <v>2155</v>
      </c>
    </row>
    <row r="532" spans="1:55" x14ac:dyDescent="0.4">
      <c r="A532" t="s">
        <v>2156</v>
      </c>
    </row>
    <row r="534" spans="1:55" x14ac:dyDescent="0.4">
      <c r="A534" t="s">
        <v>2157</v>
      </c>
    </row>
    <row r="535" spans="1:55" x14ac:dyDescent="0.4">
      <c r="A535" t="s">
        <v>2158</v>
      </c>
      <c r="B535" t="s">
        <v>2159</v>
      </c>
    </row>
    <row r="536" spans="1:55" x14ac:dyDescent="0.4">
      <c r="A536" t="s">
        <v>2160</v>
      </c>
    </row>
    <row r="537" spans="1:55" x14ac:dyDescent="0.4">
      <c r="A537" t="s">
        <v>2161</v>
      </c>
      <c r="B537">
        <v>0</v>
      </c>
    </row>
    <row r="538" spans="1:55" x14ac:dyDescent="0.4">
      <c r="A538">
        <v>430</v>
      </c>
      <c r="B538">
        <v>430</v>
      </c>
      <c r="C538">
        <v>430</v>
      </c>
      <c r="D538" t="s">
        <v>2</v>
      </c>
      <c r="G538" t="s">
        <v>5</v>
      </c>
      <c r="H538" t="s">
        <v>6</v>
      </c>
      <c r="J538" s="1">
        <v>33591</v>
      </c>
      <c r="K538">
        <v>8</v>
      </c>
      <c r="L538">
        <v>15</v>
      </c>
      <c r="M538">
        <v>6</v>
      </c>
      <c r="N538">
        <v>30</v>
      </c>
      <c r="O538" t="s">
        <v>350</v>
      </c>
      <c r="P538">
        <v>0</v>
      </c>
      <c r="Q538" t="s">
        <v>70</v>
      </c>
      <c r="S538" t="s">
        <v>71</v>
      </c>
      <c r="U538">
        <v>1</v>
      </c>
      <c r="V538" t="s">
        <v>214</v>
      </c>
      <c r="X538" t="s">
        <v>83</v>
      </c>
      <c r="Z538" t="s">
        <v>94</v>
      </c>
      <c r="AB538">
        <v>2</v>
      </c>
      <c r="AC538" t="s">
        <v>2162</v>
      </c>
      <c r="AD538" t="s">
        <v>61</v>
      </c>
      <c r="AH538" t="s">
        <v>32</v>
      </c>
      <c r="AO538" t="s">
        <v>87</v>
      </c>
      <c r="AQ538">
        <v>3</v>
      </c>
      <c r="AS538">
        <v>3</v>
      </c>
      <c r="AU538">
        <v>5</v>
      </c>
      <c r="AV538" t="s">
        <v>2163</v>
      </c>
      <c r="AW538" t="s">
        <v>77</v>
      </c>
      <c r="AY538">
        <v>9</v>
      </c>
      <c r="AZ538" t="s">
        <v>2164</v>
      </c>
      <c r="BC538">
        <v>1</v>
      </c>
    </row>
    <row r="539" spans="1:55" x14ac:dyDescent="0.4">
      <c r="A539">
        <v>431</v>
      </c>
      <c r="B539">
        <v>431</v>
      </c>
      <c r="C539">
        <v>431</v>
      </c>
      <c r="D539" t="s">
        <v>2</v>
      </c>
      <c r="F539" t="s">
        <v>4</v>
      </c>
      <c r="H539" t="s">
        <v>6</v>
      </c>
      <c r="J539" s="1">
        <v>33238</v>
      </c>
      <c r="K539">
        <v>6</v>
      </c>
      <c r="L539">
        <v>0</v>
      </c>
      <c r="M539">
        <v>4</v>
      </c>
      <c r="N539">
        <v>4</v>
      </c>
      <c r="O539" t="s">
        <v>226</v>
      </c>
      <c r="P539">
        <v>1</v>
      </c>
      <c r="U539">
        <v>1</v>
      </c>
      <c r="V539" t="s">
        <v>157</v>
      </c>
      <c r="X539" t="s">
        <v>365</v>
      </c>
      <c r="Z539" t="s">
        <v>158</v>
      </c>
      <c r="AB539">
        <v>0</v>
      </c>
      <c r="AC539" t="s">
        <v>2165</v>
      </c>
      <c r="AD539" t="s">
        <v>61</v>
      </c>
      <c r="AG539" t="s">
        <v>31</v>
      </c>
      <c r="AO539" t="s">
        <v>75</v>
      </c>
      <c r="AR539">
        <v>10</v>
      </c>
      <c r="AS539">
        <v>2</v>
      </c>
      <c r="AU539">
        <v>8</v>
      </c>
      <c r="AV539" t="s">
        <v>2166</v>
      </c>
      <c r="AW539" t="s">
        <v>77</v>
      </c>
      <c r="AY539">
        <v>10</v>
      </c>
      <c r="AZ539" t="s">
        <v>2167</v>
      </c>
      <c r="BA539" t="s">
        <v>2168</v>
      </c>
      <c r="BB539" t="s">
        <v>2169</v>
      </c>
      <c r="BC539">
        <v>1</v>
      </c>
    </row>
    <row r="540" spans="1:55" x14ac:dyDescent="0.4">
      <c r="A540">
        <v>432</v>
      </c>
      <c r="B540">
        <v>432</v>
      </c>
      <c r="C540">
        <v>432</v>
      </c>
      <c r="D540" t="s">
        <v>2</v>
      </c>
      <c r="J540" s="1">
        <v>30585</v>
      </c>
      <c r="K540">
        <v>7</v>
      </c>
      <c r="L540">
        <v>40</v>
      </c>
      <c r="M540">
        <v>12</v>
      </c>
      <c r="N540">
        <v>10</v>
      </c>
      <c r="O540" t="s">
        <v>135</v>
      </c>
      <c r="P540">
        <v>0</v>
      </c>
      <c r="Q540" t="s">
        <v>55</v>
      </c>
      <c r="S540" t="s">
        <v>101</v>
      </c>
      <c r="U540">
        <v>1</v>
      </c>
      <c r="V540" t="s">
        <v>82</v>
      </c>
      <c r="X540" t="s">
        <v>93</v>
      </c>
      <c r="Z540" t="s">
        <v>84</v>
      </c>
      <c r="AB540">
        <v>13</v>
      </c>
      <c r="AC540" t="s">
        <v>2170</v>
      </c>
      <c r="AD540" t="s">
        <v>86</v>
      </c>
      <c r="AH540" t="s">
        <v>32</v>
      </c>
      <c r="AJ540" t="s">
        <v>34</v>
      </c>
      <c r="AO540" t="s">
        <v>75</v>
      </c>
      <c r="AQ540">
        <v>6</v>
      </c>
      <c r="AS540">
        <v>5</v>
      </c>
      <c r="AU540">
        <v>6</v>
      </c>
      <c r="AV540" t="s">
        <v>2171</v>
      </c>
      <c r="AW540" t="s">
        <v>66</v>
      </c>
      <c r="AY540">
        <v>8</v>
      </c>
      <c r="AZ540" t="s">
        <v>2172</v>
      </c>
      <c r="BA540" t="s">
        <v>2173</v>
      </c>
      <c r="BC540">
        <v>1</v>
      </c>
    </row>
    <row r="541" spans="1:55" x14ac:dyDescent="0.4">
      <c r="A541">
        <v>433</v>
      </c>
      <c r="B541">
        <v>433</v>
      </c>
      <c r="C541">
        <v>433</v>
      </c>
      <c r="D541" t="s">
        <v>2</v>
      </c>
      <c r="E541" t="s">
        <v>3</v>
      </c>
      <c r="J541" s="1">
        <v>31434</v>
      </c>
      <c r="K541">
        <v>6</v>
      </c>
      <c r="L541">
        <v>30</v>
      </c>
      <c r="M541">
        <v>12</v>
      </c>
      <c r="N541">
        <v>2</v>
      </c>
      <c r="O541" t="s">
        <v>191</v>
      </c>
      <c r="P541">
        <v>0</v>
      </c>
      <c r="Q541" t="s">
        <v>55</v>
      </c>
      <c r="T541" t="s">
        <v>2174</v>
      </c>
      <c r="U541">
        <v>1</v>
      </c>
      <c r="V541" t="s">
        <v>214</v>
      </c>
      <c r="Y541" t="s">
        <v>2175</v>
      </c>
      <c r="Z541" t="s">
        <v>108</v>
      </c>
      <c r="AB541">
        <v>3</v>
      </c>
      <c r="AC541" t="s">
        <v>2176</v>
      </c>
      <c r="AD541" t="s">
        <v>86</v>
      </c>
      <c r="AG541" t="s">
        <v>31</v>
      </c>
      <c r="AO541" t="s">
        <v>87</v>
      </c>
      <c r="AR541">
        <v>12</v>
      </c>
      <c r="AS541">
        <v>5</v>
      </c>
      <c r="AU541">
        <v>20</v>
      </c>
      <c r="AV541" t="s">
        <v>2177</v>
      </c>
      <c r="AW541" t="s">
        <v>77</v>
      </c>
      <c r="AY541">
        <v>8</v>
      </c>
      <c r="AZ541" t="s">
        <v>2178</v>
      </c>
      <c r="BA541" t="s">
        <v>2179</v>
      </c>
      <c r="BB541" t="s">
        <v>2180</v>
      </c>
      <c r="BC541">
        <v>1</v>
      </c>
    </row>
    <row r="542" spans="1:55" x14ac:dyDescent="0.4">
      <c r="A542">
        <v>434</v>
      </c>
      <c r="B542">
        <v>434</v>
      </c>
      <c r="C542">
        <v>434</v>
      </c>
      <c r="H542" t="s">
        <v>6</v>
      </c>
      <c r="J542" s="1">
        <v>29930</v>
      </c>
      <c r="K542">
        <v>4</v>
      </c>
      <c r="L542">
        <v>0</v>
      </c>
      <c r="M542">
        <v>10</v>
      </c>
      <c r="N542">
        <v>120</v>
      </c>
      <c r="O542" t="s">
        <v>69</v>
      </c>
      <c r="P542">
        <v>0</v>
      </c>
      <c r="Q542" t="s">
        <v>100</v>
      </c>
      <c r="S542" t="s">
        <v>101</v>
      </c>
      <c r="U542">
        <v>1</v>
      </c>
      <c r="V542" t="s">
        <v>429</v>
      </c>
      <c r="X542" t="s">
        <v>113</v>
      </c>
      <c r="Z542" t="s">
        <v>94</v>
      </c>
      <c r="AB542">
        <v>15</v>
      </c>
      <c r="AD542" t="s">
        <v>61</v>
      </c>
      <c r="AH542" t="s">
        <v>32</v>
      </c>
      <c r="AO542" t="s">
        <v>62</v>
      </c>
      <c r="AQ542">
        <v>5</v>
      </c>
      <c r="AT542">
        <v>10</v>
      </c>
      <c r="AU542">
        <v>20</v>
      </c>
      <c r="AV542" t="s">
        <v>2181</v>
      </c>
      <c r="AW542" t="s">
        <v>77</v>
      </c>
      <c r="AY542">
        <v>10</v>
      </c>
      <c r="AZ542" t="s">
        <v>2182</v>
      </c>
      <c r="BC542">
        <v>0</v>
      </c>
    </row>
    <row r="543" spans="1:55" x14ac:dyDescent="0.4">
      <c r="A543">
        <v>435</v>
      </c>
      <c r="B543">
        <v>435</v>
      </c>
      <c r="C543">
        <v>435</v>
      </c>
      <c r="D543" t="s">
        <v>2</v>
      </c>
      <c r="G543" t="s">
        <v>5</v>
      </c>
      <c r="H543" t="s">
        <v>6</v>
      </c>
      <c r="J543" s="1">
        <v>31833</v>
      </c>
      <c r="K543">
        <v>8</v>
      </c>
      <c r="L543">
        <v>60</v>
      </c>
      <c r="M543">
        <v>12</v>
      </c>
      <c r="N543">
        <v>20</v>
      </c>
      <c r="O543" t="s">
        <v>305</v>
      </c>
      <c r="P543">
        <v>0</v>
      </c>
      <c r="Q543" t="s">
        <v>55</v>
      </c>
      <c r="S543" t="s">
        <v>106</v>
      </c>
      <c r="U543">
        <v>0</v>
      </c>
      <c r="AD543" t="s">
        <v>86</v>
      </c>
      <c r="AG543" t="s">
        <v>31</v>
      </c>
      <c r="AO543" t="s">
        <v>75</v>
      </c>
      <c r="AQ543">
        <v>3</v>
      </c>
      <c r="AS543">
        <v>3</v>
      </c>
      <c r="AU543">
        <v>180</v>
      </c>
      <c r="AV543" t="s">
        <v>2183</v>
      </c>
      <c r="AW543" t="s">
        <v>194</v>
      </c>
      <c r="AY543">
        <v>9</v>
      </c>
      <c r="AZ543" t="s">
        <v>2184</v>
      </c>
      <c r="BA543" t="s">
        <v>2185</v>
      </c>
      <c r="BB543" t="s">
        <v>2186</v>
      </c>
      <c r="BC543">
        <v>1</v>
      </c>
    </row>
    <row r="544" spans="1:55" x14ac:dyDescent="0.4">
      <c r="A544">
        <v>436</v>
      </c>
      <c r="B544">
        <v>436</v>
      </c>
      <c r="C544">
        <v>436</v>
      </c>
      <c r="E544" t="s">
        <v>3</v>
      </c>
      <c r="F544" t="s">
        <v>4</v>
      </c>
      <c r="H544" t="s">
        <v>6</v>
      </c>
      <c r="J544" s="1">
        <v>33725</v>
      </c>
      <c r="K544">
        <v>8</v>
      </c>
      <c r="L544">
        <v>0</v>
      </c>
      <c r="M544">
        <v>8</v>
      </c>
      <c r="N544">
        <v>15</v>
      </c>
      <c r="O544" t="s">
        <v>99</v>
      </c>
      <c r="P544">
        <v>1</v>
      </c>
      <c r="U544">
        <v>0</v>
      </c>
      <c r="AD544" t="s">
        <v>86</v>
      </c>
      <c r="AJ544" t="s">
        <v>34</v>
      </c>
      <c r="AO544" t="s">
        <v>75</v>
      </c>
      <c r="AQ544">
        <v>3</v>
      </c>
      <c r="AS544">
        <v>5</v>
      </c>
      <c r="AU544">
        <v>5</v>
      </c>
      <c r="AV544" t="s">
        <v>2187</v>
      </c>
      <c r="AW544" t="s">
        <v>77</v>
      </c>
      <c r="AY544">
        <v>8</v>
      </c>
      <c r="AZ544" t="s">
        <v>2188</v>
      </c>
      <c r="BA544" t="s">
        <v>2189</v>
      </c>
      <c r="BB544" t="s">
        <v>2190</v>
      </c>
      <c r="BC544">
        <v>0</v>
      </c>
    </row>
    <row r="545" spans="1:55" x14ac:dyDescent="0.4">
      <c r="A545">
        <v>437</v>
      </c>
      <c r="B545">
        <v>437</v>
      </c>
      <c r="C545">
        <v>437</v>
      </c>
      <c r="H545" t="s">
        <v>6</v>
      </c>
      <c r="J545" s="1">
        <v>29313</v>
      </c>
      <c r="K545">
        <v>7</v>
      </c>
      <c r="L545">
        <v>50</v>
      </c>
      <c r="M545">
        <v>8</v>
      </c>
      <c r="N545">
        <v>3</v>
      </c>
      <c r="O545" t="s">
        <v>191</v>
      </c>
      <c r="P545">
        <v>1</v>
      </c>
      <c r="U545">
        <v>1</v>
      </c>
      <c r="V545" t="s">
        <v>214</v>
      </c>
      <c r="X545" t="s">
        <v>83</v>
      </c>
      <c r="Z545" t="s">
        <v>94</v>
      </c>
      <c r="AB545">
        <v>12</v>
      </c>
      <c r="AD545" t="s">
        <v>86</v>
      </c>
      <c r="AJ545" t="s">
        <v>34</v>
      </c>
      <c r="AO545" t="s">
        <v>87</v>
      </c>
      <c r="AQ545">
        <v>3</v>
      </c>
      <c r="AS545">
        <v>2</v>
      </c>
      <c r="AU545">
        <v>5</v>
      </c>
      <c r="AV545" t="s">
        <v>2191</v>
      </c>
      <c r="AW545" t="s">
        <v>77</v>
      </c>
      <c r="AY545">
        <v>7</v>
      </c>
      <c r="AZ545" t="s">
        <v>2192</v>
      </c>
      <c r="BC545">
        <v>0</v>
      </c>
    </row>
    <row r="546" spans="1:55" x14ac:dyDescent="0.4">
      <c r="A546">
        <v>438</v>
      </c>
      <c r="B546">
        <v>438</v>
      </c>
      <c r="C546">
        <v>438</v>
      </c>
      <c r="F546" t="s">
        <v>4</v>
      </c>
      <c r="G546" t="s">
        <v>5</v>
      </c>
      <c r="J546" s="1">
        <v>34275</v>
      </c>
      <c r="K546">
        <v>7</v>
      </c>
      <c r="L546">
        <v>30</v>
      </c>
      <c r="M546">
        <v>8</v>
      </c>
      <c r="N546">
        <v>5</v>
      </c>
      <c r="O546" t="s">
        <v>226</v>
      </c>
      <c r="P546">
        <v>1</v>
      </c>
      <c r="U546">
        <v>0</v>
      </c>
      <c r="AD546" t="s">
        <v>61</v>
      </c>
      <c r="AH546" t="s">
        <v>32</v>
      </c>
      <c r="AO546" t="s">
        <v>75</v>
      </c>
      <c r="AQ546">
        <v>6</v>
      </c>
      <c r="AS546">
        <v>4</v>
      </c>
      <c r="AU546">
        <v>30</v>
      </c>
      <c r="AV546" t="s">
        <v>2193</v>
      </c>
      <c r="AW546" t="s">
        <v>66</v>
      </c>
      <c r="AY546">
        <v>9</v>
      </c>
      <c r="AZ546" t="s">
        <v>2194</v>
      </c>
      <c r="BA546" t="s">
        <v>2195</v>
      </c>
      <c r="BB546" t="s">
        <v>2196</v>
      </c>
      <c r="BC546">
        <v>0</v>
      </c>
    </row>
    <row r="547" spans="1:55" x14ac:dyDescent="0.4">
      <c r="A547">
        <v>439</v>
      </c>
      <c r="B547">
        <v>439</v>
      </c>
      <c r="C547">
        <v>439</v>
      </c>
      <c r="I547" t="s">
        <v>2197</v>
      </c>
      <c r="J547" s="1">
        <v>25124</v>
      </c>
      <c r="K547">
        <v>7</v>
      </c>
      <c r="L547">
        <v>0</v>
      </c>
      <c r="M547">
        <v>8</v>
      </c>
      <c r="N547">
        <v>20</v>
      </c>
      <c r="O547" t="s">
        <v>123</v>
      </c>
      <c r="P547">
        <v>1</v>
      </c>
      <c r="U547">
        <v>1</v>
      </c>
      <c r="V547" t="s">
        <v>2198</v>
      </c>
      <c r="X547" t="s">
        <v>144</v>
      </c>
      <c r="Z547" t="s">
        <v>94</v>
      </c>
      <c r="AB547">
        <v>25</v>
      </c>
      <c r="AC547" t="s">
        <v>2199</v>
      </c>
      <c r="AD547" t="s">
        <v>86</v>
      </c>
      <c r="AI547" t="s">
        <v>33</v>
      </c>
      <c r="AJ547" t="s">
        <v>34</v>
      </c>
      <c r="AN547" t="s">
        <v>2200</v>
      </c>
      <c r="AO547" t="s">
        <v>75</v>
      </c>
      <c r="AQ547">
        <v>6</v>
      </c>
      <c r="AS547">
        <v>6</v>
      </c>
      <c r="AU547">
        <v>6</v>
      </c>
      <c r="AV547" t="s">
        <v>2201</v>
      </c>
      <c r="AW547" t="s">
        <v>77</v>
      </c>
      <c r="AY547">
        <v>9</v>
      </c>
      <c r="AZ547" t="s">
        <v>2202</v>
      </c>
      <c r="BA547" t="s">
        <v>2203</v>
      </c>
      <c r="BB547" t="s">
        <v>2204</v>
      </c>
      <c r="BC547">
        <v>1</v>
      </c>
    </row>
    <row r="548" spans="1:55" x14ac:dyDescent="0.4">
      <c r="A548">
        <v>440</v>
      </c>
      <c r="B548">
        <v>440</v>
      </c>
      <c r="C548">
        <v>440</v>
      </c>
      <c r="E548" t="s">
        <v>3</v>
      </c>
      <c r="J548" s="1">
        <v>22573</v>
      </c>
      <c r="K548">
        <v>7</v>
      </c>
      <c r="L548">
        <v>0</v>
      </c>
      <c r="M548">
        <v>10</v>
      </c>
      <c r="N548">
        <v>10</v>
      </c>
      <c r="O548" t="s">
        <v>135</v>
      </c>
      <c r="P548">
        <v>1</v>
      </c>
      <c r="U548">
        <v>1</v>
      </c>
      <c r="V548" t="s">
        <v>214</v>
      </c>
      <c r="Y548" t="s">
        <v>2205</v>
      </c>
      <c r="Z548" t="s">
        <v>590</v>
      </c>
      <c r="AB548">
        <v>35</v>
      </c>
      <c r="AC548" t="s">
        <v>2206</v>
      </c>
      <c r="AD548" t="s">
        <v>74</v>
      </c>
      <c r="AJ548" t="s">
        <v>34</v>
      </c>
      <c r="AO548" t="s">
        <v>75</v>
      </c>
      <c r="AQ548">
        <v>5</v>
      </c>
      <c r="AS548">
        <v>3</v>
      </c>
      <c r="AU548">
        <v>10</v>
      </c>
      <c r="AV548" t="s">
        <v>2207</v>
      </c>
      <c r="AW548" t="s">
        <v>66</v>
      </c>
      <c r="AY548">
        <v>10</v>
      </c>
      <c r="AZ548" t="s">
        <v>2208</v>
      </c>
      <c r="BA548" t="s">
        <v>2209</v>
      </c>
      <c r="BB548" t="s">
        <v>141</v>
      </c>
      <c r="BC548">
        <v>1</v>
      </c>
    </row>
    <row r="549" spans="1:55" x14ac:dyDescent="0.4">
      <c r="A549">
        <v>441</v>
      </c>
      <c r="B549">
        <v>441</v>
      </c>
      <c r="C549">
        <v>441</v>
      </c>
      <c r="D549" t="s">
        <v>2</v>
      </c>
      <c r="G549" t="s">
        <v>5</v>
      </c>
      <c r="H549" t="s">
        <v>6</v>
      </c>
      <c r="J549" s="1">
        <v>29023</v>
      </c>
      <c r="K549">
        <v>8</v>
      </c>
      <c r="L549">
        <v>75</v>
      </c>
      <c r="M549">
        <v>14</v>
      </c>
      <c r="N549">
        <v>8</v>
      </c>
      <c r="O549" t="s">
        <v>99</v>
      </c>
      <c r="P549">
        <v>1</v>
      </c>
      <c r="U549">
        <v>1</v>
      </c>
      <c r="V549" t="s">
        <v>57</v>
      </c>
      <c r="X549" t="s">
        <v>83</v>
      </c>
      <c r="Z549" t="s">
        <v>298</v>
      </c>
      <c r="AB549">
        <v>13</v>
      </c>
      <c r="AC549" t="s">
        <v>2210</v>
      </c>
      <c r="AD549" t="s">
        <v>61</v>
      </c>
      <c r="AJ549" t="s">
        <v>34</v>
      </c>
      <c r="AO549" t="s">
        <v>75</v>
      </c>
      <c r="AR549" t="s">
        <v>2211</v>
      </c>
      <c r="AS549">
        <v>6</v>
      </c>
      <c r="AU549">
        <v>12</v>
      </c>
      <c r="AV549" t="s">
        <v>2212</v>
      </c>
      <c r="AW549" t="s">
        <v>77</v>
      </c>
      <c r="AY549">
        <v>10</v>
      </c>
      <c r="AZ549" t="s">
        <v>2213</v>
      </c>
      <c r="BA549" t="s">
        <v>2214</v>
      </c>
      <c r="BB549" t="s">
        <v>1471</v>
      </c>
      <c r="BC549">
        <v>1</v>
      </c>
    </row>
    <row r="550" spans="1:55" x14ac:dyDescent="0.4">
      <c r="A550">
        <v>442</v>
      </c>
      <c r="B550">
        <v>442</v>
      </c>
      <c r="C550">
        <v>442</v>
      </c>
      <c r="E550" t="s">
        <v>3</v>
      </c>
      <c r="J550" s="1">
        <v>33732</v>
      </c>
      <c r="K550">
        <v>7</v>
      </c>
      <c r="L550">
        <v>0</v>
      </c>
      <c r="M550">
        <v>12</v>
      </c>
      <c r="N550">
        <v>20</v>
      </c>
      <c r="O550" t="s">
        <v>191</v>
      </c>
      <c r="P550">
        <v>1</v>
      </c>
      <c r="U550">
        <v>1</v>
      </c>
      <c r="V550" t="s">
        <v>148</v>
      </c>
      <c r="X550" t="s">
        <v>83</v>
      </c>
      <c r="Z550" t="s">
        <v>232</v>
      </c>
      <c r="AB550">
        <v>3</v>
      </c>
      <c r="AC550" t="s">
        <v>2215</v>
      </c>
      <c r="AD550" t="s">
        <v>61</v>
      </c>
      <c r="AI550" t="s">
        <v>33</v>
      </c>
      <c r="AO550" t="s">
        <v>62</v>
      </c>
      <c r="AR550">
        <v>10</v>
      </c>
      <c r="AT550">
        <v>8</v>
      </c>
      <c r="AU550">
        <v>8</v>
      </c>
      <c r="AV550" t="s">
        <v>2216</v>
      </c>
      <c r="AW550" t="s">
        <v>77</v>
      </c>
      <c r="AY550">
        <v>9</v>
      </c>
      <c r="AZ550" t="s">
        <v>2217</v>
      </c>
      <c r="BC550">
        <v>1</v>
      </c>
    </row>
    <row r="551" spans="1:55" x14ac:dyDescent="0.4">
      <c r="A551">
        <v>443</v>
      </c>
      <c r="B551">
        <v>443</v>
      </c>
      <c r="C551">
        <v>443</v>
      </c>
      <c r="D551" t="s">
        <v>2</v>
      </c>
      <c r="E551" t="s">
        <v>3</v>
      </c>
      <c r="F551" t="s">
        <v>4</v>
      </c>
      <c r="H551" t="s">
        <v>6</v>
      </c>
      <c r="J551" s="1">
        <v>32315</v>
      </c>
      <c r="K551">
        <v>8</v>
      </c>
      <c r="L551">
        <v>1</v>
      </c>
      <c r="M551">
        <v>8</v>
      </c>
      <c r="N551">
        <v>25</v>
      </c>
      <c r="O551" t="s">
        <v>305</v>
      </c>
      <c r="P551">
        <v>1</v>
      </c>
      <c r="U551">
        <v>1</v>
      </c>
      <c r="V551" t="s">
        <v>214</v>
      </c>
      <c r="X551" t="s">
        <v>83</v>
      </c>
      <c r="Z551" t="s">
        <v>94</v>
      </c>
      <c r="AB551">
        <v>1</v>
      </c>
      <c r="AC551" t="s">
        <v>77</v>
      </c>
      <c r="AD551" t="s">
        <v>74</v>
      </c>
      <c r="AG551" t="s">
        <v>31</v>
      </c>
      <c r="AH551" t="s">
        <v>32</v>
      </c>
      <c r="AJ551" t="s">
        <v>34</v>
      </c>
      <c r="AO551" t="s">
        <v>87</v>
      </c>
      <c r="AQ551">
        <v>1</v>
      </c>
      <c r="AS551">
        <v>1</v>
      </c>
      <c r="AU551">
        <v>30</v>
      </c>
      <c r="AV551" t="s">
        <v>2218</v>
      </c>
      <c r="AW551" t="s">
        <v>77</v>
      </c>
      <c r="AY551">
        <v>10</v>
      </c>
      <c r="AZ551" t="s">
        <v>2219</v>
      </c>
      <c r="BB551" t="s">
        <v>2220</v>
      </c>
      <c r="BC551">
        <v>1</v>
      </c>
    </row>
    <row r="552" spans="1:55" x14ac:dyDescent="0.4">
      <c r="A552">
        <v>444</v>
      </c>
      <c r="B552">
        <v>444</v>
      </c>
      <c r="C552">
        <v>444</v>
      </c>
      <c r="D552" t="s">
        <v>2</v>
      </c>
      <c r="J552" s="1">
        <v>23257</v>
      </c>
      <c r="K552">
        <v>7</v>
      </c>
      <c r="L552">
        <v>90</v>
      </c>
      <c r="M552">
        <v>8</v>
      </c>
      <c r="N552">
        <v>10</v>
      </c>
      <c r="O552" t="s">
        <v>80</v>
      </c>
      <c r="P552">
        <v>0</v>
      </c>
      <c r="Q552" t="s">
        <v>70</v>
      </c>
      <c r="S552" t="s">
        <v>106</v>
      </c>
      <c r="U552">
        <v>1</v>
      </c>
      <c r="V552" t="s">
        <v>424</v>
      </c>
      <c r="X552" t="s">
        <v>83</v>
      </c>
      <c r="Z552" t="s">
        <v>59</v>
      </c>
      <c r="AB552">
        <v>28</v>
      </c>
      <c r="AC552" t="s">
        <v>2221</v>
      </c>
      <c r="AD552" t="s">
        <v>74</v>
      </c>
      <c r="AN552" t="s">
        <v>2222</v>
      </c>
      <c r="AO552" t="s">
        <v>75</v>
      </c>
      <c r="AQ552">
        <v>6</v>
      </c>
      <c r="AS552">
        <v>6</v>
      </c>
      <c r="AU552">
        <v>10</v>
      </c>
      <c r="AV552" t="s">
        <v>2223</v>
      </c>
      <c r="AW552" t="s">
        <v>77</v>
      </c>
      <c r="AY552">
        <v>9</v>
      </c>
      <c r="AZ552" t="s">
        <v>2224</v>
      </c>
      <c r="BC552">
        <v>0</v>
      </c>
    </row>
    <row r="553" spans="1:55" x14ac:dyDescent="0.4">
      <c r="A553">
        <v>445</v>
      </c>
      <c r="B553">
        <v>445</v>
      </c>
      <c r="C553">
        <v>445</v>
      </c>
      <c r="E553" t="s">
        <v>3</v>
      </c>
      <c r="G553" t="s">
        <v>5</v>
      </c>
      <c r="H553" t="s">
        <v>6</v>
      </c>
      <c r="J553" s="1">
        <v>32727</v>
      </c>
      <c r="K553">
        <v>5</v>
      </c>
      <c r="L553">
        <v>0</v>
      </c>
      <c r="M553">
        <v>16</v>
      </c>
      <c r="N553">
        <v>2</v>
      </c>
      <c r="O553" t="s">
        <v>350</v>
      </c>
      <c r="P553">
        <v>0</v>
      </c>
      <c r="Q553" t="s">
        <v>100</v>
      </c>
      <c r="S553" t="s">
        <v>101</v>
      </c>
      <c r="U553">
        <v>1</v>
      </c>
      <c r="V553" t="s">
        <v>429</v>
      </c>
      <c r="X553" t="s">
        <v>58</v>
      </c>
      <c r="Z553" t="s">
        <v>94</v>
      </c>
      <c r="AB553">
        <v>5</v>
      </c>
      <c r="AC553" t="s">
        <v>2225</v>
      </c>
      <c r="AD553" t="s">
        <v>61</v>
      </c>
      <c r="AJ553" t="s">
        <v>34</v>
      </c>
      <c r="AO553" t="s">
        <v>75</v>
      </c>
      <c r="AQ553">
        <v>6</v>
      </c>
      <c r="AS553">
        <v>6</v>
      </c>
      <c r="AU553">
        <v>12</v>
      </c>
      <c r="AV553" t="s">
        <v>2226</v>
      </c>
      <c r="AW553" t="s">
        <v>77</v>
      </c>
      <c r="AY553">
        <v>10</v>
      </c>
      <c r="AZ553" t="s">
        <v>2227</v>
      </c>
      <c r="BA553" t="s">
        <v>2228</v>
      </c>
      <c r="BC553">
        <v>1</v>
      </c>
    </row>
    <row r="554" spans="1:55" x14ac:dyDescent="0.4">
      <c r="A554">
        <v>446</v>
      </c>
      <c r="B554">
        <v>446</v>
      </c>
      <c r="C554">
        <v>446</v>
      </c>
      <c r="D554" t="s">
        <v>2</v>
      </c>
      <c r="E554" t="s">
        <v>3</v>
      </c>
      <c r="H554" t="s">
        <v>6</v>
      </c>
      <c r="J554" s="1">
        <v>33114</v>
      </c>
      <c r="K554">
        <v>6</v>
      </c>
      <c r="L554">
        <v>180</v>
      </c>
      <c r="M554">
        <v>10</v>
      </c>
      <c r="N554">
        <v>9</v>
      </c>
      <c r="O554" t="s">
        <v>99</v>
      </c>
      <c r="P554">
        <v>1</v>
      </c>
      <c r="U554">
        <v>1</v>
      </c>
      <c r="V554" t="s">
        <v>157</v>
      </c>
      <c r="X554" t="s">
        <v>83</v>
      </c>
      <c r="AA554" t="s">
        <v>2229</v>
      </c>
      <c r="AB554">
        <v>1</v>
      </c>
      <c r="AC554" t="s">
        <v>2230</v>
      </c>
      <c r="AD554" t="s">
        <v>86</v>
      </c>
      <c r="AJ554" t="s">
        <v>34</v>
      </c>
      <c r="AO554" t="s">
        <v>1130</v>
      </c>
      <c r="AR554">
        <v>10</v>
      </c>
      <c r="AS554">
        <v>6</v>
      </c>
      <c r="AU554">
        <v>6</v>
      </c>
      <c r="AV554" t="s">
        <v>2231</v>
      </c>
    </row>
    <row r="555" spans="1:55" x14ac:dyDescent="0.4">
      <c r="A555" t="s">
        <v>2232</v>
      </c>
    </row>
    <row r="556" spans="1:55" x14ac:dyDescent="0.4">
      <c r="A556" t="s">
        <v>2233</v>
      </c>
    </row>
    <row r="557" spans="1:55" x14ac:dyDescent="0.4">
      <c r="A557" t="s">
        <v>2234</v>
      </c>
      <c r="B557" t="s">
        <v>194</v>
      </c>
      <c r="D557">
        <v>9</v>
      </c>
      <c r="E557" t="s">
        <v>2235</v>
      </c>
    </row>
    <row r="558" spans="1:55" x14ac:dyDescent="0.4">
      <c r="A558" t="s">
        <v>2236</v>
      </c>
    </row>
    <row r="559" spans="1:55" x14ac:dyDescent="0.4">
      <c r="A559" t="s">
        <v>2237</v>
      </c>
      <c r="B559" t="s">
        <v>2238</v>
      </c>
      <c r="C559" t="s">
        <v>2239</v>
      </c>
      <c r="D559" t="s">
        <v>2240</v>
      </c>
      <c r="E559">
        <v>1</v>
      </c>
    </row>
    <row r="560" spans="1:55" x14ac:dyDescent="0.4">
      <c r="A560">
        <v>447</v>
      </c>
      <c r="B560">
        <v>447</v>
      </c>
      <c r="C560">
        <v>447</v>
      </c>
      <c r="D560" t="s">
        <v>2</v>
      </c>
      <c r="J560" s="1">
        <v>34025</v>
      </c>
      <c r="K560">
        <v>9</v>
      </c>
      <c r="L560">
        <v>1</v>
      </c>
      <c r="M560">
        <v>6</v>
      </c>
      <c r="N560">
        <v>5</v>
      </c>
      <c r="O560" t="s">
        <v>305</v>
      </c>
      <c r="P560">
        <v>1</v>
      </c>
      <c r="U560">
        <v>1</v>
      </c>
      <c r="V560" t="s">
        <v>214</v>
      </c>
      <c r="X560" t="s">
        <v>83</v>
      </c>
      <c r="Z560" t="s">
        <v>94</v>
      </c>
      <c r="AB560">
        <v>2</v>
      </c>
      <c r="AC560" t="s">
        <v>2241</v>
      </c>
      <c r="AD560" t="s">
        <v>61</v>
      </c>
      <c r="AH560" t="s">
        <v>32</v>
      </c>
      <c r="AO560" t="s">
        <v>87</v>
      </c>
      <c r="AQ560">
        <v>6</v>
      </c>
      <c r="AS560">
        <v>5</v>
      </c>
      <c r="AU560">
        <v>100</v>
      </c>
      <c r="AV560" t="s">
        <v>2242</v>
      </c>
      <c r="AW560" t="s">
        <v>77</v>
      </c>
      <c r="AY560">
        <v>9</v>
      </c>
      <c r="AZ560" t="s">
        <v>2243</v>
      </c>
      <c r="BA560" t="s">
        <v>2244</v>
      </c>
      <c r="BC560">
        <v>1</v>
      </c>
    </row>
    <row r="561" spans="1:55" x14ac:dyDescent="0.4">
      <c r="A561">
        <v>448</v>
      </c>
      <c r="B561">
        <v>448</v>
      </c>
      <c r="C561">
        <v>448</v>
      </c>
      <c r="E561" t="s">
        <v>3</v>
      </c>
      <c r="J561" s="1">
        <v>33077</v>
      </c>
      <c r="K561">
        <v>8</v>
      </c>
      <c r="L561">
        <v>6</v>
      </c>
      <c r="M561">
        <v>14</v>
      </c>
      <c r="N561">
        <v>6</v>
      </c>
      <c r="O561" t="s">
        <v>54</v>
      </c>
      <c r="P561">
        <v>0</v>
      </c>
      <c r="Q561" t="s">
        <v>70</v>
      </c>
      <c r="S561" t="s">
        <v>106</v>
      </c>
      <c r="U561">
        <v>1</v>
      </c>
      <c r="V561" t="s">
        <v>214</v>
      </c>
      <c r="X561" t="s">
        <v>83</v>
      </c>
      <c r="Z561" t="s">
        <v>94</v>
      </c>
      <c r="AB561">
        <v>5</v>
      </c>
      <c r="AC561" t="s">
        <v>2245</v>
      </c>
      <c r="AD561" t="s">
        <v>61</v>
      </c>
      <c r="AH561" t="s">
        <v>32</v>
      </c>
      <c r="AO561" t="s">
        <v>87</v>
      </c>
      <c r="AQ561">
        <v>6</v>
      </c>
      <c r="AS561">
        <v>4</v>
      </c>
      <c r="AU561">
        <v>3</v>
      </c>
      <c r="AV561" t="s">
        <v>2246</v>
      </c>
      <c r="AW561" t="s">
        <v>66</v>
      </c>
      <c r="AY561">
        <v>10</v>
      </c>
      <c r="AZ561" t="s">
        <v>2247</v>
      </c>
      <c r="BA561" t="s">
        <v>2248</v>
      </c>
      <c r="BC561">
        <v>0</v>
      </c>
    </row>
    <row r="562" spans="1:55" x14ac:dyDescent="0.4">
      <c r="A562">
        <v>449</v>
      </c>
      <c r="B562">
        <v>449</v>
      </c>
      <c r="C562">
        <v>449</v>
      </c>
      <c r="H562" t="s">
        <v>6</v>
      </c>
      <c r="J562" s="1">
        <v>27948</v>
      </c>
      <c r="K562">
        <v>6</v>
      </c>
      <c r="L562">
        <v>50</v>
      </c>
      <c r="M562">
        <v>8</v>
      </c>
      <c r="N562">
        <v>5</v>
      </c>
      <c r="O562" t="s">
        <v>305</v>
      </c>
      <c r="P562">
        <v>1</v>
      </c>
      <c r="U562">
        <v>1</v>
      </c>
      <c r="V562" t="s">
        <v>1881</v>
      </c>
      <c r="X562" t="s">
        <v>58</v>
      </c>
      <c r="Z562" t="s">
        <v>273</v>
      </c>
      <c r="AB562">
        <v>5</v>
      </c>
      <c r="AC562" t="s">
        <v>2249</v>
      </c>
      <c r="AD562" t="s">
        <v>74</v>
      </c>
      <c r="AH562" t="s">
        <v>32</v>
      </c>
      <c r="AK562" t="s">
        <v>35</v>
      </c>
      <c r="AO562" t="s">
        <v>75</v>
      </c>
      <c r="AQ562">
        <v>5</v>
      </c>
      <c r="AS562">
        <v>3</v>
      </c>
      <c r="AU562">
        <v>20</v>
      </c>
      <c r="AV562" t="s">
        <v>2250</v>
      </c>
      <c r="AX562" t="s">
        <v>2251</v>
      </c>
      <c r="AY562">
        <v>9</v>
      </c>
      <c r="AZ562" t="s">
        <v>2252</v>
      </c>
      <c r="BA562" t="s">
        <v>1360</v>
      </c>
      <c r="BC562">
        <v>0</v>
      </c>
    </row>
    <row r="563" spans="1:55" x14ac:dyDescent="0.4">
      <c r="A563">
        <v>450</v>
      </c>
      <c r="B563">
        <v>450</v>
      </c>
      <c r="C563">
        <v>450</v>
      </c>
      <c r="D563" t="s">
        <v>2</v>
      </c>
      <c r="H563" t="s">
        <v>6</v>
      </c>
      <c r="J563" s="1">
        <v>29093</v>
      </c>
      <c r="K563">
        <v>8</v>
      </c>
      <c r="L563">
        <v>75</v>
      </c>
      <c r="M563">
        <v>9</v>
      </c>
      <c r="N563">
        <v>20</v>
      </c>
      <c r="O563" t="s">
        <v>99</v>
      </c>
      <c r="P563">
        <v>0</v>
      </c>
      <c r="Q563" t="s">
        <v>70</v>
      </c>
      <c r="S563" t="s">
        <v>101</v>
      </c>
      <c r="U563">
        <v>1</v>
      </c>
      <c r="V563" t="s">
        <v>112</v>
      </c>
      <c r="X563" t="s">
        <v>113</v>
      </c>
      <c r="Z563" t="s">
        <v>94</v>
      </c>
      <c r="AB563">
        <v>14</v>
      </c>
      <c r="AC563" t="s">
        <v>2253</v>
      </c>
      <c r="AD563" t="s">
        <v>86</v>
      </c>
      <c r="AH563" t="s">
        <v>32</v>
      </c>
      <c r="AO563" t="s">
        <v>75</v>
      </c>
      <c r="AQ563">
        <v>6</v>
      </c>
      <c r="AT563">
        <v>10</v>
      </c>
      <c r="AU563">
        <v>15</v>
      </c>
      <c r="AV563" t="s">
        <v>2254</v>
      </c>
      <c r="AX563" t="s">
        <v>2255</v>
      </c>
      <c r="AY563">
        <v>10</v>
      </c>
      <c r="AZ563" t="s">
        <v>2256</v>
      </c>
      <c r="BA563" t="s">
        <v>2257</v>
      </c>
      <c r="BB563" t="s">
        <v>118</v>
      </c>
      <c r="BC563">
        <v>1</v>
      </c>
    </row>
    <row r="564" spans="1:55" x14ac:dyDescent="0.4">
      <c r="A564">
        <v>451</v>
      </c>
      <c r="B564">
        <v>451</v>
      </c>
      <c r="C564">
        <v>451</v>
      </c>
      <c r="D564" t="s">
        <v>2</v>
      </c>
      <c r="G564" t="s">
        <v>5</v>
      </c>
      <c r="H564" t="s">
        <v>6</v>
      </c>
      <c r="J564" s="1">
        <v>32527</v>
      </c>
      <c r="K564">
        <v>8</v>
      </c>
      <c r="L564">
        <v>0</v>
      </c>
      <c r="M564">
        <v>10</v>
      </c>
      <c r="N564">
        <v>60</v>
      </c>
      <c r="O564" t="s">
        <v>123</v>
      </c>
      <c r="P564">
        <v>1</v>
      </c>
      <c r="U564">
        <v>1</v>
      </c>
      <c r="V564" t="s">
        <v>172</v>
      </c>
      <c r="X564" t="s">
        <v>365</v>
      </c>
      <c r="Z564" t="s">
        <v>94</v>
      </c>
      <c r="AB564">
        <v>1</v>
      </c>
      <c r="AC564" t="s">
        <v>2258</v>
      </c>
      <c r="AD564" t="s">
        <v>61</v>
      </c>
      <c r="AH564" t="s">
        <v>32</v>
      </c>
      <c r="AI564" t="s">
        <v>33</v>
      </c>
      <c r="AO564" t="s">
        <v>62</v>
      </c>
      <c r="AQ564">
        <v>5</v>
      </c>
      <c r="AS564">
        <v>2</v>
      </c>
      <c r="AU564">
        <v>6</v>
      </c>
      <c r="AV564" t="s">
        <v>2259</v>
      </c>
      <c r="AW564" t="s">
        <v>77</v>
      </c>
      <c r="AY564">
        <v>7</v>
      </c>
      <c r="AZ564" t="s">
        <v>2260</v>
      </c>
      <c r="BA564" t="s">
        <v>2261</v>
      </c>
      <c r="BB564" t="s">
        <v>2262</v>
      </c>
      <c r="BC564">
        <v>0</v>
      </c>
    </row>
    <row r="565" spans="1:55" x14ac:dyDescent="0.4">
      <c r="A565">
        <v>452</v>
      </c>
      <c r="B565">
        <v>452</v>
      </c>
      <c r="C565">
        <v>452</v>
      </c>
      <c r="D565" t="s">
        <v>2</v>
      </c>
      <c r="J565" s="1">
        <v>27608</v>
      </c>
      <c r="K565">
        <v>7</v>
      </c>
      <c r="L565">
        <v>70</v>
      </c>
      <c r="M565">
        <v>8</v>
      </c>
      <c r="N565">
        <v>50</v>
      </c>
      <c r="O565" t="s">
        <v>123</v>
      </c>
      <c r="P565">
        <v>1</v>
      </c>
      <c r="U565">
        <v>1</v>
      </c>
      <c r="V565" t="s">
        <v>214</v>
      </c>
      <c r="X565" t="s">
        <v>83</v>
      </c>
      <c r="Z565" t="s">
        <v>312</v>
      </c>
      <c r="AB565">
        <v>15</v>
      </c>
      <c r="AC565" t="s">
        <v>2263</v>
      </c>
      <c r="AD565" t="s">
        <v>86</v>
      </c>
      <c r="AI565" t="s">
        <v>33</v>
      </c>
      <c r="AO565" t="s">
        <v>75</v>
      </c>
      <c r="AQ565">
        <v>6</v>
      </c>
      <c r="AS565">
        <v>4</v>
      </c>
      <c r="AU565">
        <v>25</v>
      </c>
      <c r="AV565" t="s">
        <v>347</v>
      </c>
      <c r="AW565" t="s">
        <v>77</v>
      </c>
      <c r="AY565">
        <v>7</v>
      </c>
      <c r="AZ565" t="s">
        <v>1867</v>
      </c>
      <c r="BC565">
        <v>0</v>
      </c>
    </row>
    <row r="566" spans="1:55" x14ac:dyDescent="0.4">
      <c r="A566">
        <v>453</v>
      </c>
      <c r="B566">
        <v>453</v>
      </c>
      <c r="C566">
        <v>453</v>
      </c>
      <c r="E566" t="s">
        <v>3</v>
      </c>
      <c r="J566" s="1">
        <v>31265</v>
      </c>
      <c r="K566">
        <v>7</v>
      </c>
      <c r="L566">
        <v>0</v>
      </c>
      <c r="M566">
        <v>6</v>
      </c>
      <c r="N566">
        <v>20</v>
      </c>
      <c r="O566" t="s">
        <v>69</v>
      </c>
      <c r="P566">
        <v>0</v>
      </c>
      <c r="Q566" t="s">
        <v>55</v>
      </c>
      <c r="S566" t="s">
        <v>56</v>
      </c>
      <c r="U566">
        <v>1</v>
      </c>
      <c r="V566" t="s">
        <v>157</v>
      </c>
      <c r="X566" t="s">
        <v>83</v>
      </c>
      <c r="Z566" t="s">
        <v>94</v>
      </c>
      <c r="AB566">
        <v>2</v>
      </c>
      <c r="AD566" t="s">
        <v>86</v>
      </c>
      <c r="AJ566" t="s">
        <v>34</v>
      </c>
      <c r="AO566" t="s">
        <v>62</v>
      </c>
      <c r="AQ566">
        <v>5</v>
      </c>
      <c r="AS566">
        <v>5</v>
      </c>
      <c r="AU566">
        <v>10</v>
      </c>
      <c r="AV566" t="s">
        <v>738</v>
      </c>
      <c r="AW566" t="s">
        <v>66</v>
      </c>
      <c r="AY566">
        <v>7</v>
      </c>
      <c r="AZ566" t="s">
        <v>2264</v>
      </c>
      <c r="BC566">
        <v>0</v>
      </c>
    </row>
    <row r="567" spans="1:55" x14ac:dyDescent="0.4">
      <c r="A567">
        <v>454</v>
      </c>
      <c r="B567">
        <v>454</v>
      </c>
      <c r="C567">
        <v>454</v>
      </c>
      <c r="E567" t="s">
        <v>3</v>
      </c>
      <c r="J567" s="1">
        <v>30445</v>
      </c>
      <c r="K567">
        <v>7</v>
      </c>
      <c r="L567">
        <v>30</v>
      </c>
      <c r="M567">
        <v>15</v>
      </c>
      <c r="N567">
        <v>8</v>
      </c>
      <c r="O567" t="s">
        <v>105</v>
      </c>
      <c r="P567">
        <v>1</v>
      </c>
      <c r="U567">
        <v>1</v>
      </c>
      <c r="V567" t="s">
        <v>214</v>
      </c>
      <c r="X567" t="s">
        <v>58</v>
      </c>
      <c r="Z567" t="s">
        <v>436</v>
      </c>
      <c r="AB567">
        <v>14</v>
      </c>
      <c r="AC567" t="s">
        <v>2265</v>
      </c>
      <c r="AD567" t="s">
        <v>61</v>
      </c>
      <c r="AJ567" t="s">
        <v>34</v>
      </c>
      <c r="AO567" t="s">
        <v>62</v>
      </c>
      <c r="AQ567">
        <v>5</v>
      </c>
      <c r="AS567">
        <v>4</v>
      </c>
      <c r="AU567">
        <v>12</v>
      </c>
      <c r="AV567" t="s">
        <v>2266</v>
      </c>
      <c r="AW567" t="s">
        <v>77</v>
      </c>
      <c r="AY567">
        <v>10</v>
      </c>
      <c r="AZ567" t="s">
        <v>2267</v>
      </c>
      <c r="BA567" t="s">
        <v>2268</v>
      </c>
      <c r="BB567" t="s">
        <v>2269</v>
      </c>
      <c r="BC567">
        <v>1</v>
      </c>
    </row>
    <row r="568" spans="1:55" x14ac:dyDescent="0.4">
      <c r="A568">
        <v>455</v>
      </c>
      <c r="B568">
        <v>455</v>
      </c>
      <c r="C568">
        <v>455</v>
      </c>
      <c r="D568" t="s">
        <v>2</v>
      </c>
      <c r="H568" t="s">
        <v>6</v>
      </c>
      <c r="J568" s="1">
        <v>32097</v>
      </c>
      <c r="K568">
        <v>7</v>
      </c>
      <c r="L568">
        <v>0</v>
      </c>
      <c r="M568">
        <v>8</v>
      </c>
      <c r="N568">
        <v>50</v>
      </c>
      <c r="O568" t="s">
        <v>305</v>
      </c>
      <c r="P568">
        <v>1</v>
      </c>
      <c r="U568">
        <v>0</v>
      </c>
      <c r="AD568" t="s">
        <v>86</v>
      </c>
      <c r="AE568" t="s">
        <v>29</v>
      </c>
      <c r="AG568" t="s">
        <v>31</v>
      </c>
      <c r="AH568" t="s">
        <v>32</v>
      </c>
      <c r="AO568" t="s">
        <v>75</v>
      </c>
      <c r="AR568">
        <v>20</v>
      </c>
      <c r="AT568">
        <v>10</v>
      </c>
      <c r="AU568">
        <v>5</v>
      </c>
      <c r="AV568" t="s">
        <v>2270</v>
      </c>
    </row>
    <row r="570" spans="1:55" x14ac:dyDescent="0.4">
      <c r="A570" t="s">
        <v>2271</v>
      </c>
      <c r="B570" t="s">
        <v>2272</v>
      </c>
      <c r="D570" t="s">
        <v>2273</v>
      </c>
      <c r="E570">
        <v>9</v>
      </c>
      <c r="F570" t="s">
        <v>2274</v>
      </c>
      <c r="G570" t="s">
        <v>2275</v>
      </c>
      <c r="H570" t="s">
        <v>2276</v>
      </c>
      <c r="I570">
        <v>1</v>
      </c>
    </row>
    <row r="571" spans="1:55" x14ac:dyDescent="0.4">
      <c r="A571">
        <v>456</v>
      </c>
      <c r="B571">
        <v>456</v>
      </c>
      <c r="C571">
        <v>456</v>
      </c>
      <c r="D571" t="s">
        <v>2</v>
      </c>
      <c r="G571" t="s">
        <v>5</v>
      </c>
      <c r="H571" t="s">
        <v>6</v>
      </c>
      <c r="J571" s="1">
        <v>35411</v>
      </c>
      <c r="K571">
        <v>7</v>
      </c>
      <c r="L571">
        <v>50</v>
      </c>
      <c r="M571">
        <v>9</v>
      </c>
      <c r="N571">
        <v>15</v>
      </c>
      <c r="O571" t="s">
        <v>99</v>
      </c>
      <c r="P571">
        <v>1</v>
      </c>
      <c r="U571">
        <v>0</v>
      </c>
      <c r="AD571" t="s">
        <v>61</v>
      </c>
      <c r="AH571" t="s">
        <v>32</v>
      </c>
      <c r="AO571" t="s">
        <v>75</v>
      </c>
      <c r="AQ571">
        <v>5</v>
      </c>
      <c r="AS571">
        <v>6</v>
      </c>
      <c r="AU571">
        <v>14</v>
      </c>
      <c r="AV571" t="s">
        <v>2277</v>
      </c>
      <c r="AW571" t="s">
        <v>66</v>
      </c>
      <c r="AY571">
        <v>10</v>
      </c>
      <c r="AZ571" t="s">
        <v>2278</v>
      </c>
      <c r="BA571" t="s">
        <v>2279</v>
      </c>
      <c r="BB571" t="s">
        <v>2280</v>
      </c>
      <c r="BC571">
        <v>1</v>
      </c>
    </row>
    <row r="572" spans="1:55" x14ac:dyDescent="0.4">
      <c r="A572">
        <v>457</v>
      </c>
      <c r="B572">
        <v>457</v>
      </c>
      <c r="C572">
        <v>457</v>
      </c>
      <c r="H572" t="s">
        <v>6</v>
      </c>
      <c r="J572" s="1">
        <v>28051</v>
      </c>
      <c r="K572">
        <v>8</v>
      </c>
      <c r="L572">
        <v>10</v>
      </c>
      <c r="M572">
        <v>14</v>
      </c>
      <c r="N572">
        <v>0</v>
      </c>
      <c r="O572" t="s">
        <v>191</v>
      </c>
      <c r="P572">
        <v>0</v>
      </c>
      <c r="Q572" t="s">
        <v>100</v>
      </c>
      <c r="S572" t="s">
        <v>106</v>
      </c>
      <c r="U572">
        <v>1</v>
      </c>
      <c r="V572" t="s">
        <v>424</v>
      </c>
      <c r="X572" t="s">
        <v>83</v>
      </c>
      <c r="Z572" t="s">
        <v>94</v>
      </c>
      <c r="AB572">
        <v>10</v>
      </c>
      <c r="AD572" t="s">
        <v>74</v>
      </c>
      <c r="AJ572" t="s">
        <v>34</v>
      </c>
      <c r="AO572" t="s">
        <v>75</v>
      </c>
      <c r="AQ572">
        <v>5</v>
      </c>
      <c r="AS572">
        <v>4</v>
      </c>
      <c r="AU572">
        <v>12</v>
      </c>
      <c r="AV572" t="s">
        <v>2281</v>
      </c>
      <c r="AW572" t="s">
        <v>66</v>
      </c>
      <c r="AY572">
        <v>9</v>
      </c>
      <c r="AZ572" t="s">
        <v>2282</v>
      </c>
      <c r="BA572" t="s">
        <v>2283</v>
      </c>
      <c r="BB572" t="s">
        <v>2284</v>
      </c>
      <c r="BC572">
        <v>0</v>
      </c>
    </row>
    <row r="573" spans="1:55" x14ac:dyDescent="0.4">
      <c r="A573">
        <v>458</v>
      </c>
      <c r="B573">
        <v>458</v>
      </c>
      <c r="C573">
        <v>458</v>
      </c>
      <c r="D573" t="s">
        <v>2</v>
      </c>
      <c r="F573" t="s">
        <v>4</v>
      </c>
      <c r="G573" t="s">
        <v>5</v>
      </c>
      <c r="H573" t="s">
        <v>6</v>
      </c>
      <c r="J573" s="1">
        <v>35749</v>
      </c>
      <c r="K573">
        <v>7</v>
      </c>
      <c r="L573">
        <v>120</v>
      </c>
      <c r="M573">
        <v>15</v>
      </c>
      <c r="N573">
        <v>100</v>
      </c>
      <c r="O573" t="s">
        <v>105</v>
      </c>
      <c r="P573">
        <v>0</v>
      </c>
      <c r="Q573" t="s">
        <v>136</v>
      </c>
      <c r="T573" t="s">
        <v>2285</v>
      </c>
      <c r="U573">
        <v>0</v>
      </c>
      <c r="AD573" t="s">
        <v>61</v>
      </c>
      <c r="AJ573" t="s">
        <v>34</v>
      </c>
      <c r="AO573" t="s">
        <v>62</v>
      </c>
      <c r="AQ573">
        <v>6</v>
      </c>
      <c r="AS573">
        <v>6</v>
      </c>
      <c r="AU573">
        <v>4</v>
      </c>
      <c r="AV573" t="s">
        <v>2286</v>
      </c>
      <c r="AW573" t="s">
        <v>66</v>
      </c>
      <c r="AY573">
        <v>9</v>
      </c>
      <c r="AZ573" t="s">
        <v>2287</v>
      </c>
      <c r="BA573" t="s">
        <v>2288</v>
      </c>
      <c r="BC573">
        <v>1</v>
      </c>
    </row>
    <row r="574" spans="1:55" x14ac:dyDescent="0.4">
      <c r="A574">
        <v>459</v>
      </c>
      <c r="B574">
        <v>459</v>
      </c>
      <c r="C574">
        <v>459</v>
      </c>
      <c r="D574" t="s">
        <v>2</v>
      </c>
      <c r="E574" t="s">
        <v>3</v>
      </c>
      <c r="J574" s="1">
        <v>26900</v>
      </c>
      <c r="K574">
        <v>6</v>
      </c>
      <c r="L574">
        <v>60</v>
      </c>
      <c r="M574">
        <v>16</v>
      </c>
      <c r="N574">
        <v>10</v>
      </c>
      <c r="O574" t="s">
        <v>105</v>
      </c>
      <c r="P574">
        <v>0</v>
      </c>
      <c r="Q574" t="s">
        <v>100</v>
      </c>
      <c r="S574" t="s">
        <v>101</v>
      </c>
      <c r="U574">
        <v>0</v>
      </c>
      <c r="AD574" t="s">
        <v>86</v>
      </c>
      <c r="AG574" t="s">
        <v>31</v>
      </c>
      <c r="AO574" t="s">
        <v>75</v>
      </c>
      <c r="AR574">
        <v>40</v>
      </c>
      <c r="AT574">
        <v>20</v>
      </c>
      <c r="AU574">
        <v>25</v>
      </c>
      <c r="AV574" t="s">
        <v>2289</v>
      </c>
      <c r="AW574" t="s">
        <v>77</v>
      </c>
      <c r="AY574">
        <v>9</v>
      </c>
      <c r="AZ574" t="s">
        <v>2290</v>
      </c>
      <c r="BA574" t="s">
        <v>2291</v>
      </c>
      <c r="BB574" t="s">
        <v>2292</v>
      </c>
      <c r="BC574">
        <v>1</v>
      </c>
    </row>
    <row r="575" spans="1:55" x14ac:dyDescent="0.4">
      <c r="A575">
        <v>460</v>
      </c>
      <c r="B575">
        <v>460</v>
      </c>
      <c r="C575">
        <v>460</v>
      </c>
      <c r="D575" t="s">
        <v>2</v>
      </c>
      <c r="J575" s="1">
        <v>32226</v>
      </c>
      <c r="K575">
        <v>6</v>
      </c>
      <c r="L575">
        <v>20</v>
      </c>
      <c r="M575">
        <v>8</v>
      </c>
      <c r="N575">
        <v>3</v>
      </c>
      <c r="O575" t="s">
        <v>305</v>
      </c>
      <c r="P575">
        <v>1</v>
      </c>
      <c r="U575">
        <v>1</v>
      </c>
      <c r="V575" t="s">
        <v>214</v>
      </c>
      <c r="X575" t="s">
        <v>113</v>
      </c>
      <c r="Z575" t="s">
        <v>94</v>
      </c>
      <c r="AB575">
        <v>2</v>
      </c>
      <c r="AC575" t="s">
        <v>1782</v>
      </c>
      <c r="AD575" t="s">
        <v>86</v>
      </c>
      <c r="AH575" t="s">
        <v>32</v>
      </c>
      <c r="AP575" t="s">
        <v>2293</v>
      </c>
      <c r="AQ575">
        <v>5</v>
      </c>
      <c r="AS575">
        <v>5</v>
      </c>
      <c r="AU575">
        <v>20</v>
      </c>
      <c r="AV575" t="s">
        <v>2294</v>
      </c>
      <c r="AW575" t="s">
        <v>66</v>
      </c>
      <c r="AY575">
        <v>10</v>
      </c>
      <c r="AZ575" t="s">
        <v>78</v>
      </c>
      <c r="BA575" t="s">
        <v>78</v>
      </c>
      <c r="BB575" t="s">
        <v>291</v>
      </c>
      <c r="BC575">
        <v>0</v>
      </c>
    </row>
    <row r="576" spans="1:55" x14ac:dyDescent="0.4">
      <c r="A576">
        <v>461</v>
      </c>
      <c r="B576">
        <v>461</v>
      </c>
      <c r="C576">
        <v>461</v>
      </c>
      <c r="D576" t="s">
        <v>2</v>
      </c>
      <c r="H576" t="s">
        <v>6</v>
      </c>
      <c r="J576" s="1">
        <v>27921</v>
      </c>
      <c r="K576">
        <v>6</v>
      </c>
      <c r="L576">
        <v>0</v>
      </c>
      <c r="M576">
        <v>5</v>
      </c>
      <c r="N576">
        <v>5</v>
      </c>
      <c r="O576" t="s">
        <v>135</v>
      </c>
      <c r="P576">
        <v>0</v>
      </c>
      <c r="Q576" t="s">
        <v>100</v>
      </c>
      <c r="S576" t="s">
        <v>101</v>
      </c>
      <c r="U576">
        <v>1</v>
      </c>
      <c r="V576" t="s">
        <v>112</v>
      </c>
      <c r="X576" t="s">
        <v>113</v>
      </c>
      <c r="Z576" t="s">
        <v>94</v>
      </c>
      <c r="AB576">
        <v>15</v>
      </c>
      <c r="AD576" t="s">
        <v>86</v>
      </c>
      <c r="AM576" t="s">
        <v>37</v>
      </c>
      <c r="AW576" t="s">
        <v>360</v>
      </c>
      <c r="AY576">
        <v>8</v>
      </c>
      <c r="AZ576" t="s">
        <v>2295</v>
      </c>
      <c r="BA576" t="s">
        <v>2296</v>
      </c>
      <c r="BB576" t="s">
        <v>2297</v>
      </c>
      <c r="BC576">
        <v>0</v>
      </c>
    </row>
    <row r="577" spans="1:55" x14ac:dyDescent="0.4">
      <c r="A577">
        <v>462</v>
      </c>
      <c r="B577">
        <v>462</v>
      </c>
      <c r="C577">
        <v>462</v>
      </c>
      <c r="D577" t="s">
        <v>2</v>
      </c>
      <c r="J577" s="1">
        <v>33863</v>
      </c>
      <c r="K577">
        <v>7</v>
      </c>
      <c r="L577">
        <v>0</v>
      </c>
      <c r="M577">
        <v>15</v>
      </c>
      <c r="N577">
        <v>5</v>
      </c>
      <c r="O577" t="s">
        <v>123</v>
      </c>
      <c r="P577">
        <v>0</v>
      </c>
      <c r="Q577" t="s">
        <v>55</v>
      </c>
      <c r="S577" t="s">
        <v>101</v>
      </c>
      <c r="U577">
        <v>0</v>
      </c>
      <c r="AD577" t="s">
        <v>86</v>
      </c>
      <c r="AJ577" t="s">
        <v>34</v>
      </c>
      <c r="AO577" t="s">
        <v>75</v>
      </c>
      <c r="AQ577">
        <v>5</v>
      </c>
      <c r="AS577">
        <v>5</v>
      </c>
      <c r="AU577">
        <v>100</v>
      </c>
      <c r="AV577" t="s">
        <v>2298</v>
      </c>
    </row>
    <row r="578" spans="1:55" x14ac:dyDescent="0.4">
      <c r="A578" t="s">
        <v>2299</v>
      </c>
      <c r="B578" t="s">
        <v>77</v>
      </c>
      <c r="D578">
        <v>10</v>
      </c>
      <c r="E578" t="s">
        <v>2300</v>
      </c>
      <c r="F578" t="s">
        <v>2301</v>
      </c>
    </row>
    <row r="579" spans="1:55" x14ac:dyDescent="0.4">
      <c r="A579" t="s">
        <v>2302</v>
      </c>
      <c r="C579">
        <v>1</v>
      </c>
    </row>
    <row r="580" spans="1:55" x14ac:dyDescent="0.4">
      <c r="A580">
        <v>463</v>
      </c>
      <c r="B580">
        <v>463</v>
      </c>
      <c r="C580">
        <v>463</v>
      </c>
      <c r="D580" t="s">
        <v>2</v>
      </c>
      <c r="J580" s="1">
        <v>31904</v>
      </c>
      <c r="K580">
        <v>8</v>
      </c>
      <c r="L580">
        <v>0</v>
      </c>
      <c r="M580">
        <v>10</v>
      </c>
      <c r="N580">
        <v>12</v>
      </c>
      <c r="O580" t="s">
        <v>191</v>
      </c>
      <c r="P580">
        <v>0</v>
      </c>
      <c r="Q580" t="s">
        <v>55</v>
      </c>
      <c r="S580" t="s">
        <v>56</v>
      </c>
      <c r="U580">
        <v>0</v>
      </c>
      <c r="AD580" t="s">
        <v>61</v>
      </c>
      <c r="AG580" t="s">
        <v>31</v>
      </c>
      <c r="AO580" t="s">
        <v>75</v>
      </c>
      <c r="AQ580">
        <v>5</v>
      </c>
      <c r="AS580">
        <v>5</v>
      </c>
      <c r="AU580">
        <v>5</v>
      </c>
      <c r="AV580" t="s">
        <v>2303</v>
      </c>
      <c r="AW580" t="s">
        <v>77</v>
      </c>
      <c r="AY580">
        <v>8</v>
      </c>
      <c r="AZ580" t="s">
        <v>78</v>
      </c>
      <c r="BA580" t="s">
        <v>2304</v>
      </c>
      <c r="BB580" t="s">
        <v>2305</v>
      </c>
      <c r="BC580">
        <v>1</v>
      </c>
    </row>
    <row r="581" spans="1:55" x14ac:dyDescent="0.4">
      <c r="A581">
        <v>464</v>
      </c>
      <c r="B581">
        <v>464</v>
      </c>
      <c r="C581">
        <v>464</v>
      </c>
      <c r="D581" t="s">
        <v>2</v>
      </c>
      <c r="F581" t="s">
        <v>4</v>
      </c>
      <c r="H581" t="s">
        <v>6</v>
      </c>
      <c r="J581" s="1">
        <v>29535</v>
      </c>
      <c r="K581">
        <v>7</v>
      </c>
      <c r="L581">
        <v>0</v>
      </c>
      <c r="M581">
        <v>10</v>
      </c>
      <c r="N581">
        <v>0</v>
      </c>
      <c r="O581" t="s">
        <v>123</v>
      </c>
      <c r="P581">
        <v>0</v>
      </c>
      <c r="Q581" t="s">
        <v>70</v>
      </c>
      <c r="S581" t="s">
        <v>101</v>
      </c>
      <c r="U581">
        <v>1</v>
      </c>
      <c r="V581" t="s">
        <v>157</v>
      </c>
      <c r="X581" t="s">
        <v>83</v>
      </c>
      <c r="Z581" t="s">
        <v>94</v>
      </c>
      <c r="AB581">
        <v>1</v>
      </c>
      <c r="AC581" t="s">
        <v>2306</v>
      </c>
      <c r="AD581" t="s">
        <v>86</v>
      </c>
      <c r="AG581" t="s">
        <v>31</v>
      </c>
      <c r="AO581" t="s">
        <v>87</v>
      </c>
      <c r="AQ581">
        <v>6</v>
      </c>
      <c r="AS581">
        <v>3</v>
      </c>
      <c r="AU581">
        <v>8</v>
      </c>
      <c r="AV581" t="s">
        <v>2307</v>
      </c>
      <c r="AX581" t="s">
        <v>2308</v>
      </c>
      <c r="AY581">
        <v>6</v>
      </c>
      <c r="AZ581" t="s">
        <v>2309</v>
      </c>
      <c r="BA581" t="s">
        <v>2310</v>
      </c>
      <c r="BC581">
        <v>1</v>
      </c>
    </row>
    <row r="582" spans="1:55" x14ac:dyDescent="0.4">
      <c r="A582">
        <v>465</v>
      </c>
      <c r="B582">
        <v>465</v>
      </c>
      <c r="C582">
        <v>465</v>
      </c>
      <c r="D582" t="s">
        <v>2</v>
      </c>
      <c r="H582" t="s">
        <v>6</v>
      </c>
      <c r="J582" s="1">
        <v>31458</v>
      </c>
      <c r="K582">
        <v>7</v>
      </c>
      <c r="L582">
        <v>90</v>
      </c>
      <c r="M582">
        <v>14</v>
      </c>
      <c r="N582">
        <v>0</v>
      </c>
      <c r="O582" t="s">
        <v>69</v>
      </c>
      <c r="P582">
        <v>0</v>
      </c>
      <c r="Q582" t="s">
        <v>136</v>
      </c>
      <c r="S582" t="s">
        <v>101</v>
      </c>
      <c r="U582">
        <v>1</v>
      </c>
      <c r="W582" t="s">
        <v>2311</v>
      </c>
      <c r="X582" t="s">
        <v>113</v>
      </c>
      <c r="Z582" t="s">
        <v>59</v>
      </c>
      <c r="AB582">
        <v>1</v>
      </c>
      <c r="AC582" t="s">
        <v>2165</v>
      </c>
      <c r="AD582" t="s">
        <v>61</v>
      </c>
      <c r="AG582" t="s">
        <v>31</v>
      </c>
      <c r="AH582" t="s">
        <v>32</v>
      </c>
      <c r="AI582" t="s">
        <v>33</v>
      </c>
      <c r="AJ582" t="s">
        <v>34</v>
      </c>
      <c r="AK582" t="s">
        <v>35</v>
      </c>
      <c r="AO582" t="s">
        <v>75</v>
      </c>
      <c r="AR582">
        <v>10</v>
      </c>
      <c r="AT582">
        <v>8</v>
      </c>
      <c r="AU582">
        <v>12</v>
      </c>
      <c r="AV582" t="s">
        <v>2312</v>
      </c>
    </row>
    <row r="583" spans="1:55" x14ac:dyDescent="0.4">
      <c r="A583" t="e">
        <f>- never give-up (persistence)</f>
        <v>#NAME?</v>
      </c>
    </row>
    <row r="584" spans="1:55" x14ac:dyDescent="0.4">
      <c r="A584" t="s">
        <v>2313</v>
      </c>
      <c r="C584" t="s">
        <v>2314</v>
      </c>
      <c r="D584">
        <v>9</v>
      </c>
      <c r="E584" t="s">
        <v>2315</v>
      </c>
    </row>
    <row r="585" spans="1:55" x14ac:dyDescent="0.4">
      <c r="A585" t="s">
        <v>2316</v>
      </c>
      <c r="B585" t="e">
        <f>- Bioinformatics</f>
        <v>#NAME?</v>
      </c>
    </row>
    <row r="586" spans="1:55" x14ac:dyDescent="0.4">
      <c r="A586" t="e">
        <f>- Advanced statistics</f>
        <v>#NAME?</v>
      </c>
    </row>
    <row r="587" spans="1:55" x14ac:dyDescent="0.4">
      <c r="A587" t="s">
        <v>2317</v>
      </c>
      <c r="B587" t="s">
        <v>2318</v>
      </c>
    </row>
    <row r="588" spans="1:55" x14ac:dyDescent="0.4">
      <c r="A588" t="s">
        <v>2319</v>
      </c>
    </row>
    <row r="589" spans="1:55" x14ac:dyDescent="0.4">
      <c r="A589" t="s">
        <v>2320</v>
      </c>
    </row>
    <row r="590" spans="1:55" x14ac:dyDescent="0.4">
      <c r="A590" t="s">
        <v>2321</v>
      </c>
      <c r="B590" t="s">
        <v>2322</v>
      </c>
    </row>
    <row r="591" spans="1:55" x14ac:dyDescent="0.4">
      <c r="A591" t="s">
        <v>2323</v>
      </c>
    </row>
    <row r="592" spans="1:55" x14ac:dyDescent="0.4">
      <c r="A592" t="s">
        <v>389</v>
      </c>
    </row>
    <row r="593" spans="1:55" x14ac:dyDescent="0.4">
      <c r="A593">
        <v>466</v>
      </c>
      <c r="B593">
        <v>466</v>
      </c>
      <c r="C593">
        <v>466</v>
      </c>
      <c r="E593" t="s">
        <v>3</v>
      </c>
      <c r="H593" t="s">
        <v>6</v>
      </c>
      <c r="J593" s="1">
        <v>20026</v>
      </c>
      <c r="K593">
        <v>6</v>
      </c>
      <c r="L593">
        <v>48</v>
      </c>
      <c r="M593">
        <v>10</v>
      </c>
      <c r="N593">
        <v>4</v>
      </c>
      <c r="O593" t="s">
        <v>305</v>
      </c>
      <c r="P593">
        <v>0</v>
      </c>
      <c r="Q593" t="s">
        <v>100</v>
      </c>
      <c r="S593" t="s">
        <v>101</v>
      </c>
      <c r="U593">
        <v>1</v>
      </c>
      <c r="V593" t="s">
        <v>429</v>
      </c>
      <c r="X593" t="s">
        <v>58</v>
      </c>
      <c r="Z593" t="s">
        <v>94</v>
      </c>
      <c r="AB593">
        <v>40</v>
      </c>
      <c r="AC593" t="s">
        <v>2324</v>
      </c>
      <c r="AD593" t="s">
        <v>86</v>
      </c>
      <c r="AH593" t="s">
        <v>32</v>
      </c>
      <c r="AO593" t="s">
        <v>75</v>
      </c>
      <c r="AQ593">
        <v>6</v>
      </c>
      <c r="AS593">
        <v>6</v>
      </c>
      <c r="AU593">
        <v>100</v>
      </c>
      <c r="AV593" t="s">
        <v>2325</v>
      </c>
      <c r="AW593" t="s">
        <v>77</v>
      </c>
      <c r="AY593">
        <v>9</v>
      </c>
      <c r="AZ593" t="s">
        <v>2326</v>
      </c>
      <c r="BA593" t="s">
        <v>2327</v>
      </c>
      <c r="BC593">
        <v>1</v>
      </c>
    </row>
    <row r="594" spans="1:55" x14ac:dyDescent="0.4">
      <c r="A594">
        <v>467</v>
      </c>
      <c r="B594">
        <v>467</v>
      </c>
      <c r="C594">
        <v>467</v>
      </c>
      <c r="D594" t="s">
        <v>2</v>
      </c>
      <c r="J594" s="1">
        <v>29644</v>
      </c>
      <c r="K594">
        <v>7</v>
      </c>
      <c r="L594">
        <v>0</v>
      </c>
      <c r="M594">
        <v>11</v>
      </c>
      <c r="N594">
        <v>12</v>
      </c>
      <c r="O594" t="s">
        <v>123</v>
      </c>
      <c r="P594">
        <v>1</v>
      </c>
      <c r="U594">
        <v>1</v>
      </c>
      <c r="V594" t="s">
        <v>137</v>
      </c>
      <c r="X594" t="s">
        <v>93</v>
      </c>
      <c r="Z594" t="s">
        <v>94</v>
      </c>
      <c r="AB594">
        <v>18</v>
      </c>
      <c r="AC594" t="s">
        <v>2328</v>
      </c>
      <c r="AD594" t="s">
        <v>378</v>
      </c>
      <c r="AJ594" t="s">
        <v>34</v>
      </c>
      <c r="AO594" t="s">
        <v>62</v>
      </c>
      <c r="AR594">
        <v>20</v>
      </c>
      <c r="AT594">
        <v>10</v>
      </c>
      <c r="AU594">
        <v>30</v>
      </c>
      <c r="AV594" t="s">
        <v>2329</v>
      </c>
      <c r="AX594" t="s">
        <v>2330</v>
      </c>
      <c r="AY594">
        <v>10</v>
      </c>
      <c r="AZ594" t="s">
        <v>2331</v>
      </c>
      <c r="BA594" t="s">
        <v>2332</v>
      </c>
      <c r="BB594" t="s">
        <v>2333</v>
      </c>
      <c r="BC594">
        <v>0</v>
      </c>
    </row>
    <row r="595" spans="1:55" x14ac:dyDescent="0.4">
      <c r="A595">
        <v>468</v>
      </c>
      <c r="B595">
        <v>468</v>
      </c>
      <c r="C595">
        <v>468</v>
      </c>
      <c r="D595" t="s">
        <v>2</v>
      </c>
      <c r="J595" s="1">
        <v>34587</v>
      </c>
      <c r="K595">
        <v>7</v>
      </c>
      <c r="L595">
        <v>0</v>
      </c>
      <c r="M595">
        <v>9</v>
      </c>
      <c r="N595">
        <v>3</v>
      </c>
      <c r="O595" t="s">
        <v>91</v>
      </c>
      <c r="P595">
        <v>1</v>
      </c>
      <c r="U595">
        <v>1</v>
      </c>
      <c r="V595" t="s">
        <v>32</v>
      </c>
      <c r="X595" t="s">
        <v>113</v>
      </c>
      <c r="Z595" t="s">
        <v>59</v>
      </c>
      <c r="AB595">
        <v>0</v>
      </c>
      <c r="AC595" t="s">
        <v>60</v>
      </c>
      <c r="AD595" t="s">
        <v>61</v>
      </c>
      <c r="AH595" t="s">
        <v>32</v>
      </c>
      <c r="AO595" t="s">
        <v>62</v>
      </c>
      <c r="AQ595">
        <v>6</v>
      </c>
      <c r="AS595">
        <v>6</v>
      </c>
      <c r="AU595">
        <v>10</v>
      </c>
      <c r="AV595" t="s">
        <v>2334</v>
      </c>
      <c r="AW595" t="s">
        <v>77</v>
      </c>
      <c r="AY595">
        <v>10</v>
      </c>
      <c r="AZ595" t="s">
        <v>2335</v>
      </c>
      <c r="BA595" t="s">
        <v>2336</v>
      </c>
      <c r="BB595" t="s">
        <v>2337</v>
      </c>
      <c r="BC595">
        <v>1</v>
      </c>
    </row>
    <row r="596" spans="1:55" x14ac:dyDescent="0.4">
      <c r="A596">
        <v>469</v>
      </c>
      <c r="B596">
        <v>469</v>
      </c>
      <c r="C596">
        <v>469</v>
      </c>
      <c r="D596" t="s">
        <v>2</v>
      </c>
      <c r="E596" t="s">
        <v>3</v>
      </c>
      <c r="H596" t="s">
        <v>6</v>
      </c>
      <c r="J596" s="1">
        <v>28762</v>
      </c>
      <c r="K596">
        <v>4</v>
      </c>
      <c r="L596">
        <v>180</v>
      </c>
      <c r="M596">
        <v>12</v>
      </c>
      <c r="N596">
        <v>10</v>
      </c>
      <c r="O596" t="s">
        <v>350</v>
      </c>
      <c r="P596">
        <v>1</v>
      </c>
      <c r="U596">
        <v>1</v>
      </c>
      <c r="V596" t="s">
        <v>424</v>
      </c>
      <c r="Y596" t="s">
        <v>292</v>
      </c>
      <c r="Z596" t="s">
        <v>94</v>
      </c>
      <c r="AB596">
        <v>14</v>
      </c>
      <c r="AC596" t="s">
        <v>2338</v>
      </c>
      <c r="AD596" t="s">
        <v>74</v>
      </c>
      <c r="AH596" t="s">
        <v>32</v>
      </c>
      <c r="AI596" t="s">
        <v>33</v>
      </c>
      <c r="AJ596" t="s">
        <v>34</v>
      </c>
      <c r="AK596" t="s">
        <v>35</v>
      </c>
      <c r="AO596" t="s">
        <v>62</v>
      </c>
      <c r="AR596">
        <v>30</v>
      </c>
      <c r="AS596">
        <v>6</v>
      </c>
      <c r="AU596">
        <v>60</v>
      </c>
      <c r="AV596" t="s">
        <v>2339</v>
      </c>
      <c r="AW596" t="s">
        <v>66</v>
      </c>
      <c r="AY596">
        <v>10</v>
      </c>
      <c r="AZ596" t="s">
        <v>2340</v>
      </c>
      <c r="BA596" t="s">
        <v>2341</v>
      </c>
      <c r="BB596" t="s">
        <v>2342</v>
      </c>
      <c r="BC596">
        <v>0</v>
      </c>
    </row>
    <row r="597" spans="1:55" x14ac:dyDescent="0.4">
      <c r="A597">
        <v>470</v>
      </c>
      <c r="B597">
        <v>470</v>
      </c>
      <c r="C597">
        <v>470</v>
      </c>
      <c r="H597" t="s">
        <v>6</v>
      </c>
      <c r="J597" s="1">
        <v>30896</v>
      </c>
      <c r="K597">
        <v>6</v>
      </c>
      <c r="L597">
        <v>120</v>
      </c>
      <c r="M597">
        <v>12</v>
      </c>
      <c r="N597">
        <v>12</v>
      </c>
      <c r="O597" t="s">
        <v>226</v>
      </c>
      <c r="P597">
        <v>1</v>
      </c>
      <c r="U597">
        <v>1</v>
      </c>
      <c r="W597" t="s">
        <v>2343</v>
      </c>
      <c r="X597" t="s">
        <v>58</v>
      </c>
      <c r="Z597" t="s">
        <v>371</v>
      </c>
      <c r="AB597">
        <v>7</v>
      </c>
      <c r="AC597" t="s">
        <v>2344</v>
      </c>
      <c r="AD597" t="s">
        <v>86</v>
      </c>
      <c r="AJ597" t="s">
        <v>34</v>
      </c>
      <c r="AO597" t="s">
        <v>75</v>
      </c>
      <c r="AQ597">
        <v>4</v>
      </c>
      <c r="AS597">
        <v>4</v>
      </c>
      <c r="AU597">
        <v>4</v>
      </c>
      <c r="AV597" t="s">
        <v>2345</v>
      </c>
      <c r="AW597" t="s">
        <v>77</v>
      </c>
      <c r="AY597">
        <v>8</v>
      </c>
      <c r="AZ597" t="s">
        <v>2346</v>
      </c>
      <c r="BA597" t="s">
        <v>2347</v>
      </c>
      <c r="BB597" t="s">
        <v>2348</v>
      </c>
      <c r="BC597">
        <v>0</v>
      </c>
    </row>
    <row r="598" spans="1:55" x14ac:dyDescent="0.4">
      <c r="A598">
        <v>471</v>
      </c>
      <c r="B598">
        <v>471</v>
      </c>
      <c r="C598">
        <v>471</v>
      </c>
      <c r="E598" t="s">
        <v>3</v>
      </c>
      <c r="J598" s="1">
        <v>32413</v>
      </c>
      <c r="K598">
        <v>6</v>
      </c>
      <c r="L598">
        <v>120</v>
      </c>
      <c r="M598">
        <v>14</v>
      </c>
      <c r="N598">
        <v>50</v>
      </c>
      <c r="O598" t="s">
        <v>226</v>
      </c>
      <c r="P598">
        <v>0</v>
      </c>
      <c r="Q598" t="s">
        <v>55</v>
      </c>
      <c r="S598" t="s">
        <v>101</v>
      </c>
      <c r="U598">
        <v>1</v>
      </c>
      <c r="V598" t="s">
        <v>137</v>
      </c>
      <c r="X598" t="s">
        <v>144</v>
      </c>
      <c r="Z598" t="s">
        <v>94</v>
      </c>
      <c r="AB598">
        <v>1</v>
      </c>
      <c r="AC598" t="s">
        <v>2349</v>
      </c>
      <c r="AD598" t="s">
        <v>378</v>
      </c>
      <c r="AH598" t="s">
        <v>32</v>
      </c>
      <c r="AO598" t="s">
        <v>87</v>
      </c>
      <c r="AR598">
        <v>25</v>
      </c>
      <c r="AT598">
        <v>15</v>
      </c>
      <c r="AU598">
        <v>5</v>
      </c>
      <c r="AV598" t="s">
        <v>249</v>
      </c>
      <c r="AW598" t="s">
        <v>66</v>
      </c>
      <c r="AY598">
        <v>10</v>
      </c>
      <c r="AZ598" t="s">
        <v>2350</v>
      </c>
      <c r="BA598" t="s">
        <v>2351</v>
      </c>
      <c r="BB598" t="s">
        <v>2352</v>
      </c>
      <c r="BC598">
        <v>1</v>
      </c>
    </row>
    <row r="599" spans="1:55" x14ac:dyDescent="0.4">
      <c r="A599">
        <v>472</v>
      </c>
      <c r="B599">
        <v>472</v>
      </c>
      <c r="C599">
        <v>472</v>
      </c>
      <c r="D599" t="s">
        <v>2</v>
      </c>
      <c r="J599" s="1">
        <v>26816</v>
      </c>
      <c r="K599">
        <v>7</v>
      </c>
      <c r="L599">
        <v>0</v>
      </c>
      <c r="M599">
        <v>6</v>
      </c>
      <c r="N599">
        <v>10</v>
      </c>
      <c r="O599" t="s">
        <v>80</v>
      </c>
      <c r="P599">
        <v>1</v>
      </c>
      <c r="U599">
        <v>1</v>
      </c>
      <c r="V599" t="s">
        <v>7</v>
      </c>
      <c r="Y599" t="s">
        <v>2353</v>
      </c>
      <c r="Z599" t="s">
        <v>158</v>
      </c>
      <c r="AB599">
        <v>10</v>
      </c>
      <c r="AC599" t="s">
        <v>2354</v>
      </c>
      <c r="AD599" t="s">
        <v>378</v>
      </c>
      <c r="AJ599" t="s">
        <v>34</v>
      </c>
      <c r="AO599" t="s">
        <v>75</v>
      </c>
      <c r="AQ599">
        <v>5</v>
      </c>
      <c r="AS599">
        <v>2</v>
      </c>
      <c r="AU599">
        <v>10</v>
      </c>
      <c r="AV599" t="s">
        <v>2355</v>
      </c>
      <c r="AW599" t="s">
        <v>77</v>
      </c>
      <c r="AY599">
        <v>10</v>
      </c>
      <c r="AZ599" t="s">
        <v>2356</v>
      </c>
      <c r="BA599" t="s">
        <v>2357</v>
      </c>
      <c r="BB599" t="s">
        <v>2358</v>
      </c>
      <c r="BC599">
        <v>1</v>
      </c>
    </row>
    <row r="600" spans="1:55" x14ac:dyDescent="0.4">
      <c r="A600">
        <v>473</v>
      </c>
      <c r="B600">
        <v>473</v>
      </c>
      <c r="C600">
        <v>473</v>
      </c>
      <c r="D600" t="s">
        <v>2</v>
      </c>
      <c r="J600" s="1">
        <v>29434</v>
      </c>
      <c r="K600">
        <v>7</v>
      </c>
      <c r="L600">
        <v>50</v>
      </c>
      <c r="M600">
        <v>8</v>
      </c>
      <c r="N600">
        <v>4</v>
      </c>
      <c r="O600" t="s">
        <v>123</v>
      </c>
      <c r="P600">
        <v>1</v>
      </c>
      <c r="U600">
        <v>1</v>
      </c>
      <c r="V600" t="s">
        <v>424</v>
      </c>
      <c r="X600" t="s">
        <v>83</v>
      </c>
      <c r="Z600" t="s">
        <v>126</v>
      </c>
      <c r="AB600">
        <v>12</v>
      </c>
      <c r="AC600" t="s">
        <v>2359</v>
      </c>
      <c r="AD600" t="s">
        <v>74</v>
      </c>
      <c r="AJ600" t="s">
        <v>34</v>
      </c>
      <c r="AO600" t="s">
        <v>75</v>
      </c>
      <c r="AQ600">
        <v>3</v>
      </c>
      <c r="AS600">
        <v>4</v>
      </c>
      <c r="AU600">
        <v>7</v>
      </c>
      <c r="AV600" t="s">
        <v>2360</v>
      </c>
      <c r="AW600" t="s">
        <v>66</v>
      </c>
      <c r="AY600">
        <v>10</v>
      </c>
      <c r="AZ600" t="s">
        <v>2361</v>
      </c>
      <c r="BA600" t="s">
        <v>2362</v>
      </c>
      <c r="BB600" t="s">
        <v>2363</v>
      </c>
      <c r="BC600">
        <v>1</v>
      </c>
    </row>
    <row r="601" spans="1:55" x14ac:dyDescent="0.4">
      <c r="A601">
        <v>474</v>
      </c>
      <c r="B601">
        <v>474</v>
      </c>
      <c r="C601">
        <v>474</v>
      </c>
      <c r="H601" t="s">
        <v>6</v>
      </c>
      <c r="J601" s="1">
        <v>30294</v>
      </c>
      <c r="K601">
        <v>8</v>
      </c>
      <c r="L601">
        <v>25</v>
      </c>
      <c r="M601">
        <v>10</v>
      </c>
      <c r="N601">
        <v>40</v>
      </c>
      <c r="O601" t="s">
        <v>123</v>
      </c>
      <c r="P601">
        <v>1</v>
      </c>
      <c r="U601">
        <v>1</v>
      </c>
      <c r="V601" t="s">
        <v>148</v>
      </c>
      <c r="X601" t="s">
        <v>83</v>
      </c>
      <c r="Z601" t="s">
        <v>158</v>
      </c>
      <c r="AB601">
        <v>5</v>
      </c>
      <c r="AC601" t="s">
        <v>1599</v>
      </c>
      <c r="AD601" t="s">
        <v>74</v>
      </c>
      <c r="AH601" t="s">
        <v>32</v>
      </c>
      <c r="AO601" t="s">
        <v>75</v>
      </c>
      <c r="AQ601">
        <v>4</v>
      </c>
      <c r="AS601">
        <v>3</v>
      </c>
      <c r="AU601">
        <v>120</v>
      </c>
      <c r="AV601" t="s">
        <v>2364</v>
      </c>
      <c r="AX601" t="s">
        <v>2255</v>
      </c>
      <c r="AY601">
        <v>9</v>
      </c>
      <c r="AZ601" t="s">
        <v>78</v>
      </c>
      <c r="BA601" t="s">
        <v>2365</v>
      </c>
      <c r="BB601" t="s">
        <v>1756</v>
      </c>
      <c r="BC601">
        <v>0</v>
      </c>
    </row>
    <row r="602" spans="1:55" x14ac:dyDescent="0.4">
      <c r="A602">
        <v>475</v>
      </c>
      <c r="B602">
        <v>475</v>
      </c>
      <c r="C602">
        <v>475</v>
      </c>
      <c r="D602" t="s">
        <v>2</v>
      </c>
      <c r="E602" t="s">
        <v>3</v>
      </c>
      <c r="H602" t="s">
        <v>6</v>
      </c>
      <c r="J602" s="1">
        <v>30738</v>
      </c>
      <c r="K602">
        <v>8</v>
      </c>
      <c r="L602">
        <v>60</v>
      </c>
      <c r="M602">
        <v>11</v>
      </c>
      <c r="N602">
        <v>7</v>
      </c>
      <c r="O602" t="s">
        <v>91</v>
      </c>
      <c r="P602">
        <v>1</v>
      </c>
      <c r="U602">
        <v>1</v>
      </c>
      <c r="V602" t="s">
        <v>214</v>
      </c>
      <c r="X602" t="s">
        <v>83</v>
      </c>
      <c r="Z602" t="s">
        <v>94</v>
      </c>
      <c r="AB602">
        <v>10</v>
      </c>
      <c r="AD602" t="s">
        <v>86</v>
      </c>
      <c r="AJ602" t="s">
        <v>34</v>
      </c>
      <c r="AO602" t="s">
        <v>75</v>
      </c>
      <c r="AQ602">
        <v>4</v>
      </c>
      <c r="AT602">
        <v>16</v>
      </c>
      <c r="AU602">
        <v>30</v>
      </c>
      <c r="AV602" t="s">
        <v>2366</v>
      </c>
      <c r="AX602" t="s">
        <v>2367</v>
      </c>
      <c r="AY602">
        <v>8</v>
      </c>
      <c r="AZ602" t="s">
        <v>2368</v>
      </c>
      <c r="BC602">
        <v>0</v>
      </c>
    </row>
    <row r="603" spans="1:55" x14ac:dyDescent="0.4">
      <c r="A603">
        <v>476</v>
      </c>
      <c r="B603">
        <v>476</v>
      </c>
      <c r="C603">
        <v>476</v>
      </c>
      <c r="E603" t="s">
        <v>3</v>
      </c>
      <c r="H603" t="s">
        <v>6</v>
      </c>
      <c r="J603" s="1">
        <v>30659</v>
      </c>
      <c r="K603">
        <v>6</v>
      </c>
      <c r="L603">
        <v>30</v>
      </c>
      <c r="M603">
        <v>12</v>
      </c>
      <c r="N603">
        <v>25</v>
      </c>
      <c r="O603" t="s">
        <v>99</v>
      </c>
      <c r="P603">
        <v>0</v>
      </c>
      <c r="Q603" t="s">
        <v>70</v>
      </c>
      <c r="S603" t="s">
        <v>101</v>
      </c>
      <c r="U603">
        <v>1</v>
      </c>
      <c r="V603" t="s">
        <v>157</v>
      </c>
      <c r="X603" t="s">
        <v>83</v>
      </c>
      <c r="AA603" t="s">
        <v>2369</v>
      </c>
      <c r="AB603">
        <v>5</v>
      </c>
      <c r="AC603" t="s">
        <v>2370</v>
      </c>
      <c r="AD603" t="s">
        <v>86</v>
      </c>
      <c r="AJ603" t="s">
        <v>34</v>
      </c>
      <c r="AO603" t="s">
        <v>75</v>
      </c>
      <c r="AR603">
        <v>10</v>
      </c>
      <c r="AS603">
        <v>6</v>
      </c>
      <c r="AU603">
        <v>10</v>
      </c>
      <c r="AV603" t="s">
        <v>2371</v>
      </c>
      <c r="AW603" t="s">
        <v>77</v>
      </c>
      <c r="AY603">
        <v>10</v>
      </c>
      <c r="AZ603" t="s">
        <v>2372</v>
      </c>
      <c r="BA603" t="s">
        <v>2373</v>
      </c>
      <c r="BB603" t="s">
        <v>2374</v>
      </c>
      <c r="BC603">
        <v>0</v>
      </c>
    </row>
    <row r="604" spans="1:55" x14ac:dyDescent="0.4">
      <c r="A604">
        <v>477</v>
      </c>
      <c r="B604">
        <v>477</v>
      </c>
      <c r="C604">
        <v>477</v>
      </c>
      <c r="D604" t="s">
        <v>2</v>
      </c>
      <c r="G604" t="s">
        <v>5</v>
      </c>
      <c r="H604" t="s">
        <v>6</v>
      </c>
      <c r="J604" s="1">
        <v>34058</v>
      </c>
      <c r="K604">
        <v>9</v>
      </c>
      <c r="L604">
        <v>0</v>
      </c>
      <c r="M604">
        <v>12</v>
      </c>
      <c r="N604">
        <v>6</v>
      </c>
      <c r="O604" t="s">
        <v>226</v>
      </c>
      <c r="P604">
        <v>1</v>
      </c>
      <c r="U604">
        <v>1</v>
      </c>
      <c r="V604" t="s">
        <v>112</v>
      </c>
      <c r="X604" t="s">
        <v>83</v>
      </c>
      <c r="Z604" t="s">
        <v>59</v>
      </c>
      <c r="AB604">
        <v>2</v>
      </c>
      <c r="AC604" t="s">
        <v>60</v>
      </c>
      <c r="AD604" t="s">
        <v>61</v>
      </c>
      <c r="AG604" t="s">
        <v>31</v>
      </c>
      <c r="AO604" t="s">
        <v>75</v>
      </c>
      <c r="AR604">
        <v>15</v>
      </c>
      <c r="AT604">
        <v>30</v>
      </c>
      <c r="AU604">
        <v>22</v>
      </c>
      <c r="AV604" t="s">
        <v>2375</v>
      </c>
    </row>
    <row r="605" spans="1:55" x14ac:dyDescent="0.4">
      <c r="A605" t="s">
        <v>2376</v>
      </c>
      <c r="C605" t="s">
        <v>2377</v>
      </c>
      <c r="D605">
        <v>10</v>
      </c>
      <c r="E605" t="s">
        <v>2378</v>
      </c>
      <c r="F605" t="s">
        <v>2373</v>
      </c>
      <c r="G605" t="s">
        <v>2379</v>
      </c>
    </row>
    <row r="606" spans="1:55" x14ac:dyDescent="0.4">
      <c r="A606" t="s">
        <v>2380</v>
      </c>
    </row>
    <row r="607" spans="1:55" x14ac:dyDescent="0.4">
      <c r="A607" t="s">
        <v>2381</v>
      </c>
      <c r="B607" t="s">
        <v>2382</v>
      </c>
      <c r="C607">
        <v>1</v>
      </c>
    </row>
    <row r="608" spans="1:55" x14ac:dyDescent="0.4">
      <c r="A608">
        <v>478</v>
      </c>
      <c r="B608">
        <v>478</v>
      </c>
      <c r="C608">
        <v>478</v>
      </c>
      <c r="D608" t="s">
        <v>2</v>
      </c>
      <c r="G608" t="s">
        <v>5</v>
      </c>
      <c r="H608" t="s">
        <v>6</v>
      </c>
      <c r="K608">
        <v>6</v>
      </c>
      <c r="L608">
        <v>30</v>
      </c>
      <c r="M608">
        <v>10</v>
      </c>
      <c r="N608">
        <v>15</v>
      </c>
      <c r="O608" t="s">
        <v>99</v>
      </c>
      <c r="P608">
        <v>0</v>
      </c>
      <c r="Q608" t="s">
        <v>70</v>
      </c>
      <c r="S608" t="s">
        <v>101</v>
      </c>
      <c r="U608">
        <v>1</v>
      </c>
      <c r="V608" t="s">
        <v>214</v>
      </c>
      <c r="X608" t="s">
        <v>83</v>
      </c>
      <c r="Z608" t="s">
        <v>94</v>
      </c>
      <c r="AB608">
        <v>0</v>
      </c>
      <c r="AC608" t="s">
        <v>346</v>
      </c>
      <c r="AD608" t="s">
        <v>61</v>
      </c>
      <c r="AJ608" t="s">
        <v>34</v>
      </c>
      <c r="AO608" t="s">
        <v>62</v>
      </c>
      <c r="AQ608">
        <v>4</v>
      </c>
      <c r="AS608">
        <v>4</v>
      </c>
      <c r="AU608">
        <v>2</v>
      </c>
      <c r="AV608" t="s">
        <v>2383</v>
      </c>
      <c r="AW608" t="s">
        <v>77</v>
      </c>
      <c r="AY608">
        <v>10</v>
      </c>
      <c r="AZ608" t="s">
        <v>2384</v>
      </c>
      <c r="BC608">
        <v>1</v>
      </c>
    </row>
    <row r="609" spans="1:55" x14ac:dyDescent="0.4">
      <c r="A609">
        <v>479</v>
      </c>
      <c r="B609">
        <v>479</v>
      </c>
      <c r="C609">
        <v>479</v>
      </c>
      <c r="D609" t="s">
        <v>2</v>
      </c>
      <c r="H609" t="s">
        <v>6</v>
      </c>
      <c r="J609" s="1">
        <v>29964</v>
      </c>
      <c r="K609">
        <v>7</v>
      </c>
      <c r="L609">
        <v>40</v>
      </c>
      <c r="M609">
        <v>8</v>
      </c>
      <c r="N609">
        <v>15</v>
      </c>
      <c r="O609" t="s">
        <v>91</v>
      </c>
      <c r="P609">
        <v>1</v>
      </c>
      <c r="U609">
        <v>1</v>
      </c>
      <c r="V609" t="s">
        <v>214</v>
      </c>
      <c r="Y609" t="s">
        <v>2385</v>
      </c>
      <c r="Z609" t="s">
        <v>436</v>
      </c>
      <c r="AB609">
        <v>10</v>
      </c>
      <c r="AC609" t="s">
        <v>2386</v>
      </c>
      <c r="AD609" t="s">
        <v>86</v>
      </c>
      <c r="AH609" t="s">
        <v>32</v>
      </c>
      <c r="AO609" t="s">
        <v>62</v>
      </c>
      <c r="AQ609">
        <v>2</v>
      </c>
      <c r="AT609">
        <v>6</v>
      </c>
      <c r="AU609">
        <v>30</v>
      </c>
      <c r="AV609" t="s">
        <v>2387</v>
      </c>
      <c r="AW609" t="s">
        <v>77</v>
      </c>
      <c r="AY609">
        <v>5</v>
      </c>
      <c r="AZ609" t="s">
        <v>2388</v>
      </c>
      <c r="BA609" t="s">
        <v>2389</v>
      </c>
      <c r="BB609" t="s">
        <v>118</v>
      </c>
      <c r="BC609">
        <v>1</v>
      </c>
    </row>
    <row r="610" spans="1:55" x14ac:dyDescent="0.4">
      <c r="A610">
        <v>480</v>
      </c>
      <c r="B610">
        <v>480</v>
      </c>
      <c r="C610">
        <v>480</v>
      </c>
      <c r="D610" t="s">
        <v>2</v>
      </c>
      <c r="H610" t="s">
        <v>6</v>
      </c>
      <c r="J610" s="1">
        <v>31940</v>
      </c>
      <c r="K610">
        <v>6</v>
      </c>
      <c r="L610">
        <v>80</v>
      </c>
      <c r="M610">
        <v>4</v>
      </c>
      <c r="N610">
        <v>10</v>
      </c>
      <c r="O610" t="s">
        <v>69</v>
      </c>
      <c r="P610">
        <v>0</v>
      </c>
      <c r="Q610" t="s">
        <v>70</v>
      </c>
      <c r="S610" t="s">
        <v>106</v>
      </c>
      <c r="U610">
        <v>1</v>
      </c>
      <c r="V610" t="s">
        <v>148</v>
      </c>
      <c r="X610" t="s">
        <v>83</v>
      </c>
      <c r="AA610" t="s">
        <v>2390</v>
      </c>
      <c r="AB610">
        <v>4</v>
      </c>
      <c r="AD610" t="s">
        <v>61</v>
      </c>
      <c r="AG610" t="s">
        <v>31</v>
      </c>
      <c r="AO610" t="s">
        <v>75</v>
      </c>
      <c r="AR610">
        <v>10</v>
      </c>
      <c r="AT610">
        <v>10</v>
      </c>
      <c r="AU610">
        <v>4</v>
      </c>
      <c r="AV610" t="s">
        <v>2391</v>
      </c>
      <c r="AW610" t="s">
        <v>77</v>
      </c>
      <c r="AY610">
        <v>8</v>
      </c>
      <c r="AZ610" t="s">
        <v>2392</v>
      </c>
      <c r="BC610">
        <v>1</v>
      </c>
    </row>
    <row r="611" spans="1:55" x14ac:dyDescent="0.4">
      <c r="A611">
        <v>481</v>
      </c>
      <c r="B611">
        <v>481</v>
      </c>
      <c r="C611">
        <v>481</v>
      </c>
      <c r="G611" t="s">
        <v>5</v>
      </c>
      <c r="J611" s="1">
        <v>31478</v>
      </c>
      <c r="K611">
        <v>7</v>
      </c>
      <c r="L611">
        <v>0</v>
      </c>
      <c r="M611">
        <v>10</v>
      </c>
      <c r="N611">
        <v>3</v>
      </c>
      <c r="O611" t="s">
        <v>69</v>
      </c>
      <c r="P611">
        <v>1</v>
      </c>
      <c r="U611">
        <v>1</v>
      </c>
      <c r="V611" t="s">
        <v>214</v>
      </c>
      <c r="X611" t="s">
        <v>83</v>
      </c>
      <c r="Z611" t="s">
        <v>94</v>
      </c>
      <c r="AB611">
        <v>12</v>
      </c>
      <c r="AC611" t="s">
        <v>2393</v>
      </c>
      <c r="AD611" t="s">
        <v>61</v>
      </c>
      <c r="AJ611" t="s">
        <v>34</v>
      </c>
      <c r="AO611" t="s">
        <v>164</v>
      </c>
      <c r="AQ611">
        <v>6</v>
      </c>
      <c r="AS611">
        <v>2</v>
      </c>
      <c r="AU611">
        <v>48</v>
      </c>
      <c r="AV611" t="s">
        <v>2394</v>
      </c>
      <c r="AW611" t="s">
        <v>77</v>
      </c>
      <c r="AY611">
        <v>10</v>
      </c>
      <c r="AZ611" t="s">
        <v>2395</v>
      </c>
      <c r="BA611" t="s">
        <v>199</v>
      </c>
      <c r="BB611" t="s">
        <v>2396</v>
      </c>
      <c r="BC611">
        <v>1</v>
      </c>
    </row>
    <row r="612" spans="1:55" x14ac:dyDescent="0.4">
      <c r="A612">
        <v>482</v>
      </c>
      <c r="B612">
        <v>482</v>
      </c>
      <c r="C612">
        <v>482</v>
      </c>
      <c r="D612" t="s">
        <v>2</v>
      </c>
      <c r="J612" s="1">
        <v>31912</v>
      </c>
      <c r="K612">
        <v>8</v>
      </c>
      <c r="L612">
        <v>30</v>
      </c>
      <c r="M612">
        <v>12</v>
      </c>
      <c r="N612">
        <v>5</v>
      </c>
      <c r="O612" t="s">
        <v>123</v>
      </c>
      <c r="P612">
        <v>0</v>
      </c>
      <c r="Q612" t="s">
        <v>55</v>
      </c>
      <c r="S612" t="s">
        <v>56</v>
      </c>
      <c r="U612">
        <v>1</v>
      </c>
      <c r="V612" t="s">
        <v>31</v>
      </c>
      <c r="X612" t="s">
        <v>58</v>
      </c>
      <c r="Z612" t="s">
        <v>114</v>
      </c>
      <c r="AB612">
        <v>7</v>
      </c>
      <c r="AC612" t="s">
        <v>261</v>
      </c>
      <c r="AD612" t="s">
        <v>86</v>
      </c>
      <c r="AG612" t="s">
        <v>31</v>
      </c>
      <c r="AH612" t="s">
        <v>32</v>
      </c>
      <c r="AJ612" t="s">
        <v>34</v>
      </c>
      <c r="AO612" t="s">
        <v>75</v>
      </c>
      <c r="AQ612">
        <v>4</v>
      </c>
      <c r="AS612">
        <v>6</v>
      </c>
      <c r="AU612">
        <v>20</v>
      </c>
      <c r="AV612" t="s">
        <v>2397</v>
      </c>
      <c r="AW612" t="s">
        <v>77</v>
      </c>
      <c r="AY612">
        <v>9</v>
      </c>
      <c r="AZ612" t="s">
        <v>2398</v>
      </c>
      <c r="BA612" t="s">
        <v>2399</v>
      </c>
      <c r="BC612">
        <v>1</v>
      </c>
    </row>
    <row r="613" spans="1:55" x14ac:dyDescent="0.4">
      <c r="A613">
        <v>483</v>
      </c>
      <c r="B613">
        <v>483</v>
      </c>
      <c r="C613">
        <v>483</v>
      </c>
      <c r="H613" t="s">
        <v>6</v>
      </c>
      <c r="J613" s="1">
        <v>30050</v>
      </c>
      <c r="K613">
        <v>6</v>
      </c>
      <c r="L613">
        <v>100</v>
      </c>
      <c r="M613">
        <v>10</v>
      </c>
      <c r="N613">
        <v>8</v>
      </c>
      <c r="O613" t="s">
        <v>123</v>
      </c>
      <c r="P613">
        <v>1</v>
      </c>
      <c r="U613">
        <v>1</v>
      </c>
      <c r="V613" t="s">
        <v>214</v>
      </c>
      <c r="X613" t="s">
        <v>83</v>
      </c>
      <c r="Z613" t="s">
        <v>94</v>
      </c>
      <c r="AB613">
        <v>6</v>
      </c>
      <c r="AC613" t="s">
        <v>2400</v>
      </c>
      <c r="AD613" t="s">
        <v>86</v>
      </c>
      <c r="AJ613" t="s">
        <v>34</v>
      </c>
      <c r="AO613" t="s">
        <v>75</v>
      </c>
      <c r="AQ613">
        <v>1</v>
      </c>
      <c r="AS613">
        <v>4</v>
      </c>
      <c r="AU613">
        <v>12</v>
      </c>
      <c r="AV613" t="s">
        <v>2401</v>
      </c>
      <c r="AW613" t="s">
        <v>66</v>
      </c>
      <c r="AY613">
        <v>10</v>
      </c>
      <c r="AZ613" t="s">
        <v>2402</v>
      </c>
      <c r="BA613" t="s">
        <v>2403</v>
      </c>
    </row>
    <row r="614" spans="1:55" x14ac:dyDescent="0.4">
      <c r="A614" t="s">
        <v>1248</v>
      </c>
    </row>
    <row r="615" spans="1:55" x14ac:dyDescent="0.4">
      <c r="A615" t="s">
        <v>2404</v>
      </c>
    </row>
    <row r="616" spans="1:55" x14ac:dyDescent="0.4">
      <c r="A616">
        <v>484</v>
      </c>
      <c r="B616">
        <v>484</v>
      </c>
      <c r="C616">
        <v>484</v>
      </c>
      <c r="D616" t="s">
        <v>2</v>
      </c>
      <c r="J616" s="1">
        <v>26115</v>
      </c>
      <c r="K616">
        <v>6</v>
      </c>
      <c r="L616">
        <v>30</v>
      </c>
      <c r="M616">
        <v>8</v>
      </c>
      <c r="N616">
        <v>30</v>
      </c>
      <c r="O616" t="s">
        <v>135</v>
      </c>
      <c r="P616">
        <v>1</v>
      </c>
      <c r="U616">
        <v>1</v>
      </c>
      <c r="V616" t="s">
        <v>82</v>
      </c>
      <c r="X616" t="s">
        <v>93</v>
      </c>
      <c r="AA616" t="s">
        <v>2405</v>
      </c>
      <c r="AB616">
        <v>15</v>
      </c>
      <c r="AC616" t="s">
        <v>2406</v>
      </c>
      <c r="AD616" t="s">
        <v>61</v>
      </c>
      <c r="AJ616" t="s">
        <v>34</v>
      </c>
      <c r="AO616" t="s">
        <v>62</v>
      </c>
      <c r="AQ616">
        <v>6</v>
      </c>
      <c r="AS616">
        <v>5</v>
      </c>
      <c r="AU616">
        <v>400</v>
      </c>
      <c r="AV616" t="s">
        <v>2407</v>
      </c>
      <c r="AW616" t="s">
        <v>77</v>
      </c>
      <c r="AY616">
        <v>10</v>
      </c>
      <c r="AZ616" t="s">
        <v>2408</v>
      </c>
      <c r="BA616" t="s">
        <v>2409</v>
      </c>
      <c r="BC616">
        <v>1</v>
      </c>
    </row>
    <row r="617" spans="1:55" x14ac:dyDescent="0.4">
      <c r="A617">
        <v>485</v>
      </c>
      <c r="B617">
        <v>485</v>
      </c>
      <c r="C617">
        <v>485</v>
      </c>
      <c r="D617" t="s">
        <v>2</v>
      </c>
      <c r="G617" t="s">
        <v>5</v>
      </c>
      <c r="H617" t="s">
        <v>6</v>
      </c>
      <c r="J617" s="1">
        <v>30433</v>
      </c>
      <c r="K617">
        <v>7</v>
      </c>
      <c r="L617">
        <v>0</v>
      </c>
      <c r="M617">
        <v>8</v>
      </c>
      <c r="N617">
        <v>2</v>
      </c>
      <c r="O617" t="s">
        <v>69</v>
      </c>
      <c r="P617">
        <v>1</v>
      </c>
      <c r="U617">
        <v>1</v>
      </c>
      <c r="V617" t="s">
        <v>537</v>
      </c>
      <c r="Y617" t="s">
        <v>2410</v>
      </c>
      <c r="Z617" t="s">
        <v>59</v>
      </c>
      <c r="AB617">
        <v>1</v>
      </c>
      <c r="AC617" t="s">
        <v>60</v>
      </c>
      <c r="AD617" t="s">
        <v>61</v>
      </c>
      <c r="AE617" t="s">
        <v>29</v>
      </c>
      <c r="AG617" t="s">
        <v>31</v>
      </c>
      <c r="AJ617" t="s">
        <v>34</v>
      </c>
      <c r="AO617" t="s">
        <v>75</v>
      </c>
      <c r="AQ617">
        <v>6</v>
      </c>
      <c r="AS617">
        <v>6</v>
      </c>
      <c r="AU617">
        <v>6</v>
      </c>
      <c r="AV617" t="s">
        <v>2411</v>
      </c>
      <c r="AW617" t="s">
        <v>77</v>
      </c>
      <c r="AY617">
        <v>10</v>
      </c>
      <c r="AZ617" t="s">
        <v>2412</v>
      </c>
      <c r="BA617" t="s">
        <v>2413</v>
      </c>
      <c r="BB617" t="s">
        <v>2414</v>
      </c>
      <c r="BC617">
        <v>0</v>
      </c>
    </row>
    <row r="618" spans="1:55" x14ac:dyDescent="0.4">
      <c r="A618">
        <v>486</v>
      </c>
      <c r="B618">
        <v>486</v>
      </c>
      <c r="C618">
        <v>486</v>
      </c>
      <c r="D618" t="s">
        <v>2</v>
      </c>
      <c r="J618" s="1">
        <v>31192</v>
      </c>
      <c r="K618">
        <v>6</v>
      </c>
      <c r="L618">
        <v>60</v>
      </c>
      <c r="M618">
        <v>14</v>
      </c>
      <c r="N618">
        <v>6</v>
      </c>
      <c r="O618" t="s">
        <v>105</v>
      </c>
      <c r="P618">
        <v>1</v>
      </c>
      <c r="U618">
        <v>1</v>
      </c>
      <c r="V618" t="s">
        <v>214</v>
      </c>
      <c r="X618" t="s">
        <v>83</v>
      </c>
      <c r="AA618" t="s">
        <v>2415</v>
      </c>
      <c r="AB618">
        <v>10</v>
      </c>
      <c r="AC618" t="s">
        <v>2416</v>
      </c>
      <c r="AD618" t="s">
        <v>61</v>
      </c>
      <c r="AH618" t="s">
        <v>32</v>
      </c>
      <c r="AJ618" t="s">
        <v>34</v>
      </c>
      <c r="AO618" t="s">
        <v>62</v>
      </c>
      <c r="AR618">
        <v>10</v>
      </c>
      <c r="AT618">
        <v>26</v>
      </c>
      <c r="AU618">
        <v>22</v>
      </c>
      <c r="AV618" t="s">
        <v>2417</v>
      </c>
      <c r="AW618" t="s">
        <v>66</v>
      </c>
      <c r="AY618">
        <v>10</v>
      </c>
      <c r="AZ618" t="s">
        <v>2418</v>
      </c>
      <c r="BA618" t="s">
        <v>133</v>
      </c>
      <c r="BC618">
        <v>0</v>
      </c>
    </row>
    <row r="619" spans="1:55" x14ac:dyDescent="0.4">
      <c r="A619">
        <v>487</v>
      </c>
      <c r="B619">
        <v>487</v>
      </c>
      <c r="C619">
        <v>487</v>
      </c>
      <c r="D619" t="s">
        <v>2</v>
      </c>
      <c r="J619" s="1">
        <v>21582</v>
      </c>
      <c r="K619">
        <v>8</v>
      </c>
      <c r="L619">
        <v>0</v>
      </c>
      <c r="M619">
        <v>8</v>
      </c>
      <c r="N619">
        <v>10</v>
      </c>
      <c r="O619" t="s">
        <v>305</v>
      </c>
      <c r="P619">
        <v>0</v>
      </c>
      <c r="R619" t="s">
        <v>2419</v>
      </c>
      <c r="T619" t="s">
        <v>2420</v>
      </c>
      <c r="U619">
        <v>0</v>
      </c>
      <c r="AD619" t="s">
        <v>86</v>
      </c>
      <c r="AH619" t="s">
        <v>32</v>
      </c>
      <c r="AO619" t="s">
        <v>87</v>
      </c>
      <c r="AR619">
        <v>14</v>
      </c>
      <c r="AS619">
        <v>6</v>
      </c>
      <c r="AU619">
        <v>20</v>
      </c>
      <c r="AV619" t="s">
        <v>2421</v>
      </c>
      <c r="AW619" t="s">
        <v>66</v>
      </c>
      <c r="AY619">
        <v>9</v>
      </c>
      <c r="AZ619" t="s">
        <v>2422</v>
      </c>
      <c r="BA619" t="s">
        <v>2423</v>
      </c>
      <c r="BB619" t="s">
        <v>2424</v>
      </c>
    </row>
    <row r="620" spans="1:55" x14ac:dyDescent="0.4">
      <c r="A620" t="s">
        <v>2425</v>
      </c>
    </row>
    <row r="621" spans="1:55" x14ac:dyDescent="0.4">
      <c r="A621" t="s">
        <v>2426</v>
      </c>
      <c r="B621" t="s">
        <v>2427</v>
      </c>
      <c r="C621">
        <v>1</v>
      </c>
    </row>
    <row r="622" spans="1:55" x14ac:dyDescent="0.4">
      <c r="A622">
        <v>488</v>
      </c>
      <c r="B622">
        <v>488</v>
      </c>
      <c r="C622">
        <v>488</v>
      </c>
      <c r="D622" t="s">
        <v>2</v>
      </c>
      <c r="E622" t="s">
        <v>3</v>
      </c>
      <c r="H622" t="s">
        <v>6</v>
      </c>
      <c r="J622" s="1">
        <v>30169</v>
      </c>
      <c r="K622">
        <v>6</v>
      </c>
      <c r="L622">
        <v>0</v>
      </c>
      <c r="M622">
        <v>12</v>
      </c>
      <c r="N622">
        <v>12</v>
      </c>
      <c r="O622" t="s">
        <v>191</v>
      </c>
      <c r="P622">
        <v>0</v>
      </c>
      <c r="Q622" t="s">
        <v>55</v>
      </c>
      <c r="S622" t="s">
        <v>71</v>
      </c>
      <c r="U622">
        <v>1</v>
      </c>
      <c r="V622" t="s">
        <v>112</v>
      </c>
      <c r="X622" t="s">
        <v>83</v>
      </c>
      <c r="Z622" t="s">
        <v>94</v>
      </c>
      <c r="AB622">
        <v>10</v>
      </c>
      <c r="AC622" t="s">
        <v>2428</v>
      </c>
      <c r="AD622" t="s">
        <v>61</v>
      </c>
      <c r="AJ622" t="s">
        <v>34</v>
      </c>
      <c r="AO622" t="s">
        <v>75</v>
      </c>
      <c r="AR622">
        <v>15</v>
      </c>
      <c r="AS622">
        <v>5</v>
      </c>
      <c r="AU622">
        <v>10</v>
      </c>
      <c r="AV622" t="s">
        <v>2429</v>
      </c>
    </row>
    <row r="623" spans="1:55" x14ac:dyDescent="0.4">
      <c r="A623" t="s">
        <v>2430</v>
      </c>
      <c r="B623" t="s">
        <v>2431</v>
      </c>
    </row>
    <row r="624" spans="1:55" x14ac:dyDescent="0.4">
      <c r="A624" t="s">
        <v>2432</v>
      </c>
      <c r="B624" t="s">
        <v>2433</v>
      </c>
    </row>
    <row r="625" spans="1:55" x14ac:dyDescent="0.4">
      <c r="A625" t="s">
        <v>2434</v>
      </c>
      <c r="B625" t="s">
        <v>2435</v>
      </c>
      <c r="C625" t="s">
        <v>2436</v>
      </c>
    </row>
    <row r="626" spans="1:55" x14ac:dyDescent="0.4">
      <c r="A626" t="s">
        <v>2437</v>
      </c>
    </row>
    <row r="627" spans="1:55" x14ac:dyDescent="0.4">
      <c r="A627" t="s">
        <v>2438</v>
      </c>
      <c r="B627" t="s">
        <v>2439</v>
      </c>
    </row>
    <row r="628" spans="1:55" x14ac:dyDescent="0.4">
      <c r="A628" t="s">
        <v>2440</v>
      </c>
      <c r="B628" t="s">
        <v>2441</v>
      </c>
      <c r="C628" t="s">
        <v>2442</v>
      </c>
      <c r="D628" t="s">
        <v>77</v>
      </c>
      <c r="F628">
        <v>10</v>
      </c>
      <c r="G628" t="s">
        <v>2443</v>
      </c>
      <c r="H628" t="s">
        <v>2444</v>
      </c>
      <c r="I628" t="s">
        <v>2445</v>
      </c>
      <c r="J628">
        <v>1</v>
      </c>
    </row>
    <row r="629" spans="1:55" x14ac:dyDescent="0.4">
      <c r="A629">
        <v>489</v>
      </c>
      <c r="B629">
        <v>489</v>
      </c>
      <c r="C629">
        <v>489</v>
      </c>
      <c r="E629" t="s">
        <v>3</v>
      </c>
      <c r="H629" t="s">
        <v>6</v>
      </c>
      <c r="J629" s="1">
        <v>30185</v>
      </c>
      <c r="K629">
        <v>7</v>
      </c>
      <c r="L629">
        <v>45</v>
      </c>
      <c r="M629">
        <v>16</v>
      </c>
      <c r="N629">
        <v>6</v>
      </c>
      <c r="O629" t="s">
        <v>135</v>
      </c>
      <c r="P629">
        <v>1</v>
      </c>
      <c r="U629">
        <v>1</v>
      </c>
      <c r="V629" t="s">
        <v>214</v>
      </c>
      <c r="X629" t="s">
        <v>83</v>
      </c>
      <c r="Z629" t="s">
        <v>94</v>
      </c>
      <c r="AB629">
        <v>13</v>
      </c>
      <c r="AC629" t="s">
        <v>2446</v>
      </c>
      <c r="AD629" t="s">
        <v>86</v>
      </c>
      <c r="AJ629" t="s">
        <v>34</v>
      </c>
      <c r="AO629" t="s">
        <v>62</v>
      </c>
      <c r="AQ629">
        <v>3</v>
      </c>
      <c r="AS629">
        <v>6</v>
      </c>
      <c r="AU629">
        <v>6</v>
      </c>
      <c r="AV629" t="s">
        <v>2447</v>
      </c>
      <c r="AW629" t="s">
        <v>77</v>
      </c>
      <c r="AY629">
        <v>7</v>
      </c>
      <c r="AZ629" t="s">
        <v>2448</v>
      </c>
      <c r="BB629" t="s">
        <v>2449</v>
      </c>
    </row>
    <row r="631" spans="1:55" x14ac:dyDescent="0.4">
      <c r="A631" t="s">
        <v>2450</v>
      </c>
      <c r="B631">
        <v>1</v>
      </c>
    </row>
    <row r="632" spans="1:55" x14ac:dyDescent="0.4">
      <c r="A632">
        <v>490</v>
      </c>
      <c r="B632">
        <v>490</v>
      </c>
      <c r="C632">
        <v>490</v>
      </c>
      <c r="D632" t="s">
        <v>2</v>
      </c>
      <c r="E632" t="s">
        <v>3</v>
      </c>
      <c r="F632" t="s">
        <v>4</v>
      </c>
      <c r="G632" t="s">
        <v>5</v>
      </c>
      <c r="H632" t="s">
        <v>6</v>
      </c>
      <c r="J632" s="1">
        <v>32976</v>
      </c>
      <c r="K632">
        <v>7</v>
      </c>
      <c r="L632">
        <v>80</v>
      </c>
      <c r="M632">
        <v>8</v>
      </c>
      <c r="N632">
        <v>8</v>
      </c>
      <c r="O632" t="s">
        <v>350</v>
      </c>
      <c r="P632">
        <v>1</v>
      </c>
      <c r="U632">
        <v>1</v>
      </c>
      <c r="V632" t="s">
        <v>424</v>
      </c>
      <c r="X632" t="s">
        <v>83</v>
      </c>
      <c r="AA632" t="s">
        <v>2451</v>
      </c>
      <c r="AB632">
        <v>5</v>
      </c>
      <c r="AC632" t="s">
        <v>2452</v>
      </c>
      <c r="AD632" t="s">
        <v>86</v>
      </c>
      <c r="AI632" t="s">
        <v>33</v>
      </c>
      <c r="AO632" t="s">
        <v>75</v>
      </c>
      <c r="AQ632">
        <v>4</v>
      </c>
      <c r="AS632">
        <v>6</v>
      </c>
      <c r="AU632">
        <v>66</v>
      </c>
      <c r="AV632" t="s">
        <v>2453</v>
      </c>
    </row>
    <row r="634" spans="1:55" x14ac:dyDescent="0.4">
      <c r="A634" t="s">
        <v>2454</v>
      </c>
      <c r="B634" t="s">
        <v>2455</v>
      </c>
      <c r="C634" t="s">
        <v>2456</v>
      </c>
      <c r="D634" t="s">
        <v>77</v>
      </c>
      <c r="F634">
        <v>9</v>
      </c>
      <c r="G634" t="s">
        <v>2457</v>
      </c>
      <c r="H634" t="s">
        <v>2458</v>
      </c>
      <c r="I634" t="s">
        <v>2459</v>
      </c>
    </row>
    <row r="636" spans="1:55" x14ac:dyDescent="0.4">
      <c r="A636" t="s">
        <v>2460</v>
      </c>
      <c r="B636" t="s">
        <v>2461</v>
      </c>
      <c r="C636" t="s">
        <v>2462</v>
      </c>
      <c r="D636" t="s">
        <v>2463</v>
      </c>
    </row>
    <row r="637" spans="1:55" x14ac:dyDescent="0.4">
      <c r="A637" t="s">
        <v>2464</v>
      </c>
    </row>
    <row r="638" spans="1:55" x14ac:dyDescent="0.4">
      <c r="A638">
        <v>491</v>
      </c>
      <c r="B638">
        <v>491</v>
      </c>
      <c r="C638">
        <v>491</v>
      </c>
      <c r="D638" t="s">
        <v>2</v>
      </c>
      <c r="E638" t="s">
        <v>3</v>
      </c>
      <c r="H638" t="s">
        <v>6</v>
      </c>
      <c r="J638" s="1">
        <v>19547</v>
      </c>
      <c r="K638">
        <v>5</v>
      </c>
      <c r="L638">
        <v>60</v>
      </c>
      <c r="M638">
        <v>8</v>
      </c>
      <c r="N638">
        <v>4</v>
      </c>
      <c r="O638" t="s">
        <v>135</v>
      </c>
      <c r="P638">
        <v>0</v>
      </c>
      <c r="Q638" t="s">
        <v>81</v>
      </c>
      <c r="S638" t="s">
        <v>106</v>
      </c>
      <c r="U638">
        <v>1</v>
      </c>
      <c r="V638" t="s">
        <v>32</v>
      </c>
      <c r="X638" t="s">
        <v>83</v>
      </c>
      <c r="Z638" t="s">
        <v>690</v>
      </c>
      <c r="AB638">
        <v>6</v>
      </c>
      <c r="AC638" t="s">
        <v>2465</v>
      </c>
      <c r="AD638" t="s">
        <v>86</v>
      </c>
      <c r="AH638" t="s">
        <v>32</v>
      </c>
      <c r="AO638" t="s">
        <v>571</v>
      </c>
      <c r="AQ638">
        <v>4</v>
      </c>
      <c r="AT638">
        <v>30</v>
      </c>
      <c r="AU638">
        <v>60</v>
      </c>
      <c r="AV638" t="s">
        <v>2466</v>
      </c>
      <c r="AX638" t="s">
        <v>2467</v>
      </c>
      <c r="AY638">
        <v>8</v>
      </c>
      <c r="AZ638" t="s">
        <v>2468</v>
      </c>
      <c r="BA638" t="s">
        <v>2469</v>
      </c>
      <c r="BB638" t="s">
        <v>141</v>
      </c>
      <c r="BC638">
        <v>1</v>
      </c>
    </row>
    <row r="639" spans="1:55" x14ac:dyDescent="0.4">
      <c r="A639">
        <v>492</v>
      </c>
      <c r="B639">
        <v>492</v>
      </c>
      <c r="C639">
        <v>492</v>
      </c>
      <c r="D639" t="s">
        <v>2</v>
      </c>
      <c r="J639" s="1">
        <v>28928</v>
      </c>
      <c r="K639">
        <v>8</v>
      </c>
      <c r="L639">
        <v>35</v>
      </c>
      <c r="M639">
        <v>9</v>
      </c>
      <c r="N639">
        <v>10</v>
      </c>
      <c r="O639" t="s">
        <v>123</v>
      </c>
      <c r="P639">
        <v>1</v>
      </c>
      <c r="U639">
        <v>1</v>
      </c>
      <c r="V639" t="s">
        <v>7</v>
      </c>
      <c r="X639" t="s">
        <v>93</v>
      </c>
      <c r="Z639" t="s">
        <v>94</v>
      </c>
      <c r="AB639">
        <v>23</v>
      </c>
      <c r="AC639" t="s">
        <v>2470</v>
      </c>
      <c r="AD639" t="s">
        <v>61</v>
      </c>
      <c r="AJ639" t="s">
        <v>34</v>
      </c>
      <c r="AO639" t="s">
        <v>62</v>
      </c>
      <c r="AR639">
        <v>10</v>
      </c>
      <c r="AS639">
        <v>2</v>
      </c>
      <c r="AU639">
        <v>8</v>
      </c>
      <c r="AV639" t="s">
        <v>2471</v>
      </c>
      <c r="AW639" t="s">
        <v>66</v>
      </c>
      <c r="AY639">
        <v>8</v>
      </c>
      <c r="AZ639" t="s">
        <v>2472</v>
      </c>
      <c r="BA639" t="s">
        <v>2473</v>
      </c>
      <c r="BB639" t="s">
        <v>2474</v>
      </c>
      <c r="BC639">
        <v>1</v>
      </c>
    </row>
    <row r="640" spans="1:55" x14ac:dyDescent="0.4">
      <c r="A640">
        <v>493</v>
      </c>
      <c r="B640">
        <v>493</v>
      </c>
      <c r="C640">
        <v>493</v>
      </c>
      <c r="H640" t="s">
        <v>6</v>
      </c>
      <c r="J640" s="1">
        <v>25883</v>
      </c>
      <c r="K640">
        <v>7</v>
      </c>
      <c r="L640">
        <v>0</v>
      </c>
      <c r="M640">
        <v>10</v>
      </c>
      <c r="N640">
        <v>30</v>
      </c>
      <c r="O640" t="s">
        <v>350</v>
      </c>
      <c r="P640">
        <v>1</v>
      </c>
      <c r="U640">
        <v>1</v>
      </c>
      <c r="V640" t="s">
        <v>137</v>
      </c>
      <c r="X640" t="s">
        <v>144</v>
      </c>
      <c r="Z640" t="s">
        <v>108</v>
      </c>
      <c r="AB640">
        <v>20</v>
      </c>
      <c r="AC640" t="s">
        <v>2475</v>
      </c>
      <c r="AD640" t="s">
        <v>163</v>
      </c>
      <c r="AG640" t="s">
        <v>31</v>
      </c>
      <c r="AO640" t="s">
        <v>87</v>
      </c>
      <c r="AQ640">
        <v>6</v>
      </c>
      <c r="AS640">
        <v>2</v>
      </c>
      <c r="AU640">
        <v>16</v>
      </c>
      <c r="AV640" t="s">
        <v>2476</v>
      </c>
      <c r="AW640" t="s">
        <v>77</v>
      </c>
      <c r="AY640">
        <v>9</v>
      </c>
      <c r="AZ640" t="s">
        <v>2477</v>
      </c>
      <c r="BA640" t="s">
        <v>2478</v>
      </c>
      <c r="BB640" t="s">
        <v>2479</v>
      </c>
      <c r="BC640">
        <v>0</v>
      </c>
    </row>
    <row r="641" spans="1:55" x14ac:dyDescent="0.4">
      <c r="A641">
        <v>494</v>
      </c>
      <c r="B641">
        <v>494</v>
      </c>
      <c r="C641">
        <v>494</v>
      </c>
      <c r="D641" t="s">
        <v>2</v>
      </c>
      <c r="J641" s="1">
        <v>32718</v>
      </c>
      <c r="K641">
        <v>7</v>
      </c>
      <c r="L641">
        <v>0</v>
      </c>
      <c r="M641">
        <v>13</v>
      </c>
      <c r="N641">
        <v>6</v>
      </c>
      <c r="O641" t="s">
        <v>191</v>
      </c>
      <c r="P641">
        <v>0</v>
      </c>
      <c r="Q641" t="s">
        <v>124</v>
      </c>
      <c r="S641" t="s">
        <v>71</v>
      </c>
      <c r="U641">
        <v>0</v>
      </c>
      <c r="AD641" t="s">
        <v>61</v>
      </c>
      <c r="AH641" t="s">
        <v>32</v>
      </c>
      <c r="AO641" t="s">
        <v>87</v>
      </c>
      <c r="AQ641">
        <v>5</v>
      </c>
      <c r="AS641">
        <v>2</v>
      </c>
      <c r="AU641">
        <v>6</v>
      </c>
      <c r="AV641" t="s">
        <v>2480</v>
      </c>
      <c r="AW641" t="s">
        <v>66</v>
      </c>
      <c r="AY641">
        <v>6</v>
      </c>
      <c r="AZ641" t="s">
        <v>2481</v>
      </c>
      <c r="BA641" t="s">
        <v>2482</v>
      </c>
      <c r="BB641" t="s">
        <v>2483</v>
      </c>
      <c r="BC641">
        <v>1</v>
      </c>
    </row>
    <row r="642" spans="1:55" x14ac:dyDescent="0.4">
      <c r="A642">
        <v>495</v>
      </c>
      <c r="B642">
        <v>495</v>
      </c>
      <c r="C642">
        <v>495</v>
      </c>
      <c r="D642" t="s">
        <v>2</v>
      </c>
      <c r="E642" t="s">
        <v>3</v>
      </c>
      <c r="G642" t="s">
        <v>5</v>
      </c>
      <c r="J642" s="1">
        <v>30053</v>
      </c>
      <c r="K642">
        <v>6</v>
      </c>
      <c r="L642">
        <v>30</v>
      </c>
      <c r="M642">
        <v>10</v>
      </c>
      <c r="N642">
        <v>20</v>
      </c>
      <c r="O642" t="s">
        <v>123</v>
      </c>
      <c r="P642">
        <v>1</v>
      </c>
      <c r="U642">
        <v>1</v>
      </c>
      <c r="V642" t="s">
        <v>7</v>
      </c>
      <c r="X642" t="s">
        <v>113</v>
      </c>
      <c r="Z642" t="s">
        <v>158</v>
      </c>
      <c r="AB642">
        <v>5</v>
      </c>
      <c r="AC642" t="s">
        <v>2484</v>
      </c>
      <c r="AD642" t="s">
        <v>61</v>
      </c>
      <c r="AG642" t="s">
        <v>31</v>
      </c>
      <c r="AO642" t="s">
        <v>75</v>
      </c>
      <c r="AR642" s="2">
        <v>43388</v>
      </c>
      <c r="AT642" s="2">
        <v>43388</v>
      </c>
      <c r="AU642">
        <v>500</v>
      </c>
      <c r="AV642" t="s">
        <v>2485</v>
      </c>
      <c r="AW642" t="s">
        <v>66</v>
      </c>
      <c r="AY642">
        <v>8</v>
      </c>
      <c r="AZ642" t="s">
        <v>2486</v>
      </c>
      <c r="BA642" t="s">
        <v>2487</v>
      </c>
      <c r="BB642" t="s">
        <v>2488</v>
      </c>
      <c r="BC642">
        <v>1</v>
      </c>
    </row>
    <row r="643" spans="1:55" x14ac:dyDescent="0.4">
      <c r="A643">
        <v>496</v>
      </c>
      <c r="B643">
        <v>496</v>
      </c>
      <c r="C643">
        <v>496</v>
      </c>
      <c r="D643" t="s">
        <v>2</v>
      </c>
      <c r="J643" s="1">
        <v>22816</v>
      </c>
      <c r="K643">
        <v>8</v>
      </c>
      <c r="L643">
        <v>60</v>
      </c>
      <c r="M643">
        <v>8</v>
      </c>
      <c r="N643">
        <v>5</v>
      </c>
      <c r="O643" t="s">
        <v>123</v>
      </c>
      <c r="P643">
        <v>1</v>
      </c>
      <c r="U643">
        <v>1</v>
      </c>
      <c r="V643" t="s">
        <v>148</v>
      </c>
      <c r="X643" t="s">
        <v>58</v>
      </c>
      <c r="Z643" t="s">
        <v>94</v>
      </c>
      <c r="AB643">
        <v>25</v>
      </c>
      <c r="AC643" t="s">
        <v>2489</v>
      </c>
      <c r="AD643" t="s">
        <v>86</v>
      </c>
      <c r="AH643" t="s">
        <v>32</v>
      </c>
      <c r="AO643" t="s">
        <v>75</v>
      </c>
      <c r="AR643">
        <v>21</v>
      </c>
      <c r="AU643">
        <v>8</v>
      </c>
      <c r="AV643" t="s">
        <v>2490</v>
      </c>
      <c r="AW643" t="s">
        <v>77</v>
      </c>
      <c r="AY643">
        <v>10</v>
      </c>
      <c r="AZ643" t="s">
        <v>2491</v>
      </c>
      <c r="BA643" t="s">
        <v>2492</v>
      </c>
      <c r="BB643" t="s">
        <v>2493</v>
      </c>
      <c r="BC643">
        <v>1</v>
      </c>
    </row>
    <row r="644" spans="1:55" x14ac:dyDescent="0.4">
      <c r="A644">
        <v>497</v>
      </c>
      <c r="B644">
        <v>497</v>
      </c>
      <c r="C644">
        <v>497</v>
      </c>
      <c r="H644" t="s">
        <v>6</v>
      </c>
      <c r="J644" s="1">
        <v>31540</v>
      </c>
      <c r="K644">
        <v>5</v>
      </c>
      <c r="L644">
        <v>20</v>
      </c>
      <c r="M644">
        <v>12</v>
      </c>
      <c r="N644">
        <v>20</v>
      </c>
      <c r="O644" t="s">
        <v>91</v>
      </c>
      <c r="P644">
        <v>0</v>
      </c>
      <c r="R644" t="s">
        <v>2494</v>
      </c>
      <c r="S644" t="s">
        <v>56</v>
      </c>
      <c r="U644">
        <v>1</v>
      </c>
      <c r="V644" t="s">
        <v>214</v>
      </c>
      <c r="Y644" t="s">
        <v>2495</v>
      </c>
      <c r="Z644" t="s">
        <v>371</v>
      </c>
      <c r="AB644">
        <v>6</v>
      </c>
      <c r="AC644" t="s">
        <v>2496</v>
      </c>
      <c r="AD644" t="s">
        <v>86</v>
      </c>
      <c r="AE644" t="s">
        <v>29</v>
      </c>
      <c r="AH644" t="s">
        <v>32</v>
      </c>
      <c r="AO644" t="s">
        <v>62</v>
      </c>
      <c r="AR644">
        <v>10</v>
      </c>
      <c r="AS644">
        <v>2</v>
      </c>
      <c r="AU644">
        <v>10</v>
      </c>
      <c r="AV644" t="s">
        <v>2497</v>
      </c>
      <c r="AW644" t="s">
        <v>77</v>
      </c>
      <c r="AY644">
        <v>10</v>
      </c>
      <c r="AZ644" t="s">
        <v>2498</v>
      </c>
      <c r="BA644" t="s">
        <v>2499</v>
      </c>
      <c r="BB644" t="s">
        <v>2500</v>
      </c>
    </row>
    <row r="645" spans="1:55" x14ac:dyDescent="0.4">
      <c r="A645">
        <v>498</v>
      </c>
      <c r="B645">
        <v>498</v>
      </c>
      <c r="C645">
        <v>498</v>
      </c>
      <c r="D645" t="s">
        <v>2</v>
      </c>
      <c r="J645" s="1">
        <v>30081</v>
      </c>
      <c r="K645">
        <v>9</v>
      </c>
      <c r="L645">
        <v>15</v>
      </c>
      <c r="M645">
        <v>8</v>
      </c>
      <c r="N645">
        <v>20</v>
      </c>
      <c r="O645" t="s">
        <v>226</v>
      </c>
      <c r="P645">
        <v>1</v>
      </c>
      <c r="U645">
        <v>1</v>
      </c>
      <c r="V645" t="s">
        <v>7</v>
      </c>
      <c r="X645" t="s">
        <v>83</v>
      </c>
      <c r="AA645" t="s">
        <v>293</v>
      </c>
      <c r="AB645">
        <v>7</v>
      </c>
      <c r="AC645" t="s">
        <v>2501</v>
      </c>
      <c r="AD645" t="s">
        <v>86</v>
      </c>
      <c r="AH645" t="s">
        <v>32</v>
      </c>
      <c r="AO645" t="s">
        <v>87</v>
      </c>
      <c r="AQ645">
        <v>6</v>
      </c>
      <c r="AS645">
        <v>6</v>
      </c>
      <c r="AU645">
        <v>20</v>
      </c>
      <c r="AV645" t="s">
        <v>2502</v>
      </c>
      <c r="AW645" t="s">
        <v>66</v>
      </c>
      <c r="AY645">
        <v>10</v>
      </c>
      <c r="AZ645" t="s">
        <v>2503</v>
      </c>
      <c r="BA645" t="s">
        <v>423</v>
      </c>
      <c r="BB645" t="s">
        <v>2504</v>
      </c>
      <c r="BC645">
        <v>0</v>
      </c>
    </row>
    <row r="646" spans="1:55" x14ac:dyDescent="0.4">
      <c r="A646">
        <v>499</v>
      </c>
      <c r="B646">
        <v>499</v>
      </c>
      <c r="C646">
        <v>499</v>
      </c>
      <c r="H646" t="s">
        <v>6</v>
      </c>
      <c r="J646" s="1">
        <v>32850</v>
      </c>
      <c r="K646">
        <v>7</v>
      </c>
      <c r="L646">
        <v>50</v>
      </c>
      <c r="M646">
        <v>10</v>
      </c>
      <c r="N646">
        <v>5</v>
      </c>
      <c r="O646" t="s">
        <v>54</v>
      </c>
      <c r="P646">
        <v>1</v>
      </c>
      <c r="U646">
        <v>1</v>
      </c>
      <c r="V646" t="s">
        <v>157</v>
      </c>
      <c r="X646" t="s">
        <v>58</v>
      </c>
      <c r="Z646" t="s">
        <v>94</v>
      </c>
      <c r="AB646">
        <v>5</v>
      </c>
      <c r="AC646" t="s">
        <v>2505</v>
      </c>
      <c r="AD646" t="s">
        <v>61</v>
      </c>
      <c r="AJ646" t="s">
        <v>34</v>
      </c>
      <c r="AO646" t="s">
        <v>75</v>
      </c>
      <c r="AQ646">
        <v>6</v>
      </c>
      <c r="AS646">
        <v>6</v>
      </c>
      <c r="AU646">
        <v>7</v>
      </c>
      <c r="AV646" t="s">
        <v>2506</v>
      </c>
      <c r="AW646" t="s">
        <v>360</v>
      </c>
      <c r="AY646">
        <v>10</v>
      </c>
      <c r="AZ646" t="s">
        <v>2507</v>
      </c>
      <c r="BA646" t="s">
        <v>2508</v>
      </c>
      <c r="BB646" t="s">
        <v>118</v>
      </c>
      <c r="BC646">
        <v>1</v>
      </c>
    </row>
    <row r="647" spans="1:55" x14ac:dyDescent="0.4">
      <c r="A647">
        <v>500</v>
      </c>
      <c r="B647">
        <v>500</v>
      </c>
      <c r="C647">
        <v>500</v>
      </c>
      <c r="D647" t="s">
        <v>2</v>
      </c>
      <c r="E647" t="s">
        <v>3</v>
      </c>
      <c r="H647" t="s">
        <v>6</v>
      </c>
      <c r="J647" s="1">
        <v>32964</v>
      </c>
      <c r="K647">
        <v>6</v>
      </c>
      <c r="L647">
        <v>15</v>
      </c>
      <c r="M647">
        <v>8</v>
      </c>
      <c r="N647">
        <v>1</v>
      </c>
      <c r="O647" t="s">
        <v>123</v>
      </c>
      <c r="P647">
        <v>0</v>
      </c>
      <c r="Q647" t="s">
        <v>124</v>
      </c>
      <c r="S647" t="s">
        <v>101</v>
      </c>
      <c r="U647">
        <v>1</v>
      </c>
      <c r="V647" t="s">
        <v>157</v>
      </c>
      <c r="X647" t="s">
        <v>83</v>
      </c>
      <c r="Z647" t="s">
        <v>158</v>
      </c>
      <c r="AB647">
        <v>0</v>
      </c>
      <c r="AC647" t="s">
        <v>201</v>
      </c>
      <c r="AD647" t="s">
        <v>61</v>
      </c>
      <c r="AH647" t="s">
        <v>32</v>
      </c>
      <c r="AN647" t="s">
        <v>2509</v>
      </c>
      <c r="AO647" t="s">
        <v>75</v>
      </c>
      <c r="AQ647">
        <v>4</v>
      </c>
      <c r="AS647">
        <v>6</v>
      </c>
      <c r="AU647">
        <v>60</v>
      </c>
      <c r="AV647" t="s">
        <v>2510</v>
      </c>
      <c r="AW647" t="s">
        <v>77</v>
      </c>
      <c r="AY647">
        <v>10</v>
      </c>
      <c r="AZ647" t="s">
        <v>2511</v>
      </c>
      <c r="BC647">
        <v>1</v>
      </c>
    </row>
    <row r="648" spans="1:55" x14ac:dyDescent="0.4">
      <c r="A648">
        <v>501</v>
      </c>
      <c r="B648">
        <v>501</v>
      </c>
      <c r="C648">
        <v>501</v>
      </c>
      <c r="E648" t="s">
        <v>3</v>
      </c>
      <c r="H648" t="s">
        <v>6</v>
      </c>
      <c r="J648" s="1">
        <v>25965</v>
      </c>
      <c r="K648">
        <v>8</v>
      </c>
      <c r="L648">
        <v>30</v>
      </c>
      <c r="M648">
        <v>9</v>
      </c>
      <c r="N648">
        <v>4</v>
      </c>
      <c r="O648" t="s">
        <v>91</v>
      </c>
      <c r="P648">
        <v>1</v>
      </c>
      <c r="U648">
        <v>1</v>
      </c>
      <c r="V648" t="s">
        <v>429</v>
      </c>
      <c r="X648" t="s">
        <v>58</v>
      </c>
      <c r="Z648" t="s">
        <v>273</v>
      </c>
      <c r="AB648">
        <v>23</v>
      </c>
      <c r="AC648" t="s">
        <v>2512</v>
      </c>
      <c r="AD648" t="s">
        <v>163</v>
      </c>
      <c r="AJ648" t="s">
        <v>34</v>
      </c>
      <c r="AO648" t="s">
        <v>62</v>
      </c>
      <c r="AR648">
        <v>23</v>
      </c>
      <c r="AS648">
        <v>2</v>
      </c>
      <c r="AU648">
        <v>15</v>
      </c>
      <c r="AV648" t="s">
        <v>2513</v>
      </c>
      <c r="AW648" t="s">
        <v>66</v>
      </c>
      <c r="AY648">
        <v>8</v>
      </c>
      <c r="AZ648" t="s">
        <v>2514</v>
      </c>
      <c r="BA648" t="s">
        <v>2515</v>
      </c>
      <c r="BB648" t="s">
        <v>2516</v>
      </c>
      <c r="BC648">
        <v>0</v>
      </c>
    </row>
    <row r="649" spans="1:55" x14ac:dyDescent="0.4">
      <c r="A649">
        <v>502</v>
      </c>
      <c r="B649">
        <v>502</v>
      </c>
      <c r="C649">
        <v>502</v>
      </c>
      <c r="E649" t="s">
        <v>3</v>
      </c>
      <c r="J649" s="1">
        <v>30672</v>
      </c>
      <c r="K649">
        <v>7</v>
      </c>
      <c r="L649">
        <v>20</v>
      </c>
      <c r="M649">
        <v>10</v>
      </c>
      <c r="N649">
        <v>24</v>
      </c>
      <c r="O649" t="s">
        <v>105</v>
      </c>
      <c r="P649">
        <v>1</v>
      </c>
      <c r="U649">
        <v>1</v>
      </c>
      <c r="V649" t="s">
        <v>214</v>
      </c>
      <c r="X649" t="s">
        <v>83</v>
      </c>
      <c r="Z649" t="s">
        <v>371</v>
      </c>
      <c r="AB649">
        <v>10</v>
      </c>
      <c r="AC649" t="s">
        <v>2517</v>
      </c>
      <c r="AD649" t="s">
        <v>86</v>
      </c>
      <c r="AH649" t="s">
        <v>32</v>
      </c>
      <c r="AO649" t="s">
        <v>75</v>
      </c>
      <c r="AQ649">
        <v>5</v>
      </c>
      <c r="AS649">
        <v>1</v>
      </c>
      <c r="AU649">
        <v>6</v>
      </c>
      <c r="AV649" t="s">
        <v>2518</v>
      </c>
      <c r="AW649" t="s">
        <v>77</v>
      </c>
      <c r="AY649">
        <v>10</v>
      </c>
      <c r="AZ649" t="s">
        <v>2519</v>
      </c>
      <c r="BA649" t="s">
        <v>2520</v>
      </c>
      <c r="BB649" t="s">
        <v>141</v>
      </c>
      <c r="BC649">
        <v>1</v>
      </c>
    </row>
    <row r="650" spans="1:55" x14ac:dyDescent="0.4">
      <c r="A650">
        <v>503</v>
      </c>
      <c r="B650">
        <v>503</v>
      </c>
      <c r="C650">
        <v>503</v>
      </c>
      <c r="H650" t="s">
        <v>6</v>
      </c>
      <c r="J650" s="1">
        <v>28203</v>
      </c>
      <c r="K650">
        <v>6</v>
      </c>
      <c r="L650">
        <v>30</v>
      </c>
      <c r="M650">
        <v>7</v>
      </c>
      <c r="N650">
        <v>6</v>
      </c>
      <c r="O650" t="s">
        <v>69</v>
      </c>
      <c r="P650">
        <v>0</v>
      </c>
      <c r="Q650" t="s">
        <v>136</v>
      </c>
      <c r="S650" t="s">
        <v>106</v>
      </c>
      <c r="U650">
        <v>1</v>
      </c>
      <c r="V650" t="s">
        <v>82</v>
      </c>
      <c r="X650" t="s">
        <v>58</v>
      </c>
      <c r="AA650" t="s">
        <v>2521</v>
      </c>
      <c r="AB650">
        <v>20</v>
      </c>
      <c r="AC650" t="s">
        <v>2522</v>
      </c>
      <c r="AD650" t="s">
        <v>378</v>
      </c>
      <c r="AH650" t="s">
        <v>32</v>
      </c>
      <c r="AO650" t="s">
        <v>164</v>
      </c>
      <c r="AQ650">
        <v>6</v>
      </c>
      <c r="AS650">
        <v>5</v>
      </c>
      <c r="AU650">
        <v>100</v>
      </c>
      <c r="AV650" t="s">
        <v>2523</v>
      </c>
      <c r="AW650" t="s">
        <v>77</v>
      </c>
      <c r="AY650">
        <v>9</v>
      </c>
      <c r="AZ650" t="s">
        <v>2524</v>
      </c>
      <c r="BA650" t="s">
        <v>506</v>
      </c>
      <c r="BB650" t="s">
        <v>141</v>
      </c>
      <c r="BC650">
        <v>0</v>
      </c>
    </row>
    <row r="651" spans="1:55" x14ac:dyDescent="0.4">
      <c r="A651">
        <v>504</v>
      </c>
      <c r="B651">
        <v>504</v>
      </c>
      <c r="C651">
        <v>504</v>
      </c>
      <c r="D651" t="s">
        <v>2</v>
      </c>
      <c r="H651" t="s">
        <v>6</v>
      </c>
      <c r="J651" s="1">
        <v>31758</v>
      </c>
      <c r="K651">
        <v>6</v>
      </c>
      <c r="L651">
        <v>60</v>
      </c>
      <c r="M651">
        <v>10</v>
      </c>
      <c r="N651">
        <v>6</v>
      </c>
      <c r="O651" t="s">
        <v>191</v>
      </c>
      <c r="P651">
        <v>1</v>
      </c>
      <c r="U651">
        <v>1</v>
      </c>
      <c r="V651" t="s">
        <v>214</v>
      </c>
      <c r="X651" t="s">
        <v>83</v>
      </c>
      <c r="Z651" t="s">
        <v>94</v>
      </c>
      <c r="AB651">
        <v>9</v>
      </c>
      <c r="AC651" t="s">
        <v>2525</v>
      </c>
      <c r="AD651" t="s">
        <v>61</v>
      </c>
      <c r="AJ651" t="s">
        <v>34</v>
      </c>
      <c r="AO651" t="s">
        <v>75</v>
      </c>
      <c r="AQ651">
        <v>5</v>
      </c>
      <c r="AS651">
        <v>5</v>
      </c>
      <c r="AU651">
        <v>5</v>
      </c>
      <c r="AV651" t="s">
        <v>2526</v>
      </c>
      <c r="AW651" t="s">
        <v>77</v>
      </c>
      <c r="AY651">
        <v>10</v>
      </c>
      <c r="AZ651" t="s">
        <v>2527</v>
      </c>
      <c r="BA651" t="s">
        <v>2528</v>
      </c>
      <c r="BB651" t="s">
        <v>2529</v>
      </c>
      <c r="BC651">
        <v>1</v>
      </c>
    </row>
    <row r="652" spans="1:55" x14ac:dyDescent="0.4">
      <c r="A652">
        <v>505</v>
      </c>
      <c r="B652">
        <v>505</v>
      </c>
      <c r="C652">
        <v>505</v>
      </c>
      <c r="D652" t="s">
        <v>2</v>
      </c>
      <c r="J652" s="1">
        <v>32136</v>
      </c>
      <c r="K652">
        <v>6</v>
      </c>
      <c r="L652">
        <v>2</v>
      </c>
      <c r="M652">
        <v>10</v>
      </c>
      <c r="N652">
        <v>10</v>
      </c>
      <c r="O652" t="s">
        <v>105</v>
      </c>
      <c r="P652">
        <v>1</v>
      </c>
      <c r="U652">
        <v>1</v>
      </c>
      <c r="V652" t="s">
        <v>143</v>
      </c>
      <c r="X652" t="s">
        <v>83</v>
      </c>
      <c r="Z652" t="s">
        <v>94</v>
      </c>
      <c r="AB652">
        <v>1</v>
      </c>
      <c r="AC652" t="s">
        <v>473</v>
      </c>
      <c r="AD652" t="s">
        <v>86</v>
      </c>
      <c r="AJ652" t="s">
        <v>34</v>
      </c>
      <c r="AO652" t="s">
        <v>62</v>
      </c>
      <c r="AR652">
        <v>10</v>
      </c>
      <c r="AS652">
        <v>3</v>
      </c>
      <c r="AU652">
        <v>6</v>
      </c>
      <c r="AV652" t="s">
        <v>2530</v>
      </c>
      <c r="AW652" t="s">
        <v>77</v>
      </c>
      <c r="AY652">
        <v>8</v>
      </c>
      <c r="AZ652" t="s">
        <v>2531</v>
      </c>
      <c r="BA652" t="s">
        <v>2532</v>
      </c>
      <c r="BC652">
        <v>0</v>
      </c>
    </row>
    <row r="653" spans="1:55" x14ac:dyDescent="0.4">
      <c r="A653">
        <v>506</v>
      </c>
      <c r="B653">
        <v>506</v>
      </c>
      <c r="C653">
        <v>506</v>
      </c>
      <c r="D653" t="s">
        <v>2</v>
      </c>
      <c r="J653" s="1">
        <v>32478</v>
      </c>
      <c r="K653">
        <v>8</v>
      </c>
      <c r="L653">
        <v>0</v>
      </c>
      <c r="M653">
        <v>8</v>
      </c>
      <c r="N653">
        <v>4</v>
      </c>
      <c r="O653" t="s">
        <v>69</v>
      </c>
      <c r="P653">
        <v>1</v>
      </c>
      <c r="Q653" t="s">
        <v>55</v>
      </c>
      <c r="S653" t="s">
        <v>106</v>
      </c>
      <c r="U653">
        <v>0</v>
      </c>
      <c r="AD653" t="s">
        <v>378</v>
      </c>
      <c r="AE653" t="s">
        <v>29</v>
      </c>
      <c r="AG653" t="s">
        <v>31</v>
      </c>
      <c r="AO653" t="s">
        <v>87</v>
      </c>
      <c r="AR653">
        <v>35</v>
      </c>
      <c r="AT653">
        <v>56</v>
      </c>
      <c r="AU653">
        <v>112</v>
      </c>
      <c r="AV653" t="s">
        <v>2533</v>
      </c>
      <c r="AW653" t="s">
        <v>77</v>
      </c>
      <c r="AY653">
        <v>10</v>
      </c>
      <c r="AZ653" t="s">
        <v>2534</v>
      </c>
      <c r="BA653" t="s">
        <v>2535</v>
      </c>
      <c r="BB653" t="s">
        <v>2536</v>
      </c>
    </row>
    <row r="654" spans="1:55" x14ac:dyDescent="0.4">
      <c r="A654">
        <v>507</v>
      </c>
      <c r="B654">
        <v>507</v>
      </c>
      <c r="C654">
        <v>507</v>
      </c>
      <c r="D654" t="s">
        <v>2</v>
      </c>
      <c r="J654" s="1">
        <v>29313</v>
      </c>
      <c r="K654">
        <v>7</v>
      </c>
      <c r="L654">
        <v>0</v>
      </c>
      <c r="M654">
        <v>5</v>
      </c>
      <c r="N654">
        <v>8</v>
      </c>
      <c r="O654" t="s">
        <v>135</v>
      </c>
      <c r="P654">
        <v>0</v>
      </c>
      <c r="Q654" t="s">
        <v>136</v>
      </c>
      <c r="T654" t="s">
        <v>2537</v>
      </c>
      <c r="U654">
        <v>0</v>
      </c>
      <c r="AD654" t="s">
        <v>86</v>
      </c>
      <c r="AI654" t="s">
        <v>33</v>
      </c>
      <c r="AJ654" t="s">
        <v>34</v>
      </c>
      <c r="AO654" t="s">
        <v>75</v>
      </c>
      <c r="AR654">
        <v>8</v>
      </c>
      <c r="AT654">
        <v>16</v>
      </c>
      <c r="AU654">
        <v>8</v>
      </c>
      <c r="AV654" t="s">
        <v>2538</v>
      </c>
      <c r="AW654" t="s">
        <v>77</v>
      </c>
      <c r="AY654">
        <v>9</v>
      </c>
      <c r="AZ654" t="s">
        <v>2539</v>
      </c>
      <c r="BA654" t="s">
        <v>2540</v>
      </c>
      <c r="BB654" t="s">
        <v>2541</v>
      </c>
      <c r="BC654">
        <v>1</v>
      </c>
    </row>
    <row r="655" spans="1:55" x14ac:dyDescent="0.4">
      <c r="A655">
        <v>508</v>
      </c>
      <c r="B655">
        <v>508</v>
      </c>
      <c r="C655">
        <v>508</v>
      </c>
      <c r="D655" t="s">
        <v>2</v>
      </c>
      <c r="J655" s="1">
        <v>33993</v>
      </c>
      <c r="K655">
        <v>7</v>
      </c>
      <c r="L655">
        <v>20</v>
      </c>
      <c r="M655">
        <v>5</v>
      </c>
      <c r="N655">
        <v>36</v>
      </c>
      <c r="O655" t="s">
        <v>350</v>
      </c>
      <c r="P655">
        <v>0</v>
      </c>
      <c r="Q655" t="s">
        <v>81</v>
      </c>
      <c r="S655" t="s">
        <v>56</v>
      </c>
      <c r="U655">
        <v>1</v>
      </c>
      <c r="V655" t="s">
        <v>7</v>
      </c>
      <c r="X655" t="s">
        <v>113</v>
      </c>
      <c r="Z655" t="s">
        <v>108</v>
      </c>
      <c r="AB655">
        <v>1</v>
      </c>
      <c r="AC655" t="s">
        <v>2542</v>
      </c>
      <c r="AD655" t="s">
        <v>61</v>
      </c>
      <c r="AF655" t="s">
        <v>30</v>
      </c>
      <c r="AN655" t="s">
        <v>2543</v>
      </c>
      <c r="AO655" t="s">
        <v>75</v>
      </c>
      <c r="AR655">
        <v>15</v>
      </c>
      <c r="AT655">
        <v>15</v>
      </c>
      <c r="AU655">
        <v>160</v>
      </c>
      <c r="AV655" t="s">
        <v>2544</v>
      </c>
      <c r="AW655" t="s">
        <v>66</v>
      </c>
      <c r="AY655">
        <v>9</v>
      </c>
      <c r="AZ655" t="s">
        <v>919</v>
      </c>
      <c r="BA655" t="s">
        <v>919</v>
      </c>
      <c r="BB655" t="s">
        <v>2545</v>
      </c>
      <c r="BC655">
        <v>1</v>
      </c>
    </row>
    <row r="656" spans="1:55" x14ac:dyDescent="0.4">
      <c r="A656">
        <v>509</v>
      </c>
      <c r="B656">
        <v>509</v>
      </c>
      <c r="C656">
        <v>509</v>
      </c>
      <c r="E656" t="s">
        <v>3</v>
      </c>
      <c r="J656" s="1">
        <v>29614</v>
      </c>
      <c r="K656">
        <v>7</v>
      </c>
      <c r="L656">
        <v>200</v>
      </c>
      <c r="M656">
        <v>12</v>
      </c>
      <c r="N656">
        <v>10</v>
      </c>
      <c r="O656" t="s">
        <v>350</v>
      </c>
      <c r="P656">
        <v>1</v>
      </c>
      <c r="U656">
        <v>1</v>
      </c>
      <c r="V656" t="s">
        <v>157</v>
      </c>
      <c r="X656" t="s">
        <v>113</v>
      </c>
      <c r="Z656" t="s">
        <v>273</v>
      </c>
      <c r="AB656">
        <v>5</v>
      </c>
      <c r="AC656" t="s">
        <v>2546</v>
      </c>
      <c r="AD656" t="s">
        <v>74</v>
      </c>
      <c r="AM656" t="s">
        <v>37</v>
      </c>
      <c r="AW656" t="s">
        <v>77</v>
      </c>
      <c r="AY656">
        <v>10</v>
      </c>
      <c r="AZ656" t="s">
        <v>2547</v>
      </c>
      <c r="BA656" t="s">
        <v>2548</v>
      </c>
      <c r="BB656" t="s">
        <v>2549</v>
      </c>
      <c r="BC656">
        <v>1</v>
      </c>
    </row>
    <row r="657" spans="1:55" x14ac:dyDescent="0.4">
      <c r="A657">
        <v>510</v>
      </c>
      <c r="B657">
        <v>510</v>
      </c>
      <c r="C657">
        <v>510</v>
      </c>
      <c r="E657" t="s">
        <v>3</v>
      </c>
      <c r="J657" s="1">
        <v>23189</v>
      </c>
      <c r="K657">
        <v>7</v>
      </c>
      <c r="L657">
        <v>45</v>
      </c>
      <c r="M657">
        <v>13</v>
      </c>
      <c r="N657">
        <v>1</v>
      </c>
      <c r="O657" t="s">
        <v>54</v>
      </c>
      <c r="P657">
        <v>0</v>
      </c>
      <c r="Q657" t="s">
        <v>81</v>
      </c>
      <c r="S657" t="s">
        <v>106</v>
      </c>
      <c r="U657">
        <v>0</v>
      </c>
      <c r="AD657" t="s">
        <v>86</v>
      </c>
      <c r="AF657" t="s">
        <v>30</v>
      </c>
      <c r="AO657" t="s">
        <v>75</v>
      </c>
      <c r="AQ657">
        <v>6</v>
      </c>
      <c r="AS657">
        <v>6</v>
      </c>
      <c r="AU657">
        <v>5</v>
      </c>
      <c r="AV657" t="s">
        <v>2550</v>
      </c>
      <c r="AW657" t="s">
        <v>77</v>
      </c>
      <c r="AY657">
        <v>10</v>
      </c>
      <c r="AZ657" t="s">
        <v>2551</v>
      </c>
      <c r="BB657" t="s">
        <v>2552</v>
      </c>
      <c r="BC657">
        <v>0</v>
      </c>
    </row>
    <row r="658" spans="1:55" x14ac:dyDescent="0.4">
      <c r="A658">
        <v>511</v>
      </c>
      <c r="B658">
        <v>511</v>
      </c>
      <c r="C658">
        <v>511</v>
      </c>
      <c r="I658" t="s">
        <v>2553</v>
      </c>
      <c r="J658" s="1">
        <v>32916</v>
      </c>
      <c r="K658">
        <v>6</v>
      </c>
      <c r="L658">
        <v>25</v>
      </c>
      <c r="M658">
        <v>15</v>
      </c>
      <c r="N658">
        <v>5</v>
      </c>
      <c r="O658" t="s">
        <v>69</v>
      </c>
      <c r="P658">
        <v>1</v>
      </c>
      <c r="U658">
        <v>1</v>
      </c>
      <c r="V658" t="s">
        <v>157</v>
      </c>
      <c r="X658" t="s">
        <v>83</v>
      </c>
      <c r="Z658" t="s">
        <v>94</v>
      </c>
      <c r="AB658">
        <v>1</v>
      </c>
      <c r="AC658" t="s">
        <v>2554</v>
      </c>
      <c r="AD658" t="s">
        <v>86</v>
      </c>
      <c r="AM658" t="s">
        <v>37</v>
      </c>
      <c r="AW658" t="s">
        <v>77</v>
      </c>
      <c r="AY658">
        <v>10</v>
      </c>
      <c r="AZ658" t="s">
        <v>2555</v>
      </c>
      <c r="BA658" t="s">
        <v>445</v>
      </c>
      <c r="BC658">
        <v>1</v>
      </c>
    </row>
    <row r="659" spans="1:55" x14ac:dyDescent="0.4">
      <c r="A659">
        <v>512</v>
      </c>
      <c r="B659">
        <v>512</v>
      </c>
      <c r="C659">
        <v>512</v>
      </c>
      <c r="D659" t="s">
        <v>2</v>
      </c>
      <c r="E659" t="s">
        <v>3</v>
      </c>
      <c r="J659" s="1">
        <v>34931</v>
      </c>
      <c r="K659">
        <v>7</v>
      </c>
      <c r="L659">
        <v>70</v>
      </c>
      <c r="M659">
        <v>6</v>
      </c>
      <c r="N659">
        <v>6</v>
      </c>
      <c r="O659" t="s">
        <v>135</v>
      </c>
      <c r="P659">
        <v>1</v>
      </c>
      <c r="U659">
        <v>1</v>
      </c>
      <c r="V659" t="s">
        <v>483</v>
      </c>
      <c r="X659" t="s">
        <v>365</v>
      </c>
      <c r="AA659" t="s">
        <v>949</v>
      </c>
      <c r="AB659">
        <v>3</v>
      </c>
      <c r="AC659" t="s">
        <v>2556</v>
      </c>
      <c r="AD659" t="s">
        <v>61</v>
      </c>
      <c r="AM659" t="s">
        <v>37</v>
      </c>
      <c r="AW659" t="s">
        <v>360</v>
      </c>
      <c r="AY659">
        <v>10</v>
      </c>
      <c r="AZ659" t="s">
        <v>2557</v>
      </c>
      <c r="BA659" t="s">
        <v>2558</v>
      </c>
      <c r="BB659" t="s">
        <v>2559</v>
      </c>
      <c r="BC659">
        <v>1</v>
      </c>
    </row>
    <row r="660" spans="1:55" x14ac:dyDescent="0.4">
      <c r="A660">
        <v>513</v>
      </c>
      <c r="B660">
        <v>513</v>
      </c>
      <c r="C660">
        <v>513</v>
      </c>
      <c r="D660" t="s">
        <v>2</v>
      </c>
      <c r="J660" s="1">
        <v>30351</v>
      </c>
      <c r="K660">
        <v>8</v>
      </c>
      <c r="L660">
        <v>0</v>
      </c>
      <c r="M660">
        <v>8</v>
      </c>
      <c r="N660">
        <v>4</v>
      </c>
      <c r="O660" t="s">
        <v>350</v>
      </c>
      <c r="P660">
        <v>0</v>
      </c>
      <c r="Q660" t="s">
        <v>81</v>
      </c>
      <c r="S660" t="s">
        <v>101</v>
      </c>
      <c r="U660">
        <v>0</v>
      </c>
      <c r="AD660" t="s">
        <v>86</v>
      </c>
      <c r="AG660" t="s">
        <v>31</v>
      </c>
      <c r="AH660" t="s">
        <v>32</v>
      </c>
      <c r="AO660" t="s">
        <v>75</v>
      </c>
      <c r="AR660">
        <v>30</v>
      </c>
      <c r="AT660">
        <v>20</v>
      </c>
      <c r="AU660">
        <v>80</v>
      </c>
      <c r="AV660" t="s">
        <v>2560</v>
      </c>
      <c r="AX660" t="s">
        <v>2561</v>
      </c>
      <c r="AY660">
        <v>10</v>
      </c>
      <c r="AZ660" t="s">
        <v>2562</v>
      </c>
      <c r="BC660">
        <v>0</v>
      </c>
    </row>
    <row r="661" spans="1:55" x14ac:dyDescent="0.4">
      <c r="A661">
        <v>514</v>
      </c>
      <c r="B661">
        <v>514</v>
      </c>
      <c r="C661">
        <v>514</v>
      </c>
      <c r="G661" t="s">
        <v>5</v>
      </c>
      <c r="J661" s="1">
        <v>34335</v>
      </c>
      <c r="K661">
        <v>6</v>
      </c>
      <c r="L661">
        <v>2</v>
      </c>
      <c r="M661">
        <v>17</v>
      </c>
      <c r="N661">
        <v>50</v>
      </c>
      <c r="O661" t="s">
        <v>105</v>
      </c>
      <c r="P661">
        <v>1</v>
      </c>
      <c r="U661">
        <v>0</v>
      </c>
      <c r="AD661" t="s">
        <v>86</v>
      </c>
      <c r="AG661" t="s">
        <v>31</v>
      </c>
      <c r="AO661" t="s">
        <v>62</v>
      </c>
      <c r="AQ661">
        <v>5</v>
      </c>
      <c r="AT661">
        <v>10</v>
      </c>
      <c r="AU661">
        <v>50</v>
      </c>
      <c r="AV661" t="s">
        <v>2563</v>
      </c>
      <c r="AW661" t="s">
        <v>66</v>
      </c>
      <c r="AY661">
        <v>10</v>
      </c>
      <c r="AZ661" t="s">
        <v>2564</v>
      </c>
      <c r="BA661" t="s">
        <v>2565</v>
      </c>
      <c r="BC661">
        <v>1</v>
      </c>
    </row>
    <row r="662" spans="1:55" x14ac:dyDescent="0.4">
      <c r="A662">
        <v>515</v>
      </c>
      <c r="B662">
        <v>515</v>
      </c>
      <c r="C662">
        <v>515</v>
      </c>
      <c r="D662" t="s">
        <v>2</v>
      </c>
      <c r="J662" s="1">
        <v>31403</v>
      </c>
      <c r="K662">
        <v>7</v>
      </c>
      <c r="L662">
        <v>60</v>
      </c>
      <c r="M662">
        <v>9</v>
      </c>
      <c r="N662">
        <v>3</v>
      </c>
      <c r="O662" t="s">
        <v>99</v>
      </c>
      <c r="P662">
        <v>0</v>
      </c>
      <c r="Q662" t="s">
        <v>136</v>
      </c>
      <c r="S662" t="s">
        <v>101</v>
      </c>
      <c r="U662">
        <v>0</v>
      </c>
      <c r="AD662" t="s">
        <v>86</v>
      </c>
      <c r="AH662" t="s">
        <v>32</v>
      </c>
      <c r="AO662" t="s">
        <v>87</v>
      </c>
      <c r="AQ662">
        <v>6</v>
      </c>
      <c r="AS662">
        <v>6</v>
      </c>
      <c r="AU662">
        <v>20</v>
      </c>
      <c r="AV662" t="s">
        <v>2566</v>
      </c>
      <c r="AW662" t="s">
        <v>77</v>
      </c>
      <c r="AY662">
        <v>8</v>
      </c>
      <c r="AZ662" t="s">
        <v>2567</v>
      </c>
      <c r="BA662" t="s">
        <v>2568</v>
      </c>
      <c r="BB662" t="s">
        <v>2569</v>
      </c>
      <c r="BC662">
        <v>1</v>
      </c>
    </row>
    <row r="663" spans="1:55" x14ac:dyDescent="0.4">
      <c r="A663">
        <v>516</v>
      </c>
      <c r="B663">
        <v>516</v>
      </c>
      <c r="C663">
        <v>516</v>
      </c>
      <c r="H663" t="s">
        <v>6</v>
      </c>
      <c r="J663" s="1">
        <v>31452</v>
      </c>
      <c r="K663">
        <v>6</v>
      </c>
      <c r="L663">
        <v>45</v>
      </c>
      <c r="M663">
        <v>12</v>
      </c>
      <c r="N663">
        <v>5</v>
      </c>
      <c r="O663" t="s">
        <v>135</v>
      </c>
      <c r="P663">
        <v>1</v>
      </c>
      <c r="U663">
        <v>1</v>
      </c>
      <c r="V663" t="s">
        <v>214</v>
      </c>
      <c r="X663" t="s">
        <v>83</v>
      </c>
      <c r="AA663" t="s">
        <v>1219</v>
      </c>
      <c r="AB663">
        <v>15</v>
      </c>
      <c r="AC663" t="s">
        <v>2570</v>
      </c>
      <c r="AD663" t="s">
        <v>163</v>
      </c>
      <c r="AM663" t="s">
        <v>37</v>
      </c>
      <c r="AW663" t="s">
        <v>77</v>
      </c>
      <c r="AY663">
        <v>10</v>
      </c>
      <c r="AZ663" t="s">
        <v>2571</v>
      </c>
      <c r="BA663" t="s">
        <v>1178</v>
      </c>
      <c r="BB663" t="s">
        <v>2572</v>
      </c>
      <c r="BC663">
        <v>1</v>
      </c>
    </row>
    <row r="664" spans="1:55" x14ac:dyDescent="0.4">
      <c r="A664">
        <v>517</v>
      </c>
      <c r="B664">
        <v>517</v>
      </c>
      <c r="C664">
        <v>517</v>
      </c>
      <c r="D664" t="s">
        <v>2</v>
      </c>
      <c r="E664" t="s">
        <v>3</v>
      </c>
      <c r="H664" t="s">
        <v>6</v>
      </c>
      <c r="J664" s="1">
        <v>31800</v>
      </c>
      <c r="K664">
        <v>6</v>
      </c>
      <c r="L664">
        <v>250</v>
      </c>
      <c r="M664">
        <v>14</v>
      </c>
      <c r="N664">
        <v>1</v>
      </c>
      <c r="O664" t="s">
        <v>305</v>
      </c>
      <c r="P664">
        <v>1</v>
      </c>
      <c r="U664">
        <v>1</v>
      </c>
      <c r="V664" t="s">
        <v>214</v>
      </c>
      <c r="X664" t="s">
        <v>83</v>
      </c>
      <c r="Z664" t="s">
        <v>108</v>
      </c>
      <c r="AB664">
        <v>10</v>
      </c>
      <c r="AC664" t="s">
        <v>2573</v>
      </c>
      <c r="AD664" t="s">
        <v>1170</v>
      </c>
      <c r="AI664" t="s">
        <v>33</v>
      </c>
      <c r="AO664" t="s">
        <v>62</v>
      </c>
      <c r="AQ664">
        <v>3</v>
      </c>
      <c r="AS664">
        <v>5</v>
      </c>
      <c r="AU664">
        <v>14</v>
      </c>
      <c r="AV664" t="s">
        <v>2574</v>
      </c>
      <c r="AX664" t="s">
        <v>2575</v>
      </c>
      <c r="AY664">
        <v>10</v>
      </c>
      <c r="AZ664" t="s">
        <v>2576</v>
      </c>
      <c r="BC664">
        <v>1</v>
      </c>
    </row>
    <row r="665" spans="1:55" x14ac:dyDescent="0.4">
      <c r="A665">
        <v>518</v>
      </c>
      <c r="B665">
        <v>518</v>
      </c>
      <c r="C665">
        <v>518</v>
      </c>
      <c r="D665" t="s">
        <v>2</v>
      </c>
      <c r="H665" t="s">
        <v>6</v>
      </c>
      <c r="J665" s="1">
        <v>30018</v>
      </c>
      <c r="K665">
        <v>7</v>
      </c>
      <c r="L665">
        <v>30</v>
      </c>
      <c r="M665">
        <v>12</v>
      </c>
      <c r="N665">
        <v>5</v>
      </c>
      <c r="O665" t="s">
        <v>69</v>
      </c>
      <c r="P665">
        <v>1</v>
      </c>
      <c r="U665">
        <v>1</v>
      </c>
      <c r="V665" t="s">
        <v>7</v>
      </c>
      <c r="X665" t="s">
        <v>83</v>
      </c>
      <c r="Z665" t="s">
        <v>690</v>
      </c>
      <c r="AB665">
        <v>9</v>
      </c>
      <c r="AC665" t="s">
        <v>2577</v>
      </c>
      <c r="AD665" t="s">
        <v>86</v>
      </c>
      <c r="AI665" t="s">
        <v>33</v>
      </c>
      <c r="AO665" t="s">
        <v>75</v>
      </c>
      <c r="AQ665">
        <v>4</v>
      </c>
      <c r="AS665">
        <v>1</v>
      </c>
      <c r="AU665">
        <v>6</v>
      </c>
      <c r="AV665" t="s">
        <v>2578</v>
      </c>
      <c r="AW665" t="s">
        <v>77</v>
      </c>
      <c r="AY665">
        <v>6</v>
      </c>
      <c r="AZ665" t="s">
        <v>2579</v>
      </c>
      <c r="BC665">
        <v>1</v>
      </c>
    </row>
    <row r="666" spans="1:55" x14ac:dyDescent="0.4">
      <c r="A666">
        <v>519</v>
      </c>
      <c r="B666">
        <v>519</v>
      </c>
      <c r="C666">
        <v>519</v>
      </c>
      <c r="E666" t="s">
        <v>3</v>
      </c>
      <c r="H666" t="s">
        <v>6</v>
      </c>
      <c r="J666" s="1">
        <v>31014</v>
      </c>
      <c r="K666">
        <v>6</v>
      </c>
      <c r="L666">
        <v>50</v>
      </c>
      <c r="M666">
        <v>6</v>
      </c>
      <c r="N666">
        <v>4</v>
      </c>
      <c r="O666" t="s">
        <v>226</v>
      </c>
      <c r="P666">
        <v>0</v>
      </c>
      <c r="Q666" t="s">
        <v>406</v>
      </c>
      <c r="S666" t="s">
        <v>71</v>
      </c>
      <c r="U666">
        <v>1</v>
      </c>
      <c r="V666" t="s">
        <v>157</v>
      </c>
      <c r="X666" t="s">
        <v>93</v>
      </c>
      <c r="Z666" t="s">
        <v>158</v>
      </c>
      <c r="AB666">
        <v>5</v>
      </c>
      <c r="AC666" t="s">
        <v>2580</v>
      </c>
      <c r="AD666" t="s">
        <v>74</v>
      </c>
      <c r="AJ666" t="s">
        <v>34</v>
      </c>
      <c r="AO666" t="s">
        <v>62</v>
      </c>
      <c r="AQ666">
        <v>2</v>
      </c>
      <c r="AS666">
        <v>2</v>
      </c>
      <c r="AU666">
        <v>2</v>
      </c>
      <c r="AV666" t="s">
        <v>2581</v>
      </c>
      <c r="AW666" t="s">
        <v>77</v>
      </c>
      <c r="AY666">
        <v>8</v>
      </c>
      <c r="AZ666" t="s">
        <v>2582</v>
      </c>
      <c r="BA666" t="s">
        <v>2583</v>
      </c>
      <c r="BB666" t="s">
        <v>2584</v>
      </c>
      <c r="BC666">
        <v>0</v>
      </c>
    </row>
    <row r="667" spans="1:55" x14ac:dyDescent="0.4">
      <c r="A667">
        <v>520</v>
      </c>
      <c r="B667">
        <v>520</v>
      </c>
      <c r="C667">
        <v>520</v>
      </c>
      <c r="E667" t="s">
        <v>3</v>
      </c>
      <c r="H667" t="s">
        <v>6</v>
      </c>
      <c r="J667" s="1">
        <v>26198</v>
      </c>
      <c r="K667">
        <v>8</v>
      </c>
      <c r="L667">
        <v>130</v>
      </c>
      <c r="M667">
        <v>6</v>
      </c>
      <c r="N667">
        <v>20</v>
      </c>
      <c r="O667" t="s">
        <v>91</v>
      </c>
      <c r="P667">
        <v>0</v>
      </c>
      <c r="Q667" t="s">
        <v>81</v>
      </c>
      <c r="S667" t="s">
        <v>101</v>
      </c>
      <c r="U667">
        <v>1</v>
      </c>
      <c r="V667" t="s">
        <v>429</v>
      </c>
      <c r="X667" t="s">
        <v>93</v>
      </c>
      <c r="Z667" t="s">
        <v>690</v>
      </c>
      <c r="AB667">
        <v>23</v>
      </c>
      <c r="AC667" t="s">
        <v>2585</v>
      </c>
      <c r="AD667" t="s">
        <v>86</v>
      </c>
      <c r="AJ667" t="s">
        <v>34</v>
      </c>
      <c r="AO667" t="s">
        <v>62</v>
      </c>
      <c r="AQ667">
        <v>3</v>
      </c>
      <c r="AS667">
        <v>6</v>
      </c>
      <c r="AU667">
        <v>10</v>
      </c>
      <c r="AV667" t="s">
        <v>2586</v>
      </c>
      <c r="AW667" t="s">
        <v>77</v>
      </c>
      <c r="AY667">
        <v>8</v>
      </c>
      <c r="AZ667" t="s">
        <v>2587</v>
      </c>
      <c r="BC667">
        <v>0</v>
      </c>
    </row>
    <row r="668" spans="1:55" x14ac:dyDescent="0.4">
      <c r="A668">
        <v>521</v>
      </c>
      <c r="B668">
        <v>521</v>
      </c>
      <c r="C668">
        <v>521</v>
      </c>
      <c r="D668" t="s">
        <v>2</v>
      </c>
      <c r="J668" s="1">
        <v>30945</v>
      </c>
      <c r="K668">
        <v>7</v>
      </c>
      <c r="L668">
        <v>30</v>
      </c>
      <c r="M668">
        <v>1</v>
      </c>
      <c r="N668">
        <v>15</v>
      </c>
      <c r="O668" t="s">
        <v>123</v>
      </c>
      <c r="P668">
        <v>1</v>
      </c>
      <c r="U668">
        <v>1</v>
      </c>
      <c r="V668" t="s">
        <v>82</v>
      </c>
      <c r="X668" t="s">
        <v>58</v>
      </c>
      <c r="Z668" t="s">
        <v>94</v>
      </c>
      <c r="AB668">
        <v>7</v>
      </c>
      <c r="AC668" t="s">
        <v>2588</v>
      </c>
      <c r="AD668" t="s">
        <v>74</v>
      </c>
      <c r="AJ668" t="s">
        <v>34</v>
      </c>
      <c r="AN668" t="s">
        <v>1101</v>
      </c>
      <c r="AO668" t="s">
        <v>62</v>
      </c>
      <c r="AQ668">
        <v>3</v>
      </c>
      <c r="AS668">
        <v>4</v>
      </c>
      <c r="AU668">
        <v>10</v>
      </c>
      <c r="AV668" t="s">
        <v>2589</v>
      </c>
      <c r="AW668" t="s">
        <v>77</v>
      </c>
      <c r="AY668">
        <v>9</v>
      </c>
      <c r="AZ668" t="s">
        <v>2590</v>
      </c>
      <c r="BA668" t="s">
        <v>2591</v>
      </c>
      <c r="BB668" t="s">
        <v>2592</v>
      </c>
      <c r="BC668">
        <v>1</v>
      </c>
    </row>
    <row r="669" spans="1:55" x14ac:dyDescent="0.4">
      <c r="A669">
        <v>522</v>
      </c>
      <c r="B669">
        <v>522</v>
      </c>
      <c r="C669">
        <v>522</v>
      </c>
      <c r="D669" t="s">
        <v>2</v>
      </c>
      <c r="J669" s="1">
        <v>32220</v>
      </c>
      <c r="K669">
        <v>4</v>
      </c>
      <c r="L669">
        <v>5</v>
      </c>
      <c r="M669">
        <v>12</v>
      </c>
      <c r="N669">
        <v>1</v>
      </c>
      <c r="O669" t="s">
        <v>350</v>
      </c>
      <c r="P669">
        <v>0</v>
      </c>
      <c r="Q669" t="s">
        <v>70</v>
      </c>
      <c r="S669" t="s">
        <v>101</v>
      </c>
      <c r="U669">
        <v>0</v>
      </c>
      <c r="AD669" t="s">
        <v>378</v>
      </c>
      <c r="AH669" t="s">
        <v>32</v>
      </c>
      <c r="AO669" t="s">
        <v>87</v>
      </c>
      <c r="AR669">
        <v>10</v>
      </c>
      <c r="AS669">
        <v>3</v>
      </c>
      <c r="AU669">
        <v>100</v>
      </c>
      <c r="AV669" t="s">
        <v>2593</v>
      </c>
      <c r="AX669" t="s">
        <v>2594</v>
      </c>
      <c r="AY669">
        <v>0</v>
      </c>
      <c r="AZ669" t="s">
        <v>2595</v>
      </c>
      <c r="BA669" t="s">
        <v>2596</v>
      </c>
      <c r="BC669">
        <v>0</v>
      </c>
    </row>
    <row r="670" spans="1:55" x14ac:dyDescent="0.4">
      <c r="A670">
        <v>523</v>
      </c>
      <c r="B670">
        <v>523</v>
      </c>
      <c r="C670">
        <v>523</v>
      </c>
      <c r="D670" t="s">
        <v>2</v>
      </c>
      <c r="H670" t="s">
        <v>6</v>
      </c>
      <c r="J670" s="1">
        <v>31081</v>
      </c>
      <c r="K670">
        <v>6</v>
      </c>
      <c r="L670">
        <v>0</v>
      </c>
      <c r="M670">
        <v>2</v>
      </c>
      <c r="N670">
        <v>15</v>
      </c>
      <c r="O670" t="s">
        <v>226</v>
      </c>
      <c r="P670">
        <v>0</v>
      </c>
      <c r="Q670" t="s">
        <v>81</v>
      </c>
      <c r="S670" t="s">
        <v>106</v>
      </c>
      <c r="U670">
        <v>1</v>
      </c>
      <c r="V670" t="s">
        <v>148</v>
      </c>
      <c r="X670" t="s">
        <v>58</v>
      </c>
      <c r="Z670" t="s">
        <v>221</v>
      </c>
      <c r="AB670">
        <v>10</v>
      </c>
      <c r="AC670" t="s">
        <v>2597</v>
      </c>
      <c r="AD670" t="s">
        <v>61</v>
      </c>
      <c r="AH670" t="s">
        <v>32</v>
      </c>
      <c r="AK670" t="s">
        <v>35</v>
      </c>
      <c r="AO670" t="s">
        <v>75</v>
      </c>
      <c r="AQ670">
        <v>5</v>
      </c>
      <c r="AT670">
        <v>20</v>
      </c>
      <c r="AU670">
        <v>20</v>
      </c>
      <c r="AV670" t="s">
        <v>2598</v>
      </c>
      <c r="AW670" t="s">
        <v>66</v>
      </c>
      <c r="AY670">
        <v>9</v>
      </c>
      <c r="AZ670" t="s">
        <v>2599</v>
      </c>
      <c r="BB670" t="s">
        <v>2600</v>
      </c>
      <c r="BC670">
        <v>1</v>
      </c>
    </row>
    <row r="671" spans="1:55" x14ac:dyDescent="0.4">
      <c r="A671">
        <v>524</v>
      </c>
      <c r="B671">
        <v>524</v>
      </c>
      <c r="C671">
        <v>524</v>
      </c>
      <c r="H671" t="s">
        <v>6</v>
      </c>
      <c r="J671" s="1">
        <v>29924</v>
      </c>
      <c r="K671">
        <v>6</v>
      </c>
      <c r="L671">
        <v>0</v>
      </c>
      <c r="M671">
        <v>12</v>
      </c>
      <c r="N671">
        <v>10</v>
      </c>
      <c r="O671" t="s">
        <v>99</v>
      </c>
      <c r="P671">
        <v>0</v>
      </c>
      <c r="Q671" t="s">
        <v>100</v>
      </c>
      <c r="S671" t="s">
        <v>106</v>
      </c>
      <c r="U671">
        <v>1</v>
      </c>
      <c r="V671" t="s">
        <v>92</v>
      </c>
      <c r="X671" t="s">
        <v>83</v>
      </c>
      <c r="Z671" t="s">
        <v>232</v>
      </c>
      <c r="AB671">
        <v>12</v>
      </c>
      <c r="AC671" t="s">
        <v>2601</v>
      </c>
      <c r="AD671" t="s">
        <v>86</v>
      </c>
      <c r="AG671" t="s">
        <v>31</v>
      </c>
      <c r="AH671" t="s">
        <v>32</v>
      </c>
      <c r="AO671" t="s">
        <v>87</v>
      </c>
      <c r="AQ671">
        <v>2</v>
      </c>
      <c r="AS671">
        <v>6</v>
      </c>
      <c r="AU671">
        <v>80</v>
      </c>
      <c r="AV671" t="s">
        <v>2602</v>
      </c>
      <c r="AW671" t="s">
        <v>77</v>
      </c>
      <c r="AY671">
        <v>10</v>
      </c>
      <c r="AZ671" t="s">
        <v>2603</v>
      </c>
      <c r="BA671" t="s">
        <v>2604</v>
      </c>
      <c r="BC671">
        <v>0</v>
      </c>
    </row>
    <row r="672" spans="1:55" x14ac:dyDescent="0.4">
      <c r="A672">
        <v>525</v>
      </c>
      <c r="B672">
        <v>525</v>
      </c>
      <c r="C672">
        <v>525</v>
      </c>
      <c r="D672" t="s">
        <v>2</v>
      </c>
      <c r="H672" t="s">
        <v>6</v>
      </c>
      <c r="J672" s="1">
        <v>29448</v>
      </c>
      <c r="K672">
        <v>7</v>
      </c>
      <c r="L672">
        <v>45</v>
      </c>
      <c r="M672">
        <v>5</v>
      </c>
      <c r="N672">
        <v>6</v>
      </c>
      <c r="O672" t="s">
        <v>350</v>
      </c>
      <c r="P672">
        <v>0</v>
      </c>
      <c r="Q672" t="s">
        <v>55</v>
      </c>
      <c r="S672" t="s">
        <v>106</v>
      </c>
      <c r="U672">
        <v>1</v>
      </c>
      <c r="V672" t="s">
        <v>7</v>
      </c>
      <c r="X672" t="s">
        <v>83</v>
      </c>
      <c r="Z672" t="s">
        <v>59</v>
      </c>
      <c r="AB672">
        <v>8</v>
      </c>
      <c r="AC672" t="s">
        <v>2605</v>
      </c>
      <c r="AD672" t="s">
        <v>86</v>
      </c>
      <c r="AJ672" t="s">
        <v>34</v>
      </c>
      <c r="AO672" t="s">
        <v>75</v>
      </c>
      <c r="AQ672">
        <v>6</v>
      </c>
      <c r="AS672">
        <v>2</v>
      </c>
      <c r="AU672">
        <v>80</v>
      </c>
      <c r="AV672" t="s">
        <v>2606</v>
      </c>
      <c r="AW672" t="s">
        <v>394</v>
      </c>
      <c r="AY672">
        <v>10</v>
      </c>
      <c r="AZ672" t="s">
        <v>2607</v>
      </c>
      <c r="BA672" t="s">
        <v>2608</v>
      </c>
      <c r="BC672">
        <v>1</v>
      </c>
    </row>
    <row r="673" spans="1:55" x14ac:dyDescent="0.4">
      <c r="A673">
        <v>526</v>
      </c>
      <c r="B673">
        <v>526</v>
      </c>
      <c r="C673">
        <v>526</v>
      </c>
      <c r="D673" t="s">
        <v>2</v>
      </c>
      <c r="K673">
        <v>7</v>
      </c>
      <c r="L673">
        <v>13</v>
      </c>
      <c r="M673">
        <v>10</v>
      </c>
      <c r="N673">
        <v>2</v>
      </c>
      <c r="O673" t="s">
        <v>226</v>
      </c>
      <c r="P673">
        <v>1</v>
      </c>
      <c r="U673">
        <v>1</v>
      </c>
      <c r="V673" t="s">
        <v>32</v>
      </c>
      <c r="X673" t="s">
        <v>83</v>
      </c>
      <c r="Z673" t="s">
        <v>94</v>
      </c>
      <c r="AB673">
        <v>2</v>
      </c>
      <c r="AC673" t="s">
        <v>2609</v>
      </c>
      <c r="AD673" t="s">
        <v>61</v>
      </c>
      <c r="AH673" t="s">
        <v>32</v>
      </c>
      <c r="AO673" t="s">
        <v>87</v>
      </c>
      <c r="AR673">
        <v>10</v>
      </c>
      <c r="AT673">
        <v>15</v>
      </c>
      <c r="AU673">
        <v>35</v>
      </c>
      <c r="AV673" t="s">
        <v>2610</v>
      </c>
      <c r="AW673" t="s">
        <v>77</v>
      </c>
      <c r="AY673">
        <v>10</v>
      </c>
      <c r="AZ673" t="s">
        <v>2611</v>
      </c>
      <c r="BC673">
        <v>0</v>
      </c>
    </row>
    <row r="674" spans="1:55" x14ac:dyDescent="0.4">
      <c r="A674">
        <v>527</v>
      </c>
      <c r="B674">
        <v>527</v>
      </c>
      <c r="C674">
        <v>527</v>
      </c>
      <c r="D674" t="s">
        <v>2</v>
      </c>
      <c r="E674" t="s">
        <v>3</v>
      </c>
      <c r="H674" t="s">
        <v>6</v>
      </c>
      <c r="J674" s="1">
        <v>28843</v>
      </c>
      <c r="K674">
        <v>7</v>
      </c>
      <c r="L674">
        <v>0</v>
      </c>
      <c r="M674">
        <v>8</v>
      </c>
      <c r="N674">
        <v>2</v>
      </c>
      <c r="O674" t="s">
        <v>80</v>
      </c>
      <c r="P674">
        <v>1</v>
      </c>
      <c r="U674">
        <v>1</v>
      </c>
      <c r="V674" t="s">
        <v>143</v>
      </c>
      <c r="X674" t="s">
        <v>83</v>
      </c>
      <c r="Z674" t="s">
        <v>158</v>
      </c>
      <c r="AB674">
        <v>15</v>
      </c>
      <c r="AC674" t="s">
        <v>2612</v>
      </c>
      <c r="AD674" t="s">
        <v>378</v>
      </c>
      <c r="AH674" t="s">
        <v>32</v>
      </c>
      <c r="AJ674" t="s">
        <v>34</v>
      </c>
      <c r="AO674" t="s">
        <v>75</v>
      </c>
      <c r="AQ674">
        <v>4</v>
      </c>
      <c r="AS674">
        <v>4</v>
      </c>
      <c r="AU674">
        <v>24</v>
      </c>
      <c r="AV674" t="s">
        <v>2613</v>
      </c>
      <c r="AW674" t="s">
        <v>77</v>
      </c>
      <c r="AY674">
        <v>10</v>
      </c>
      <c r="AZ674" t="s">
        <v>2614</v>
      </c>
      <c r="BA674" t="s">
        <v>2615</v>
      </c>
      <c r="BB674" t="s">
        <v>2616</v>
      </c>
      <c r="BC674">
        <v>1</v>
      </c>
    </row>
    <row r="675" spans="1:55" x14ac:dyDescent="0.4">
      <c r="A675">
        <v>528</v>
      </c>
      <c r="B675">
        <v>528</v>
      </c>
      <c r="C675">
        <v>528</v>
      </c>
      <c r="D675" t="s">
        <v>2</v>
      </c>
      <c r="J675" s="1">
        <v>35090</v>
      </c>
      <c r="K675">
        <v>7</v>
      </c>
      <c r="L675">
        <v>30</v>
      </c>
      <c r="M675">
        <v>9</v>
      </c>
      <c r="N675">
        <v>2</v>
      </c>
      <c r="O675" t="s">
        <v>305</v>
      </c>
      <c r="P675">
        <v>0</v>
      </c>
      <c r="Q675" t="s">
        <v>142</v>
      </c>
      <c r="S675" t="s">
        <v>106</v>
      </c>
      <c r="U675">
        <v>1</v>
      </c>
      <c r="V675" t="s">
        <v>214</v>
      </c>
      <c r="X675" t="s">
        <v>365</v>
      </c>
      <c r="Z675" t="s">
        <v>94</v>
      </c>
      <c r="AB675">
        <v>1</v>
      </c>
      <c r="AC675" t="s">
        <v>2617</v>
      </c>
      <c r="AD675" t="s">
        <v>163</v>
      </c>
      <c r="AJ675" t="s">
        <v>34</v>
      </c>
      <c r="AL675" t="s">
        <v>36</v>
      </c>
      <c r="AN675" t="s">
        <v>2618</v>
      </c>
      <c r="AO675" t="s">
        <v>75</v>
      </c>
      <c r="AR675">
        <v>15</v>
      </c>
      <c r="AS675">
        <v>6</v>
      </c>
      <c r="AU675">
        <v>12</v>
      </c>
      <c r="AV675" t="s">
        <v>2619</v>
      </c>
      <c r="AW675" t="s">
        <v>77</v>
      </c>
      <c r="AY675">
        <v>5</v>
      </c>
      <c r="AZ675" t="s">
        <v>2620</v>
      </c>
      <c r="BA675" t="s">
        <v>2621</v>
      </c>
      <c r="BC675">
        <v>1</v>
      </c>
    </row>
    <row r="676" spans="1:55" x14ac:dyDescent="0.4">
      <c r="A676">
        <v>529</v>
      </c>
      <c r="B676">
        <v>529</v>
      </c>
      <c r="C676">
        <v>529</v>
      </c>
      <c r="D676" t="s">
        <v>2</v>
      </c>
      <c r="H676" t="s">
        <v>6</v>
      </c>
      <c r="J676" s="1">
        <v>31698</v>
      </c>
      <c r="K676">
        <v>7</v>
      </c>
      <c r="L676">
        <v>60</v>
      </c>
      <c r="M676">
        <v>12</v>
      </c>
      <c r="N676">
        <v>5</v>
      </c>
      <c r="O676" t="s">
        <v>69</v>
      </c>
      <c r="P676">
        <v>0</v>
      </c>
      <c r="Q676" t="s">
        <v>70</v>
      </c>
      <c r="S676" t="s">
        <v>101</v>
      </c>
      <c r="U676">
        <v>1</v>
      </c>
      <c r="V676" t="s">
        <v>429</v>
      </c>
      <c r="X676" t="s">
        <v>58</v>
      </c>
      <c r="Z676" t="s">
        <v>126</v>
      </c>
      <c r="AB676">
        <v>7</v>
      </c>
      <c r="AC676" t="s">
        <v>2622</v>
      </c>
      <c r="AD676" t="s">
        <v>86</v>
      </c>
      <c r="AM676" t="s">
        <v>37</v>
      </c>
      <c r="AW676" t="s">
        <v>77</v>
      </c>
      <c r="AY676">
        <v>10</v>
      </c>
      <c r="AZ676" t="s">
        <v>2623</v>
      </c>
      <c r="BA676" t="s">
        <v>2624</v>
      </c>
      <c r="BC676">
        <v>1</v>
      </c>
    </row>
    <row r="677" spans="1:55" x14ac:dyDescent="0.4">
      <c r="A677">
        <v>530</v>
      </c>
      <c r="B677">
        <v>530</v>
      </c>
      <c r="C677">
        <v>530</v>
      </c>
      <c r="E677" t="s">
        <v>3</v>
      </c>
      <c r="H677" t="s">
        <v>6</v>
      </c>
      <c r="J677" s="1">
        <v>35502</v>
      </c>
      <c r="K677">
        <v>7</v>
      </c>
      <c r="L677">
        <v>0</v>
      </c>
      <c r="M677">
        <v>8</v>
      </c>
      <c r="N677">
        <v>25</v>
      </c>
      <c r="O677" t="s">
        <v>80</v>
      </c>
      <c r="P677">
        <v>1</v>
      </c>
      <c r="U677">
        <v>1</v>
      </c>
      <c r="V677" t="s">
        <v>112</v>
      </c>
      <c r="X677" t="s">
        <v>83</v>
      </c>
      <c r="Z677" t="s">
        <v>94</v>
      </c>
      <c r="AB677">
        <v>2</v>
      </c>
      <c r="AC677" t="s">
        <v>2625</v>
      </c>
      <c r="AD677" t="s">
        <v>163</v>
      </c>
      <c r="AN677" t="s">
        <v>2626</v>
      </c>
      <c r="AO677" t="s">
        <v>87</v>
      </c>
      <c r="AQ677">
        <v>6</v>
      </c>
      <c r="AS677">
        <v>2</v>
      </c>
      <c r="AU677">
        <v>20</v>
      </c>
      <c r="AV677" t="s">
        <v>2627</v>
      </c>
      <c r="AW677" t="s">
        <v>66</v>
      </c>
      <c r="AY677">
        <v>9</v>
      </c>
      <c r="AZ677" t="s">
        <v>2628</v>
      </c>
      <c r="BA677" t="s">
        <v>2629</v>
      </c>
      <c r="BB677" t="s">
        <v>2630</v>
      </c>
      <c r="BC677">
        <v>1</v>
      </c>
    </row>
    <row r="678" spans="1:55" x14ac:dyDescent="0.4">
      <c r="A678">
        <v>531</v>
      </c>
      <c r="B678">
        <v>531</v>
      </c>
      <c r="C678">
        <v>531</v>
      </c>
      <c r="D678" t="s">
        <v>2</v>
      </c>
      <c r="E678" t="s">
        <v>3</v>
      </c>
      <c r="H678" t="s">
        <v>6</v>
      </c>
      <c r="J678" s="1">
        <v>31751</v>
      </c>
      <c r="K678">
        <v>7</v>
      </c>
      <c r="L678">
        <v>60</v>
      </c>
      <c r="M678">
        <v>6</v>
      </c>
      <c r="N678">
        <v>4</v>
      </c>
      <c r="O678" t="s">
        <v>99</v>
      </c>
      <c r="P678">
        <v>0</v>
      </c>
      <c r="Q678" t="s">
        <v>100</v>
      </c>
      <c r="S678" t="s">
        <v>106</v>
      </c>
      <c r="U678">
        <v>1</v>
      </c>
      <c r="V678" t="s">
        <v>483</v>
      </c>
      <c r="X678" t="s">
        <v>58</v>
      </c>
      <c r="Z678" t="s">
        <v>84</v>
      </c>
      <c r="AB678">
        <v>5</v>
      </c>
      <c r="AC678" t="s">
        <v>2631</v>
      </c>
      <c r="AD678" t="s">
        <v>86</v>
      </c>
      <c r="AG678" t="s">
        <v>31</v>
      </c>
      <c r="AO678" t="s">
        <v>75</v>
      </c>
      <c r="AR678">
        <v>14</v>
      </c>
      <c r="AS678">
        <v>2</v>
      </c>
      <c r="AU678">
        <v>32</v>
      </c>
      <c r="AV678" t="s">
        <v>2632</v>
      </c>
      <c r="AW678" t="s">
        <v>77</v>
      </c>
      <c r="AY678">
        <v>8</v>
      </c>
      <c r="AZ678" t="s">
        <v>2633</v>
      </c>
      <c r="BA678" t="s">
        <v>2634</v>
      </c>
      <c r="BB678" t="s">
        <v>2635</v>
      </c>
      <c r="BC678">
        <v>1</v>
      </c>
    </row>
    <row r="679" spans="1:55" x14ac:dyDescent="0.4">
      <c r="A679">
        <v>532</v>
      </c>
      <c r="B679">
        <v>532</v>
      </c>
      <c r="C679">
        <v>532</v>
      </c>
      <c r="E679" t="s">
        <v>3</v>
      </c>
      <c r="H679" t="s">
        <v>6</v>
      </c>
      <c r="J679" s="1">
        <v>28108</v>
      </c>
      <c r="K679">
        <v>7</v>
      </c>
      <c r="L679">
        <v>10</v>
      </c>
      <c r="M679">
        <v>6</v>
      </c>
      <c r="N679">
        <v>15</v>
      </c>
      <c r="O679" t="s">
        <v>226</v>
      </c>
      <c r="P679">
        <v>0</v>
      </c>
      <c r="Q679" t="s">
        <v>100</v>
      </c>
      <c r="S679" t="s">
        <v>101</v>
      </c>
      <c r="U679">
        <v>1</v>
      </c>
      <c r="V679" t="s">
        <v>429</v>
      </c>
      <c r="X679" t="s">
        <v>400</v>
      </c>
      <c r="Z679" t="s">
        <v>94</v>
      </c>
      <c r="AB679">
        <v>17</v>
      </c>
      <c r="AC679" t="s">
        <v>2636</v>
      </c>
      <c r="AD679" t="s">
        <v>86</v>
      </c>
      <c r="AI679" t="s">
        <v>33</v>
      </c>
      <c r="AO679" t="s">
        <v>75</v>
      </c>
      <c r="AQ679">
        <v>5</v>
      </c>
      <c r="AS679">
        <v>5</v>
      </c>
      <c r="AU679">
        <v>15</v>
      </c>
      <c r="AV679" t="s">
        <v>2637</v>
      </c>
      <c r="AX679" t="s">
        <v>2638</v>
      </c>
      <c r="AY679">
        <v>7</v>
      </c>
      <c r="AZ679" t="s">
        <v>2639</v>
      </c>
      <c r="BA679" t="s">
        <v>2640</v>
      </c>
      <c r="BB679" t="s">
        <v>2641</v>
      </c>
      <c r="BC679">
        <v>1</v>
      </c>
    </row>
    <row r="680" spans="1:55" x14ac:dyDescent="0.4">
      <c r="A680">
        <v>533</v>
      </c>
      <c r="B680">
        <v>533</v>
      </c>
      <c r="C680">
        <v>533</v>
      </c>
      <c r="E680" t="s">
        <v>3</v>
      </c>
      <c r="H680" t="s">
        <v>6</v>
      </c>
      <c r="J680" s="1">
        <v>25840</v>
      </c>
      <c r="K680">
        <v>8</v>
      </c>
      <c r="L680">
        <v>120</v>
      </c>
      <c r="M680">
        <v>10</v>
      </c>
      <c r="N680">
        <v>0</v>
      </c>
      <c r="O680" t="s">
        <v>91</v>
      </c>
      <c r="P680">
        <v>0</v>
      </c>
      <c r="Q680" t="s">
        <v>70</v>
      </c>
      <c r="S680" t="s">
        <v>101</v>
      </c>
      <c r="U680">
        <v>1</v>
      </c>
      <c r="V680" t="s">
        <v>7</v>
      </c>
      <c r="X680" t="s">
        <v>58</v>
      </c>
      <c r="Z680" t="s">
        <v>59</v>
      </c>
      <c r="AB680">
        <v>8</v>
      </c>
      <c r="AC680" t="s">
        <v>2642</v>
      </c>
      <c r="AD680" t="s">
        <v>74</v>
      </c>
      <c r="AG680" t="s">
        <v>31</v>
      </c>
      <c r="AO680" t="s">
        <v>87</v>
      </c>
      <c r="AQ680">
        <v>5</v>
      </c>
      <c r="AS680">
        <v>5</v>
      </c>
      <c r="AU680">
        <v>40</v>
      </c>
      <c r="AV680" t="s">
        <v>2643</v>
      </c>
      <c r="AW680" t="s">
        <v>77</v>
      </c>
      <c r="AY680">
        <v>10</v>
      </c>
      <c r="AZ680" t="s">
        <v>2644</v>
      </c>
      <c r="BA680" t="s">
        <v>2645</v>
      </c>
      <c r="BC680">
        <v>1</v>
      </c>
    </row>
    <row r="681" spans="1:55" x14ac:dyDescent="0.4">
      <c r="A681">
        <v>534</v>
      </c>
      <c r="B681">
        <v>534</v>
      </c>
      <c r="C681">
        <v>534</v>
      </c>
      <c r="D681" t="s">
        <v>2</v>
      </c>
      <c r="F681" t="s">
        <v>4</v>
      </c>
      <c r="H681" t="s">
        <v>6</v>
      </c>
      <c r="J681" s="1">
        <v>29476</v>
      </c>
      <c r="K681">
        <v>7</v>
      </c>
      <c r="L681">
        <v>40</v>
      </c>
      <c r="M681">
        <v>12</v>
      </c>
      <c r="N681">
        <v>10</v>
      </c>
      <c r="O681" t="s">
        <v>135</v>
      </c>
      <c r="P681">
        <v>0</v>
      </c>
      <c r="Q681" t="s">
        <v>55</v>
      </c>
      <c r="S681" t="s">
        <v>101</v>
      </c>
      <c r="U681">
        <v>1</v>
      </c>
      <c r="V681" t="s">
        <v>424</v>
      </c>
      <c r="X681" t="s">
        <v>113</v>
      </c>
      <c r="Z681" t="s">
        <v>59</v>
      </c>
      <c r="AB681">
        <v>8</v>
      </c>
      <c r="AC681" t="s">
        <v>2646</v>
      </c>
      <c r="AD681" t="s">
        <v>74</v>
      </c>
      <c r="AH681" t="s">
        <v>32</v>
      </c>
      <c r="AO681" t="s">
        <v>75</v>
      </c>
      <c r="AQ681">
        <v>6</v>
      </c>
      <c r="AS681">
        <v>5</v>
      </c>
      <c r="AU681">
        <v>10</v>
      </c>
      <c r="AV681" t="s">
        <v>2647</v>
      </c>
      <c r="AW681" t="s">
        <v>77</v>
      </c>
      <c r="AY681">
        <v>4</v>
      </c>
      <c r="AZ681" t="s">
        <v>2648</v>
      </c>
      <c r="BA681" t="s">
        <v>2649</v>
      </c>
      <c r="BB681" t="s">
        <v>2650</v>
      </c>
    </row>
    <row r="683" spans="1:55" x14ac:dyDescent="0.4">
      <c r="A683" t="s">
        <v>2651</v>
      </c>
      <c r="B683" t="s">
        <v>2652</v>
      </c>
      <c r="C683">
        <v>0</v>
      </c>
    </row>
    <row r="684" spans="1:55" x14ac:dyDescent="0.4">
      <c r="A684">
        <v>535</v>
      </c>
      <c r="B684">
        <v>535</v>
      </c>
      <c r="C684">
        <v>535</v>
      </c>
      <c r="D684" t="s">
        <v>2</v>
      </c>
      <c r="J684" s="1">
        <v>31956</v>
      </c>
      <c r="K684">
        <v>7</v>
      </c>
      <c r="L684">
        <v>90</v>
      </c>
      <c r="M684">
        <v>9</v>
      </c>
      <c r="N684">
        <v>5</v>
      </c>
      <c r="O684" t="s">
        <v>123</v>
      </c>
      <c r="P684">
        <v>0</v>
      </c>
      <c r="Q684" t="s">
        <v>55</v>
      </c>
      <c r="S684" t="s">
        <v>56</v>
      </c>
      <c r="U684">
        <v>1</v>
      </c>
      <c r="V684" t="s">
        <v>157</v>
      </c>
      <c r="X684" t="s">
        <v>365</v>
      </c>
      <c r="Z684" t="s">
        <v>221</v>
      </c>
      <c r="AB684">
        <v>10</v>
      </c>
      <c r="AC684" t="s">
        <v>2653</v>
      </c>
      <c r="AD684" t="s">
        <v>86</v>
      </c>
      <c r="AM684" t="s">
        <v>37</v>
      </c>
      <c r="AW684" t="s">
        <v>77</v>
      </c>
      <c r="AY684">
        <v>10</v>
      </c>
      <c r="AZ684" t="s">
        <v>2654</v>
      </c>
      <c r="BA684" t="s">
        <v>2655</v>
      </c>
      <c r="BC684">
        <v>0</v>
      </c>
    </row>
    <row r="685" spans="1:55" x14ac:dyDescent="0.4">
      <c r="A685">
        <v>536</v>
      </c>
      <c r="B685">
        <v>536</v>
      </c>
      <c r="C685">
        <v>536</v>
      </c>
      <c r="D685" t="s">
        <v>2</v>
      </c>
      <c r="E685" t="s">
        <v>3</v>
      </c>
      <c r="H685" t="s">
        <v>6</v>
      </c>
      <c r="J685" s="1">
        <v>28333</v>
      </c>
      <c r="K685">
        <v>6</v>
      </c>
      <c r="L685">
        <v>120</v>
      </c>
      <c r="M685">
        <v>9</v>
      </c>
      <c r="N685">
        <v>7</v>
      </c>
      <c r="O685" t="s">
        <v>123</v>
      </c>
      <c r="P685">
        <v>1</v>
      </c>
      <c r="U685">
        <v>1</v>
      </c>
      <c r="V685" t="s">
        <v>483</v>
      </c>
      <c r="X685" t="s">
        <v>144</v>
      </c>
      <c r="AA685" t="s">
        <v>2390</v>
      </c>
      <c r="AB685">
        <v>10</v>
      </c>
      <c r="AD685" t="s">
        <v>86</v>
      </c>
      <c r="AH685" t="s">
        <v>32</v>
      </c>
      <c r="AO685" t="s">
        <v>75</v>
      </c>
      <c r="AQ685">
        <v>6</v>
      </c>
      <c r="AS685">
        <v>5</v>
      </c>
      <c r="AU685">
        <v>15</v>
      </c>
      <c r="AV685" t="s">
        <v>2656</v>
      </c>
      <c r="AW685" t="s">
        <v>77</v>
      </c>
      <c r="AY685">
        <v>9</v>
      </c>
      <c r="AZ685" t="s">
        <v>2657</v>
      </c>
      <c r="BA685" t="s">
        <v>2658</v>
      </c>
      <c r="BB685" t="s">
        <v>2659</v>
      </c>
      <c r="BC685">
        <v>1</v>
      </c>
    </row>
    <row r="686" spans="1:55" x14ac:dyDescent="0.4">
      <c r="A686">
        <v>537</v>
      </c>
      <c r="B686">
        <v>537</v>
      </c>
      <c r="C686">
        <v>537</v>
      </c>
      <c r="D686" t="s">
        <v>2</v>
      </c>
      <c r="J686" s="1">
        <v>29407</v>
      </c>
      <c r="K686">
        <v>7</v>
      </c>
      <c r="L686">
        <v>60</v>
      </c>
      <c r="M686">
        <v>7</v>
      </c>
      <c r="N686">
        <v>0</v>
      </c>
      <c r="O686" t="s">
        <v>91</v>
      </c>
      <c r="P686">
        <v>1</v>
      </c>
      <c r="U686">
        <v>1</v>
      </c>
      <c r="V686" t="s">
        <v>148</v>
      </c>
      <c r="X686" t="s">
        <v>83</v>
      </c>
      <c r="Z686" t="s">
        <v>221</v>
      </c>
      <c r="AB686">
        <v>1</v>
      </c>
      <c r="AC686" t="s">
        <v>2660</v>
      </c>
      <c r="AD686" t="s">
        <v>74</v>
      </c>
      <c r="AG686" t="s">
        <v>31</v>
      </c>
      <c r="AO686" t="s">
        <v>164</v>
      </c>
      <c r="AQ686">
        <v>3</v>
      </c>
      <c r="AS686">
        <v>5</v>
      </c>
      <c r="AU686">
        <v>15</v>
      </c>
      <c r="AV686" t="s">
        <v>2661</v>
      </c>
      <c r="AW686" t="s">
        <v>66</v>
      </c>
      <c r="AY686">
        <v>9</v>
      </c>
      <c r="AZ686" t="s">
        <v>2662</v>
      </c>
      <c r="BA686" t="s">
        <v>2663</v>
      </c>
      <c r="BB686" t="s">
        <v>2664</v>
      </c>
      <c r="BC686">
        <v>1</v>
      </c>
    </row>
    <row r="687" spans="1:55" x14ac:dyDescent="0.4">
      <c r="A687">
        <v>538</v>
      </c>
      <c r="B687">
        <v>538</v>
      </c>
      <c r="C687">
        <v>538</v>
      </c>
      <c r="E687" t="s">
        <v>3</v>
      </c>
      <c r="G687" t="s">
        <v>5</v>
      </c>
      <c r="H687" t="s">
        <v>6</v>
      </c>
      <c r="J687" s="1">
        <v>29622</v>
      </c>
      <c r="K687">
        <v>7</v>
      </c>
      <c r="L687">
        <v>0</v>
      </c>
      <c r="M687">
        <v>10</v>
      </c>
      <c r="N687">
        <v>5</v>
      </c>
      <c r="O687" t="s">
        <v>54</v>
      </c>
      <c r="P687">
        <v>0</v>
      </c>
      <c r="Q687" t="s">
        <v>70</v>
      </c>
      <c r="S687" t="s">
        <v>56</v>
      </c>
      <c r="U687">
        <v>0</v>
      </c>
      <c r="AD687" t="s">
        <v>86</v>
      </c>
      <c r="AJ687" t="s">
        <v>34</v>
      </c>
      <c r="AO687" t="s">
        <v>75</v>
      </c>
      <c r="AQ687">
        <v>6</v>
      </c>
      <c r="AS687">
        <v>6</v>
      </c>
      <c r="AU687">
        <v>15</v>
      </c>
      <c r="AV687" t="s">
        <v>2665</v>
      </c>
      <c r="AW687" t="s">
        <v>2666</v>
      </c>
      <c r="AY687">
        <v>10</v>
      </c>
      <c r="AZ687" t="s">
        <v>2667</v>
      </c>
      <c r="BA687" t="s">
        <v>1667</v>
      </c>
      <c r="BC687">
        <v>0</v>
      </c>
    </row>
    <row r="688" spans="1:55" x14ac:dyDescent="0.4">
      <c r="A688">
        <v>539</v>
      </c>
      <c r="B688">
        <v>539</v>
      </c>
      <c r="C688">
        <v>539</v>
      </c>
      <c r="D688" t="s">
        <v>2</v>
      </c>
      <c r="J688" s="1">
        <v>34278</v>
      </c>
      <c r="K688">
        <v>8</v>
      </c>
      <c r="L688">
        <v>0</v>
      </c>
      <c r="M688">
        <v>15</v>
      </c>
      <c r="N688">
        <v>100</v>
      </c>
      <c r="O688" t="s">
        <v>99</v>
      </c>
      <c r="P688">
        <v>1</v>
      </c>
      <c r="U688">
        <v>1</v>
      </c>
      <c r="V688" t="s">
        <v>537</v>
      </c>
      <c r="X688" t="s">
        <v>83</v>
      </c>
      <c r="Z688" t="s">
        <v>59</v>
      </c>
      <c r="AB688">
        <v>1</v>
      </c>
      <c r="AC688" t="s">
        <v>60</v>
      </c>
      <c r="AD688" t="s">
        <v>61</v>
      </c>
      <c r="AE688" t="s">
        <v>29</v>
      </c>
      <c r="AG688" t="s">
        <v>31</v>
      </c>
      <c r="AH688" t="s">
        <v>32</v>
      </c>
      <c r="AI688" t="s">
        <v>33</v>
      </c>
      <c r="AJ688" t="s">
        <v>34</v>
      </c>
      <c r="AL688" t="s">
        <v>36</v>
      </c>
      <c r="AO688" t="s">
        <v>62</v>
      </c>
      <c r="AR688">
        <v>25</v>
      </c>
      <c r="AT688">
        <v>10</v>
      </c>
      <c r="AU688">
        <v>4</v>
      </c>
      <c r="AV688" t="s">
        <v>159</v>
      </c>
      <c r="AW688" t="s">
        <v>77</v>
      </c>
      <c r="AY688">
        <v>10</v>
      </c>
      <c r="AZ688" t="s">
        <v>2668</v>
      </c>
      <c r="BA688" t="s">
        <v>2669</v>
      </c>
      <c r="BB688" t="s">
        <v>2670</v>
      </c>
      <c r="BC688">
        <v>1</v>
      </c>
    </row>
    <row r="689" spans="1:55" x14ac:dyDescent="0.4">
      <c r="A689">
        <v>540</v>
      </c>
      <c r="B689">
        <v>540</v>
      </c>
      <c r="C689">
        <v>540</v>
      </c>
      <c r="D689" t="s">
        <v>2</v>
      </c>
      <c r="J689" s="1">
        <v>30548</v>
      </c>
      <c r="K689">
        <v>7</v>
      </c>
      <c r="L689">
        <v>0</v>
      </c>
      <c r="M689">
        <v>10</v>
      </c>
      <c r="N689">
        <v>1</v>
      </c>
      <c r="O689" t="s">
        <v>350</v>
      </c>
      <c r="P689">
        <v>1</v>
      </c>
      <c r="U689">
        <v>1</v>
      </c>
      <c r="V689" t="s">
        <v>82</v>
      </c>
      <c r="Y689" t="s">
        <v>2671</v>
      </c>
      <c r="Z689" t="s">
        <v>84</v>
      </c>
      <c r="AB689">
        <v>5</v>
      </c>
      <c r="AC689" t="s">
        <v>2253</v>
      </c>
      <c r="AD689" t="s">
        <v>86</v>
      </c>
      <c r="AI689" t="s">
        <v>33</v>
      </c>
      <c r="AO689" t="s">
        <v>87</v>
      </c>
      <c r="AQ689">
        <v>4</v>
      </c>
      <c r="AT689">
        <v>10</v>
      </c>
      <c r="AU689">
        <v>18</v>
      </c>
      <c r="AV689" t="s">
        <v>2672</v>
      </c>
      <c r="AW689" t="s">
        <v>360</v>
      </c>
      <c r="AY689">
        <v>10</v>
      </c>
      <c r="AZ689" t="s">
        <v>2673</v>
      </c>
      <c r="BA689" t="s">
        <v>2674</v>
      </c>
      <c r="BB689" t="s">
        <v>2675</v>
      </c>
      <c r="BC689">
        <v>1</v>
      </c>
    </row>
    <row r="690" spans="1:55" x14ac:dyDescent="0.4">
      <c r="A690">
        <v>541</v>
      </c>
      <c r="B690">
        <v>541</v>
      </c>
      <c r="C690">
        <v>541</v>
      </c>
      <c r="D690" t="s">
        <v>2</v>
      </c>
      <c r="J690" s="1">
        <v>33569</v>
      </c>
      <c r="K690">
        <v>8</v>
      </c>
      <c r="L690">
        <v>15</v>
      </c>
      <c r="M690">
        <v>6</v>
      </c>
      <c r="N690">
        <v>10</v>
      </c>
      <c r="O690" t="s">
        <v>105</v>
      </c>
      <c r="P690">
        <v>0</v>
      </c>
      <c r="Q690" t="s">
        <v>81</v>
      </c>
      <c r="S690" t="s">
        <v>106</v>
      </c>
      <c r="U690">
        <v>1</v>
      </c>
      <c r="V690" t="s">
        <v>157</v>
      </c>
      <c r="X690" t="s">
        <v>83</v>
      </c>
      <c r="Z690" t="s">
        <v>232</v>
      </c>
      <c r="AB690">
        <v>1</v>
      </c>
      <c r="AC690" t="s">
        <v>2676</v>
      </c>
      <c r="AD690" t="s">
        <v>61</v>
      </c>
      <c r="AH690" t="s">
        <v>32</v>
      </c>
      <c r="AJ690" t="s">
        <v>34</v>
      </c>
      <c r="AK690" t="s">
        <v>35</v>
      </c>
      <c r="AO690" t="s">
        <v>62</v>
      </c>
      <c r="AQ690">
        <v>6</v>
      </c>
      <c r="AT690">
        <v>20</v>
      </c>
      <c r="AU690">
        <v>15</v>
      </c>
      <c r="AV690" t="s">
        <v>2677</v>
      </c>
      <c r="AW690" t="s">
        <v>66</v>
      </c>
      <c r="AY690">
        <v>10</v>
      </c>
      <c r="AZ690" t="s">
        <v>2678</v>
      </c>
      <c r="BA690" t="s">
        <v>2679</v>
      </c>
      <c r="BB690" t="s">
        <v>548</v>
      </c>
      <c r="BC690">
        <v>1</v>
      </c>
    </row>
    <row r="691" spans="1:55" x14ac:dyDescent="0.4">
      <c r="A691">
        <v>542</v>
      </c>
      <c r="B691">
        <v>542</v>
      </c>
      <c r="C691">
        <v>542</v>
      </c>
      <c r="E691" t="s">
        <v>3</v>
      </c>
      <c r="J691" s="1">
        <v>32046</v>
      </c>
      <c r="K691">
        <v>7</v>
      </c>
      <c r="L691">
        <v>10</v>
      </c>
      <c r="M691">
        <v>8</v>
      </c>
      <c r="N691">
        <v>24</v>
      </c>
      <c r="O691" t="s">
        <v>69</v>
      </c>
      <c r="P691">
        <v>1</v>
      </c>
      <c r="U691">
        <v>1</v>
      </c>
      <c r="V691" t="s">
        <v>7</v>
      </c>
      <c r="X691" t="s">
        <v>83</v>
      </c>
      <c r="AA691" t="s">
        <v>2680</v>
      </c>
      <c r="AB691">
        <v>5</v>
      </c>
      <c r="AC691" t="s">
        <v>2681</v>
      </c>
      <c r="AD691" t="s">
        <v>61</v>
      </c>
      <c r="AJ691" t="s">
        <v>34</v>
      </c>
      <c r="AO691" t="s">
        <v>75</v>
      </c>
      <c r="AQ691">
        <v>1</v>
      </c>
      <c r="AS691">
        <v>1</v>
      </c>
      <c r="AU691">
        <v>10</v>
      </c>
      <c r="AV691" t="s">
        <v>2682</v>
      </c>
      <c r="AW691" t="s">
        <v>77</v>
      </c>
      <c r="AY691">
        <v>8</v>
      </c>
      <c r="AZ691" t="s">
        <v>2683</v>
      </c>
      <c r="BA691" t="s">
        <v>2684</v>
      </c>
      <c r="BB691" t="s">
        <v>2685</v>
      </c>
      <c r="BC691">
        <v>1</v>
      </c>
    </row>
    <row r="692" spans="1:55" x14ac:dyDescent="0.4">
      <c r="A692">
        <v>543</v>
      </c>
      <c r="B692">
        <v>543</v>
      </c>
      <c r="C692">
        <v>543</v>
      </c>
      <c r="D692" t="s">
        <v>2</v>
      </c>
      <c r="H692" t="s">
        <v>6</v>
      </c>
      <c r="J692" s="1">
        <v>31463</v>
      </c>
      <c r="K692">
        <v>7</v>
      </c>
      <c r="L692">
        <v>0</v>
      </c>
      <c r="M692">
        <v>8</v>
      </c>
      <c r="N692">
        <v>1</v>
      </c>
      <c r="O692" t="s">
        <v>99</v>
      </c>
      <c r="P692">
        <v>1</v>
      </c>
      <c r="U692">
        <v>1</v>
      </c>
      <c r="V692" t="s">
        <v>424</v>
      </c>
      <c r="X692" t="s">
        <v>113</v>
      </c>
      <c r="AA692" t="s">
        <v>949</v>
      </c>
      <c r="AB692">
        <v>5</v>
      </c>
      <c r="AD692" t="s">
        <v>86</v>
      </c>
      <c r="AH692" t="s">
        <v>32</v>
      </c>
      <c r="AJ692" t="s">
        <v>34</v>
      </c>
      <c r="AO692" t="s">
        <v>75</v>
      </c>
      <c r="AQ692">
        <v>2</v>
      </c>
      <c r="AS692">
        <v>3</v>
      </c>
      <c r="AU692">
        <v>10</v>
      </c>
      <c r="AV692" t="s">
        <v>2686</v>
      </c>
      <c r="AW692" t="s">
        <v>77</v>
      </c>
      <c r="AY692">
        <v>9</v>
      </c>
      <c r="AZ692" t="s">
        <v>2687</v>
      </c>
      <c r="BA692" t="s">
        <v>2688</v>
      </c>
      <c r="BB692" t="s">
        <v>2689</v>
      </c>
      <c r="BC692">
        <v>0</v>
      </c>
    </row>
    <row r="693" spans="1:55" x14ac:dyDescent="0.4">
      <c r="A693">
        <v>544</v>
      </c>
      <c r="B693">
        <v>544</v>
      </c>
      <c r="C693">
        <v>544</v>
      </c>
      <c r="E693" t="s">
        <v>3</v>
      </c>
      <c r="G693" t="s">
        <v>5</v>
      </c>
      <c r="H693" t="s">
        <v>6</v>
      </c>
      <c r="J693" s="1">
        <v>32088</v>
      </c>
      <c r="K693">
        <v>7</v>
      </c>
      <c r="L693">
        <v>45</v>
      </c>
      <c r="M693">
        <v>7</v>
      </c>
      <c r="N693">
        <v>6</v>
      </c>
      <c r="O693" t="s">
        <v>80</v>
      </c>
      <c r="P693">
        <v>0</v>
      </c>
      <c r="Q693" t="s">
        <v>100</v>
      </c>
      <c r="S693" t="s">
        <v>101</v>
      </c>
      <c r="U693">
        <v>1</v>
      </c>
      <c r="V693" t="s">
        <v>214</v>
      </c>
      <c r="X693" t="s">
        <v>58</v>
      </c>
      <c r="AA693" t="s">
        <v>2690</v>
      </c>
      <c r="AB693">
        <v>8</v>
      </c>
      <c r="AC693" t="s">
        <v>2691</v>
      </c>
      <c r="AD693" t="s">
        <v>86</v>
      </c>
      <c r="AH693" t="s">
        <v>32</v>
      </c>
      <c r="AO693" t="s">
        <v>75</v>
      </c>
      <c r="AQ693">
        <v>3</v>
      </c>
      <c r="AS693">
        <v>2</v>
      </c>
      <c r="AU693">
        <v>40</v>
      </c>
      <c r="AV693" t="s">
        <v>2692</v>
      </c>
      <c r="AW693" t="s">
        <v>77</v>
      </c>
      <c r="AY693">
        <v>10</v>
      </c>
      <c r="AZ693" t="s">
        <v>2693</v>
      </c>
    </row>
    <row r="694" spans="1:55" x14ac:dyDescent="0.4">
      <c r="A694" t="s">
        <v>2694</v>
      </c>
      <c r="D694">
        <v>0</v>
      </c>
    </row>
    <row r="695" spans="1:55" x14ac:dyDescent="0.4">
      <c r="A695">
        <v>545</v>
      </c>
      <c r="B695">
        <v>545</v>
      </c>
      <c r="C695">
        <v>545</v>
      </c>
      <c r="D695" t="s">
        <v>2</v>
      </c>
      <c r="J695" s="1">
        <v>22447</v>
      </c>
      <c r="K695">
        <v>8</v>
      </c>
      <c r="L695">
        <v>120</v>
      </c>
      <c r="M695">
        <v>2</v>
      </c>
      <c r="N695">
        <v>25</v>
      </c>
      <c r="O695" t="s">
        <v>305</v>
      </c>
      <c r="P695">
        <v>1</v>
      </c>
      <c r="U695">
        <v>1</v>
      </c>
      <c r="V695" t="s">
        <v>214</v>
      </c>
      <c r="X695" t="s">
        <v>58</v>
      </c>
      <c r="Z695" t="s">
        <v>371</v>
      </c>
      <c r="AB695">
        <v>25</v>
      </c>
      <c r="AC695" t="s">
        <v>2695</v>
      </c>
      <c r="AD695" t="s">
        <v>86</v>
      </c>
      <c r="AE695" t="s">
        <v>29</v>
      </c>
      <c r="AG695" t="s">
        <v>31</v>
      </c>
      <c r="AL695" t="s">
        <v>36</v>
      </c>
      <c r="AO695" t="s">
        <v>87</v>
      </c>
      <c r="AR695">
        <v>20</v>
      </c>
      <c r="AS695">
        <v>5</v>
      </c>
      <c r="AU695">
        <v>15</v>
      </c>
      <c r="AV695" t="s">
        <v>2696</v>
      </c>
      <c r="AX695" t="s">
        <v>2697</v>
      </c>
      <c r="AY695">
        <v>10</v>
      </c>
      <c r="AZ695" t="s">
        <v>78</v>
      </c>
      <c r="BA695" t="s">
        <v>2698</v>
      </c>
      <c r="BB695" t="s">
        <v>118</v>
      </c>
      <c r="BC695">
        <v>1</v>
      </c>
    </row>
    <row r="696" spans="1:55" x14ac:dyDescent="0.4">
      <c r="A696">
        <v>546</v>
      </c>
      <c r="B696">
        <v>546</v>
      </c>
      <c r="C696">
        <v>546</v>
      </c>
      <c r="D696" t="s">
        <v>2</v>
      </c>
      <c r="H696" t="s">
        <v>6</v>
      </c>
      <c r="J696" s="1">
        <v>29693</v>
      </c>
      <c r="K696">
        <v>6</v>
      </c>
      <c r="L696">
        <v>15</v>
      </c>
      <c r="M696">
        <v>10</v>
      </c>
      <c r="N696">
        <v>3</v>
      </c>
      <c r="O696" t="s">
        <v>99</v>
      </c>
      <c r="P696">
        <v>1</v>
      </c>
      <c r="U696">
        <v>1</v>
      </c>
      <c r="V696" t="s">
        <v>214</v>
      </c>
      <c r="X696" t="s">
        <v>83</v>
      </c>
      <c r="AA696" t="s">
        <v>2699</v>
      </c>
      <c r="AB696">
        <v>10</v>
      </c>
      <c r="AC696" t="s">
        <v>2700</v>
      </c>
      <c r="AD696" t="s">
        <v>163</v>
      </c>
      <c r="AM696" t="s">
        <v>37</v>
      </c>
      <c r="AW696" t="s">
        <v>360</v>
      </c>
      <c r="AY696">
        <v>9</v>
      </c>
      <c r="AZ696" t="s">
        <v>2701</v>
      </c>
      <c r="BA696" t="s">
        <v>2702</v>
      </c>
      <c r="BB696" t="s">
        <v>1699</v>
      </c>
      <c r="BC696">
        <v>0</v>
      </c>
    </row>
    <row r="697" spans="1:55" x14ac:dyDescent="0.4">
      <c r="A697">
        <v>547</v>
      </c>
      <c r="B697">
        <v>547</v>
      </c>
      <c r="C697">
        <v>547</v>
      </c>
      <c r="D697" t="s">
        <v>2</v>
      </c>
      <c r="F697" t="s">
        <v>4</v>
      </c>
      <c r="I697" t="s">
        <v>2703</v>
      </c>
      <c r="J697" s="1">
        <v>33012</v>
      </c>
      <c r="K697">
        <v>6</v>
      </c>
      <c r="L697">
        <v>0</v>
      </c>
      <c r="M697">
        <v>10</v>
      </c>
      <c r="N697">
        <v>300</v>
      </c>
      <c r="O697" t="s">
        <v>91</v>
      </c>
      <c r="P697">
        <v>1</v>
      </c>
      <c r="U697">
        <v>1</v>
      </c>
      <c r="V697" t="s">
        <v>214</v>
      </c>
      <c r="Y697" t="s">
        <v>2704</v>
      </c>
      <c r="Z697" t="s">
        <v>273</v>
      </c>
      <c r="AB697">
        <v>1</v>
      </c>
      <c r="AC697" t="s">
        <v>2705</v>
      </c>
      <c r="AD697" t="s">
        <v>86</v>
      </c>
      <c r="AG697" t="s">
        <v>31</v>
      </c>
      <c r="AH697" t="s">
        <v>32</v>
      </c>
      <c r="AO697" t="s">
        <v>75</v>
      </c>
      <c r="AR697">
        <v>12</v>
      </c>
      <c r="AT697">
        <v>10</v>
      </c>
      <c r="AU697">
        <v>3</v>
      </c>
      <c r="AV697" t="s">
        <v>2706</v>
      </c>
      <c r="AW697" t="s">
        <v>77</v>
      </c>
      <c r="AY697">
        <v>10</v>
      </c>
      <c r="AZ697" t="s">
        <v>2707</v>
      </c>
      <c r="BA697" t="s">
        <v>2708</v>
      </c>
      <c r="BB697" t="s">
        <v>2709</v>
      </c>
      <c r="BC697">
        <v>1</v>
      </c>
    </row>
    <row r="698" spans="1:55" x14ac:dyDescent="0.4">
      <c r="A698">
        <v>548</v>
      </c>
      <c r="B698">
        <v>548</v>
      </c>
      <c r="C698">
        <v>548</v>
      </c>
      <c r="D698" t="s">
        <v>2</v>
      </c>
      <c r="E698" t="s">
        <v>3</v>
      </c>
      <c r="G698" t="s">
        <v>5</v>
      </c>
      <c r="J698" s="1">
        <v>32295</v>
      </c>
      <c r="K698">
        <v>7</v>
      </c>
      <c r="L698">
        <v>20</v>
      </c>
      <c r="M698">
        <v>10</v>
      </c>
      <c r="N698">
        <v>30</v>
      </c>
      <c r="O698" t="s">
        <v>191</v>
      </c>
      <c r="P698">
        <v>1</v>
      </c>
      <c r="U698">
        <v>1</v>
      </c>
      <c r="V698" t="s">
        <v>214</v>
      </c>
      <c r="X698" t="s">
        <v>83</v>
      </c>
      <c r="Z698" t="s">
        <v>94</v>
      </c>
      <c r="AB698">
        <v>2</v>
      </c>
      <c r="AC698" t="s">
        <v>2710</v>
      </c>
      <c r="AD698" t="s">
        <v>61</v>
      </c>
      <c r="AM698" t="s">
        <v>37</v>
      </c>
      <c r="AW698" t="s">
        <v>77</v>
      </c>
      <c r="AY698">
        <v>5</v>
      </c>
      <c r="AZ698" t="s">
        <v>2711</v>
      </c>
    </row>
    <row r="699" spans="1:55" x14ac:dyDescent="0.4">
      <c r="A699" t="s">
        <v>2712</v>
      </c>
      <c r="B699" t="s">
        <v>2713</v>
      </c>
    </row>
    <row r="700" spans="1:55" x14ac:dyDescent="0.4">
      <c r="A700" t="s">
        <v>2714</v>
      </c>
      <c r="B700" t="s">
        <v>2715</v>
      </c>
      <c r="C700" t="s">
        <v>2716</v>
      </c>
      <c r="D700" t="s">
        <v>2717</v>
      </c>
    </row>
    <row r="701" spans="1:55" x14ac:dyDescent="0.4">
      <c r="A701" t="s">
        <v>2718</v>
      </c>
    </row>
    <row r="702" spans="1:55" x14ac:dyDescent="0.4">
      <c r="A702" t="s">
        <v>2719</v>
      </c>
      <c r="B702" t="s">
        <v>2720</v>
      </c>
      <c r="C702">
        <v>0</v>
      </c>
    </row>
    <row r="703" spans="1:55" x14ac:dyDescent="0.4">
      <c r="A703">
        <v>549</v>
      </c>
      <c r="B703">
        <v>549</v>
      </c>
      <c r="C703">
        <v>549</v>
      </c>
      <c r="E703" t="s">
        <v>3</v>
      </c>
      <c r="J703" s="1">
        <v>33183</v>
      </c>
      <c r="K703">
        <v>6</v>
      </c>
      <c r="L703">
        <v>10</v>
      </c>
      <c r="M703">
        <v>6</v>
      </c>
      <c r="N703">
        <v>4</v>
      </c>
      <c r="O703" t="s">
        <v>105</v>
      </c>
      <c r="P703">
        <v>1</v>
      </c>
      <c r="U703">
        <v>1</v>
      </c>
      <c r="V703" t="s">
        <v>214</v>
      </c>
      <c r="X703" t="s">
        <v>93</v>
      </c>
      <c r="Z703" t="s">
        <v>94</v>
      </c>
      <c r="AB703">
        <v>10</v>
      </c>
      <c r="AC703" t="s">
        <v>2721</v>
      </c>
      <c r="AD703" t="s">
        <v>61</v>
      </c>
      <c r="AJ703" t="s">
        <v>34</v>
      </c>
      <c r="AO703" t="s">
        <v>87</v>
      </c>
      <c r="AQ703">
        <v>2</v>
      </c>
      <c r="AS703">
        <v>3</v>
      </c>
      <c r="AU703">
        <v>4</v>
      </c>
      <c r="AV703" t="s">
        <v>2722</v>
      </c>
      <c r="AW703" t="s">
        <v>77</v>
      </c>
      <c r="AY703">
        <v>9</v>
      </c>
      <c r="AZ703" t="s">
        <v>2723</v>
      </c>
      <c r="BA703" t="s">
        <v>2724</v>
      </c>
      <c r="BB703" t="s">
        <v>118</v>
      </c>
      <c r="BC703">
        <v>1</v>
      </c>
    </row>
    <row r="704" spans="1:55" x14ac:dyDescent="0.4">
      <c r="A704">
        <v>550</v>
      </c>
      <c r="B704">
        <v>550</v>
      </c>
      <c r="C704">
        <v>550</v>
      </c>
      <c r="E704" t="s">
        <v>3</v>
      </c>
      <c r="G704" t="s">
        <v>5</v>
      </c>
      <c r="J704" s="1">
        <v>30539</v>
      </c>
      <c r="K704">
        <v>7</v>
      </c>
      <c r="L704">
        <v>30</v>
      </c>
      <c r="M704">
        <v>8</v>
      </c>
      <c r="N704">
        <v>4</v>
      </c>
      <c r="O704" t="s">
        <v>305</v>
      </c>
      <c r="P704">
        <v>0</v>
      </c>
      <c r="Q704" t="s">
        <v>70</v>
      </c>
      <c r="S704" t="s">
        <v>71</v>
      </c>
      <c r="U704">
        <v>1</v>
      </c>
      <c r="V704" t="s">
        <v>214</v>
      </c>
      <c r="X704" t="s">
        <v>83</v>
      </c>
      <c r="Z704" t="s">
        <v>94</v>
      </c>
      <c r="AB704">
        <v>7</v>
      </c>
      <c r="AC704" t="s">
        <v>201</v>
      </c>
      <c r="AD704" t="s">
        <v>86</v>
      </c>
      <c r="AH704" t="s">
        <v>32</v>
      </c>
      <c r="AJ704" t="s">
        <v>34</v>
      </c>
      <c r="AO704" t="s">
        <v>62</v>
      </c>
      <c r="AQ704">
        <v>3</v>
      </c>
      <c r="AS704">
        <v>2</v>
      </c>
      <c r="AU704">
        <v>8</v>
      </c>
      <c r="AV704" t="s">
        <v>2725</v>
      </c>
      <c r="AX704" t="s">
        <v>2726</v>
      </c>
      <c r="AY704">
        <v>9</v>
      </c>
      <c r="AZ704" t="s">
        <v>2727</v>
      </c>
    </row>
    <row r="706" spans="1:55" x14ac:dyDescent="0.4">
      <c r="A706" t="s">
        <v>2728</v>
      </c>
      <c r="B706" t="s">
        <v>2729</v>
      </c>
      <c r="D706">
        <v>0</v>
      </c>
    </row>
    <row r="707" spans="1:55" x14ac:dyDescent="0.4">
      <c r="A707">
        <v>551</v>
      </c>
      <c r="B707">
        <v>551</v>
      </c>
      <c r="C707">
        <v>551</v>
      </c>
      <c r="E707" t="s">
        <v>3</v>
      </c>
      <c r="H707" t="s">
        <v>6</v>
      </c>
      <c r="J707" s="1">
        <v>32693</v>
      </c>
      <c r="K707">
        <v>6</v>
      </c>
      <c r="L707">
        <v>60</v>
      </c>
      <c r="M707">
        <v>5</v>
      </c>
      <c r="N707">
        <v>30</v>
      </c>
      <c r="O707" t="s">
        <v>91</v>
      </c>
      <c r="P707">
        <v>1</v>
      </c>
      <c r="U707">
        <v>1</v>
      </c>
      <c r="V707" t="s">
        <v>214</v>
      </c>
      <c r="X707" t="s">
        <v>58</v>
      </c>
      <c r="Z707" t="s">
        <v>94</v>
      </c>
      <c r="AB707">
        <v>8</v>
      </c>
      <c r="AC707" t="s">
        <v>2730</v>
      </c>
      <c r="AD707" t="s">
        <v>61</v>
      </c>
      <c r="AM707" t="s">
        <v>37</v>
      </c>
      <c r="AW707" t="s">
        <v>77</v>
      </c>
      <c r="AY707">
        <v>8</v>
      </c>
      <c r="AZ707" t="s">
        <v>2731</v>
      </c>
    </row>
    <row r="708" spans="1:55" x14ac:dyDescent="0.4">
      <c r="A708" t="s">
        <v>2732</v>
      </c>
      <c r="B708" t="s">
        <v>2733</v>
      </c>
      <c r="C708" t="s">
        <v>2734</v>
      </c>
    </row>
    <row r="709" spans="1:55" x14ac:dyDescent="0.4">
      <c r="A709" t="s">
        <v>2735</v>
      </c>
      <c r="B709" t="s">
        <v>2736</v>
      </c>
      <c r="C709">
        <v>1</v>
      </c>
    </row>
    <row r="710" spans="1:55" x14ac:dyDescent="0.4">
      <c r="A710">
        <v>552</v>
      </c>
      <c r="B710">
        <v>552</v>
      </c>
      <c r="C710">
        <v>552</v>
      </c>
      <c r="D710" t="s">
        <v>2</v>
      </c>
      <c r="H710" t="s">
        <v>6</v>
      </c>
      <c r="J710" s="1">
        <v>28956</v>
      </c>
      <c r="K710">
        <v>6</v>
      </c>
      <c r="L710">
        <v>40</v>
      </c>
      <c r="M710">
        <v>12</v>
      </c>
      <c r="N710">
        <v>2</v>
      </c>
      <c r="O710" t="s">
        <v>123</v>
      </c>
      <c r="P710">
        <v>0</v>
      </c>
      <c r="Q710" t="s">
        <v>100</v>
      </c>
      <c r="S710" t="s">
        <v>101</v>
      </c>
      <c r="U710">
        <v>1</v>
      </c>
      <c r="V710" t="s">
        <v>214</v>
      </c>
      <c r="X710" t="s">
        <v>58</v>
      </c>
      <c r="Z710" t="s">
        <v>94</v>
      </c>
      <c r="AB710">
        <v>15</v>
      </c>
      <c r="AC710" t="s">
        <v>2737</v>
      </c>
      <c r="AD710" t="s">
        <v>74</v>
      </c>
      <c r="AG710" t="s">
        <v>31</v>
      </c>
      <c r="AO710" t="s">
        <v>75</v>
      </c>
      <c r="AQ710">
        <v>4</v>
      </c>
      <c r="AS710">
        <v>4</v>
      </c>
      <c r="AU710">
        <v>5</v>
      </c>
      <c r="AV710" t="s">
        <v>2738</v>
      </c>
      <c r="AW710" t="s">
        <v>77</v>
      </c>
      <c r="AY710">
        <v>10</v>
      </c>
      <c r="AZ710" t="s">
        <v>2739</v>
      </c>
      <c r="BA710" t="s">
        <v>2740</v>
      </c>
      <c r="BB710" t="s">
        <v>2741</v>
      </c>
      <c r="BC710">
        <v>0</v>
      </c>
    </row>
    <row r="711" spans="1:55" x14ac:dyDescent="0.4">
      <c r="A711">
        <v>553</v>
      </c>
      <c r="B711">
        <v>553</v>
      </c>
      <c r="C711">
        <v>553</v>
      </c>
      <c r="E711" t="s">
        <v>3</v>
      </c>
      <c r="G711" t="s">
        <v>5</v>
      </c>
      <c r="H711" t="s">
        <v>6</v>
      </c>
      <c r="J711" s="1">
        <v>30258</v>
      </c>
      <c r="K711">
        <v>6</v>
      </c>
      <c r="L711">
        <v>70</v>
      </c>
      <c r="M711">
        <v>10</v>
      </c>
      <c r="N711">
        <v>12</v>
      </c>
      <c r="O711" t="s">
        <v>123</v>
      </c>
      <c r="P711">
        <v>0</v>
      </c>
      <c r="Q711" t="s">
        <v>100</v>
      </c>
      <c r="S711" t="s">
        <v>106</v>
      </c>
      <c r="U711">
        <v>1</v>
      </c>
      <c r="V711" t="s">
        <v>214</v>
      </c>
      <c r="X711" t="s">
        <v>83</v>
      </c>
      <c r="Z711" t="s">
        <v>94</v>
      </c>
      <c r="AB711">
        <v>10</v>
      </c>
      <c r="AC711" t="s">
        <v>2742</v>
      </c>
      <c r="AD711" t="s">
        <v>61</v>
      </c>
      <c r="AH711" t="s">
        <v>32</v>
      </c>
      <c r="AN711" t="s">
        <v>1123</v>
      </c>
      <c r="AO711" t="s">
        <v>75</v>
      </c>
      <c r="AQ711">
        <v>6</v>
      </c>
      <c r="AS711">
        <v>4</v>
      </c>
      <c r="AU711">
        <v>20</v>
      </c>
      <c r="AV711" t="s">
        <v>2743</v>
      </c>
      <c r="AX711" t="s">
        <v>2744</v>
      </c>
      <c r="AY711">
        <v>10</v>
      </c>
      <c r="AZ711" t="s">
        <v>2745</v>
      </c>
      <c r="BA711" t="s">
        <v>2746</v>
      </c>
      <c r="BB711" t="s">
        <v>2747</v>
      </c>
      <c r="BC711">
        <v>1</v>
      </c>
    </row>
    <row r="712" spans="1:55" x14ac:dyDescent="0.4">
      <c r="A712">
        <v>554</v>
      </c>
      <c r="B712">
        <v>554</v>
      </c>
      <c r="C712">
        <v>554</v>
      </c>
      <c r="E712" t="s">
        <v>3</v>
      </c>
      <c r="J712" s="1">
        <v>33056</v>
      </c>
      <c r="K712">
        <v>8</v>
      </c>
      <c r="L712">
        <v>0</v>
      </c>
      <c r="M712">
        <v>12</v>
      </c>
      <c r="N712">
        <v>15</v>
      </c>
      <c r="O712" t="s">
        <v>54</v>
      </c>
      <c r="P712">
        <v>0</v>
      </c>
      <c r="Q712" t="s">
        <v>70</v>
      </c>
      <c r="S712" t="s">
        <v>101</v>
      </c>
      <c r="U712">
        <v>1</v>
      </c>
      <c r="V712" t="s">
        <v>157</v>
      </c>
      <c r="X712" t="s">
        <v>93</v>
      </c>
      <c r="Z712" t="s">
        <v>307</v>
      </c>
      <c r="AB712">
        <v>5</v>
      </c>
      <c r="AC712" t="s">
        <v>2748</v>
      </c>
      <c r="AD712" t="s">
        <v>86</v>
      </c>
      <c r="AI712" t="s">
        <v>33</v>
      </c>
      <c r="AO712" t="s">
        <v>164</v>
      </c>
      <c r="AQ712">
        <v>4</v>
      </c>
      <c r="AS712">
        <v>2</v>
      </c>
      <c r="AU712">
        <v>5</v>
      </c>
      <c r="AV712" t="s">
        <v>2749</v>
      </c>
      <c r="AW712" t="s">
        <v>77</v>
      </c>
      <c r="AY712">
        <v>10</v>
      </c>
      <c r="AZ712" t="s">
        <v>2750</v>
      </c>
      <c r="BA712" t="s">
        <v>2751</v>
      </c>
      <c r="BB712" t="s">
        <v>2752</v>
      </c>
      <c r="BC712">
        <v>0</v>
      </c>
    </row>
    <row r="713" spans="1:55" x14ac:dyDescent="0.4">
      <c r="A713">
        <v>555</v>
      </c>
      <c r="B713">
        <v>555</v>
      </c>
      <c r="C713">
        <v>555</v>
      </c>
      <c r="D713" t="s">
        <v>2</v>
      </c>
      <c r="J713" s="1">
        <v>23508</v>
      </c>
      <c r="K713">
        <v>6</v>
      </c>
      <c r="L713">
        <v>95</v>
      </c>
      <c r="M713">
        <v>8</v>
      </c>
      <c r="N713">
        <v>25</v>
      </c>
      <c r="O713" t="s">
        <v>191</v>
      </c>
      <c r="P713">
        <v>1</v>
      </c>
      <c r="U713">
        <v>1</v>
      </c>
      <c r="V713" t="s">
        <v>157</v>
      </c>
      <c r="X713" t="s">
        <v>83</v>
      </c>
      <c r="Z713" t="s">
        <v>158</v>
      </c>
      <c r="AB713">
        <v>10</v>
      </c>
      <c r="AC713" t="s">
        <v>2753</v>
      </c>
      <c r="AD713" t="s">
        <v>86</v>
      </c>
      <c r="AG713" t="s">
        <v>31</v>
      </c>
      <c r="AO713" t="s">
        <v>164</v>
      </c>
      <c r="AQ713">
        <v>3</v>
      </c>
      <c r="AS713">
        <v>6</v>
      </c>
      <c r="AU713">
        <v>25</v>
      </c>
      <c r="AV713" t="s">
        <v>2754</v>
      </c>
      <c r="AW713" t="s">
        <v>66</v>
      </c>
      <c r="AY713">
        <v>9</v>
      </c>
      <c r="AZ713" t="s">
        <v>2755</v>
      </c>
      <c r="BA713" t="s">
        <v>717</v>
      </c>
      <c r="BB713" t="s">
        <v>2756</v>
      </c>
      <c r="BC713">
        <v>0</v>
      </c>
    </row>
    <row r="714" spans="1:55" x14ac:dyDescent="0.4">
      <c r="A714">
        <v>556</v>
      </c>
      <c r="B714">
        <v>556</v>
      </c>
      <c r="C714">
        <v>556</v>
      </c>
      <c r="D714" t="s">
        <v>2</v>
      </c>
      <c r="F714" t="s">
        <v>4</v>
      </c>
      <c r="H714" t="s">
        <v>6</v>
      </c>
      <c r="J714" s="1">
        <v>29547</v>
      </c>
      <c r="K714">
        <v>6</v>
      </c>
      <c r="L714">
        <v>30</v>
      </c>
      <c r="M714">
        <v>10</v>
      </c>
      <c r="N714">
        <v>10</v>
      </c>
      <c r="O714" t="s">
        <v>105</v>
      </c>
      <c r="P714">
        <v>0</v>
      </c>
      <c r="Q714" t="s">
        <v>81</v>
      </c>
      <c r="S714" t="s">
        <v>106</v>
      </c>
      <c r="U714">
        <v>1</v>
      </c>
      <c r="V714" t="s">
        <v>137</v>
      </c>
      <c r="X714" t="s">
        <v>144</v>
      </c>
      <c r="Z714" t="s">
        <v>158</v>
      </c>
      <c r="AB714">
        <v>12</v>
      </c>
      <c r="AC714" t="s">
        <v>2757</v>
      </c>
      <c r="AD714" t="s">
        <v>74</v>
      </c>
      <c r="AH714" t="s">
        <v>32</v>
      </c>
      <c r="AO714" t="s">
        <v>75</v>
      </c>
      <c r="AQ714">
        <v>6</v>
      </c>
      <c r="AS714">
        <v>6</v>
      </c>
      <c r="AU714">
        <v>3</v>
      </c>
      <c r="AV714" t="s">
        <v>2758</v>
      </c>
      <c r="AW714" t="s">
        <v>77</v>
      </c>
      <c r="AY714">
        <v>10</v>
      </c>
      <c r="AZ714" t="s">
        <v>2759</v>
      </c>
      <c r="BA714" t="s">
        <v>445</v>
      </c>
      <c r="BB714" t="s">
        <v>2760</v>
      </c>
      <c r="BC714">
        <v>1</v>
      </c>
    </row>
    <row r="715" spans="1:55" x14ac:dyDescent="0.4">
      <c r="A715">
        <v>557</v>
      </c>
      <c r="B715">
        <v>557</v>
      </c>
      <c r="C715">
        <v>557</v>
      </c>
      <c r="D715" t="s">
        <v>2</v>
      </c>
      <c r="G715" t="s">
        <v>5</v>
      </c>
      <c r="H715" t="s">
        <v>6</v>
      </c>
      <c r="J715" s="1">
        <v>30965</v>
      </c>
      <c r="K715">
        <v>8</v>
      </c>
      <c r="L715">
        <v>0</v>
      </c>
      <c r="M715">
        <v>14</v>
      </c>
      <c r="N715">
        <v>20</v>
      </c>
      <c r="O715" t="s">
        <v>54</v>
      </c>
      <c r="P715">
        <v>1</v>
      </c>
      <c r="U715">
        <v>0</v>
      </c>
      <c r="AD715" t="s">
        <v>163</v>
      </c>
      <c r="AH715" t="s">
        <v>32</v>
      </c>
      <c r="AO715" t="s">
        <v>75</v>
      </c>
      <c r="AQ715">
        <v>6</v>
      </c>
      <c r="AT715">
        <v>10</v>
      </c>
      <c r="AU715">
        <v>12</v>
      </c>
      <c r="AV715" t="s">
        <v>2761</v>
      </c>
      <c r="AW715" t="s">
        <v>66</v>
      </c>
      <c r="AY715">
        <v>9</v>
      </c>
      <c r="AZ715" t="s">
        <v>2762</v>
      </c>
      <c r="BA715" t="s">
        <v>2763</v>
      </c>
      <c r="BB715" t="s">
        <v>2764</v>
      </c>
      <c r="BC715">
        <v>1</v>
      </c>
    </row>
    <row r="716" spans="1:55" x14ac:dyDescent="0.4">
      <c r="A716">
        <v>558</v>
      </c>
      <c r="B716">
        <v>558</v>
      </c>
      <c r="C716">
        <v>558</v>
      </c>
      <c r="E716" t="s">
        <v>3</v>
      </c>
      <c r="J716" s="1">
        <v>29954</v>
      </c>
      <c r="K716">
        <v>8</v>
      </c>
      <c r="L716">
        <v>8</v>
      </c>
      <c r="M716">
        <v>1</v>
      </c>
      <c r="N716">
        <v>5</v>
      </c>
      <c r="O716" t="s">
        <v>123</v>
      </c>
      <c r="P716">
        <v>1</v>
      </c>
      <c r="U716">
        <v>1</v>
      </c>
      <c r="V716" t="s">
        <v>32</v>
      </c>
      <c r="X716" t="s">
        <v>113</v>
      </c>
      <c r="Z716" t="s">
        <v>94</v>
      </c>
      <c r="AB716">
        <v>15</v>
      </c>
      <c r="AC716" t="s">
        <v>2765</v>
      </c>
      <c r="AD716" t="s">
        <v>74</v>
      </c>
      <c r="AH716" t="s">
        <v>32</v>
      </c>
      <c r="AO716" t="s">
        <v>75</v>
      </c>
      <c r="AQ716">
        <v>6</v>
      </c>
      <c r="AS716">
        <v>3</v>
      </c>
      <c r="AU716">
        <v>40</v>
      </c>
      <c r="AV716" t="s">
        <v>2766</v>
      </c>
      <c r="AW716" t="s">
        <v>77</v>
      </c>
      <c r="AY716">
        <v>10</v>
      </c>
      <c r="AZ716" t="s">
        <v>2767</v>
      </c>
      <c r="BA716" t="s">
        <v>2768</v>
      </c>
      <c r="BB716" t="s">
        <v>320</v>
      </c>
      <c r="BC716">
        <v>1</v>
      </c>
    </row>
    <row r="717" spans="1:55" x14ac:dyDescent="0.4">
      <c r="A717">
        <v>559</v>
      </c>
      <c r="B717">
        <v>559</v>
      </c>
      <c r="C717">
        <v>559</v>
      </c>
      <c r="D717" t="s">
        <v>2</v>
      </c>
      <c r="E717" t="s">
        <v>3</v>
      </c>
      <c r="H717" t="s">
        <v>6</v>
      </c>
      <c r="J717" s="1">
        <v>34041</v>
      </c>
      <c r="K717">
        <v>7</v>
      </c>
      <c r="L717">
        <v>20</v>
      </c>
      <c r="M717">
        <v>14</v>
      </c>
      <c r="N717">
        <v>10</v>
      </c>
      <c r="O717" t="s">
        <v>54</v>
      </c>
      <c r="P717">
        <v>1</v>
      </c>
      <c r="U717">
        <v>1</v>
      </c>
      <c r="V717" t="s">
        <v>214</v>
      </c>
      <c r="X717" t="s">
        <v>83</v>
      </c>
      <c r="Z717" t="s">
        <v>273</v>
      </c>
      <c r="AB717">
        <v>2</v>
      </c>
      <c r="AC717" t="s">
        <v>2769</v>
      </c>
      <c r="AD717" t="s">
        <v>61</v>
      </c>
      <c r="AH717" t="s">
        <v>32</v>
      </c>
      <c r="AO717" t="s">
        <v>75</v>
      </c>
      <c r="AR717">
        <v>30</v>
      </c>
      <c r="AT717">
        <v>10</v>
      </c>
      <c r="AU717">
        <v>20</v>
      </c>
      <c r="AV717" t="s">
        <v>2770</v>
      </c>
      <c r="AW717" t="s">
        <v>77</v>
      </c>
      <c r="AY717">
        <v>5</v>
      </c>
      <c r="AZ717" t="s">
        <v>2771</v>
      </c>
    </row>
    <row r="719" spans="1:55" x14ac:dyDescent="0.4">
      <c r="A719" t="s">
        <v>2772</v>
      </c>
      <c r="B719" t="s">
        <v>2773</v>
      </c>
      <c r="C719" t="s">
        <v>2774</v>
      </c>
      <c r="D719" t="s">
        <v>2775</v>
      </c>
      <c r="E719" t="s">
        <v>2776</v>
      </c>
      <c r="F719" t="s">
        <v>2777</v>
      </c>
    </row>
    <row r="721" spans="1:55" x14ac:dyDescent="0.4">
      <c r="A721" t="s">
        <v>2778</v>
      </c>
      <c r="B721" t="s">
        <v>2779</v>
      </c>
    </row>
    <row r="723" spans="1:55" x14ac:dyDescent="0.4">
      <c r="A723" t="s">
        <v>2780</v>
      </c>
      <c r="B723" t="s">
        <v>2781</v>
      </c>
      <c r="C723" t="s">
        <v>2782</v>
      </c>
      <c r="D723" t="s">
        <v>177</v>
      </c>
      <c r="E723" t="s">
        <v>2783</v>
      </c>
      <c r="F723">
        <v>1</v>
      </c>
    </row>
    <row r="724" spans="1:55" x14ac:dyDescent="0.4">
      <c r="A724">
        <v>560</v>
      </c>
      <c r="B724">
        <v>560</v>
      </c>
      <c r="C724">
        <v>560</v>
      </c>
      <c r="D724" t="s">
        <v>2</v>
      </c>
      <c r="J724" s="1">
        <v>34098</v>
      </c>
      <c r="K724">
        <v>8</v>
      </c>
      <c r="L724">
        <v>60</v>
      </c>
      <c r="M724">
        <v>12</v>
      </c>
      <c r="N724">
        <v>3</v>
      </c>
      <c r="O724" t="s">
        <v>305</v>
      </c>
      <c r="P724">
        <v>1</v>
      </c>
      <c r="U724">
        <v>1</v>
      </c>
      <c r="V724" t="s">
        <v>143</v>
      </c>
      <c r="X724" t="s">
        <v>83</v>
      </c>
      <c r="Z724" t="s">
        <v>232</v>
      </c>
      <c r="AB724">
        <v>1</v>
      </c>
      <c r="AC724" t="s">
        <v>2784</v>
      </c>
      <c r="AD724" t="s">
        <v>61</v>
      </c>
      <c r="AH724" t="s">
        <v>32</v>
      </c>
      <c r="AO724" t="s">
        <v>62</v>
      </c>
      <c r="AQ724">
        <v>6</v>
      </c>
      <c r="AS724">
        <v>6</v>
      </c>
      <c r="AU724">
        <v>15</v>
      </c>
      <c r="AV724" t="s">
        <v>2785</v>
      </c>
    </row>
    <row r="725" spans="1:55" x14ac:dyDescent="0.4">
      <c r="A725" t="s">
        <v>2786</v>
      </c>
      <c r="B725" t="s">
        <v>2787</v>
      </c>
      <c r="C725" t="s">
        <v>77</v>
      </c>
      <c r="E725">
        <v>10</v>
      </c>
      <c r="F725" t="s">
        <v>2788</v>
      </c>
      <c r="G725" t="s">
        <v>2789</v>
      </c>
      <c r="H725" t="s">
        <v>2790</v>
      </c>
      <c r="I725">
        <v>0</v>
      </c>
    </row>
    <row r="726" spans="1:55" x14ac:dyDescent="0.4">
      <c r="A726">
        <v>561</v>
      </c>
      <c r="B726">
        <v>561</v>
      </c>
      <c r="C726">
        <v>561</v>
      </c>
      <c r="H726" t="s">
        <v>6</v>
      </c>
      <c r="J726" s="1">
        <v>33946</v>
      </c>
      <c r="K726">
        <v>8</v>
      </c>
      <c r="L726">
        <v>20</v>
      </c>
      <c r="M726">
        <v>8</v>
      </c>
      <c r="N726">
        <v>24</v>
      </c>
      <c r="O726" t="s">
        <v>135</v>
      </c>
      <c r="P726">
        <v>0</v>
      </c>
      <c r="Q726" t="s">
        <v>70</v>
      </c>
      <c r="S726" t="s">
        <v>56</v>
      </c>
      <c r="U726">
        <v>0</v>
      </c>
      <c r="AD726" t="s">
        <v>86</v>
      </c>
      <c r="AH726" t="s">
        <v>32</v>
      </c>
      <c r="AO726" t="s">
        <v>75</v>
      </c>
      <c r="AQ726">
        <v>4</v>
      </c>
      <c r="AS726">
        <v>4</v>
      </c>
      <c r="AU726">
        <v>120</v>
      </c>
      <c r="AV726" t="s">
        <v>2791</v>
      </c>
      <c r="AW726" t="s">
        <v>77</v>
      </c>
      <c r="AY726">
        <v>5</v>
      </c>
      <c r="AZ726" t="s">
        <v>2792</v>
      </c>
      <c r="BA726" t="s">
        <v>2793</v>
      </c>
      <c r="BC726">
        <v>0</v>
      </c>
    </row>
    <row r="727" spans="1:55" x14ac:dyDescent="0.4">
      <c r="A727">
        <v>562</v>
      </c>
      <c r="B727">
        <v>562</v>
      </c>
      <c r="C727">
        <v>562</v>
      </c>
      <c r="D727" t="s">
        <v>2</v>
      </c>
      <c r="G727" t="s">
        <v>5</v>
      </c>
      <c r="H727" t="s">
        <v>6</v>
      </c>
      <c r="J727" s="1">
        <v>35356</v>
      </c>
      <c r="K727">
        <v>8</v>
      </c>
      <c r="L727">
        <v>40</v>
      </c>
      <c r="M727">
        <v>12</v>
      </c>
      <c r="N727">
        <v>0</v>
      </c>
      <c r="O727" t="s">
        <v>350</v>
      </c>
      <c r="P727">
        <v>1</v>
      </c>
      <c r="U727">
        <v>0</v>
      </c>
      <c r="AD727" t="s">
        <v>1170</v>
      </c>
      <c r="AJ727" t="s">
        <v>34</v>
      </c>
      <c r="AO727" t="s">
        <v>62</v>
      </c>
      <c r="AQ727">
        <v>3</v>
      </c>
      <c r="AS727">
        <v>3</v>
      </c>
      <c r="AU727">
        <v>5</v>
      </c>
      <c r="AV727" t="s">
        <v>2794</v>
      </c>
      <c r="AX727" t="s">
        <v>1504</v>
      </c>
      <c r="AY727">
        <v>9</v>
      </c>
      <c r="AZ727" t="s">
        <v>2795</v>
      </c>
      <c r="BA727" t="s">
        <v>2796</v>
      </c>
      <c r="BB727" t="s">
        <v>2797</v>
      </c>
      <c r="BC727">
        <v>0</v>
      </c>
    </row>
    <row r="728" spans="1:55" x14ac:dyDescent="0.4">
      <c r="A728">
        <v>563</v>
      </c>
      <c r="B728">
        <v>563</v>
      </c>
      <c r="C728">
        <v>563</v>
      </c>
      <c r="D728" t="s">
        <v>2</v>
      </c>
      <c r="E728" t="s">
        <v>3</v>
      </c>
      <c r="J728" s="1">
        <v>42950</v>
      </c>
      <c r="K728">
        <v>7</v>
      </c>
      <c r="L728">
        <v>90</v>
      </c>
      <c r="M728">
        <v>11</v>
      </c>
      <c r="N728">
        <v>12</v>
      </c>
      <c r="O728" t="s">
        <v>350</v>
      </c>
      <c r="P728">
        <v>0</v>
      </c>
      <c r="Q728" t="s">
        <v>81</v>
      </c>
      <c r="S728" t="s">
        <v>101</v>
      </c>
      <c r="U728">
        <v>1</v>
      </c>
      <c r="V728" t="s">
        <v>148</v>
      </c>
      <c r="X728" t="s">
        <v>83</v>
      </c>
      <c r="AA728" t="s">
        <v>2798</v>
      </c>
      <c r="AB728">
        <v>3</v>
      </c>
      <c r="AC728" t="s">
        <v>2799</v>
      </c>
      <c r="AD728" t="s">
        <v>74</v>
      </c>
      <c r="AH728" t="s">
        <v>32</v>
      </c>
      <c r="AO728" t="s">
        <v>75</v>
      </c>
      <c r="AR728">
        <v>16</v>
      </c>
      <c r="AS728">
        <v>6</v>
      </c>
      <c r="AU728">
        <v>50</v>
      </c>
      <c r="AV728" t="s">
        <v>2800</v>
      </c>
      <c r="AW728" t="s">
        <v>77</v>
      </c>
      <c r="AY728">
        <v>7</v>
      </c>
      <c r="AZ728" t="s">
        <v>2801</v>
      </c>
      <c r="BA728" t="s">
        <v>2802</v>
      </c>
      <c r="BC728">
        <v>1</v>
      </c>
    </row>
    <row r="729" spans="1:55" x14ac:dyDescent="0.4">
      <c r="A729">
        <v>564</v>
      </c>
      <c r="B729">
        <v>564</v>
      </c>
      <c r="C729">
        <v>564</v>
      </c>
      <c r="D729" t="s">
        <v>2</v>
      </c>
      <c r="H729" t="s">
        <v>6</v>
      </c>
      <c r="J729" s="1">
        <v>28831</v>
      </c>
      <c r="K729">
        <v>7</v>
      </c>
      <c r="L729">
        <v>0</v>
      </c>
      <c r="M729">
        <v>10</v>
      </c>
      <c r="N729">
        <v>5</v>
      </c>
      <c r="O729" t="s">
        <v>69</v>
      </c>
      <c r="P729">
        <v>0</v>
      </c>
      <c r="Q729" t="s">
        <v>70</v>
      </c>
      <c r="S729" t="s">
        <v>101</v>
      </c>
      <c r="U729">
        <v>0</v>
      </c>
      <c r="AD729" t="s">
        <v>378</v>
      </c>
      <c r="AH729" t="s">
        <v>32</v>
      </c>
      <c r="AO729" t="s">
        <v>62</v>
      </c>
      <c r="AQ729">
        <v>6</v>
      </c>
      <c r="AS729">
        <v>6</v>
      </c>
      <c r="AU729">
        <v>7</v>
      </c>
      <c r="AV729" t="s">
        <v>2803</v>
      </c>
      <c r="AW729" t="s">
        <v>77</v>
      </c>
      <c r="AY729">
        <v>10</v>
      </c>
      <c r="AZ729" t="s">
        <v>2804</v>
      </c>
      <c r="BA729" t="s">
        <v>2805</v>
      </c>
      <c r="BC729">
        <v>1</v>
      </c>
    </row>
    <row r="730" spans="1:55" x14ac:dyDescent="0.4">
      <c r="A730">
        <v>565</v>
      </c>
      <c r="B730">
        <v>565</v>
      </c>
      <c r="C730">
        <v>565</v>
      </c>
      <c r="E730" t="s">
        <v>3</v>
      </c>
      <c r="G730" t="s">
        <v>5</v>
      </c>
      <c r="J730" s="1">
        <v>32599</v>
      </c>
      <c r="K730">
        <v>7</v>
      </c>
      <c r="L730">
        <v>10</v>
      </c>
      <c r="M730">
        <v>8</v>
      </c>
      <c r="N730">
        <v>5</v>
      </c>
      <c r="O730" t="s">
        <v>99</v>
      </c>
      <c r="P730">
        <v>1</v>
      </c>
      <c r="U730">
        <v>1</v>
      </c>
      <c r="V730" t="s">
        <v>92</v>
      </c>
      <c r="X730" t="s">
        <v>83</v>
      </c>
      <c r="Z730" t="s">
        <v>94</v>
      </c>
      <c r="AB730">
        <v>3</v>
      </c>
      <c r="AC730" t="s">
        <v>914</v>
      </c>
      <c r="AD730" t="s">
        <v>86</v>
      </c>
      <c r="AJ730" t="s">
        <v>34</v>
      </c>
      <c r="AO730" t="s">
        <v>87</v>
      </c>
      <c r="AQ730">
        <v>5</v>
      </c>
      <c r="AS730">
        <v>3</v>
      </c>
      <c r="AU730">
        <v>150</v>
      </c>
      <c r="AV730" t="s">
        <v>2806</v>
      </c>
      <c r="AW730" t="s">
        <v>77</v>
      </c>
      <c r="AY730">
        <v>8</v>
      </c>
      <c r="AZ730" t="s">
        <v>2807</v>
      </c>
      <c r="BA730" t="s">
        <v>2808</v>
      </c>
      <c r="BB730" t="s">
        <v>2809</v>
      </c>
      <c r="BC730">
        <v>1</v>
      </c>
    </row>
    <row r="731" spans="1:55" x14ac:dyDescent="0.4">
      <c r="A731">
        <v>566</v>
      </c>
      <c r="B731">
        <v>566</v>
      </c>
      <c r="C731">
        <v>566</v>
      </c>
      <c r="D731" t="s">
        <v>2</v>
      </c>
      <c r="H731" t="s">
        <v>6</v>
      </c>
      <c r="J731" s="1">
        <v>33518</v>
      </c>
      <c r="K731">
        <v>8</v>
      </c>
      <c r="L731">
        <v>30</v>
      </c>
      <c r="M731">
        <v>10</v>
      </c>
      <c r="N731">
        <v>10</v>
      </c>
      <c r="O731" t="s">
        <v>226</v>
      </c>
      <c r="P731">
        <v>1</v>
      </c>
      <c r="U731">
        <v>1</v>
      </c>
      <c r="V731" t="s">
        <v>148</v>
      </c>
      <c r="X731" t="s">
        <v>83</v>
      </c>
      <c r="Z731" t="s">
        <v>108</v>
      </c>
      <c r="AB731">
        <v>1</v>
      </c>
      <c r="AC731" t="s">
        <v>2810</v>
      </c>
      <c r="AD731" t="s">
        <v>61</v>
      </c>
      <c r="AG731" t="s">
        <v>31</v>
      </c>
      <c r="AN731" t="s">
        <v>2811</v>
      </c>
      <c r="AO731" t="s">
        <v>87</v>
      </c>
      <c r="AR731" t="s">
        <v>2812</v>
      </c>
      <c r="AT731" t="s">
        <v>650</v>
      </c>
      <c r="AU731">
        <v>20</v>
      </c>
      <c r="AV731" t="s">
        <v>2813</v>
      </c>
      <c r="AW731" t="s">
        <v>77</v>
      </c>
      <c r="AY731">
        <v>10</v>
      </c>
      <c r="AZ731" t="s">
        <v>2814</v>
      </c>
      <c r="BA731" t="s">
        <v>2815</v>
      </c>
      <c r="BC731">
        <v>1</v>
      </c>
    </row>
    <row r="732" spans="1:55" x14ac:dyDescent="0.4">
      <c r="A732">
        <v>567</v>
      </c>
      <c r="B732">
        <v>567</v>
      </c>
      <c r="C732">
        <v>567</v>
      </c>
      <c r="D732" t="s">
        <v>2</v>
      </c>
      <c r="J732" s="1">
        <v>28195</v>
      </c>
      <c r="K732">
        <v>7</v>
      </c>
      <c r="L732">
        <v>40</v>
      </c>
      <c r="M732">
        <v>10</v>
      </c>
      <c r="N732">
        <v>1</v>
      </c>
      <c r="O732" t="s">
        <v>305</v>
      </c>
      <c r="P732">
        <v>0</v>
      </c>
      <c r="Q732" t="s">
        <v>81</v>
      </c>
      <c r="S732" t="s">
        <v>106</v>
      </c>
      <c r="U732">
        <v>1</v>
      </c>
      <c r="V732" t="s">
        <v>92</v>
      </c>
      <c r="X732" t="s">
        <v>83</v>
      </c>
      <c r="Z732" t="s">
        <v>590</v>
      </c>
      <c r="AB732">
        <v>1</v>
      </c>
      <c r="AC732" t="s">
        <v>2816</v>
      </c>
      <c r="AD732" t="s">
        <v>86</v>
      </c>
      <c r="AH732" t="s">
        <v>32</v>
      </c>
      <c r="AO732" t="s">
        <v>75</v>
      </c>
      <c r="AR732">
        <v>20</v>
      </c>
      <c r="AT732">
        <v>20</v>
      </c>
      <c r="AU732">
        <v>20</v>
      </c>
      <c r="AV732" t="s">
        <v>2817</v>
      </c>
      <c r="AW732" t="s">
        <v>66</v>
      </c>
      <c r="AY732">
        <v>8</v>
      </c>
      <c r="AZ732" t="s">
        <v>2818</v>
      </c>
      <c r="BC732">
        <v>1</v>
      </c>
    </row>
    <row r="733" spans="1:55" x14ac:dyDescent="0.4">
      <c r="A733">
        <v>568</v>
      </c>
      <c r="B733">
        <v>568</v>
      </c>
      <c r="C733">
        <v>568</v>
      </c>
      <c r="D733" t="s">
        <v>2</v>
      </c>
      <c r="E733" t="s">
        <v>3</v>
      </c>
      <c r="H733" t="s">
        <v>6</v>
      </c>
      <c r="J733" s="1">
        <v>29192</v>
      </c>
      <c r="K733">
        <v>7</v>
      </c>
      <c r="L733">
        <v>30</v>
      </c>
      <c r="M733">
        <v>4</v>
      </c>
      <c r="N733">
        <v>12</v>
      </c>
      <c r="O733" t="s">
        <v>69</v>
      </c>
      <c r="P733">
        <v>0</v>
      </c>
      <c r="Q733" t="s">
        <v>100</v>
      </c>
      <c r="S733" t="s">
        <v>71</v>
      </c>
      <c r="U733">
        <v>1</v>
      </c>
      <c r="V733" t="s">
        <v>483</v>
      </c>
      <c r="X733" t="s">
        <v>144</v>
      </c>
      <c r="AA733" t="s">
        <v>2819</v>
      </c>
      <c r="AB733">
        <v>14</v>
      </c>
      <c r="AC733" t="s">
        <v>2820</v>
      </c>
      <c r="AD733" t="s">
        <v>61</v>
      </c>
      <c r="AN733" t="s">
        <v>2821</v>
      </c>
      <c r="AO733" t="s">
        <v>571</v>
      </c>
      <c r="AQ733">
        <v>4</v>
      </c>
      <c r="AT733" t="s">
        <v>2822</v>
      </c>
      <c r="AU733">
        <v>10</v>
      </c>
      <c r="AV733" t="s">
        <v>2823</v>
      </c>
      <c r="AX733" t="s">
        <v>2824</v>
      </c>
      <c r="AY733">
        <v>10</v>
      </c>
      <c r="AZ733" t="s">
        <v>2825</v>
      </c>
    </row>
    <row r="735" spans="1:55" x14ac:dyDescent="0.4">
      <c r="A735" t="s">
        <v>2826</v>
      </c>
    </row>
    <row r="737" spans="1:55" x14ac:dyDescent="0.4">
      <c r="A737" t="s">
        <v>2827</v>
      </c>
      <c r="B737" t="s">
        <v>2828</v>
      </c>
      <c r="C737" t="s">
        <v>2829</v>
      </c>
      <c r="D737" t="s">
        <v>2830</v>
      </c>
      <c r="E737" t="s">
        <v>2831</v>
      </c>
    </row>
    <row r="739" spans="1:55" x14ac:dyDescent="0.4">
      <c r="A739" t="s">
        <v>2832</v>
      </c>
      <c r="B739" t="s">
        <v>2833</v>
      </c>
      <c r="C739" t="s">
        <v>2834</v>
      </c>
    </row>
    <row r="741" spans="1:55" x14ac:dyDescent="0.4">
      <c r="A741" t="s">
        <v>949</v>
      </c>
      <c r="B741" t="s">
        <v>2835</v>
      </c>
      <c r="C741" t="s">
        <v>2836</v>
      </c>
      <c r="D741" t="s">
        <v>2837</v>
      </c>
      <c r="E741" t="s">
        <v>2838</v>
      </c>
      <c r="F741" t="s">
        <v>2839</v>
      </c>
    </row>
    <row r="743" spans="1:55" x14ac:dyDescent="0.4">
      <c r="A743" t="s">
        <v>2840</v>
      </c>
      <c r="B743">
        <v>1</v>
      </c>
    </row>
    <row r="744" spans="1:55" x14ac:dyDescent="0.4">
      <c r="A744">
        <v>569</v>
      </c>
      <c r="B744">
        <v>569</v>
      </c>
      <c r="C744">
        <v>569</v>
      </c>
      <c r="D744" t="s">
        <v>2</v>
      </c>
      <c r="H744" t="s">
        <v>6</v>
      </c>
      <c r="J744" s="1">
        <v>29683</v>
      </c>
      <c r="K744">
        <v>6</v>
      </c>
      <c r="L744">
        <v>180</v>
      </c>
      <c r="M744">
        <v>12</v>
      </c>
      <c r="N744">
        <v>14</v>
      </c>
      <c r="O744" t="s">
        <v>69</v>
      </c>
      <c r="P744">
        <v>1</v>
      </c>
      <c r="U744">
        <v>1</v>
      </c>
      <c r="V744" t="s">
        <v>214</v>
      </c>
      <c r="X744" t="s">
        <v>58</v>
      </c>
      <c r="AA744" t="s">
        <v>776</v>
      </c>
      <c r="AB744">
        <v>12</v>
      </c>
      <c r="AC744" t="s">
        <v>2841</v>
      </c>
      <c r="AD744" t="s">
        <v>86</v>
      </c>
      <c r="AH744" t="s">
        <v>32</v>
      </c>
      <c r="AO744" t="s">
        <v>75</v>
      </c>
      <c r="AQ744">
        <v>6</v>
      </c>
      <c r="AT744">
        <v>12</v>
      </c>
      <c r="AU744">
        <v>24</v>
      </c>
      <c r="AV744" t="s">
        <v>2842</v>
      </c>
      <c r="AW744" t="s">
        <v>77</v>
      </c>
      <c r="AY744">
        <v>7</v>
      </c>
      <c r="AZ744" t="s">
        <v>2843</v>
      </c>
      <c r="BA744" t="s">
        <v>2844</v>
      </c>
      <c r="BC744">
        <v>0</v>
      </c>
    </row>
    <row r="745" spans="1:55" x14ac:dyDescent="0.4">
      <c r="A745">
        <v>570</v>
      </c>
      <c r="B745">
        <v>570</v>
      </c>
      <c r="C745">
        <v>570</v>
      </c>
      <c r="E745" t="s">
        <v>3</v>
      </c>
      <c r="J745" s="1">
        <v>31735</v>
      </c>
      <c r="K745">
        <v>8</v>
      </c>
      <c r="L745">
        <v>60</v>
      </c>
      <c r="M745">
        <v>6</v>
      </c>
      <c r="N745">
        <v>10</v>
      </c>
      <c r="O745" t="s">
        <v>123</v>
      </c>
      <c r="P745">
        <v>0</v>
      </c>
      <c r="Q745" t="s">
        <v>70</v>
      </c>
      <c r="S745" t="s">
        <v>71</v>
      </c>
      <c r="U745">
        <v>1</v>
      </c>
      <c r="V745" t="s">
        <v>143</v>
      </c>
      <c r="X745" t="s">
        <v>83</v>
      </c>
      <c r="Z745" t="s">
        <v>94</v>
      </c>
      <c r="AB745">
        <v>5</v>
      </c>
      <c r="AC745" t="s">
        <v>2845</v>
      </c>
      <c r="AD745" t="s">
        <v>61</v>
      </c>
      <c r="AJ745" t="s">
        <v>34</v>
      </c>
      <c r="AO745" t="s">
        <v>62</v>
      </c>
      <c r="AQ745">
        <v>4</v>
      </c>
      <c r="AS745">
        <v>5</v>
      </c>
      <c r="AU745">
        <v>8</v>
      </c>
      <c r="AV745" t="s">
        <v>2846</v>
      </c>
      <c r="AW745" t="s">
        <v>77</v>
      </c>
      <c r="AY745">
        <v>7</v>
      </c>
      <c r="AZ745" t="s">
        <v>2847</v>
      </c>
      <c r="BC745">
        <v>1</v>
      </c>
    </row>
    <row r="746" spans="1:55" x14ac:dyDescent="0.4">
      <c r="A746">
        <v>571</v>
      </c>
      <c r="B746">
        <v>571</v>
      </c>
      <c r="C746">
        <v>571</v>
      </c>
      <c r="D746" t="s">
        <v>2</v>
      </c>
      <c r="E746" t="s">
        <v>3</v>
      </c>
      <c r="J746" s="1">
        <v>30653</v>
      </c>
      <c r="K746">
        <v>7</v>
      </c>
      <c r="L746">
        <v>60</v>
      </c>
      <c r="M746">
        <v>7</v>
      </c>
      <c r="N746">
        <v>15</v>
      </c>
      <c r="O746" t="s">
        <v>105</v>
      </c>
      <c r="P746">
        <v>0</v>
      </c>
      <c r="Q746" t="s">
        <v>55</v>
      </c>
      <c r="S746" t="s">
        <v>106</v>
      </c>
      <c r="U746">
        <v>1</v>
      </c>
      <c r="V746" t="s">
        <v>157</v>
      </c>
      <c r="X746" t="s">
        <v>83</v>
      </c>
      <c r="Z746" t="s">
        <v>94</v>
      </c>
      <c r="AB746">
        <v>8</v>
      </c>
      <c r="AC746" t="s">
        <v>1782</v>
      </c>
      <c r="AD746" t="s">
        <v>61</v>
      </c>
      <c r="AG746" t="s">
        <v>31</v>
      </c>
      <c r="AO746" t="s">
        <v>75</v>
      </c>
      <c r="AQ746">
        <v>5</v>
      </c>
      <c r="AS746">
        <v>5</v>
      </c>
      <c r="AU746">
        <v>20</v>
      </c>
      <c r="AV746" t="s">
        <v>2848</v>
      </c>
      <c r="AW746" t="s">
        <v>66</v>
      </c>
      <c r="AY746">
        <v>9</v>
      </c>
      <c r="AZ746" t="s">
        <v>2849</v>
      </c>
      <c r="BA746" t="s">
        <v>2850</v>
      </c>
      <c r="BC746">
        <v>0</v>
      </c>
    </row>
    <row r="747" spans="1:55" x14ac:dyDescent="0.4">
      <c r="A747">
        <v>572</v>
      </c>
      <c r="B747">
        <v>572</v>
      </c>
      <c r="C747">
        <v>572</v>
      </c>
      <c r="D747" t="s">
        <v>2</v>
      </c>
      <c r="J747" s="1">
        <v>43004</v>
      </c>
      <c r="K747">
        <v>6</v>
      </c>
      <c r="L747">
        <v>20</v>
      </c>
      <c r="M747">
        <v>6</v>
      </c>
      <c r="N747">
        <v>4</v>
      </c>
      <c r="O747" t="s">
        <v>91</v>
      </c>
      <c r="P747">
        <v>0</v>
      </c>
      <c r="Q747" t="s">
        <v>136</v>
      </c>
      <c r="S747" t="s">
        <v>101</v>
      </c>
      <c r="U747">
        <v>1</v>
      </c>
      <c r="W747" t="s">
        <v>966</v>
      </c>
      <c r="X747" t="s">
        <v>83</v>
      </c>
      <c r="Z747" t="s">
        <v>690</v>
      </c>
      <c r="AB747">
        <v>6</v>
      </c>
      <c r="AC747" t="s">
        <v>2851</v>
      </c>
      <c r="AD747" t="s">
        <v>86</v>
      </c>
      <c r="AH747" t="s">
        <v>32</v>
      </c>
      <c r="AO747" t="s">
        <v>75</v>
      </c>
      <c r="AQ747">
        <v>5</v>
      </c>
      <c r="AS747">
        <v>1</v>
      </c>
      <c r="AU747">
        <v>489</v>
      </c>
      <c r="AV747" t="s">
        <v>2852</v>
      </c>
      <c r="AW747" t="s">
        <v>77</v>
      </c>
      <c r="AY747">
        <v>8</v>
      </c>
      <c r="AZ747" t="s">
        <v>2853</v>
      </c>
      <c r="BA747" t="s">
        <v>2854</v>
      </c>
      <c r="BB747" t="s">
        <v>2855</v>
      </c>
      <c r="BC747">
        <v>0</v>
      </c>
    </row>
    <row r="748" spans="1:55" x14ac:dyDescent="0.4">
      <c r="A748">
        <v>573</v>
      </c>
      <c r="B748">
        <v>573</v>
      </c>
      <c r="C748">
        <v>573</v>
      </c>
      <c r="D748" t="s">
        <v>2</v>
      </c>
      <c r="E748" t="s">
        <v>3</v>
      </c>
      <c r="G748" t="s">
        <v>5</v>
      </c>
      <c r="H748" t="s">
        <v>6</v>
      </c>
      <c r="J748" s="1">
        <v>33186</v>
      </c>
      <c r="K748">
        <v>7</v>
      </c>
      <c r="L748">
        <v>80</v>
      </c>
      <c r="M748">
        <v>14</v>
      </c>
      <c r="N748">
        <v>6</v>
      </c>
      <c r="O748" t="s">
        <v>91</v>
      </c>
      <c r="P748">
        <v>1</v>
      </c>
      <c r="U748">
        <v>1</v>
      </c>
      <c r="V748" t="s">
        <v>214</v>
      </c>
      <c r="X748" t="s">
        <v>83</v>
      </c>
      <c r="Z748" t="s">
        <v>94</v>
      </c>
      <c r="AB748">
        <v>1</v>
      </c>
      <c r="AC748" t="s">
        <v>2856</v>
      </c>
      <c r="AD748" t="s">
        <v>86</v>
      </c>
      <c r="AJ748" t="s">
        <v>34</v>
      </c>
      <c r="AO748" t="s">
        <v>75</v>
      </c>
      <c r="AQ748">
        <v>4</v>
      </c>
      <c r="AS748">
        <v>3</v>
      </c>
      <c r="AU748">
        <v>30</v>
      </c>
      <c r="AV748" t="s">
        <v>2857</v>
      </c>
      <c r="AW748" t="s">
        <v>77</v>
      </c>
      <c r="AY748">
        <v>9</v>
      </c>
      <c r="AZ748" t="s">
        <v>2858</v>
      </c>
      <c r="BA748" t="s">
        <v>2859</v>
      </c>
      <c r="BB748" t="s">
        <v>2860</v>
      </c>
      <c r="BC748">
        <v>1</v>
      </c>
    </row>
    <row r="749" spans="1:55" x14ac:dyDescent="0.4">
      <c r="A749">
        <v>574</v>
      </c>
      <c r="B749">
        <v>574</v>
      </c>
      <c r="C749">
        <v>574</v>
      </c>
      <c r="D749" t="s">
        <v>2</v>
      </c>
      <c r="H749" t="s">
        <v>6</v>
      </c>
      <c r="J749" s="1">
        <v>28465</v>
      </c>
      <c r="K749">
        <v>4</v>
      </c>
      <c r="L749">
        <v>120</v>
      </c>
      <c r="M749">
        <v>12</v>
      </c>
      <c r="N749">
        <v>25</v>
      </c>
      <c r="O749" t="s">
        <v>54</v>
      </c>
      <c r="P749">
        <v>1</v>
      </c>
      <c r="U749">
        <v>1</v>
      </c>
      <c r="W749" t="s">
        <v>2861</v>
      </c>
      <c r="X749" t="s">
        <v>113</v>
      </c>
      <c r="Z749" t="s">
        <v>158</v>
      </c>
      <c r="AB749">
        <v>30</v>
      </c>
      <c r="AC749" t="s">
        <v>2862</v>
      </c>
      <c r="AD749" t="s">
        <v>378</v>
      </c>
      <c r="AI749" t="s">
        <v>33</v>
      </c>
      <c r="AJ749" t="s">
        <v>34</v>
      </c>
      <c r="AO749" t="s">
        <v>62</v>
      </c>
      <c r="AQ749">
        <v>4</v>
      </c>
      <c r="AS749">
        <v>4</v>
      </c>
      <c r="AU749">
        <v>6</v>
      </c>
      <c r="AV749" t="s">
        <v>2863</v>
      </c>
      <c r="AX749" t="s">
        <v>2864</v>
      </c>
      <c r="AY749">
        <v>10</v>
      </c>
      <c r="AZ749" t="s">
        <v>2865</v>
      </c>
      <c r="BC749">
        <v>1</v>
      </c>
    </row>
    <row r="750" spans="1:55" x14ac:dyDescent="0.4">
      <c r="A750">
        <v>575</v>
      </c>
      <c r="B750">
        <v>575</v>
      </c>
      <c r="C750">
        <v>575</v>
      </c>
      <c r="E750" t="s">
        <v>3</v>
      </c>
      <c r="J750" s="1">
        <v>29603</v>
      </c>
      <c r="K750">
        <v>8</v>
      </c>
      <c r="L750">
        <v>80</v>
      </c>
      <c r="M750">
        <v>12</v>
      </c>
      <c r="N750">
        <v>20</v>
      </c>
      <c r="O750" t="s">
        <v>99</v>
      </c>
      <c r="P750">
        <v>1</v>
      </c>
      <c r="U750">
        <v>1</v>
      </c>
      <c r="V750" t="s">
        <v>157</v>
      </c>
      <c r="X750" t="s">
        <v>58</v>
      </c>
      <c r="Z750" t="s">
        <v>221</v>
      </c>
      <c r="AB750">
        <v>14</v>
      </c>
      <c r="AC750" t="s">
        <v>2866</v>
      </c>
      <c r="AD750" t="s">
        <v>74</v>
      </c>
      <c r="AG750" t="s">
        <v>31</v>
      </c>
      <c r="AO750" t="s">
        <v>87</v>
      </c>
      <c r="AR750">
        <v>12</v>
      </c>
      <c r="AT750">
        <v>12</v>
      </c>
      <c r="AU750">
        <v>300</v>
      </c>
      <c r="AV750" t="s">
        <v>2867</v>
      </c>
      <c r="AW750" t="s">
        <v>77</v>
      </c>
      <c r="AY750">
        <v>9</v>
      </c>
      <c r="AZ750" t="s">
        <v>2868</v>
      </c>
      <c r="BA750" t="s">
        <v>2869</v>
      </c>
      <c r="BB750" t="s">
        <v>2870</v>
      </c>
      <c r="BC750">
        <v>1</v>
      </c>
    </row>
    <row r="751" spans="1:55" x14ac:dyDescent="0.4">
      <c r="A751">
        <v>576</v>
      </c>
      <c r="B751">
        <v>576</v>
      </c>
      <c r="C751">
        <v>576</v>
      </c>
      <c r="E751" t="s">
        <v>3</v>
      </c>
      <c r="J751" s="1">
        <v>32539</v>
      </c>
      <c r="K751">
        <v>7</v>
      </c>
      <c r="L751">
        <v>80</v>
      </c>
      <c r="M751">
        <v>7</v>
      </c>
      <c r="N751">
        <v>20</v>
      </c>
      <c r="O751" t="s">
        <v>135</v>
      </c>
      <c r="P751">
        <v>1</v>
      </c>
      <c r="U751">
        <v>1</v>
      </c>
      <c r="V751" t="s">
        <v>424</v>
      </c>
      <c r="X751" t="s">
        <v>83</v>
      </c>
      <c r="Z751" t="s">
        <v>436</v>
      </c>
      <c r="AB751">
        <v>5</v>
      </c>
      <c r="AC751" t="s">
        <v>2871</v>
      </c>
      <c r="AD751" t="s">
        <v>61</v>
      </c>
      <c r="AJ751" t="s">
        <v>34</v>
      </c>
      <c r="AO751" t="s">
        <v>62</v>
      </c>
      <c r="AQ751">
        <v>6</v>
      </c>
      <c r="AS751">
        <v>6</v>
      </c>
      <c r="AU751">
        <v>20</v>
      </c>
      <c r="AV751" t="s">
        <v>2872</v>
      </c>
      <c r="AW751" t="s">
        <v>77</v>
      </c>
      <c r="AY751">
        <v>10</v>
      </c>
      <c r="AZ751" t="s">
        <v>78</v>
      </c>
      <c r="BA751" t="s">
        <v>2873</v>
      </c>
      <c r="BC751">
        <v>0</v>
      </c>
    </row>
    <row r="752" spans="1:55" x14ac:dyDescent="0.4">
      <c r="A752">
        <v>577</v>
      </c>
      <c r="B752">
        <v>577</v>
      </c>
      <c r="C752">
        <v>577</v>
      </c>
      <c r="E752" t="s">
        <v>3</v>
      </c>
      <c r="F752" t="s">
        <v>4</v>
      </c>
      <c r="J752" s="1">
        <v>34776</v>
      </c>
      <c r="K752">
        <v>6</v>
      </c>
      <c r="L752">
        <v>30</v>
      </c>
      <c r="M752">
        <v>12</v>
      </c>
      <c r="N752">
        <v>3</v>
      </c>
      <c r="O752" t="s">
        <v>350</v>
      </c>
      <c r="P752">
        <v>0</v>
      </c>
      <c r="Q752" t="s">
        <v>70</v>
      </c>
      <c r="S752" t="s">
        <v>101</v>
      </c>
      <c r="U752">
        <v>0</v>
      </c>
      <c r="AD752" t="s">
        <v>86</v>
      </c>
      <c r="AJ752" t="s">
        <v>34</v>
      </c>
      <c r="AO752" t="s">
        <v>87</v>
      </c>
      <c r="AQ752">
        <v>6</v>
      </c>
      <c r="AS752">
        <v>4</v>
      </c>
      <c r="AU752">
        <v>20</v>
      </c>
      <c r="AV752" t="s">
        <v>738</v>
      </c>
      <c r="AW752" t="s">
        <v>77</v>
      </c>
      <c r="AY752">
        <v>10</v>
      </c>
      <c r="AZ752" t="s">
        <v>37</v>
      </c>
      <c r="BA752" t="s">
        <v>2874</v>
      </c>
      <c r="BB752" t="s">
        <v>37</v>
      </c>
      <c r="BC752">
        <v>1</v>
      </c>
    </row>
    <row r="753" spans="1:55" x14ac:dyDescent="0.4">
      <c r="A753">
        <v>578</v>
      </c>
      <c r="B753">
        <v>578</v>
      </c>
      <c r="C753">
        <v>578</v>
      </c>
      <c r="D753" t="s">
        <v>2</v>
      </c>
      <c r="J753" s="1">
        <v>29840</v>
      </c>
      <c r="K753">
        <v>7</v>
      </c>
      <c r="L753">
        <v>60</v>
      </c>
      <c r="M753">
        <v>8</v>
      </c>
      <c r="N753">
        <v>12</v>
      </c>
      <c r="O753" t="s">
        <v>305</v>
      </c>
      <c r="P753">
        <v>0</v>
      </c>
      <c r="Q753" t="s">
        <v>100</v>
      </c>
      <c r="S753" t="s">
        <v>56</v>
      </c>
      <c r="U753">
        <v>0</v>
      </c>
      <c r="AD753" t="s">
        <v>61</v>
      </c>
      <c r="AH753" t="s">
        <v>32</v>
      </c>
      <c r="AO753" t="s">
        <v>75</v>
      </c>
      <c r="AQ753">
        <v>6</v>
      </c>
      <c r="AS753">
        <v>6</v>
      </c>
      <c r="AU753">
        <v>18</v>
      </c>
      <c r="AV753" t="s">
        <v>2875</v>
      </c>
      <c r="AW753" t="s">
        <v>77</v>
      </c>
      <c r="AY753">
        <v>9</v>
      </c>
      <c r="AZ753" t="s">
        <v>1178</v>
      </c>
      <c r="BA753" t="s">
        <v>2876</v>
      </c>
      <c r="BB753" t="s">
        <v>141</v>
      </c>
      <c r="BC753">
        <v>0</v>
      </c>
    </row>
    <row r="754" spans="1:55" x14ac:dyDescent="0.4">
      <c r="A754">
        <v>579</v>
      </c>
      <c r="B754">
        <v>579</v>
      </c>
      <c r="C754">
        <v>579</v>
      </c>
      <c r="D754" t="s">
        <v>2</v>
      </c>
      <c r="J754" s="1">
        <v>33589</v>
      </c>
      <c r="K754">
        <v>6</v>
      </c>
      <c r="L754">
        <v>5</v>
      </c>
      <c r="M754">
        <v>4</v>
      </c>
      <c r="N754">
        <v>50</v>
      </c>
      <c r="O754" t="s">
        <v>191</v>
      </c>
      <c r="P754">
        <v>1</v>
      </c>
      <c r="U754">
        <v>1</v>
      </c>
      <c r="V754" t="s">
        <v>82</v>
      </c>
      <c r="X754" t="s">
        <v>93</v>
      </c>
      <c r="Z754" t="s">
        <v>94</v>
      </c>
      <c r="AB754">
        <v>3</v>
      </c>
      <c r="AC754" t="s">
        <v>2877</v>
      </c>
      <c r="AD754" t="s">
        <v>61</v>
      </c>
      <c r="AG754" t="s">
        <v>31</v>
      </c>
      <c r="AO754" t="s">
        <v>62</v>
      </c>
      <c r="AQ754">
        <v>6</v>
      </c>
      <c r="AS754">
        <v>6</v>
      </c>
      <c r="AU754">
        <v>10</v>
      </c>
      <c r="AV754" t="s">
        <v>2878</v>
      </c>
      <c r="AW754" t="s">
        <v>77</v>
      </c>
      <c r="AY754">
        <v>8</v>
      </c>
      <c r="AZ754" t="s">
        <v>2879</v>
      </c>
      <c r="BA754" t="s">
        <v>2880</v>
      </c>
      <c r="BB754" t="s">
        <v>2881</v>
      </c>
      <c r="BC754">
        <v>0</v>
      </c>
    </row>
    <row r="755" spans="1:55" x14ac:dyDescent="0.4">
      <c r="A755">
        <v>580</v>
      </c>
      <c r="B755">
        <v>580</v>
      </c>
      <c r="C755">
        <v>580</v>
      </c>
      <c r="D755" t="s">
        <v>2</v>
      </c>
      <c r="J755" s="1">
        <v>32743</v>
      </c>
      <c r="K755">
        <v>7</v>
      </c>
      <c r="L755">
        <v>20</v>
      </c>
      <c r="M755">
        <v>12</v>
      </c>
      <c r="N755">
        <v>4</v>
      </c>
      <c r="O755" t="s">
        <v>105</v>
      </c>
      <c r="P755">
        <v>1</v>
      </c>
      <c r="U755">
        <v>1</v>
      </c>
      <c r="V755" t="s">
        <v>214</v>
      </c>
      <c r="X755" t="s">
        <v>83</v>
      </c>
      <c r="Z755" t="s">
        <v>126</v>
      </c>
      <c r="AB755">
        <v>3</v>
      </c>
      <c r="AC755" t="s">
        <v>2882</v>
      </c>
      <c r="AD755" t="s">
        <v>86</v>
      </c>
      <c r="AG755" t="s">
        <v>31</v>
      </c>
      <c r="AO755" t="s">
        <v>75</v>
      </c>
      <c r="AQ755">
        <v>5</v>
      </c>
      <c r="AT755">
        <v>7</v>
      </c>
      <c r="AU755">
        <v>12</v>
      </c>
      <c r="AV755" t="s">
        <v>2883</v>
      </c>
      <c r="AW755" t="s">
        <v>77</v>
      </c>
      <c r="AY755">
        <v>8</v>
      </c>
      <c r="AZ755" t="s">
        <v>2884</v>
      </c>
      <c r="BA755" t="s">
        <v>2885</v>
      </c>
      <c r="BB755" t="s">
        <v>2886</v>
      </c>
      <c r="BC755">
        <v>1</v>
      </c>
    </row>
    <row r="756" spans="1:55" x14ac:dyDescent="0.4">
      <c r="A756">
        <v>581</v>
      </c>
      <c r="B756">
        <v>581</v>
      </c>
      <c r="C756">
        <v>581</v>
      </c>
      <c r="D756" t="s">
        <v>2</v>
      </c>
      <c r="H756" t="s">
        <v>6</v>
      </c>
      <c r="J756" s="1">
        <v>31651</v>
      </c>
      <c r="K756">
        <v>7</v>
      </c>
      <c r="L756">
        <v>60</v>
      </c>
      <c r="M756">
        <v>7</v>
      </c>
      <c r="N756">
        <v>24</v>
      </c>
      <c r="O756" t="s">
        <v>80</v>
      </c>
      <c r="P756">
        <v>1</v>
      </c>
      <c r="U756">
        <v>0</v>
      </c>
      <c r="AD756" t="s">
        <v>61</v>
      </c>
      <c r="AE756" t="s">
        <v>29</v>
      </c>
      <c r="AJ756" t="s">
        <v>34</v>
      </c>
      <c r="AO756" t="s">
        <v>75</v>
      </c>
      <c r="AQ756">
        <v>6</v>
      </c>
      <c r="AS756">
        <v>3</v>
      </c>
      <c r="AU756">
        <v>5</v>
      </c>
      <c r="AV756" t="s">
        <v>2887</v>
      </c>
      <c r="AW756" t="s">
        <v>77</v>
      </c>
      <c r="AY756">
        <v>7</v>
      </c>
      <c r="AZ756" t="s">
        <v>2888</v>
      </c>
      <c r="BA756" t="s">
        <v>2889</v>
      </c>
      <c r="BB756" t="s">
        <v>2890</v>
      </c>
      <c r="BC756">
        <v>1</v>
      </c>
    </row>
    <row r="757" spans="1:55" x14ac:dyDescent="0.4">
      <c r="A757">
        <v>582</v>
      </c>
      <c r="B757">
        <v>582</v>
      </c>
      <c r="C757">
        <v>582</v>
      </c>
      <c r="H757" t="s">
        <v>6</v>
      </c>
      <c r="J757" s="1">
        <v>29704</v>
      </c>
      <c r="K757">
        <v>6</v>
      </c>
      <c r="L757">
        <v>0</v>
      </c>
      <c r="M757">
        <v>17</v>
      </c>
      <c r="N757">
        <v>100</v>
      </c>
      <c r="O757" t="s">
        <v>91</v>
      </c>
      <c r="P757">
        <v>0</v>
      </c>
      <c r="Q757" t="s">
        <v>55</v>
      </c>
      <c r="S757" t="s">
        <v>106</v>
      </c>
      <c r="U757">
        <v>1</v>
      </c>
      <c r="W757" t="s">
        <v>2891</v>
      </c>
      <c r="X757" t="s">
        <v>83</v>
      </c>
      <c r="AA757" t="s">
        <v>2892</v>
      </c>
      <c r="AB757">
        <v>10</v>
      </c>
      <c r="AC757" t="s">
        <v>2893</v>
      </c>
      <c r="AD757" t="s">
        <v>61</v>
      </c>
      <c r="AI757" t="s">
        <v>33</v>
      </c>
      <c r="AO757" t="s">
        <v>75</v>
      </c>
      <c r="AR757">
        <v>32</v>
      </c>
      <c r="AT757">
        <v>8</v>
      </c>
      <c r="AU757">
        <v>480</v>
      </c>
      <c r="AV757" t="s">
        <v>2894</v>
      </c>
      <c r="AW757" t="s">
        <v>66</v>
      </c>
      <c r="AY757">
        <v>10</v>
      </c>
      <c r="AZ757" t="s">
        <v>2895</v>
      </c>
      <c r="BA757" t="s">
        <v>2896</v>
      </c>
      <c r="BC757">
        <v>1</v>
      </c>
    </row>
    <row r="758" spans="1:55" x14ac:dyDescent="0.4">
      <c r="A758">
        <v>583</v>
      </c>
      <c r="B758">
        <v>583</v>
      </c>
      <c r="C758">
        <v>583</v>
      </c>
      <c r="D758" t="s">
        <v>2</v>
      </c>
      <c r="H758" t="s">
        <v>6</v>
      </c>
      <c r="J758" s="1">
        <v>30039</v>
      </c>
      <c r="K758">
        <v>6</v>
      </c>
      <c r="L758">
        <v>40</v>
      </c>
      <c r="M758">
        <v>14</v>
      </c>
      <c r="N758">
        <v>1</v>
      </c>
      <c r="O758" t="s">
        <v>54</v>
      </c>
      <c r="P758">
        <v>1</v>
      </c>
      <c r="U758">
        <v>0</v>
      </c>
      <c r="AD758" t="s">
        <v>86</v>
      </c>
      <c r="AG758" t="s">
        <v>31</v>
      </c>
      <c r="AO758" t="s">
        <v>87</v>
      </c>
      <c r="AQ758">
        <v>5</v>
      </c>
      <c r="AS758">
        <v>4</v>
      </c>
      <c r="AU758">
        <v>4</v>
      </c>
      <c r="AV758" t="s">
        <v>2897</v>
      </c>
      <c r="AX758" t="s">
        <v>2898</v>
      </c>
      <c r="AY758">
        <v>10</v>
      </c>
      <c r="AZ758" t="s">
        <v>2899</v>
      </c>
      <c r="BA758" t="s">
        <v>2900</v>
      </c>
      <c r="BC758">
        <v>0</v>
      </c>
    </row>
    <row r="759" spans="1:55" x14ac:dyDescent="0.4">
      <c r="A759">
        <v>584</v>
      </c>
      <c r="B759">
        <v>584</v>
      </c>
      <c r="C759">
        <v>584</v>
      </c>
      <c r="H759" t="s">
        <v>6</v>
      </c>
      <c r="J759" s="1">
        <v>33955</v>
      </c>
      <c r="K759">
        <v>8</v>
      </c>
      <c r="L759">
        <v>120</v>
      </c>
      <c r="M759">
        <v>8</v>
      </c>
      <c r="N759">
        <v>10</v>
      </c>
      <c r="O759" t="s">
        <v>305</v>
      </c>
      <c r="P759">
        <v>0</v>
      </c>
      <c r="Q759" t="s">
        <v>55</v>
      </c>
      <c r="S759" t="s">
        <v>71</v>
      </c>
      <c r="U759">
        <v>1</v>
      </c>
      <c r="V759" t="s">
        <v>214</v>
      </c>
      <c r="X759" t="s">
        <v>83</v>
      </c>
      <c r="Z759" t="s">
        <v>84</v>
      </c>
      <c r="AB759">
        <v>1</v>
      </c>
      <c r="AD759" t="s">
        <v>61</v>
      </c>
      <c r="AM759" t="s">
        <v>37</v>
      </c>
      <c r="AW759" t="s">
        <v>66</v>
      </c>
      <c r="AY759">
        <v>9</v>
      </c>
      <c r="AZ759" t="s">
        <v>2901</v>
      </c>
      <c r="BC759">
        <v>0</v>
      </c>
    </row>
    <row r="760" spans="1:55" x14ac:dyDescent="0.4">
      <c r="A760">
        <v>585</v>
      </c>
      <c r="B760">
        <v>585</v>
      </c>
      <c r="C760">
        <v>585</v>
      </c>
      <c r="D760" t="s">
        <v>2</v>
      </c>
      <c r="J760" s="1">
        <v>33254</v>
      </c>
      <c r="K760">
        <v>8</v>
      </c>
      <c r="L760">
        <v>15</v>
      </c>
      <c r="M760">
        <v>10</v>
      </c>
      <c r="N760">
        <v>12</v>
      </c>
      <c r="O760" t="s">
        <v>305</v>
      </c>
      <c r="P760">
        <v>1</v>
      </c>
      <c r="U760">
        <v>1</v>
      </c>
      <c r="V760" t="s">
        <v>31</v>
      </c>
      <c r="X760" t="s">
        <v>365</v>
      </c>
      <c r="Z760" t="s">
        <v>221</v>
      </c>
      <c r="AB760">
        <v>1</v>
      </c>
      <c r="AC760" t="s">
        <v>2902</v>
      </c>
      <c r="AD760" t="s">
        <v>86</v>
      </c>
      <c r="AH760" t="s">
        <v>32</v>
      </c>
      <c r="AO760" t="s">
        <v>87</v>
      </c>
      <c r="AQ760">
        <v>6</v>
      </c>
      <c r="AS760">
        <v>6</v>
      </c>
      <c r="AU760">
        <v>6</v>
      </c>
      <c r="AV760" t="s">
        <v>2903</v>
      </c>
      <c r="AW760" t="s">
        <v>77</v>
      </c>
      <c r="AY760">
        <v>10</v>
      </c>
      <c r="AZ760" t="s">
        <v>2904</v>
      </c>
      <c r="BA760" t="s">
        <v>231</v>
      </c>
      <c r="BB760" t="s">
        <v>2905</v>
      </c>
      <c r="BC760">
        <v>1</v>
      </c>
    </row>
    <row r="761" spans="1:55" x14ac:dyDescent="0.4">
      <c r="A761">
        <v>586</v>
      </c>
      <c r="B761">
        <v>586</v>
      </c>
      <c r="C761">
        <v>586</v>
      </c>
      <c r="D761" t="s">
        <v>2</v>
      </c>
      <c r="E761" t="s">
        <v>3</v>
      </c>
      <c r="G761" t="s">
        <v>5</v>
      </c>
      <c r="H761" t="s">
        <v>6</v>
      </c>
      <c r="K761">
        <v>8</v>
      </c>
      <c r="L761">
        <v>0</v>
      </c>
      <c r="M761">
        <v>10</v>
      </c>
      <c r="N761">
        <v>15</v>
      </c>
      <c r="O761" t="s">
        <v>54</v>
      </c>
      <c r="P761">
        <v>0</v>
      </c>
      <c r="Q761" t="s">
        <v>81</v>
      </c>
      <c r="T761" t="s">
        <v>2906</v>
      </c>
      <c r="U761">
        <v>1</v>
      </c>
      <c r="V761" t="s">
        <v>537</v>
      </c>
      <c r="X761" t="s">
        <v>83</v>
      </c>
      <c r="Z761" t="s">
        <v>94</v>
      </c>
      <c r="AB761">
        <v>2</v>
      </c>
      <c r="AD761" t="s">
        <v>61</v>
      </c>
      <c r="AH761" t="s">
        <v>32</v>
      </c>
      <c r="AO761" t="s">
        <v>75</v>
      </c>
      <c r="AQ761">
        <v>5</v>
      </c>
      <c r="AS761">
        <v>5</v>
      </c>
      <c r="AU761">
        <v>20</v>
      </c>
      <c r="AV761" t="s">
        <v>2907</v>
      </c>
      <c r="AW761" t="s">
        <v>77</v>
      </c>
      <c r="AY761">
        <v>10</v>
      </c>
      <c r="AZ761" t="s">
        <v>2908</v>
      </c>
      <c r="BA761" t="s">
        <v>2909</v>
      </c>
      <c r="BC761">
        <v>0</v>
      </c>
    </row>
    <row r="762" spans="1:55" x14ac:dyDescent="0.4">
      <c r="A762">
        <v>587</v>
      </c>
      <c r="B762">
        <v>587</v>
      </c>
      <c r="C762">
        <v>587</v>
      </c>
      <c r="D762" t="s">
        <v>2</v>
      </c>
      <c r="J762" s="1">
        <v>23682</v>
      </c>
      <c r="K762">
        <v>7</v>
      </c>
      <c r="L762">
        <v>90</v>
      </c>
      <c r="M762">
        <v>9</v>
      </c>
      <c r="N762">
        <v>4</v>
      </c>
      <c r="O762" t="s">
        <v>191</v>
      </c>
      <c r="P762">
        <v>1</v>
      </c>
      <c r="U762">
        <v>1</v>
      </c>
      <c r="V762" t="s">
        <v>1175</v>
      </c>
      <c r="X762" t="s">
        <v>83</v>
      </c>
      <c r="Z762" t="s">
        <v>1356</v>
      </c>
      <c r="AB762">
        <v>2</v>
      </c>
      <c r="AC762" t="s">
        <v>2910</v>
      </c>
      <c r="AD762" t="s">
        <v>61</v>
      </c>
      <c r="AI762" t="s">
        <v>33</v>
      </c>
      <c r="AO762" t="s">
        <v>62</v>
      </c>
      <c r="AR762">
        <v>14</v>
      </c>
      <c r="AT762">
        <v>14</v>
      </c>
      <c r="AU762">
        <v>10</v>
      </c>
      <c r="AV762" t="s">
        <v>2911</v>
      </c>
      <c r="AW762" t="s">
        <v>77</v>
      </c>
      <c r="AY762">
        <v>10</v>
      </c>
      <c r="AZ762" t="s">
        <v>2912</v>
      </c>
      <c r="BA762" t="s">
        <v>2913</v>
      </c>
      <c r="BB762" t="s">
        <v>2914</v>
      </c>
      <c r="BC762">
        <v>1</v>
      </c>
    </row>
    <row r="763" spans="1:55" x14ac:dyDescent="0.4">
      <c r="A763">
        <v>588</v>
      </c>
      <c r="B763">
        <v>588</v>
      </c>
      <c r="C763">
        <v>588</v>
      </c>
      <c r="D763" t="s">
        <v>2</v>
      </c>
      <c r="J763" s="1">
        <v>24696</v>
      </c>
      <c r="K763">
        <v>4</v>
      </c>
      <c r="L763">
        <v>60</v>
      </c>
      <c r="M763">
        <v>10</v>
      </c>
      <c r="N763">
        <v>15</v>
      </c>
      <c r="O763" t="s">
        <v>123</v>
      </c>
      <c r="P763">
        <v>0</v>
      </c>
      <c r="Q763" t="s">
        <v>100</v>
      </c>
      <c r="S763" t="s">
        <v>71</v>
      </c>
      <c r="U763">
        <v>1</v>
      </c>
      <c r="V763" t="s">
        <v>214</v>
      </c>
      <c r="X763" t="s">
        <v>58</v>
      </c>
      <c r="Z763" t="s">
        <v>312</v>
      </c>
      <c r="AB763">
        <v>27</v>
      </c>
      <c r="AC763" t="s">
        <v>2915</v>
      </c>
      <c r="AD763" t="s">
        <v>61</v>
      </c>
      <c r="AH763" t="s">
        <v>32</v>
      </c>
      <c r="AO763" t="s">
        <v>75</v>
      </c>
      <c r="AR763">
        <v>20</v>
      </c>
      <c r="AT763">
        <v>10</v>
      </c>
      <c r="AU763">
        <v>1000</v>
      </c>
      <c r="AV763" t="s">
        <v>2916</v>
      </c>
      <c r="AX763" t="s">
        <v>2917</v>
      </c>
      <c r="AY763">
        <v>8</v>
      </c>
      <c r="AZ763" t="s">
        <v>2918</v>
      </c>
      <c r="BA763" t="s">
        <v>2919</v>
      </c>
      <c r="BB763" t="s">
        <v>2920</v>
      </c>
      <c r="BC763">
        <v>1</v>
      </c>
    </row>
    <row r="764" spans="1:55" x14ac:dyDescent="0.4">
      <c r="A764">
        <v>589</v>
      </c>
      <c r="B764">
        <v>589</v>
      </c>
      <c r="C764">
        <v>589</v>
      </c>
      <c r="D764" t="s">
        <v>2</v>
      </c>
      <c r="G764" t="s">
        <v>5</v>
      </c>
      <c r="H764" t="s">
        <v>6</v>
      </c>
      <c r="J764" s="1">
        <v>32979</v>
      </c>
      <c r="K764">
        <v>8</v>
      </c>
      <c r="L764">
        <v>90</v>
      </c>
      <c r="M764">
        <v>11</v>
      </c>
      <c r="N764">
        <v>20</v>
      </c>
      <c r="O764" t="s">
        <v>54</v>
      </c>
      <c r="P764">
        <v>1</v>
      </c>
      <c r="U764">
        <v>1</v>
      </c>
      <c r="V764" t="s">
        <v>214</v>
      </c>
      <c r="X764" t="s">
        <v>83</v>
      </c>
      <c r="Z764" t="s">
        <v>94</v>
      </c>
      <c r="AB764">
        <v>2</v>
      </c>
      <c r="AC764" t="s">
        <v>2921</v>
      </c>
      <c r="AD764" t="s">
        <v>86</v>
      </c>
      <c r="AM764" t="s">
        <v>37</v>
      </c>
      <c r="AW764" t="s">
        <v>360</v>
      </c>
      <c r="AY764">
        <v>10</v>
      </c>
      <c r="AZ764" t="s">
        <v>2922</v>
      </c>
      <c r="BA764" t="s">
        <v>2923</v>
      </c>
    </row>
    <row r="765" spans="1:55" x14ac:dyDescent="0.4">
      <c r="A765" t="s">
        <v>2924</v>
      </c>
      <c r="B765" t="s">
        <v>2925</v>
      </c>
      <c r="C765">
        <v>1</v>
      </c>
    </row>
    <row r="766" spans="1:55" x14ac:dyDescent="0.4">
      <c r="A766">
        <v>590</v>
      </c>
      <c r="B766">
        <v>590</v>
      </c>
      <c r="C766">
        <v>590</v>
      </c>
      <c r="E766" t="s">
        <v>3</v>
      </c>
      <c r="J766" s="1">
        <v>25775</v>
      </c>
      <c r="K766">
        <v>6</v>
      </c>
      <c r="L766">
        <v>21</v>
      </c>
      <c r="M766">
        <v>12</v>
      </c>
      <c r="N766">
        <v>20</v>
      </c>
      <c r="O766" t="s">
        <v>99</v>
      </c>
      <c r="P766">
        <v>0</v>
      </c>
      <c r="Q766" t="s">
        <v>55</v>
      </c>
      <c r="S766" t="s">
        <v>101</v>
      </c>
      <c r="U766">
        <v>1</v>
      </c>
      <c r="V766" t="s">
        <v>92</v>
      </c>
      <c r="X766" t="s">
        <v>83</v>
      </c>
      <c r="Z766" t="s">
        <v>690</v>
      </c>
      <c r="AB766">
        <v>15</v>
      </c>
      <c r="AC766" t="s">
        <v>2926</v>
      </c>
      <c r="AD766" t="s">
        <v>61</v>
      </c>
      <c r="AH766" t="s">
        <v>32</v>
      </c>
      <c r="AO766" t="s">
        <v>75</v>
      </c>
      <c r="AQ766">
        <v>3</v>
      </c>
      <c r="AT766">
        <v>10</v>
      </c>
      <c r="AU766">
        <v>10</v>
      </c>
      <c r="AV766" t="s">
        <v>2927</v>
      </c>
      <c r="AW766" t="s">
        <v>77</v>
      </c>
      <c r="AY766">
        <v>9</v>
      </c>
      <c r="AZ766" t="s">
        <v>2928</v>
      </c>
      <c r="BA766" t="s">
        <v>2929</v>
      </c>
      <c r="BB766" t="s">
        <v>2930</v>
      </c>
      <c r="BC766">
        <v>0</v>
      </c>
    </row>
    <row r="767" spans="1:55" x14ac:dyDescent="0.4">
      <c r="A767">
        <v>591</v>
      </c>
      <c r="B767">
        <v>591</v>
      </c>
      <c r="C767">
        <v>591</v>
      </c>
      <c r="D767" t="s">
        <v>2</v>
      </c>
      <c r="H767" t="s">
        <v>6</v>
      </c>
      <c r="J767" s="1">
        <v>26909</v>
      </c>
      <c r="K767">
        <v>8</v>
      </c>
      <c r="L767">
        <v>20</v>
      </c>
      <c r="M767">
        <v>14</v>
      </c>
      <c r="N767">
        <v>1</v>
      </c>
      <c r="O767" t="s">
        <v>191</v>
      </c>
      <c r="P767">
        <v>1</v>
      </c>
      <c r="U767">
        <v>1</v>
      </c>
      <c r="V767" t="s">
        <v>214</v>
      </c>
      <c r="X767" t="s">
        <v>83</v>
      </c>
      <c r="Z767" t="s">
        <v>690</v>
      </c>
      <c r="AB767">
        <v>20</v>
      </c>
      <c r="AC767" t="s">
        <v>2931</v>
      </c>
      <c r="AD767" t="s">
        <v>86</v>
      </c>
      <c r="AJ767" t="s">
        <v>34</v>
      </c>
      <c r="AO767" t="s">
        <v>62</v>
      </c>
      <c r="AQ767">
        <v>2</v>
      </c>
      <c r="AS767">
        <v>6</v>
      </c>
      <c r="AU767">
        <v>40</v>
      </c>
      <c r="AV767" t="s">
        <v>2932</v>
      </c>
      <c r="AW767" t="s">
        <v>77</v>
      </c>
      <c r="AY767">
        <v>8</v>
      </c>
      <c r="AZ767" t="s">
        <v>2933</v>
      </c>
      <c r="BA767" t="s">
        <v>2934</v>
      </c>
      <c r="BC767">
        <v>1</v>
      </c>
    </row>
    <row r="768" spans="1:55" x14ac:dyDescent="0.4">
      <c r="A768">
        <v>592</v>
      </c>
      <c r="B768">
        <v>592</v>
      </c>
      <c r="C768">
        <v>592</v>
      </c>
      <c r="D768" t="s">
        <v>2</v>
      </c>
      <c r="E768" t="s">
        <v>3</v>
      </c>
      <c r="J768" s="1">
        <v>31594</v>
      </c>
      <c r="K768">
        <v>7</v>
      </c>
      <c r="L768">
        <v>60</v>
      </c>
      <c r="M768">
        <v>10</v>
      </c>
      <c r="N768">
        <v>40</v>
      </c>
      <c r="O768" t="s">
        <v>226</v>
      </c>
      <c r="P768">
        <v>1</v>
      </c>
      <c r="U768">
        <v>1</v>
      </c>
      <c r="V768" t="s">
        <v>214</v>
      </c>
      <c r="X768" t="s">
        <v>58</v>
      </c>
      <c r="Z768" t="s">
        <v>94</v>
      </c>
      <c r="AB768">
        <v>6</v>
      </c>
      <c r="AC768" t="s">
        <v>2935</v>
      </c>
      <c r="AD768" t="s">
        <v>86</v>
      </c>
      <c r="AJ768" t="s">
        <v>34</v>
      </c>
      <c r="AO768" t="s">
        <v>75</v>
      </c>
      <c r="AQ768">
        <v>6</v>
      </c>
      <c r="AS768">
        <v>6</v>
      </c>
      <c r="AU768">
        <v>6</v>
      </c>
      <c r="AV768" t="s">
        <v>2936</v>
      </c>
      <c r="AW768" t="s">
        <v>77</v>
      </c>
      <c r="AY768">
        <v>10</v>
      </c>
      <c r="AZ768" t="s">
        <v>2937</v>
      </c>
      <c r="BA768" t="s">
        <v>2938</v>
      </c>
      <c r="BB768" t="s">
        <v>2939</v>
      </c>
      <c r="BC768">
        <v>1</v>
      </c>
    </row>
    <row r="769" spans="1:55" x14ac:dyDescent="0.4">
      <c r="A769">
        <v>593</v>
      </c>
      <c r="B769">
        <v>593</v>
      </c>
      <c r="C769">
        <v>593</v>
      </c>
      <c r="E769" t="s">
        <v>3</v>
      </c>
      <c r="J769" s="1">
        <v>25187</v>
      </c>
      <c r="K769">
        <v>6</v>
      </c>
      <c r="L769">
        <v>240</v>
      </c>
      <c r="M769">
        <v>8</v>
      </c>
      <c r="N769">
        <v>12</v>
      </c>
      <c r="O769" t="s">
        <v>105</v>
      </c>
      <c r="P769">
        <v>1</v>
      </c>
      <c r="U769">
        <v>1</v>
      </c>
      <c r="V769" t="s">
        <v>214</v>
      </c>
      <c r="X769" t="s">
        <v>58</v>
      </c>
      <c r="AA769" t="s">
        <v>2940</v>
      </c>
      <c r="AB769">
        <v>20</v>
      </c>
      <c r="AC769" t="s">
        <v>2941</v>
      </c>
      <c r="AD769" t="s">
        <v>378</v>
      </c>
      <c r="AJ769" t="s">
        <v>34</v>
      </c>
      <c r="AN769" t="s">
        <v>2942</v>
      </c>
      <c r="AO769" t="s">
        <v>62</v>
      </c>
      <c r="AR769">
        <v>10</v>
      </c>
      <c r="AT769">
        <v>30</v>
      </c>
      <c r="AU769">
        <v>20</v>
      </c>
      <c r="AV769" t="s">
        <v>2943</v>
      </c>
      <c r="AW769" t="s">
        <v>77</v>
      </c>
      <c r="AY769">
        <v>10</v>
      </c>
      <c r="AZ769" t="s">
        <v>2944</v>
      </c>
      <c r="BA769" t="s">
        <v>2945</v>
      </c>
      <c r="BB769" t="s">
        <v>2946</v>
      </c>
      <c r="BC769">
        <v>1</v>
      </c>
    </row>
    <row r="770" spans="1:55" x14ac:dyDescent="0.4">
      <c r="A770">
        <v>594</v>
      </c>
      <c r="B770">
        <v>594</v>
      </c>
      <c r="C770">
        <v>594</v>
      </c>
      <c r="H770" t="s">
        <v>6</v>
      </c>
      <c r="J770" s="1">
        <v>30504</v>
      </c>
      <c r="K770">
        <v>8</v>
      </c>
      <c r="L770">
        <v>30</v>
      </c>
      <c r="M770">
        <v>10</v>
      </c>
      <c r="N770">
        <v>30</v>
      </c>
      <c r="O770" t="s">
        <v>350</v>
      </c>
      <c r="P770">
        <v>1</v>
      </c>
      <c r="U770">
        <v>1</v>
      </c>
      <c r="V770" t="s">
        <v>214</v>
      </c>
      <c r="X770" t="s">
        <v>113</v>
      </c>
      <c r="Z770" t="s">
        <v>94</v>
      </c>
      <c r="AB770">
        <v>12</v>
      </c>
      <c r="AC770" t="s">
        <v>2947</v>
      </c>
      <c r="AD770" t="s">
        <v>86</v>
      </c>
      <c r="AJ770" t="s">
        <v>34</v>
      </c>
      <c r="AP770" t="s">
        <v>2948</v>
      </c>
      <c r="AQ770">
        <v>3</v>
      </c>
      <c r="AS770">
        <v>3</v>
      </c>
      <c r="AU770">
        <v>6</v>
      </c>
      <c r="AV770" t="s">
        <v>2949</v>
      </c>
      <c r="AW770" t="s">
        <v>77</v>
      </c>
      <c r="AY770">
        <v>8</v>
      </c>
      <c r="AZ770" t="s">
        <v>2950</v>
      </c>
      <c r="BA770" t="s">
        <v>2951</v>
      </c>
      <c r="BB770" t="s">
        <v>641</v>
      </c>
      <c r="BC770">
        <v>1</v>
      </c>
    </row>
    <row r="771" spans="1:55" x14ac:dyDescent="0.4">
      <c r="A771">
        <v>595</v>
      </c>
      <c r="B771">
        <v>595</v>
      </c>
      <c r="C771">
        <v>595</v>
      </c>
      <c r="D771" t="s">
        <v>2</v>
      </c>
      <c r="F771" t="s">
        <v>4</v>
      </c>
      <c r="J771" s="1">
        <v>34781</v>
      </c>
      <c r="K771">
        <v>6</v>
      </c>
      <c r="L771">
        <v>40</v>
      </c>
      <c r="M771">
        <v>8</v>
      </c>
      <c r="N771">
        <v>2</v>
      </c>
      <c r="O771" t="s">
        <v>135</v>
      </c>
      <c r="P771">
        <v>0</v>
      </c>
      <c r="Q771" t="s">
        <v>55</v>
      </c>
      <c r="S771" t="s">
        <v>101</v>
      </c>
      <c r="U771">
        <v>1</v>
      </c>
      <c r="V771" t="s">
        <v>31</v>
      </c>
      <c r="X771" t="s">
        <v>113</v>
      </c>
      <c r="Z771" t="s">
        <v>94</v>
      </c>
      <c r="AB771">
        <v>1</v>
      </c>
      <c r="AC771" t="s">
        <v>2952</v>
      </c>
      <c r="AD771" t="s">
        <v>61</v>
      </c>
      <c r="AF771" t="s">
        <v>30</v>
      </c>
      <c r="AO771" t="s">
        <v>75</v>
      </c>
      <c r="AR771">
        <v>30</v>
      </c>
      <c r="AT771">
        <v>15</v>
      </c>
      <c r="AU771">
        <v>10</v>
      </c>
      <c r="AV771" t="s">
        <v>2953</v>
      </c>
      <c r="AW771" t="s">
        <v>77</v>
      </c>
      <c r="AY771">
        <v>10</v>
      </c>
      <c r="AZ771" t="s">
        <v>2954</v>
      </c>
      <c r="BA771" t="s">
        <v>2955</v>
      </c>
      <c r="BB771" t="s">
        <v>2956</v>
      </c>
      <c r="BC771">
        <v>1</v>
      </c>
    </row>
    <row r="772" spans="1:55" x14ac:dyDescent="0.4">
      <c r="A772">
        <v>596</v>
      </c>
      <c r="B772">
        <v>596</v>
      </c>
      <c r="C772">
        <v>596</v>
      </c>
      <c r="D772" t="s">
        <v>2</v>
      </c>
      <c r="G772" t="s">
        <v>5</v>
      </c>
      <c r="H772" t="s">
        <v>6</v>
      </c>
      <c r="J772" s="1">
        <v>34481</v>
      </c>
      <c r="K772">
        <v>9</v>
      </c>
      <c r="L772">
        <v>30</v>
      </c>
      <c r="M772">
        <v>13</v>
      </c>
      <c r="N772">
        <v>25</v>
      </c>
      <c r="O772" t="s">
        <v>69</v>
      </c>
      <c r="P772">
        <v>1</v>
      </c>
      <c r="U772">
        <v>0</v>
      </c>
      <c r="AD772" t="s">
        <v>163</v>
      </c>
      <c r="AH772" t="s">
        <v>32</v>
      </c>
      <c r="AO772" t="s">
        <v>87</v>
      </c>
      <c r="AQ772">
        <v>6</v>
      </c>
      <c r="AS772">
        <v>3</v>
      </c>
      <c r="AU772">
        <v>4</v>
      </c>
      <c r="AV772" t="s">
        <v>2957</v>
      </c>
      <c r="AW772" t="s">
        <v>77</v>
      </c>
      <c r="AY772">
        <v>9</v>
      </c>
      <c r="AZ772" t="s">
        <v>2958</v>
      </c>
      <c r="BA772" t="s">
        <v>445</v>
      </c>
      <c r="BB772" t="s">
        <v>320</v>
      </c>
      <c r="BC772">
        <v>1</v>
      </c>
    </row>
    <row r="773" spans="1:55" x14ac:dyDescent="0.4">
      <c r="A773">
        <v>597</v>
      </c>
      <c r="B773">
        <v>597</v>
      </c>
      <c r="C773">
        <v>597</v>
      </c>
      <c r="D773" t="s">
        <v>2</v>
      </c>
      <c r="J773" s="1">
        <v>33759</v>
      </c>
      <c r="K773">
        <v>7</v>
      </c>
      <c r="L773">
        <v>15</v>
      </c>
      <c r="M773">
        <v>6</v>
      </c>
      <c r="N773">
        <v>24</v>
      </c>
      <c r="O773" t="s">
        <v>105</v>
      </c>
      <c r="P773">
        <v>1</v>
      </c>
      <c r="U773">
        <v>1</v>
      </c>
      <c r="V773" t="s">
        <v>148</v>
      </c>
      <c r="X773" t="s">
        <v>93</v>
      </c>
      <c r="Z773" t="s">
        <v>84</v>
      </c>
      <c r="AB773">
        <v>1</v>
      </c>
      <c r="AC773" t="s">
        <v>2959</v>
      </c>
      <c r="AD773" t="s">
        <v>61</v>
      </c>
      <c r="AJ773" t="s">
        <v>34</v>
      </c>
      <c r="AO773" t="s">
        <v>62</v>
      </c>
      <c r="AQ773">
        <v>3</v>
      </c>
      <c r="AS773">
        <v>4</v>
      </c>
      <c r="AU773">
        <v>5</v>
      </c>
      <c r="AV773" t="s">
        <v>2960</v>
      </c>
      <c r="AW773" t="s">
        <v>77</v>
      </c>
      <c r="AY773">
        <v>8</v>
      </c>
      <c r="AZ773" t="s">
        <v>2961</v>
      </c>
      <c r="BA773" t="s">
        <v>2962</v>
      </c>
      <c r="BB773" t="s">
        <v>2963</v>
      </c>
      <c r="BC773">
        <v>1</v>
      </c>
    </row>
    <row r="774" spans="1:55" x14ac:dyDescent="0.4">
      <c r="A774">
        <v>598</v>
      </c>
      <c r="B774">
        <v>598</v>
      </c>
      <c r="C774">
        <v>598</v>
      </c>
      <c r="E774" t="s">
        <v>3</v>
      </c>
      <c r="G774" t="s">
        <v>5</v>
      </c>
      <c r="H774" t="s">
        <v>6</v>
      </c>
      <c r="J774" s="1">
        <v>30698</v>
      </c>
      <c r="K774">
        <v>6</v>
      </c>
      <c r="L774">
        <v>2</v>
      </c>
      <c r="M774">
        <v>11</v>
      </c>
      <c r="N774">
        <v>10</v>
      </c>
      <c r="O774" t="s">
        <v>80</v>
      </c>
      <c r="P774">
        <v>1</v>
      </c>
      <c r="U774">
        <v>1</v>
      </c>
      <c r="V774" t="s">
        <v>483</v>
      </c>
      <c r="X774" t="s">
        <v>83</v>
      </c>
      <c r="AA774" t="s">
        <v>2964</v>
      </c>
      <c r="AB774">
        <v>10</v>
      </c>
      <c r="AC774" t="s">
        <v>2965</v>
      </c>
      <c r="AD774" t="s">
        <v>86</v>
      </c>
      <c r="AG774" t="s">
        <v>31</v>
      </c>
      <c r="AH774" t="s">
        <v>32</v>
      </c>
      <c r="AO774" t="s">
        <v>75</v>
      </c>
      <c r="AQ774">
        <v>4</v>
      </c>
      <c r="AT774" s="3">
        <v>0.27083333333333331</v>
      </c>
      <c r="AU774">
        <v>60</v>
      </c>
      <c r="AV774" t="s">
        <v>2966</v>
      </c>
      <c r="AW774" t="s">
        <v>77</v>
      </c>
      <c r="AY774">
        <v>10</v>
      </c>
      <c r="AZ774" t="s">
        <v>2967</v>
      </c>
      <c r="BA774" t="s">
        <v>2968</v>
      </c>
      <c r="BB774" t="s">
        <v>141</v>
      </c>
      <c r="BC774">
        <v>1</v>
      </c>
    </row>
    <row r="775" spans="1:55" x14ac:dyDescent="0.4">
      <c r="A775">
        <v>599</v>
      </c>
      <c r="B775">
        <v>599</v>
      </c>
      <c r="C775">
        <v>599</v>
      </c>
      <c r="D775" t="s">
        <v>2</v>
      </c>
      <c r="E775" t="s">
        <v>3</v>
      </c>
      <c r="H775" t="s">
        <v>6</v>
      </c>
      <c r="J775" s="1">
        <v>33204</v>
      </c>
      <c r="K775">
        <v>6</v>
      </c>
      <c r="L775">
        <v>150</v>
      </c>
      <c r="M775">
        <v>800</v>
      </c>
      <c r="N775">
        <v>20</v>
      </c>
      <c r="O775" t="s">
        <v>305</v>
      </c>
      <c r="P775">
        <v>1</v>
      </c>
      <c r="U775">
        <v>1</v>
      </c>
      <c r="V775" t="s">
        <v>31</v>
      </c>
      <c r="X775" t="s">
        <v>83</v>
      </c>
      <c r="Z775" t="s">
        <v>312</v>
      </c>
      <c r="AB775">
        <v>2</v>
      </c>
      <c r="AD775" t="s">
        <v>86</v>
      </c>
      <c r="AJ775" t="s">
        <v>34</v>
      </c>
      <c r="AO775" t="s">
        <v>62</v>
      </c>
      <c r="AQ775">
        <v>6</v>
      </c>
      <c r="AS775">
        <v>5</v>
      </c>
      <c r="AU775">
        <v>5</v>
      </c>
      <c r="AV775" t="s">
        <v>2969</v>
      </c>
      <c r="AW775" t="s">
        <v>66</v>
      </c>
      <c r="AY775">
        <v>10</v>
      </c>
      <c r="AZ775" t="s">
        <v>2970</v>
      </c>
      <c r="BA775" t="s">
        <v>2971</v>
      </c>
      <c r="BC775">
        <v>0</v>
      </c>
    </row>
    <row r="776" spans="1:55" x14ac:dyDescent="0.4">
      <c r="A776">
        <v>600</v>
      </c>
      <c r="B776">
        <v>600</v>
      </c>
      <c r="C776">
        <v>600</v>
      </c>
      <c r="D776" t="s">
        <v>2</v>
      </c>
      <c r="G776" t="s">
        <v>5</v>
      </c>
      <c r="H776" t="s">
        <v>6</v>
      </c>
      <c r="J776" s="1">
        <v>31758</v>
      </c>
      <c r="K776">
        <v>6</v>
      </c>
      <c r="L776">
        <v>2</v>
      </c>
      <c r="M776">
        <v>10</v>
      </c>
      <c r="N776">
        <v>8</v>
      </c>
      <c r="O776" t="s">
        <v>191</v>
      </c>
      <c r="P776">
        <v>1</v>
      </c>
      <c r="U776">
        <v>1</v>
      </c>
      <c r="V776" t="s">
        <v>82</v>
      </c>
      <c r="X776" t="s">
        <v>58</v>
      </c>
      <c r="Z776" t="s">
        <v>232</v>
      </c>
      <c r="AB776">
        <v>10</v>
      </c>
      <c r="AC776" t="s">
        <v>2972</v>
      </c>
      <c r="AD776" t="s">
        <v>86</v>
      </c>
      <c r="AM776" t="s">
        <v>37</v>
      </c>
      <c r="AW776" t="s">
        <v>394</v>
      </c>
      <c r="AY776">
        <v>10</v>
      </c>
      <c r="AZ776" t="s">
        <v>2973</v>
      </c>
      <c r="BA776" t="s">
        <v>36</v>
      </c>
      <c r="BB776" t="s">
        <v>291</v>
      </c>
      <c r="BC776">
        <v>1</v>
      </c>
    </row>
    <row r="777" spans="1:55" x14ac:dyDescent="0.4">
      <c r="A777">
        <v>601</v>
      </c>
      <c r="B777">
        <v>601</v>
      </c>
      <c r="C777">
        <v>601</v>
      </c>
      <c r="F777" t="s">
        <v>4</v>
      </c>
      <c r="J777" s="1">
        <v>34732</v>
      </c>
      <c r="K777">
        <v>7</v>
      </c>
      <c r="L777">
        <v>40</v>
      </c>
      <c r="M777">
        <v>5</v>
      </c>
      <c r="N777">
        <v>4</v>
      </c>
      <c r="O777" t="s">
        <v>99</v>
      </c>
      <c r="P777">
        <v>1</v>
      </c>
      <c r="U777">
        <v>0</v>
      </c>
      <c r="AD777" t="s">
        <v>61</v>
      </c>
      <c r="AH777" t="s">
        <v>32</v>
      </c>
      <c r="AO777" t="s">
        <v>75</v>
      </c>
      <c r="AQ777">
        <v>5</v>
      </c>
      <c r="AS777">
        <v>4</v>
      </c>
      <c r="AU777">
        <v>15</v>
      </c>
      <c r="AV777" t="s">
        <v>2974</v>
      </c>
      <c r="AW777" t="s">
        <v>77</v>
      </c>
      <c r="AY777">
        <v>9</v>
      </c>
      <c r="AZ777" t="s">
        <v>2975</v>
      </c>
      <c r="BA777" t="s">
        <v>2976</v>
      </c>
      <c r="BC777">
        <v>1</v>
      </c>
    </row>
    <row r="778" spans="1:55" x14ac:dyDescent="0.4">
      <c r="A778">
        <v>602</v>
      </c>
      <c r="B778">
        <v>602</v>
      </c>
      <c r="C778">
        <v>602</v>
      </c>
      <c r="D778" t="s">
        <v>2</v>
      </c>
      <c r="G778" t="s">
        <v>5</v>
      </c>
      <c r="H778" t="s">
        <v>6</v>
      </c>
      <c r="J778" s="1">
        <v>27791</v>
      </c>
      <c r="K778">
        <v>5</v>
      </c>
      <c r="L778">
        <v>90</v>
      </c>
      <c r="M778">
        <v>16</v>
      </c>
      <c r="N778">
        <v>2</v>
      </c>
      <c r="O778" t="s">
        <v>105</v>
      </c>
      <c r="P778">
        <v>0</v>
      </c>
      <c r="Q778" t="s">
        <v>70</v>
      </c>
      <c r="T778" t="s">
        <v>2977</v>
      </c>
      <c r="U778">
        <v>1</v>
      </c>
      <c r="V778" t="s">
        <v>214</v>
      </c>
      <c r="X778" t="s">
        <v>58</v>
      </c>
      <c r="Z778" t="s">
        <v>108</v>
      </c>
      <c r="AB778">
        <v>5</v>
      </c>
      <c r="AC778" t="s">
        <v>2978</v>
      </c>
      <c r="AD778" t="s">
        <v>61</v>
      </c>
      <c r="AJ778" t="s">
        <v>34</v>
      </c>
      <c r="AO778" t="s">
        <v>62</v>
      </c>
      <c r="AQ778">
        <v>4</v>
      </c>
      <c r="AS778">
        <v>6</v>
      </c>
      <c r="AU778">
        <v>12</v>
      </c>
      <c r="AV778" t="s">
        <v>2979</v>
      </c>
      <c r="AW778" t="s">
        <v>77</v>
      </c>
      <c r="AY778">
        <v>8</v>
      </c>
      <c r="AZ778" t="s">
        <v>2980</v>
      </c>
      <c r="BA778" t="s">
        <v>199</v>
      </c>
      <c r="BB778" t="s">
        <v>2981</v>
      </c>
      <c r="BC778">
        <v>0</v>
      </c>
    </row>
    <row r="779" spans="1:55" x14ac:dyDescent="0.4">
      <c r="A779">
        <v>603</v>
      </c>
      <c r="B779">
        <v>603</v>
      </c>
      <c r="C779">
        <v>603</v>
      </c>
      <c r="D779" t="s">
        <v>2</v>
      </c>
      <c r="E779" t="s">
        <v>3</v>
      </c>
      <c r="G779" t="s">
        <v>5</v>
      </c>
      <c r="H779" t="s">
        <v>6</v>
      </c>
      <c r="K779">
        <v>6</v>
      </c>
      <c r="L779">
        <v>20</v>
      </c>
      <c r="M779">
        <v>13</v>
      </c>
      <c r="N779">
        <v>3</v>
      </c>
      <c r="O779" t="s">
        <v>99</v>
      </c>
      <c r="P779">
        <v>0</v>
      </c>
      <c r="Q779" t="s">
        <v>70</v>
      </c>
      <c r="S779" t="s">
        <v>56</v>
      </c>
      <c r="U779">
        <v>1</v>
      </c>
      <c r="V779" t="s">
        <v>214</v>
      </c>
      <c r="Y779" t="s">
        <v>2982</v>
      </c>
      <c r="Z779" t="s">
        <v>436</v>
      </c>
      <c r="AB779">
        <v>13</v>
      </c>
      <c r="AC779" t="s">
        <v>2983</v>
      </c>
      <c r="AD779" t="s">
        <v>61</v>
      </c>
      <c r="AJ779" t="s">
        <v>34</v>
      </c>
      <c r="AO779" t="s">
        <v>62</v>
      </c>
      <c r="AQ779">
        <v>2</v>
      </c>
      <c r="AS779">
        <v>3</v>
      </c>
      <c r="AU779">
        <v>4</v>
      </c>
      <c r="AV779" t="s">
        <v>2984</v>
      </c>
      <c r="AW779" t="s">
        <v>77</v>
      </c>
      <c r="AY779">
        <v>10</v>
      </c>
      <c r="AZ779" t="s">
        <v>1178</v>
      </c>
      <c r="BC779">
        <v>0</v>
      </c>
    </row>
    <row r="780" spans="1:55" x14ac:dyDescent="0.4">
      <c r="A780">
        <v>604</v>
      </c>
      <c r="B780">
        <v>604</v>
      </c>
      <c r="C780">
        <v>604</v>
      </c>
      <c r="E780" t="s">
        <v>3</v>
      </c>
      <c r="J780" s="1">
        <v>33554</v>
      </c>
      <c r="K780">
        <v>7</v>
      </c>
      <c r="L780">
        <v>0</v>
      </c>
      <c r="M780">
        <v>6</v>
      </c>
      <c r="N780">
        <v>5</v>
      </c>
      <c r="O780" t="s">
        <v>54</v>
      </c>
      <c r="P780">
        <v>1</v>
      </c>
      <c r="U780">
        <v>0</v>
      </c>
      <c r="AD780" t="s">
        <v>86</v>
      </c>
      <c r="AG780" t="s">
        <v>31</v>
      </c>
      <c r="AO780" t="s">
        <v>75</v>
      </c>
      <c r="AQ780">
        <v>5</v>
      </c>
      <c r="AS780">
        <v>4</v>
      </c>
      <c r="AU780">
        <v>12</v>
      </c>
      <c r="AV780" t="s">
        <v>2985</v>
      </c>
      <c r="AW780" t="s">
        <v>66</v>
      </c>
      <c r="AY780">
        <v>8</v>
      </c>
      <c r="AZ780" t="s">
        <v>2986</v>
      </c>
      <c r="BC780">
        <v>0</v>
      </c>
    </row>
    <row r="781" spans="1:55" x14ac:dyDescent="0.4">
      <c r="A781">
        <v>605</v>
      </c>
      <c r="B781">
        <v>605</v>
      </c>
      <c r="C781">
        <v>605</v>
      </c>
      <c r="D781" t="s">
        <v>2</v>
      </c>
      <c r="E781" t="s">
        <v>3</v>
      </c>
      <c r="H781" t="s">
        <v>6</v>
      </c>
      <c r="J781" s="1">
        <v>30376</v>
      </c>
      <c r="K781">
        <v>7</v>
      </c>
      <c r="L781">
        <v>0</v>
      </c>
      <c r="M781">
        <v>7</v>
      </c>
      <c r="N781">
        <v>12</v>
      </c>
      <c r="O781" t="s">
        <v>105</v>
      </c>
      <c r="P781">
        <v>1</v>
      </c>
      <c r="U781">
        <v>0</v>
      </c>
      <c r="AD781" t="s">
        <v>86</v>
      </c>
      <c r="AH781" t="s">
        <v>32</v>
      </c>
      <c r="AO781" t="s">
        <v>571</v>
      </c>
      <c r="AQ781">
        <v>6</v>
      </c>
      <c r="AS781">
        <v>6</v>
      </c>
      <c r="AU781">
        <v>100</v>
      </c>
      <c r="AV781" t="s">
        <v>922</v>
      </c>
      <c r="AX781" t="s">
        <v>2987</v>
      </c>
      <c r="AY781">
        <v>10</v>
      </c>
      <c r="AZ781" t="s">
        <v>2988</v>
      </c>
      <c r="BA781" t="s">
        <v>2989</v>
      </c>
      <c r="BB781" t="s">
        <v>2990</v>
      </c>
      <c r="BC781">
        <v>1</v>
      </c>
    </row>
    <row r="782" spans="1:55" x14ac:dyDescent="0.4">
      <c r="A782">
        <v>606</v>
      </c>
      <c r="B782">
        <v>606</v>
      </c>
      <c r="C782">
        <v>606</v>
      </c>
      <c r="E782" t="s">
        <v>3</v>
      </c>
      <c r="G782" t="s">
        <v>5</v>
      </c>
      <c r="H782" t="s">
        <v>6</v>
      </c>
      <c r="J782" s="1">
        <v>33265</v>
      </c>
      <c r="K782">
        <v>6</v>
      </c>
      <c r="L782">
        <v>60</v>
      </c>
      <c r="M782">
        <v>9</v>
      </c>
      <c r="N782">
        <v>10</v>
      </c>
      <c r="O782" t="s">
        <v>191</v>
      </c>
      <c r="P782">
        <v>0</v>
      </c>
      <c r="Q782" t="s">
        <v>136</v>
      </c>
      <c r="S782" t="s">
        <v>56</v>
      </c>
      <c r="U782">
        <v>1</v>
      </c>
      <c r="V782" t="s">
        <v>157</v>
      </c>
      <c r="X782" t="s">
        <v>83</v>
      </c>
      <c r="Z782" t="s">
        <v>94</v>
      </c>
      <c r="AB782">
        <v>1</v>
      </c>
      <c r="AC782" t="s">
        <v>2991</v>
      </c>
      <c r="AD782" t="s">
        <v>61</v>
      </c>
      <c r="AJ782" t="s">
        <v>34</v>
      </c>
      <c r="AO782" t="s">
        <v>62</v>
      </c>
      <c r="AQ782">
        <v>6</v>
      </c>
      <c r="AS782">
        <v>6</v>
      </c>
      <c r="AU782">
        <v>10</v>
      </c>
      <c r="AV782" t="s">
        <v>2992</v>
      </c>
      <c r="AW782" t="s">
        <v>77</v>
      </c>
      <c r="AY782">
        <v>10</v>
      </c>
      <c r="AZ782" t="s">
        <v>2993</v>
      </c>
      <c r="BA782" t="s">
        <v>2994</v>
      </c>
      <c r="BB782" t="s">
        <v>2995</v>
      </c>
      <c r="BC782">
        <v>1</v>
      </c>
    </row>
    <row r="783" spans="1:55" x14ac:dyDescent="0.4">
      <c r="A783">
        <v>607</v>
      </c>
      <c r="B783">
        <v>607</v>
      </c>
      <c r="C783">
        <v>607</v>
      </c>
      <c r="E783" t="s">
        <v>3</v>
      </c>
      <c r="J783" s="1">
        <v>35032</v>
      </c>
      <c r="K783">
        <v>8</v>
      </c>
      <c r="L783">
        <v>60</v>
      </c>
      <c r="M783">
        <v>8</v>
      </c>
      <c r="N783">
        <v>5</v>
      </c>
      <c r="O783" t="s">
        <v>123</v>
      </c>
      <c r="P783">
        <v>1</v>
      </c>
      <c r="U783">
        <v>0</v>
      </c>
      <c r="AD783" t="s">
        <v>86</v>
      </c>
      <c r="AH783" t="s">
        <v>32</v>
      </c>
      <c r="AJ783" t="s">
        <v>34</v>
      </c>
      <c r="AO783" t="s">
        <v>164</v>
      </c>
      <c r="AR783">
        <v>20</v>
      </c>
      <c r="AS783">
        <v>6</v>
      </c>
      <c r="AU783">
        <v>10</v>
      </c>
      <c r="AV783" t="s">
        <v>2996</v>
      </c>
      <c r="AW783" t="s">
        <v>66</v>
      </c>
      <c r="AY783">
        <v>10</v>
      </c>
      <c r="AZ783" t="s">
        <v>2997</v>
      </c>
      <c r="BA783" t="s">
        <v>2998</v>
      </c>
      <c r="BB783" t="s">
        <v>2999</v>
      </c>
      <c r="BC783">
        <v>1</v>
      </c>
    </row>
    <row r="784" spans="1:55" x14ac:dyDescent="0.4">
      <c r="A784">
        <v>608</v>
      </c>
      <c r="B784">
        <v>608</v>
      </c>
      <c r="C784">
        <v>608</v>
      </c>
      <c r="E784" t="s">
        <v>3</v>
      </c>
      <c r="H784" t="s">
        <v>6</v>
      </c>
      <c r="J784" s="1">
        <v>30004</v>
      </c>
      <c r="K784">
        <v>6</v>
      </c>
      <c r="L784">
        <v>60</v>
      </c>
      <c r="M784">
        <v>10</v>
      </c>
      <c r="N784">
        <v>12</v>
      </c>
      <c r="O784" t="s">
        <v>226</v>
      </c>
      <c r="P784">
        <v>1</v>
      </c>
      <c r="U784">
        <v>1</v>
      </c>
      <c r="V784" t="s">
        <v>214</v>
      </c>
      <c r="X784" t="s">
        <v>58</v>
      </c>
      <c r="AA784" t="s">
        <v>3000</v>
      </c>
      <c r="AB784">
        <v>5</v>
      </c>
      <c r="AC784" t="s">
        <v>3001</v>
      </c>
      <c r="AD784" t="s">
        <v>86</v>
      </c>
      <c r="AH784" t="s">
        <v>32</v>
      </c>
      <c r="AO784" t="s">
        <v>75</v>
      </c>
      <c r="AQ784">
        <v>6</v>
      </c>
      <c r="AS784">
        <v>6</v>
      </c>
      <c r="AU784">
        <v>10</v>
      </c>
      <c r="AV784" t="s">
        <v>3002</v>
      </c>
      <c r="AW784" t="s">
        <v>77</v>
      </c>
      <c r="AY784">
        <v>10</v>
      </c>
      <c r="AZ784" t="s">
        <v>3003</v>
      </c>
      <c r="BA784" t="s">
        <v>3004</v>
      </c>
      <c r="BC784">
        <v>1</v>
      </c>
    </row>
    <row r="785" spans="1:55" x14ac:dyDescent="0.4">
      <c r="A785">
        <v>609</v>
      </c>
      <c r="B785">
        <v>609</v>
      </c>
      <c r="C785">
        <v>609</v>
      </c>
      <c r="D785" t="s">
        <v>2</v>
      </c>
      <c r="H785" t="s">
        <v>6</v>
      </c>
      <c r="J785" s="1">
        <v>31124</v>
      </c>
      <c r="K785">
        <v>7</v>
      </c>
      <c r="L785">
        <v>5</v>
      </c>
      <c r="M785">
        <v>6</v>
      </c>
      <c r="N785">
        <v>12</v>
      </c>
      <c r="O785" t="s">
        <v>91</v>
      </c>
      <c r="P785">
        <v>1</v>
      </c>
      <c r="U785">
        <v>1</v>
      </c>
      <c r="V785" t="s">
        <v>7</v>
      </c>
      <c r="X785" t="s">
        <v>113</v>
      </c>
      <c r="Z785" t="s">
        <v>1356</v>
      </c>
      <c r="AB785">
        <v>0</v>
      </c>
      <c r="AC785" t="s">
        <v>3005</v>
      </c>
      <c r="AD785" t="s">
        <v>86</v>
      </c>
      <c r="AG785" t="s">
        <v>31</v>
      </c>
      <c r="AP785" t="s">
        <v>3006</v>
      </c>
      <c r="AQ785">
        <v>6</v>
      </c>
      <c r="AS785">
        <v>6</v>
      </c>
      <c r="AU785">
        <v>30</v>
      </c>
      <c r="AV785" t="s">
        <v>3007</v>
      </c>
      <c r="AX785" t="s">
        <v>3008</v>
      </c>
      <c r="AY785">
        <v>10</v>
      </c>
      <c r="AZ785" t="s">
        <v>3009</v>
      </c>
      <c r="BA785" t="s">
        <v>3010</v>
      </c>
      <c r="BB785" t="s">
        <v>3011</v>
      </c>
      <c r="BC785">
        <v>0</v>
      </c>
    </row>
    <row r="786" spans="1:55" x14ac:dyDescent="0.4">
      <c r="A786">
        <v>610</v>
      </c>
      <c r="B786">
        <v>610</v>
      </c>
      <c r="C786">
        <v>610</v>
      </c>
      <c r="D786" t="s">
        <v>2</v>
      </c>
      <c r="E786" t="s">
        <v>3</v>
      </c>
      <c r="H786" t="s">
        <v>6</v>
      </c>
      <c r="J786" s="1">
        <v>34727</v>
      </c>
      <c r="K786">
        <v>9</v>
      </c>
      <c r="L786">
        <v>30</v>
      </c>
      <c r="M786">
        <v>9</v>
      </c>
      <c r="N786">
        <v>4</v>
      </c>
      <c r="O786" t="s">
        <v>305</v>
      </c>
      <c r="P786">
        <v>1</v>
      </c>
      <c r="U786">
        <v>1</v>
      </c>
      <c r="V786" t="s">
        <v>214</v>
      </c>
      <c r="X786" t="s">
        <v>83</v>
      </c>
      <c r="Z786" t="s">
        <v>94</v>
      </c>
      <c r="AB786">
        <v>2</v>
      </c>
      <c r="AC786" t="s">
        <v>3012</v>
      </c>
      <c r="AD786" t="s">
        <v>378</v>
      </c>
      <c r="AJ786" t="s">
        <v>34</v>
      </c>
      <c r="AO786" t="s">
        <v>62</v>
      </c>
      <c r="AR786">
        <v>8</v>
      </c>
      <c r="AS786">
        <v>5</v>
      </c>
      <c r="AU786">
        <v>5</v>
      </c>
      <c r="AV786" t="s">
        <v>3013</v>
      </c>
      <c r="AX786" t="s">
        <v>3014</v>
      </c>
      <c r="AY786">
        <v>8</v>
      </c>
      <c r="AZ786" t="s">
        <v>3015</v>
      </c>
      <c r="BA786" t="s">
        <v>3016</v>
      </c>
    </row>
    <row r="787" spans="1:55" x14ac:dyDescent="0.4">
      <c r="A787" t="s">
        <v>3017</v>
      </c>
    </row>
    <row r="789" spans="1:55" x14ac:dyDescent="0.4">
      <c r="A789" t="s">
        <v>3018</v>
      </c>
      <c r="B789" t="s">
        <v>3019</v>
      </c>
    </row>
    <row r="793" spans="1:55" x14ac:dyDescent="0.4">
      <c r="A793" t="s">
        <v>2464</v>
      </c>
    </row>
    <row r="794" spans="1:55" x14ac:dyDescent="0.4">
      <c r="A794">
        <v>611</v>
      </c>
      <c r="B794">
        <v>611</v>
      </c>
      <c r="C794">
        <v>611</v>
      </c>
      <c r="H794" t="s">
        <v>6</v>
      </c>
      <c r="J794" s="1">
        <v>32232</v>
      </c>
      <c r="K794">
        <v>6</v>
      </c>
      <c r="L794">
        <v>120</v>
      </c>
      <c r="M794">
        <v>12</v>
      </c>
      <c r="N794">
        <v>2</v>
      </c>
      <c r="O794" t="s">
        <v>135</v>
      </c>
      <c r="P794">
        <v>1</v>
      </c>
      <c r="U794">
        <v>1</v>
      </c>
      <c r="V794" t="s">
        <v>214</v>
      </c>
      <c r="X794" t="s">
        <v>83</v>
      </c>
      <c r="Z794" t="s">
        <v>690</v>
      </c>
      <c r="AB794">
        <v>6</v>
      </c>
      <c r="AC794" t="s">
        <v>3020</v>
      </c>
      <c r="AD794" t="s">
        <v>61</v>
      </c>
      <c r="AM794" t="s">
        <v>37</v>
      </c>
      <c r="AW794" t="s">
        <v>66</v>
      </c>
      <c r="AY794">
        <v>7</v>
      </c>
      <c r="AZ794" t="s">
        <v>3021</v>
      </c>
      <c r="BA794" t="s">
        <v>3022</v>
      </c>
      <c r="BB794" t="s">
        <v>141</v>
      </c>
      <c r="BC794">
        <v>0</v>
      </c>
    </row>
    <row r="795" spans="1:55" x14ac:dyDescent="0.4">
      <c r="A795">
        <v>612</v>
      </c>
      <c r="B795">
        <v>612</v>
      </c>
      <c r="C795">
        <v>612</v>
      </c>
      <c r="D795" t="s">
        <v>2</v>
      </c>
      <c r="J795" s="1">
        <v>32450</v>
      </c>
      <c r="K795">
        <v>7</v>
      </c>
      <c r="L795">
        <v>50</v>
      </c>
      <c r="M795">
        <v>10</v>
      </c>
      <c r="N795">
        <v>10</v>
      </c>
      <c r="O795" t="s">
        <v>350</v>
      </c>
      <c r="P795">
        <v>0</v>
      </c>
      <c r="Q795" t="s">
        <v>70</v>
      </c>
      <c r="S795" t="s">
        <v>101</v>
      </c>
      <c r="U795">
        <v>1</v>
      </c>
      <c r="V795" t="s">
        <v>214</v>
      </c>
      <c r="X795" t="s">
        <v>365</v>
      </c>
      <c r="Z795" t="s">
        <v>232</v>
      </c>
      <c r="AB795">
        <v>10</v>
      </c>
      <c r="AC795" t="s">
        <v>3023</v>
      </c>
      <c r="AD795" t="s">
        <v>61</v>
      </c>
      <c r="AH795" t="s">
        <v>32</v>
      </c>
      <c r="AO795" t="s">
        <v>87</v>
      </c>
      <c r="AR795">
        <v>10</v>
      </c>
      <c r="AS795">
        <v>4</v>
      </c>
      <c r="AU795">
        <v>15</v>
      </c>
      <c r="AV795" t="s">
        <v>3024</v>
      </c>
      <c r="AW795" t="s">
        <v>77</v>
      </c>
      <c r="AY795">
        <v>9</v>
      </c>
      <c r="AZ795" t="s">
        <v>3025</v>
      </c>
      <c r="BA795" t="s">
        <v>3026</v>
      </c>
      <c r="BC795">
        <v>1</v>
      </c>
    </row>
    <row r="796" spans="1:55" x14ac:dyDescent="0.4">
      <c r="A796">
        <v>613</v>
      </c>
      <c r="B796">
        <v>613</v>
      </c>
      <c r="C796">
        <v>613</v>
      </c>
      <c r="D796" t="s">
        <v>2</v>
      </c>
      <c r="F796" t="s">
        <v>4</v>
      </c>
      <c r="G796" t="s">
        <v>5</v>
      </c>
      <c r="H796" t="s">
        <v>6</v>
      </c>
      <c r="J796" s="1">
        <v>34733</v>
      </c>
      <c r="K796">
        <v>7</v>
      </c>
      <c r="L796">
        <v>0</v>
      </c>
      <c r="M796">
        <v>15</v>
      </c>
      <c r="N796">
        <v>10</v>
      </c>
      <c r="O796" t="s">
        <v>135</v>
      </c>
      <c r="P796">
        <v>1</v>
      </c>
      <c r="U796">
        <v>0</v>
      </c>
      <c r="AD796" t="s">
        <v>61</v>
      </c>
      <c r="AJ796" t="s">
        <v>34</v>
      </c>
      <c r="AO796" t="s">
        <v>87</v>
      </c>
      <c r="AR796">
        <v>20</v>
      </c>
      <c r="AT796">
        <v>10</v>
      </c>
      <c r="AU796">
        <v>40</v>
      </c>
      <c r="AV796" t="s">
        <v>3027</v>
      </c>
      <c r="AW796" t="s">
        <v>66</v>
      </c>
      <c r="AY796">
        <v>10</v>
      </c>
      <c r="AZ796" t="s">
        <v>3028</v>
      </c>
      <c r="BA796" t="s">
        <v>3029</v>
      </c>
      <c r="BB796" t="s">
        <v>3030</v>
      </c>
      <c r="BC796">
        <v>1</v>
      </c>
    </row>
    <row r="797" spans="1:55" x14ac:dyDescent="0.4">
      <c r="A797">
        <v>614</v>
      </c>
      <c r="B797">
        <v>614</v>
      </c>
      <c r="C797">
        <v>614</v>
      </c>
      <c r="G797" t="s">
        <v>5</v>
      </c>
      <c r="J797" s="1">
        <v>33293</v>
      </c>
      <c r="K797">
        <v>7</v>
      </c>
      <c r="L797">
        <v>120</v>
      </c>
      <c r="M797">
        <v>10</v>
      </c>
      <c r="N797">
        <v>5</v>
      </c>
      <c r="O797" t="s">
        <v>123</v>
      </c>
      <c r="P797">
        <v>1</v>
      </c>
      <c r="U797">
        <v>1</v>
      </c>
      <c r="V797" t="s">
        <v>172</v>
      </c>
      <c r="X797" t="s">
        <v>365</v>
      </c>
      <c r="Z797" t="s">
        <v>59</v>
      </c>
      <c r="AB797">
        <v>1</v>
      </c>
      <c r="AC797" t="s">
        <v>3031</v>
      </c>
      <c r="AD797" t="s">
        <v>61</v>
      </c>
      <c r="AG797" t="s">
        <v>31</v>
      </c>
      <c r="AO797" t="s">
        <v>164</v>
      </c>
      <c r="AR797">
        <v>12</v>
      </c>
      <c r="AS797">
        <v>6</v>
      </c>
      <c r="AU797">
        <v>160</v>
      </c>
      <c r="AV797" t="s">
        <v>3032</v>
      </c>
      <c r="AW797" t="s">
        <v>77</v>
      </c>
      <c r="AY797">
        <v>10</v>
      </c>
      <c r="AZ797" t="s">
        <v>3033</v>
      </c>
      <c r="BA797" t="s">
        <v>3034</v>
      </c>
      <c r="BB797" t="s">
        <v>3035</v>
      </c>
      <c r="BC797">
        <v>1</v>
      </c>
    </row>
    <row r="798" spans="1:55" x14ac:dyDescent="0.4">
      <c r="A798">
        <v>615</v>
      </c>
      <c r="B798">
        <v>615</v>
      </c>
      <c r="C798">
        <v>615</v>
      </c>
      <c r="F798" t="s">
        <v>4</v>
      </c>
      <c r="H798" t="s">
        <v>6</v>
      </c>
      <c r="J798" s="1">
        <v>25412</v>
      </c>
      <c r="K798">
        <v>6</v>
      </c>
      <c r="L798">
        <v>60</v>
      </c>
      <c r="M798">
        <v>6</v>
      </c>
      <c r="N798">
        <v>50</v>
      </c>
      <c r="O798" t="s">
        <v>350</v>
      </c>
      <c r="P798">
        <v>0</v>
      </c>
      <c r="Q798" t="s">
        <v>81</v>
      </c>
      <c r="S798" t="s">
        <v>71</v>
      </c>
      <c r="U798">
        <v>1</v>
      </c>
      <c r="V798" t="s">
        <v>72</v>
      </c>
      <c r="X798" t="s">
        <v>113</v>
      </c>
      <c r="Z798" t="s">
        <v>59</v>
      </c>
      <c r="AB798">
        <v>9</v>
      </c>
      <c r="AC798" t="s">
        <v>3036</v>
      </c>
      <c r="AD798" t="s">
        <v>74</v>
      </c>
      <c r="AH798" t="s">
        <v>32</v>
      </c>
      <c r="AO798" t="s">
        <v>164</v>
      </c>
      <c r="AR798">
        <v>15</v>
      </c>
      <c r="AT798">
        <v>15</v>
      </c>
      <c r="AU798">
        <v>20</v>
      </c>
      <c r="AV798" t="s">
        <v>3037</v>
      </c>
      <c r="AW798" t="s">
        <v>66</v>
      </c>
      <c r="AY798">
        <v>10</v>
      </c>
      <c r="AZ798" t="s">
        <v>3038</v>
      </c>
      <c r="BA798" t="s">
        <v>3039</v>
      </c>
      <c r="BB798" t="s">
        <v>3040</v>
      </c>
      <c r="BC798">
        <v>0</v>
      </c>
    </row>
    <row r="799" spans="1:55" x14ac:dyDescent="0.4">
      <c r="A799">
        <v>616</v>
      </c>
      <c r="B799">
        <v>616</v>
      </c>
      <c r="C799">
        <v>616</v>
      </c>
      <c r="E799" t="s">
        <v>3</v>
      </c>
      <c r="F799" t="s">
        <v>4</v>
      </c>
      <c r="H799" t="s">
        <v>6</v>
      </c>
      <c r="J799" s="1">
        <v>35081</v>
      </c>
      <c r="K799">
        <v>7</v>
      </c>
      <c r="L799">
        <v>60</v>
      </c>
      <c r="M799">
        <v>7</v>
      </c>
      <c r="N799">
        <v>20</v>
      </c>
      <c r="O799" t="s">
        <v>191</v>
      </c>
      <c r="P799">
        <v>1</v>
      </c>
      <c r="U799">
        <v>0</v>
      </c>
      <c r="AD799" t="s">
        <v>61</v>
      </c>
      <c r="AG799" t="s">
        <v>31</v>
      </c>
      <c r="AJ799" t="s">
        <v>34</v>
      </c>
      <c r="AO799" t="s">
        <v>62</v>
      </c>
      <c r="AR799">
        <v>10</v>
      </c>
      <c r="AT799">
        <v>10</v>
      </c>
      <c r="AU799">
        <v>5</v>
      </c>
      <c r="AV799" t="s">
        <v>3041</v>
      </c>
      <c r="AW799" t="s">
        <v>77</v>
      </c>
      <c r="AY799">
        <v>8</v>
      </c>
      <c r="AZ799" t="s">
        <v>3042</v>
      </c>
      <c r="BA799" t="s">
        <v>3043</v>
      </c>
      <c r="BB799" t="s">
        <v>3044</v>
      </c>
      <c r="BC799">
        <v>1</v>
      </c>
    </row>
    <row r="800" spans="1:55" x14ac:dyDescent="0.4">
      <c r="A800">
        <v>617</v>
      </c>
      <c r="B800">
        <v>617</v>
      </c>
      <c r="C800">
        <v>617</v>
      </c>
      <c r="E800" t="s">
        <v>3</v>
      </c>
      <c r="J800" s="1">
        <v>30412</v>
      </c>
      <c r="K800">
        <v>7</v>
      </c>
      <c r="L800">
        <v>120</v>
      </c>
      <c r="M800">
        <v>9</v>
      </c>
      <c r="N800">
        <v>5</v>
      </c>
      <c r="O800" t="s">
        <v>123</v>
      </c>
      <c r="P800">
        <v>1</v>
      </c>
      <c r="U800">
        <v>1</v>
      </c>
      <c r="V800" t="s">
        <v>31</v>
      </c>
      <c r="X800" t="s">
        <v>83</v>
      </c>
      <c r="Z800" t="s">
        <v>94</v>
      </c>
      <c r="AB800">
        <v>11</v>
      </c>
      <c r="AC800" t="s">
        <v>2525</v>
      </c>
      <c r="AD800" t="s">
        <v>61</v>
      </c>
      <c r="AG800" t="s">
        <v>31</v>
      </c>
      <c r="AJ800" t="s">
        <v>34</v>
      </c>
      <c r="AO800" t="s">
        <v>62</v>
      </c>
      <c r="AR800">
        <v>15</v>
      </c>
      <c r="AT800">
        <v>10</v>
      </c>
      <c r="AU800">
        <v>10</v>
      </c>
      <c r="AV800" t="s">
        <v>3045</v>
      </c>
      <c r="AW800" t="s">
        <v>77</v>
      </c>
      <c r="AY800">
        <v>10</v>
      </c>
      <c r="AZ800" t="s">
        <v>3046</v>
      </c>
      <c r="BA800" t="s">
        <v>3047</v>
      </c>
      <c r="BB800" t="s">
        <v>3048</v>
      </c>
      <c r="BC800">
        <v>1</v>
      </c>
    </row>
    <row r="801" spans="1:55" x14ac:dyDescent="0.4">
      <c r="A801">
        <v>618</v>
      </c>
      <c r="B801">
        <v>618</v>
      </c>
      <c r="C801">
        <v>618</v>
      </c>
      <c r="D801" t="s">
        <v>2</v>
      </c>
      <c r="G801" t="s">
        <v>5</v>
      </c>
      <c r="J801" s="1">
        <v>34766</v>
      </c>
      <c r="K801">
        <v>7</v>
      </c>
      <c r="L801">
        <v>90</v>
      </c>
      <c r="M801">
        <v>11</v>
      </c>
      <c r="N801">
        <v>0</v>
      </c>
      <c r="O801" t="s">
        <v>105</v>
      </c>
      <c r="P801">
        <v>1</v>
      </c>
      <c r="U801">
        <v>1</v>
      </c>
      <c r="V801" t="s">
        <v>214</v>
      </c>
      <c r="Y801" t="s">
        <v>3049</v>
      </c>
      <c r="Z801" t="s">
        <v>298</v>
      </c>
      <c r="AB801">
        <v>1</v>
      </c>
      <c r="AC801" t="s">
        <v>3050</v>
      </c>
      <c r="AD801" t="s">
        <v>61</v>
      </c>
      <c r="AG801" t="s">
        <v>31</v>
      </c>
      <c r="AO801" t="s">
        <v>87</v>
      </c>
      <c r="AR801">
        <v>30</v>
      </c>
      <c r="AT801" t="s">
        <v>3051</v>
      </c>
      <c r="AU801">
        <v>24</v>
      </c>
      <c r="AV801" t="s">
        <v>3052</v>
      </c>
      <c r="AW801" t="s">
        <v>77</v>
      </c>
      <c r="AY801">
        <v>10</v>
      </c>
      <c r="AZ801" t="s">
        <v>3053</v>
      </c>
      <c r="BB801" t="s">
        <v>3054</v>
      </c>
      <c r="BC801">
        <v>1</v>
      </c>
    </row>
    <row r="802" spans="1:55" x14ac:dyDescent="0.4">
      <c r="A802">
        <v>619</v>
      </c>
      <c r="B802">
        <v>619</v>
      </c>
      <c r="C802">
        <v>619</v>
      </c>
      <c r="H802" t="s">
        <v>6</v>
      </c>
      <c r="J802" s="1">
        <v>34150</v>
      </c>
      <c r="K802">
        <v>7</v>
      </c>
      <c r="L802">
        <v>30</v>
      </c>
      <c r="M802">
        <v>12</v>
      </c>
      <c r="N802">
        <v>5</v>
      </c>
      <c r="O802" t="s">
        <v>350</v>
      </c>
      <c r="P802">
        <v>1</v>
      </c>
      <c r="U802">
        <v>1</v>
      </c>
      <c r="V802" t="s">
        <v>214</v>
      </c>
      <c r="X802" t="s">
        <v>83</v>
      </c>
      <c r="Z802" t="s">
        <v>94</v>
      </c>
      <c r="AB802">
        <v>2</v>
      </c>
      <c r="AC802" t="s">
        <v>201</v>
      </c>
      <c r="AD802" t="s">
        <v>61</v>
      </c>
      <c r="AJ802" t="s">
        <v>34</v>
      </c>
      <c r="AO802" t="s">
        <v>87</v>
      </c>
      <c r="AR802" t="s">
        <v>3055</v>
      </c>
      <c r="AS802">
        <v>3</v>
      </c>
      <c r="AU802">
        <v>4</v>
      </c>
      <c r="AV802" t="s">
        <v>3056</v>
      </c>
      <c r="AW802" t="s">
        <v>66</v>
      </c>
      <c r="AY802">
        <v>9</v>
      </c>
      <c r="AZ802" t="s">
        <v>3057</v>
      </c>
      <c r="BA802" t="s">
        <v>3058</v>
      </c>
      <c r="BC802">
        <v>0</v>
      </c>
    </row>
    <row r="803" spans="1:55" x14ac:dyDescent="0.4">
      <c r="A803">
        <v>620</v>
      </c>
      <c r="B803">
        <v>620</v>
      </c>
      <c r="C803">
        <v>620</v>
      </c>
      <c r="H803" t="s">
        <v>6</v>
      </c>
      <c r="J803" s="1">
        <v>31952</v>
      </c>
      <c r="K803">
        <v>6</v>
      </c>
      <c r="L803">
        <v>60</v>
      </c>
      <c r="M803">
        <v>10</v>
      </c>
      <c r="N803">
        <v>2</v>
      </c>
      <c r="O803" t="s">
        <v>80</v>
      </c>
      <c r="P803">
        <v>1</v>
      </c>
      <c r="U803">
        <v>0</v>
      </c>
      <c r="AD803" t="s">
        <v>86</v>
      </c>
      <c r="AG803" t="s">
        <v>31</v>
      </c>
      <c r="AO803" t="s">
        <v>87</v>
      </c>
      <c r="AQ803">
        <v>3</v>
      </c>
      <c r="AS803">
        <v>2</v>
      </c>
      <c r="AU803">
        <v>8</v>
      </c>
      <c r="AV803" t="s">
        <v>3059</v>
      </c>
      <c r="AW803" t="s">
        <v>66</v>
      </c>
      <c r="AY803">
        <v>8</v>
      </c>
      <c r="AZ803" t="s">
        <v>3060</v>
      </c>
      <c r="BA803" t="s">
        <v>3061</v>
      </c>
      <c r="BB803" t="s">
        <v>3062</v>
      </c>
      <c r="BC803">
        <v>1</v>
      </c>
    </row>
    <row r="804" spans="1:55" x14ac:dyDescent="0.4">
      <c r="A804">
        <v>621</v>
      </c>
      <c r="B804">
        <v>621</v>
      </c>
      <c r="C804">
        <v>621</v>
      </c>
      <c r="H804" t="s">
        <v>6</v>
      </c>
      <c r="K804">
        <v>7</v>
      </c>
      <c r="L804">
        <v>60</v>
      </c>
      <c r="M804">
        <v>8</v>
      </c>
      <c r="N804">
        <v>5</v>
      </c>
      <c r="O804" t="s">
        <v>69</v>
      </c>
      <c r="P804">
        <v>0</v>
      </c>
      <c r="Q804" t="s">
        <v>70</v>
      </c>
      <c r="S804" t="s">
        <v>106</v>
      </c>
      <c r="U804">
        <v>1</v>
      </c>
      <c r="V804" t="s">
        <v>1175</v>
      </c>
      <c r="X804" t="s">
        <v>144</v>
      </c>
      <c r="Z804" t="s">
        <v>94</v>
      </c>
      <c r="AB804">
        <v>10</v>
      </c>
      <c r="AC804" t="s">
        <v>3063</v>
      </c>
      <c r="AD804" t="s">
        <v>61</v>
      </c>
      <c r="AH804" t="s">
        <v>32</v>
      </c>
      <c r="AI804" t="s">
        <v>33</v>
      </c>
      <c r="AO804" t="s">
        <v>75</v>
      </c>
      <c r="AQ804">
        <v>5</v>
      </c>
      <c r="AS804">
        <v>4</v>
      </c>
      <c r="AU804">
        <v>15</v>
      </c>
      <c r="AV804" t="s">
        <v>3064</v>
      </c>
      <c r="AW804" t="s">
        <v>77</v>
      </c>
      <c r="AY804">
        <v>8</v>
      </c>
      <c r="AZ804" t="s">
        <v>3065</v>
      </c>
      <c r="BA804" t="s">
        <v>3066</v>
      </c>
      <c r="BC804">
        <v>1</v>
      </c>
    </row>
    <row r="805" spans="1:55" x14ac:dyDescent="0.4">
      <c r="A805">
        <v>622</v>
      </c>
      <c r="B805">
        <v>622</v>
      </c>
      <c r="C805">
        <v>622</v>
      </c>
      <c r="D805" t="s">
        <v>2</v>
      </c>
      <c r="E805" t="s">
        <v>3</v>
      </c>
      <c r="G805" t="s">
        <v>5</v>
      </c>
      <c r="J805" s="1">
        <v>31108</v>
      </c>
      <c r="K805">
        <v>5</v>
      </c>
      <c r="L805">
        <v>120</v>
      </c>
      <c r="M805">
        <v>15</v>
      </c>
      <c r="N805">
        <v>24</v>
      </c>
      <c r="O805" t="s">
        <v>226</v>
      </c>
      <c r="P805">
        <v>1</v>
      </c>
      <c r="U805">
        <v>1</v>
      </c>
      <c r="V805" t="s">
        <v>148</v>
      </c>
      <c r="X805" t="s">
        <v>83</v>
      </c>
      <c r="AA805" t="s">
        <v>3067</v>
      </c>
      <c r="AB805">
        <v>10</v>
      </c>
      <c r="AC805" t="s">
        <v>261</v>
      </c>
      <c r="AD805" t="s">
        <v>61</v>
      </c>
      <c r="AJ805" t="s">
        <v>34</v>
      </c>
      <c r="AO805" t="s">
        <v>62</v>
      </c>
      <c r="AQ805">
        <v>6</v>
      </c>
      <c r="AS805">
        <v>6</v>
      </c>
      <c r="AU805">
        <v>5</v>
      </c>
      <c r="AV805" t="s">
        <v>3068</v>
      </c>
    </row>
    <row r="806" spans="1:55" x14ac:dyDescent="0.4">
      <c r="A806" t="s">
        <v>3069</v>
      </c>
      <c r="B806" t="s">
        <v>77</v>
      </c>
      <c r="D806">
        <v>8</v>
      </c>
      <c r="E806" t="s">
        <v>3070</v>
      </c>
    </row>
    <row r="807" spans="1:55" x14ac:dyDescent="0.4">
      <c r="A807" t="s">
        <v>3071</v>
      </c>
      <c r="B807" t="s">
        <v>3072</v>
      </c>
    </row>
    <row r="808" spans="1:55" x14ac:dyDescent="0.4">
      <c r="A808" t="s">
        <v>3073</v>
      </c>
    </row>
    <row r="809" spans="1:55" x14ac:dyDescent="0.4">
      <c r="A809" t="s">
        <v>3074</v>
      </c>
    </row>
    <row r="810" spans="1:55" x14ac:dyDescent="0.4">
      <c r="A810" t="s">
        <v>3075</v>
      </c>
      <c r="B810" t="s">
        <v>3076</v>
      </c>
      <c r="C810" t="s">
        <v>3077</v>
      </c>
    </row>
    <row r="811" spans="1:55" x14ac:dyDescent="0.4">
      <c r="A811" t="s">
        <v>3078</v>
      </c>
    </row>
    <row r="812" spans="1:55" x14ac:dyDescent="0.4">
      <c r="A812" t="s">
        <v>3079</v>
      </c>
      <c r="B812" t="s">
        <v>3080</v>
      </c>
      <c r="C812">
        <v>1</v>
      </c>
    </row>
    <row r="813" spans="1:55" x14ac:dyDescent="0.4">
      <c r="A813">
        <v>623</v>
      </c>
      <c r="B813">
        <v>623</v>
      </c>
      <c r="C813">
        <v>623</v>
      </c>
      <c r="D813" t="s">
        <v>2</v>
      </c>
      <c r="F813" t="s">
        <v>4</v>
      </c>
      <c r="G813" t="s">
        <v>5</v>
      </c>
      <c r="H813" t="s">
        <v>6</v>
      </c>
      <c r="J813" s="1">
        <v>33073</v>
      </c>
      <c r="K813">
        <v>6</v>
      </c>
      <c r="L813">
        <v>80</v>
      </c>
      <c r="M813">
        <v>10</v>
      </c>
      <c r="N813">
        <v>20</v>
      </c>
      <c r="O813" t="s">
        <v>135</v>
      </c>
      <c r="P813">
        <v>1</v>
      </c>
      <c r="U813">
        <v>0</v>
      </c>
      <c r="AD813" t="s">
        <v>86</v>
      </c>
      <c r="AJ813" t="s">
        <v>34</v>
      </c>
      <c r="AO813" t="s">
        <v>62</v>
      </c>
      <c r="AQ813">
        <v>6</v>
      </c>
      <c r="AS813">
        <v>6</v>
      </c>
      <c r="AU813">
        <v>25</v>
      </c>
      <c r="AV813" t="s">
        <v>3081</v>
      </c>
      <c r="AW813" t="s">
        <v>77</v>
      </c>
      <c r="AY813">
        <v>10</v>
      </c>
      <c r="AZ813" t="s">
        <v>3082</v>
      </c>
      <c r="BA813" t="s">
        <v>3083</v>
      </c>
      <c r="BB813" t="s">
        <v>3084</v>
      </c>
      <c r="BC813">
        <v>0</v>
      </c>
    </row>
    <row r="814" spans="1:55" x14ac:dyDescent="0.4">
      <c r="A814">
        <v>624</v>
      </c>
      <c r="B814">
        <v>624</v>
      </c>
      <c r="C814">
        <v>624</v>
      </c>
      <c r="E814" t="s">
        <v>3</v>
      </c>
      <c r="J814" s="1">
        <v>34422</v>
      </c>
      <c r="K814">
        <v>7</v>
      </c>
      <c r="L814">
        <v>0</v>
      </c>
      <c r="M814">
        <v>12</v>
      </c>
      <c r="N814">
        <v>10</v>
      </c>
      <c r="O814" t="s">
        <v>135</v>
      </c>
      <c r="P814">
        <v>1</v>
      </c>
      <c r="U814">
        <v>1</v>
      </c>
      <c r="V814" t="s">
        <v>172</v>
      </c>
      <c r="X814" t="s">
        <v>113</v>
      </c>
      <c r="Z814" t="s">
        <v>94</v>
      </c>
      <c r="AB814">
        <v>3</v>
      </c>
      <c r="AC814" t="s">
        <v>3085</v>
      </c>
      <c r="AD814" t="s">
        <v>86</v>
      </c>
      <c r="AH814" t="s">
        <v>32</v>
      </c>
      <c r="AJ814" t="s">
        <v>34</v>
      </c>
      <c r="AO814" t="s">
        <v>75</v>
      </c>
      <c r="AQ814">
        <v>6</v>
      </c>
      <c r="AS814">
        <v>3</v>
      </c>
      <c r="AU814">
        <v>4</v>
      </c>
      <c r="AV814" t="s">
        <v>3086</v>
      </c>
      <c r="AW814" t="s">
        <v>66</v>
      </c>
      <c r="AY814">
        <v>10</v>
      </c>
      <c r="AZ814" t="s">
        <v>3087</v>
      </c>
      <c r="BA814" t="s">
        <v>3088</v>
      </c>
      <c r="BB814" t="s">
        <v>3089</v>
      </c>
    </row>
    <row r="815" spans="1:55" x14ac:dyDescent="0.4">
      <c r="A815" t="s">
        <v>3090</v>
      </c>
    </row>
    <row r="816" spans="1:55" x14ac:dyDescent="0.4">
      <c r="A816" t="s">
        <v>3091</v>
      </c>
      <c r="B816" t="s">
        <v>3092</v>
      </c>
      <c r="C816">
        <v>1</v>
      </c>
    </row>
    <row r="817" spans="1:55" x14ac:dyDescent="0.4">
      <c r="A817">
        <v>625</v>
      </c>
      <c r="B817">
        <v>625</v>
      </c>
      <c r="C817">
        <v>625</v>
      </c>
      <c r="D817" t="s">
        <v>2</v>
      </c>
      <c r="J817" s="1">
        <v>30310</v>
      </c>
      <c r="K817">
        <v>7</v>
      </c>
      <c r="L817">
        <v>50</v>
      </c>
      <c r="M817">
        <v>10</v>
      </c>
      <c r="N817">
        <v>30</v>
      </c>
      <c r="O817" t="s">
        <v>226</v>
      </c>
      <c r="P817">
        <v>0</v>
      </c>
      <c r="Q817" t="s">
        <v>124</v>
      </c>
      <c r="S817" t="s">
        <v>56</v>
      </c>
      <c r="U817">
        <v>1</v>
      </c>
      <c r="V817" t="s">
        <v>57</v>
      </c>
      <c r="X817" t="s">
        <v>58</v>
      </c>
      <c r="AA817" t="s">
        <v>949</v>
      </c>
      <c r="AB817">
        <v>9</v>
      </c>
      <c r="AC817" t="s">
        <v>3093</v>
      </c>
      <c r="AD817" t="s">
        <v>86</v>
      </c>
      <c r="AG817" t="s">
        <v>31</v>
      </c>
      <c r="AO817" t="s">
        <v>75</v>
      </c>
      <c r="AQ817">
        <v>6</v>
      </c>
      <c r="AS817">
        <v>4</v>
      </c>
      <c r="AU817">
        <v>48</v>
      </c>
      <c r="AV817" t="s">
        <v>3094</v>
      </c>
      <c r="AW817" t="s">
        <v>77</v>
      </c>
      <c r="AY817">
        <v>9</v>
      </c>
      <c r="AZ817" t="s">
        <v>3095</v>
      </c>
      <c r="BC817">
        <v>0</v>
      </c>
    </row>
    <row r="818" spans="1:55" x14ac:dyDescent="0.4">
      <c r="A818">
        <v>626</v>
      </c>
      <c r="B818">
        <v>626</v>
      </c>
      <c r="C818">
        <v>626</v>
      </c>
      <c r="D818" t="s">
        <v>2</v>
      </c>
      <c r="E818" t="s">
        <v>3</v>
      </c>
      <c r="J818" s="1">
        <v>33380</v>
      </c>
      <c r="K818">
        <v>7</v>
      </c>
      <c r="L818">
        <v>60</v>
      </c>
      <c r="M818">
        <v>8</v>
      </c>
      <c r="N818">
        <v>4</v>
      </c>
      <c r="O818" t="s">
        <v>80</v>
      </c>
      <c r="P818">
        <v>1</v>
      </c>
      <c r="U818">
        <v>1</v>
      </c>
      <c r="V818" t="s">
        <v>31</v>
      </c>
      <c r="X818" t="s">
        <v>83</v>
      </c>
      <c r="Z818" t="s">
        <v>158</v>
      </c>
      <c r="AB818">
        <v>2</v>
      </c>
      <c r="AC818" t="s">
        <v>3096</v>
      </c>
      <c r="AD818" t="s">
        <v>61</v>
      </c>
      <c r="AG818" t="s">
        <v>31</v>
      </c>
      <c r="AO818" t="s">
        <v>87</v>
      </c>
      <c r="AQ818">
        <v>5</v>
      </c>
      <c r="AS818">
        <v>6</v>
      </c>
      <c r="AU818">
        <v>10</v>
      </c>
      <c r="AV818" t="s">
        <v>3097</v>
      </c>
      <c r="AW818" t="s">
        <v>77</v>
      </c>
      <c r="AY818">
        <v>8</v>
      </c>
      <c r="AZ818" t="s">
        <v>3098</v>
      </c>
      <c r="BA818" t="s">
        <v>3099</v>
      </c>
      <c r="BB818" t="s">
        <v>3100</v>
      </c>
      <c r="BC818">
        <v>1</v>
      </c>
    </row>
    <row r="819" spans="1:55" x14ac:dyDescent="0.4">
      <c r="A819">
        <v>627</v>
      </c>
      <c r="B819">
        <v>627</v>
      </c>
      <c r="C819">
        <v>627</v>
      </c>
      <c r="D819" t="s">
        <v>2</v>
      </c>
      <c r="F819" t="s">
        <v>4</v>
      </c>
      <c r="H819" t="s">
        <v>6</v>
      </c>
      <c r="J819" s="1">
        <v>27115</v>
      </c>
      <c r="K819">
        <v>6</v>
      </c>
      <c r="L819">
        <v>30</v>
      </c>
      <c r="M819">
        <v>5</v>
      </c>
      <c r="N819">
        <v>10</v>
      </c>
      <c r="O819" t="s">
        <v>226</v>
      </c>
      <c r="P819">
        <v>1</v>
      </c>
      <c r="U819">
        <v>1</v>
      </c>
      <c r="V819" t="s">
        <v>72</v>
      </c>
      <c r="Y819" t="s">
        <v>3101</v>
      </c>
      <c r="Z819" t="s">
        <v>59</v>
      </c>
      <c r="AB819">
        <v>20</v>
      </c>
      <c r="AC819" t="s">
        <v>3102</v>
      </c>
      <c r="AD819" t="s">
        <v>74</v>
      </c>
      <c r="AI819" t="s">
        <v>33</v>
      </c>
      <c r="AO819" t="s">
        <v>62</v>
      </c>
      <c r="AQ819">
        <v>2</v>
      </c>
      <c r="AT819">
        <v>15</v>
      </c>
      <c r="AU819">
        <v>10</v>
      </c>
      <c r="AV819" t="s">
        <v>3103</v>
      </c>
    </row>
    <row r="820" spans="1:55" x14ac:dyDescent="0.4">
      <c r="A820" t="s">
        <v>3104</v>
      </c>
    </row>
    <row r="821" spans="1:55" x14ac:dyDescent="0.4">
      <c r="A821" t="s">
        <v>3105</v>
      </c>
      <c r="B821" t="s">
        <v>3106</v>
      </c>
      <c r="C821" t="s">
        <v>77</v>
      </c>
      <c r="E821">
        <v>10</v>
      </c>
      <c r="F821" t="s">
        <v>3107</v>
      </c>
    </row>
    <row r="822" spans="1:55" x14ac:dyDescent="0.4">
      <c r="A822" t="s">
        <v>3108</v>
      </c>
      <c r="B822" t="s">
        <v>3109</v>
      </c>
    </row>
    <row r="823" spans="1:55" x14ac:dyDescent="0.4">
      <c r="A823" t="s">
        <v>3110</v>
      </c>
      <c r="B823" t="s">
        <v>3111</v>
      </c>
      <c r="C823" t="s">
        <v>3112</v>
      </c>
      <c r="D823" t="s">
        <v>3113</v>
      </c>
      <c r="E823">
        <v>1</v>
      </c>
    </row>
    <row r="824" spans="1:55" x14ac:dyDescent="0.4">
      <c r="A824">
        <v>628</v>
      </c>
      <c r="B824">
        <v>628</v>
      </c>
      <c r="C824">
        <v>628</v>
      </c>
      <c r="H824" t="s">
        <v>6</v>
      </c>
      <c r="J824" s="1">
        <v>27133</v>
      </c>
      <c r="K824">
        <v>6</v>
      </c>
      <c r="L824">
        <v>50</v>
      </c>
      <c r="M824">
        <v>10</v>
      </c>
      <c r="N824">
        <v>20</v>
      </c>
      <c r="O824" t="s">
        <v>99</v>
      </c>
      <c r="P824">
        <v>1</v>
      </c>
      <c r="U824">
        <v>1</v>
      </c>
      <c r="V824" t="s">
        <v>1175</v>
      </c>
      <c r="X824" t="s">
        <v>93</v>
      </c>
      <c r="Z824" t="s">
        <v>94</v>
      </c>
      <c r="AB824">
        <v>22</v>
      </c>
      <c r="AC824" t="s">
        <v>77</v>
      </c>
      <c r="AD824" t="s">
        <v>86</v>
      </c>
      <c r="AH824" t="s">
        <v>32</v>
      </c>
      <c r="AI824" t="s">
        <v>33</v>
      </c>
      <c r="AO824" t="s">
        <v>75</v>
      </c>
      <c r="AQ824">
        <v>5</v>
      </c>
      <c r="AS824">
        <v>5</v>
      </c>
      <c r="AU824">
        <v>35</v>
      </c>
      <c r="AV824" t="s">
        <v>3114</v>
      </c>
    </row>
    <row r="825" spans="1:55" x14ac:dyDescent="0.4">
      <c r="A825" t="s">
        <v>3115</v>
      </c>
      <c r="C825" t="s">
        <v>3116</v>
      </c>
      <c r="D825">
        <v>10</v>
      </c>
      <c r="E825" t="s">
        <v>3117</v>
      </c>
    </row>
    <row r="827" spans="1:55" x14ac:dyDescent="0.4">
      <c r="A827" t="s">
        <v>3118</v>
      </c>
      <c r="B827" t="s">
        <v>3119</v>
      </c>
      <c r="C827" t="s">
        <v>3120</v>
      </c>
      <c r="D827" t="s">
        <v>3121</v>
      </c>
      <c r="E827" t="s">
        <v>3122</v>
      </c>
      <c r="F827" t="s">
        <v>3123</v>
      </c>
      <c r="G827" t="s">
        <v>3124</v>
      </c>
    </row>
    <row r="829" spans="1:55" x14ac:dyDescent="0.4">
      <c r="A829" t="s">
        <v>3125</v>
      </c>
      <c r="B829" t="s">
        <v>3126</v>
      </c>
      <c r="C829" t="s">
        <v>3127</v>
      </c>
      <c r="D829" t="s">
        <v>3128</v>
      </c>
      <c r="E829" t="s">
        <v>3129</v>
      </c>
      <c r="F829" t="s">
        <v>3130</v>
      </c>
      <c r="G829" t="s">
        <v>3131</v>
      </c>
      <c r="H829" t="s">
        <v>3132</v>
      </c>
    </row>
    <row r="831" spans="1:55" x14ac:dyDescent="0.4">
      <c r="A831" t="s">
        <v>3133</v>
      </c>
      <c r="B831" t="s">
        <v>3134</v>
      </c>
    </row>
    <row r="833" spans="1:55" x14ac:dyDescent="0.4">
      <c r="A833" t="s">
        <v>3135</v>
      </c>
      <c r="B833" t="s">
        <v>3136</v>
      </c>
      <c r="C833" t="s">
        <v>3137</v>
      </c>
    </row>
    <row r="835" spans="1:55" x14ac:dyDescent="0.4">
      <c r="A835" t="s">
        <v>3138</v>
      </c>
      <c r="B835" t="s">
        <v>3139</v>
      </c>
      <c r="C835" t="s">
        <v>3140</v>
      </c>
      <c r="D835" t="s">
        <v>3141</v>
      </c>
      <c r="E835">
        <v>1</v>
      </c>
    </row>
    <row r="836" spans="1:55" x14ac:dyDescent="0.4">
      <c r="A836">
        <v>629</v>
      </c>
      <c r="B836">
        <v>629</v>
      </c>
      <c r="C836">
        <v>629</v>
      </c>
      <c r="E836" t="s">
        <v>3</v>
      </c>
      <c r="G836" t="s">
        <v>5</v>
      </c>
      <c r="J836" s="1">
        <v>32981</v>
      </c>
      <c r="K836">
        <v>7</v>
      </c>
      <c r="L836">
        <v>20</v>
      </c>
      <c r="M836">
        <v>10</v>
      </c>
      <c r="N836">
        <v>10</v>
      </c>
      <c r="O836" t="s">
        <v>305</v>
      </c>
      <c r="P836">
        <v>1</v>
      </c>
      <c r="U836">
        <v>1</v>
      </c>
      <c r="V836" t="s">
        <v>214</v>
      </c>
      <c r="X836" t="s">
        <v>83</v>
      </c>
      <c r="Z836" t="s">
        <v>126</v>
      </c>
      <c r="AB836">
        <v>4</v>
      </c>
      <c r="AC836" t="s">
        <v>3142</v>
      </c>
      <c r="AD836" t="s">
        <v>61</v>
      </c>
      <c r="AJ836" t="s">
        <v>34</v>
      </c>
      <c r="AO836" t="s">
        <v>62</v>
      </c>
      <c r="AQ836">
        <v>3</v>
      </c>
      <c r="AS836">
        <v>5</v>
      </c>
      <c r="AU836">
        <v>20</v>
      </c>
      <c r="AV836" t="s">
        <v>3143</v>
      </c>
      <c r="AW836" t="s">
        <v>77</v>
      </c>
      <c r="AY836">
        <v>7</v>
      </c>
      <c r="AZ836" t="s">
        <v>3144</v>
      </c>
      <c r="BA836" t="s">
        <v>3145</v>
      </c>
      <c r="BC836">
        <v>1</v>
      </c>
    </row>
    <row r="837" spans="1:55" x14ac:dyDescent="0.4">
      <c r="A837">
        <v>630</v>
      </c>
      <c r="B837">
        <v>630</v>
      </c>
      <c r="C837">
        <v>630</v>
      </c>
      <c r="H837" t="s">
        <v>6</v>
      </c>
      <c r="J837" s="1">
        <v>34970</v>
      </c>
      <c r="K837">
        <v>7</v>
      </c>
      <c r="L837">
        <v>45</v>
      </c>
      <c r="M837">
        <v>10</v>
      </c>
      <c r="N837">
        <v>4</v>
      </c>
      <c r="O837" t="s">
        <v>80</v>
      </c>
      <c r="P837">
        <v>0</v>
      </c>
      <c r="Q837" t="s">
        <v>70</v>
      </c>
      <c r="S837" t="s">
        <v>71</v>
      </c>
      <c r="U837">
        <v>0</v>
      </c>
      <c r="AD837" t="s">
        <v>61</v>
      </c>
      <c r="AI837" t="s">
        <v>33</v>
      </c>
      <c r="AO837" t="s">
        <v>164</v>
      </c>
      <c r="AQ837">
        <v>5</v>
      </c>
      <c r="AT837">
        <v>8</v>
      </c>
      <c r="AU837">
        <v>10</v>
      </c>
      <c r="AV837" t="s">
        <v>3146</v>
      </c>
      <c r="AW837" t="s">
        <v>77</v>
      </c>
      <c r="AY837">
        <v>9</v>
      </c>
      <c r="AZ837" t="s">
        <v>3147</v>
      </c>
      <c r="BA837" t="s">
        <v>3148</v>
      </c>
      <c r="BB837" t="s">
        <v>118</v>
      </c>
      <c r="BC837">
        <v>0</v>
      </c>
    </row>
    <row r="838" spans="1:55" x14ac:dyDescent="0.4">
      <c r="A838">
        <v>631</v>
      </c>
      <c r="B838">
        <v>631</v>
      </c>
      <c r="C838">
        <v>631</v>
      </c>
      <c r="E838" t="s">
        <v>3</v>
      </c>
      <c r="H838" t="s">
        <v>6</v>
      </c>
      <c r="J838" s="1">
        <v>32210</v>
      </c>
      <c r="K838">
        <v>8</v>
      </c>
      <c r="L838">
        <v>5</v>
      </c>
      <c r="M838">
        <v>6</v>
      </c>
      <c r="N838">
        <v>5</v>
      </c>
      <c r="O838" t="s">
        <v>191</v>
      </c>
      <c r="P838">
        <v>0</v>
      </c>
      <c r="Q838" t="s">
        <v>136</v>
      </c>
      <c r="S838" t="s">
        <v>101</v>
      </c>
      <c r="U838">
        <v>0</v>
      </c>
      <c r="AD838" t="s">
        <v>86</v>
      </c>
      <c r="AJ838" t="s">
        <v>34</v>
      </c>
      <c r="AO838" t="s">
        <v>62</v>
      </c>
      <c r="AQ838">
        <v>6</v>
      </c>
      <c r="AT838">
        <v>10</v>
      </c>
      <c r="AU838">
        <v>5</v>
      </c>
      <c r="AV838" t="s">
        <v>3149</v>
      </c>
      <c r="AW838" t="s">
        <v>77</v>
      </c>
      <c r="AY838">
        <v>10</v>
      </c>
      <c r="AZ838" t="s">
        <v>3150</v>
      </c>
      <c r="BA838" t="s">
        <v>3151</v>
      </c>
      <c r="BB838" t="s">
        <v>2849</v>
      </c>
      <c r="BC838">
        <v>1</v>
      </c>
    </row>
    <row r="839" spans="1:55" x14ac:dyDescent="0.4">
      <c r="A839">
        <v>632</v>
      </c>
      <c r="B839">
        <v>632</v>
      </c>
      <c r="C839">
        <v>632</v>
      </c>
      <c r="H839" t="s">
        <v>6</v>
      </c>
      <c r="J839" s="1">
        <v>31293</v>
      </c>
      <c r="K839">
        <v>7</v>
      </c>
      <c r="L839">
        <v>90</v>
      </c>
      <c r="M839">
        <v>6</v>
      </c>
      <c r="N839">
        <v>30</v>
      </c>
      <c r="O839" t="s">
        <v>191</v>
      </c>
      <c r="P839">
        <v>1</v>
      </c>
      <c r="U839">
        <v>1</v>
      </c>
      <c r="V839" t="s">
        <v>112</v>
      </c>
      <c r="X839" t="s">
        <v>113</v>
      </c>
      <c r="Z839" t="s">
        <v>1356</v>
      </c>
      <c r="AB839">
        <v>2</v>
      </c>
      <c r="AD839" t="s">
        <v>74</v>
      </c>
      <c r="AG839" t="s">
        <v>31</v>
      </c>
      <c r="AO839" t="s">
        <v>75</v>
      </c>
      <c r="AQ839">
        <v>5</v>
      </c>
      <c r="AT839">
        <v>10</v>
      </c>
      <c r="AU839">
        <v>15</v>
      </c>
      <c r="AV839" t="s">
        <v>3152</v>
      </c>
      <c r="AX839" t="s">
        <v>3153</v>
      </c>
      <c r="AY839">
        <v>9</v>
      </c>
      <c r="AZ839" t="s">
        <v>3154</v>
      </c>
      <c r="BA839" t="s">
        <v>3155</v>
      </c>
      <c r="BB839" t="s">
        <v>3156</v>
      </c>
      <c r="BC839">
        <v>1</v>
      </c>
    </row>
    <row r="840" spans="1:55" x14ac:dyDescent="0.4">
      <c r="A840">
        <v>633</v>
      </c>
      <c r="B840">
        <v>633</v>
      </c>
      <c r="C840">
        <v>633</v>
      </c>
      <c r="D840" t="s">
        <v>2</v>
      </c>
      <c r="E840" t="s">
        <v>3</v>
      </c>
      <c r="H840" t="s">
        <v>6</v>
      </c>
      <c r="J840" s="1">
        <v>33399</v>
      </c>
      <c r="K840">
        <v>7</v>
      </c>
      <c r="L840">
        <v>60</v>
      </c>
      <c r="M840">
        <v>11</v>
      </c>
      <c r="N840">
        <v>9</v>
      </c>
      <c r="O840" t="s">
        <v>350</v>
      </c>
      <c r="P840">
        <v>1</v>
      </c>
      <c r="U840">
        <v>1</v>
      </c>
      <c r="V840" t="s">
        <v>32</v>
      </c>
      <c r="X840" t="s">
        <v>83</v>
      </c>
      <c r="Z840" t="s">
        <v>94</v>
      </c>
      <c r="AB840">
        <v>3</v>
      </c>
      <c r="AC840" t="s">
        <v>3157</v>
      </c>
      <c r="AD840" t="s">
        <v>61</v>
      </c>
      <c r="AJ840" t="s">
        <v>34</v>
      </c>
      <c r="AO840" t="s">
        <v>62</v>
      </c>
      <c r="AQ840">
        <v>4</v>
      </c>
      <c r="AT840">
        <v>10</v>
      </c>
      <c r="AU840">
        <v>7</v>
      </c>
      <c r="AV840" t="s">
        <v>3158</v>
      </c>
    </row>
    <row r="841" spans="1:55" x14ac:dyDescent="0.4">
      <c r="A841" t="s">
        <v>3159</v>
      </c>
      <c r="B841" t="s">
        <v>3160</v>
      </c>
      <c r="C841" t="s">
        <v>3161</v>
      </c>
      <c r="D841" t="s">
        <v>3162</v>
      </c>
    </row>
    <row r="842" spans="1:55" x14ac:dyDescent="0.4">
      <c r="A842" t="s">
        <v>3163</v>
      </c>
      <c r="B842" t="s">
        <v>3164</v>
      </c>
    </row>
    <row r="843" spans="1:55" x14ac:dyDescent="0.4">
      <c r="A843" t="s">
        <v>3165</v>
      </c>
      <c r="B843" t="s">
        <v>3166</v>
      </c>
      <c r="C843" t="s">
        <v>3167</v>
      </c>
      <c r="D843" t="s">
        <v>3168</v>
      </c>
      <c r="E843" t="s">
        <v>3169</v>
      </c>
      <c r="G843" t="s">
        <v>3170</v>
      </c>
      <c r="H843">
        <v>10</v>
      </c>
      <c r="I843" t="s">
        <v>3171</v>
      </c>
      <c r="J843" t="s">
        <v>3172</v>
      </c>
      <c r="K843" t="s">
        <v>3173</v>
      </c>
      <c r="L843">
        <v>1</v>
      </c>
    </row>
    <row r="844" spans="1:55" x14ac:dyDescent="0.4">
      <c r="A844">
        <v>634</v>
      </c>
      <c r="B844">
        <v>634</v>
      </c>
      <c r="C844">
        <v>634</v>
      </c>
      <c r="D844" t="s">
        <v>2</v>
      </c>
      <c r="E844" t="s">
        <v>3</v>
      </c>
      <c r="F844" t="s">
        <v>4</v>
      </c>
      <c r="H844" t="s">
        <v>6</v>
      </c>
      <c r="J844" s="1">
        <v>31866</v>
      </c>
      <c r="K844">
        <v>7</v>
      </c>
      <c r="L844">
        <v>10</v>
      </c>
      <c r="M844">
        <v>7</v>
      </c>
      <c r="N844">
        <v>6</v>
      </c>
      <c r="O844" t="s">
        <v>105</v>
      </c>
      <c r="P844">
        <v>0</v>
      </c>
      <c r="Q844" t="s">
        <v>136</v>
      </c>
      <c r="T844" t="s">
        <v>3174</v>
      </c>
      <c r="U844">
        <v>0</v>
      </c>
      <c r="AD844" t="s">
        <v>86</v>
      </c>
      <c r="AH844" t="s">
        <v>32</v>
      </c>
      <c r="AO844" t="s">
        <v>164</v>
      </c>
      <c r="AQ844">
        <v>6</v>
      </c>
      <c r="AS844">
        <v>5</v>
      </c>
      <c r="AU844">
        <v>8</v>
      </c>
      <c r="AV844" t="s">
        <v>3175</v>
      </c>
      <c r="AW844" t="s">
        <v>77</v>
      </c>
      <c r="AY844">
        <v>10</v>
      </c>
      <c r="AZ844" t="s">
        <v>3176</v>
      </c>
    </row>
    <row r="845" spans="1:55" x14ac:dyDescent="0.4">
      <c r="A845" t="s">
        <v>3177</v>
      </c>
      <c r="B845" t="s">
        <v>3178</v>
      </c>
      <c r="C845" t="s">
        <v>3179</v>
      </c>
      <c r="D845" t="s">
        <v>3180</v>
      </c>
      <c r="E845" t="s">
        <v>3181</v>
      </c>
      <c r="F845">
        <v>1</v>
      </c>
    </row>
    <row r="846" spans="1:55" x14ac:dyDescent="0.4">
      <c r="A846">
        <v>635</v>
      </c>
      <c r="B846">
        <v>635</v>
      </c>
      <c r="C846">
        <v>635</v>
      </c>
      <c r="E846" t="s">
        <v>3</v>
      </c>
      <c r="H846" t="s">
        <v>6</v>
      </c>
      <c r="J846" s="1">
        <v>32053</v>
      </c>
      <c r="K846">
        <v>8</v>
      </c>
      <c r="L846">
        <v>40</v>
      </c>
      <c r="M846">
        <v>10</v>
      </c>
      <c r="N846">
        <v>6</v>
      </c>
      <c r="O846" t="s">
        <v>105</v>
      </c>
      <c r="P846">
        <v>1</v>
      </c>
      <c r="U846">
        <v>1</v>
      </c>
      <c r="V846" t="s">
        <v>82</v>
      </c>
      <c r="X846" t="s">
        <v>83</v>
      </c>
      <c r="AA846" t="s">
        <v>3182</v>
      </c>
      <c r="AB846">
        <v>5</v>
      </c>
      <c r="AC846" t="s">
        <v>3183</v>
      </c>
      <c r="AD846" t="s">
        <v>61</v>
      </c>
      <c r="AJ846" t="s">
        <v>34</v>
      </c>
      <c r="AP846" t="s">
        <v>3184</v>
      </c>
      <c r="AQ846">
        <v>6</v>
      </c>
      <c r="AS846">
        <v>6</v>
      </c>
      <c r="AU846">
        <v>60</v>
      </c>
      <c r="AV846" t="s">
        <v>3185</v>
      </c>
      <c r="AW846" t="s">
        <v>394</v>
      </c>
      <c r="AY846">
        <v>10</v>
      </c>
      <c r="AZ846" t="s">
        <v>3186</v>
      </c>
      <c r="BA846" t="s">
        <v>3187</v>
      </c>
      <c r="BB846" t="s">
        <v>3188</v>
      </c>
      <c r="BC846">
        <v>1</v>
      </c>
    </row>
    <row r="847" spans="1:55" x14ac:dyDescent="0.4">
      <c r="A847">
        <v>636</v>
      </c>
      <c r="B847">
        <v>636</v>
      </c>
      <c r="C847">
        <v>636</v>
      </c>
      <c r="H847" t="s">
        <v>6</v>
      </c>
      <c r="J847" s="1">
        <v>42992</v>
      </c>
      <c r="K847">
        <v>9141984</v>
      </c>
      <c r="L847">
        <v>45</v>
      </c>
      <c r="M847">
        <v>8</v>
      </c>
      <c r="N847">
        <v>3</v>
      </c>
      <c r="O847" t="s">
        <v>350</v>
      </c>
      <c r="P847">
        <v>0</v>
      </c>
      <c r="Q847" t="s">
        <v>100</v>
      </c>
      <c r="S847" t="s">
        <v>101</v>
      </c>
      <c r="U847">
        <v>1</v>
      </c>
      <c r="V847" t="s">
        <v>214</v>
      </c>
      <c r="X847" t="s">
        <v>83</v>
      </c>
      <c r="Z847" t="s">
        <v>94</v>
      </c>
      <c r="AB847">
        <v>8</v>
      </c>
      <c r="AC847" t="s">
        <v>77</v>
      </c>
      <c r="AD847" t="s">
        <v>86</v>
      </c>
      <c r="AH847" t="s">
        <v>32</v>
      </c>
      <c r="AO847" t="s">
        <v>75</v>
      </c>
      <c r="AQ847">
        <v>4</v>
      </c>
      <c r="AS847">
        <v>3</v>
      </c>
      <c r="AU847">
        <v>6</v>
      </c>
      <c r="AV847" t="s">
        <v>3189</v>
      </c>
      <c r="AW847" t="s">
        <v>77</v>
      </c>
      <c r="AY847">
        <v>6</v>
      </c>
      <c r="AZ847" t="s">
        <v>3190</v>
      </c>
      <c r="BA847" t="s">
        <v>435</v>
      </c>
      <c r="BB847" t="s">
        <v>3191</v>
      </c>
      <c r="BC847">
        <v>0</v>
      </c>
    </row>
    <row r="848" spans="1:55" x14ac:dyDescent="0.4">
      <c r="A848">
        <v>637</v>
      </c>
      <c r="B848">
        <v>637</v>
      </c>
      <c r="C848">
        <v>637</v>
      </c>
      <c r="H848" t="s">
        <v>6</v>
      </c>
      <c r="J848" s="1">
        <v>23221</v>
      </c>
      <c r="K848">
        <v>6</v>
      </c>
      <c r="L848">
        <v>30</v>
      </c>
      <c r="M848">
        <v>8</v>
      </c>
      <c r="N848">
        <v>20</v>
      </c>
      <c r="O848" t="s">
        <v>191</v>
      </c>
      <c r="P848">
        <v>1</v>
      </c>
      <c r="U848">
        <v>1</v>
      </c>
      <c r="V848" t="s">
        <v>483</v>
      </c>
      <c r="X848" t="s">
        <v>400</v>
      </c>
      <c r="AA848" t="s">
        <v>3192</v>
      </c>
      <c r="AB848">
        <v>20</v>
      </c>
      <c r="AC848" t="s">
        <v>3193</v>
      </c>
      <c r="AD848" t="s">
        <v>86</v>
      </c>
      <c r="AJ848" t="s">
        <v>34</v>
      </c>
      <c r="AO848" t="s">
        <v>62</v>
      </c>
      <c r="AQ848">
        <v>4</v>
      </c>
      <c r="AS848">
        <v>2</v>
      </c>
      <c r="AU848">
        <v>4</v>
      </c>
      <c r="AV848" t="s">
        <v>3194</v>
      </c>
      <c r="AX848" t="s">
        <v>3195</v>
      </c>
      <c r="AY848">
        <v>10</v>
      </c>
      <c r="AZ848" t="s">
        <v>3196</v>
      </c>
      <c r="BA848" t="s">
        <v>3197</v>
      </c>
      <c r="BC848">
        <v>1</v>
      </c>
    </row>
    <row r="849" spans="1:55" x14ac:dyDescent="0.4">
      <c r="A849">
        <v>638</v>
      </c>
      <c r="B849">
        <v>638</v>
      </c>
      <c r="C849">
        <v>638</v>
      </c>
      <c r="H849" t="s">
        <v>6</v>
      </c>
      <c r="J849" s="1">
        <v>27878</v>
      </c>
      <c r="K849">
        <v>6</v>
      </c>
      <c r="L849">
        <v>45</v>
      </c>
      <c r="M849">
        <v>12</v>
      </c>
      <c r="N849">
        <v>50</v>
      </c>
      <c r="O849" t="s">
        <v>105</v>
      </c>
      <c r="P849">
        <v>1</v>
      </c>
      <c r="U849">
        <v>1</v>
      </c>
      <c r="V849" t="s">
        <v>82</v>
      </c>
      <c r="X849" t="s">
        <v>58</v>
      </c>
      <c r="Z849" t="s">
        <v>94</v>
      </c>
      <c r="AB849">
        <v>19</v>
      </c>
      <c r="AC849" t="s">
        <v>352</v>
      </c>
      <c r="AD849" t="s">
        <v>86</v>
      </c>
      <c r="AJ849" t="s">
        <v>34</v>
      </c>
      <c r="AO849" t="s">
        <v>62</v>
      </c>
      <c r="AQ849">
        <v>6</v>
      </c>
      <c r="AT849">
        <v>8</v>
      </c>
      <c r="AU849">
        <v>15</v>
      </c>
      <c r="AV849" t="s">
        <v>3198</v>
      </c>
      <c r="AW849" t="s">
        <v>66</v>
      </c>
      <c r="AY849">
        <v>10</v>
      </c>
      <c r="AZ849" t="s">
        <v>3199</v>
      </c>
      <c r="BA849" t="s">
        <v>3200</v>
      </c>
      <c r="BB849" t="s">
        <v>3201</v>
      </c>
      <c r="BC849">
        <v>1</v>
      </c>
    </row>
    <row r="850" spans="1:55" x14ac:dyDescent="0.4">
      <c r="A850">
        <v>639</v>
      </c>
      <c r="B850">
        <v>639</v>
      </c>
      <c r="C850">
        <v>639</v>
      </c>
      <c r="D850" t="s">
        <v>2</v>
      </c>
      <c r="E850" t="s">
        <v>3</v>
      </c>
      <c r="J850" s="1">
        <v>32111</v>
      </c>
      <c r="K850">
        <v>7</v>
      </c>
      <c r="L850">
        <v>360</v>
      </c>
      <c r="M850">
        <v>2</v>
      </c>
      <c r="N850">
        <v>5</v>
      </c>
      <c r="O850" t="s">
        <v>191</v>
      </c>
      <c r="P850">
        <v>1</v>
      </c>
      <c r="U850">
        <v>1</v>
      </c>
      <c r="V850" t="s">
        <v>214</v>
      </c>
      <c r="X850" t="s">
        <v>144</v>
      </c>
      <c r="Z850" t="s">
        <v>84</v>
      </c>
      <c r="AB850">
        <v>1</v>
      </c>
      <c r="AC850" t="s">
        <v>3202</v>
      </c>
      <c r="AD850" t="s">
        <v>86</v>
      </c>
      <c r="AJ850" t="s">
        <v>34</v>
      </c>
      <c r="AO850" t="s">
        <v>87</v>
      </c>
      <c r="AQ850">
        <v>6</v>
      </c>
      <c r="AS850">
        <v>6</v>
      </c>
      <c r="AU850">
        <v>6</v>
      </c>
      <c r="AV850" t="s">
        <v>3203</v>
      </c>
    </row>
    <row r="851" spans="1:55" x14ac:dyDescent="0.4">
      <c r="A851" t="s">
        <v>3204</v>
      </c>
    </row>
    <row r="852" spans="1:55" x14ac:dyDescent="0.4">
      <c r="A852">
        <v>640</v>
      </c>
      <c r="B852">
        <v>640</v>
      </c>
      <c r="C852">
        <v>640</v>
      </c>
      <c r="G852" t="s">
        <v>5</v>
      </c>
      <c r="J852" s="1">
        <v>34086</v>
      </c>
      <c r="K852">
        <v>8</v>
      </c>
      <c r="L852">
        <v>0</v>
      </c>
      <c r="M852">
        <v>14</v>
      </c>
      <c r="N852">
        <v>10</v>
      </c>
      <c r="O852" t="s">
        <v>54</v>
      </c>
      <c r="P852">
        <v>1</v>
      </c>
      <c r="U852">
        <v>0</v>
      </c>
      <c r="AD852" t="s">
        <v>61</v>
      </c>
      <c r="AG852" t="s">
        <v>31</v>
      </c>
      <c r="AO852" t="s">
        <v>75</v>
      </c>
      <c r="AQ852">
        <v>6</v>
      </c>
      <c r="AS852">
        <v>6</v>
      </c>
      <c r="AU852">
        <v>50</v>
      </c>
      <c r="AV852" t="s">
        <v>3205</v>
      </c>
      <c r="AW852" t="s">
        <v>77</v>
      </c>
      <c r="AY852">
        <v>8</v>
      </c>
      <c r="AZ852" t="s">
        <v>3206</v>
      </c>
      <c r="BA852" t="s">
        <v>423</v>
      </c>
      <c r="BB852" t="s">
        <v>3207</v>
      </c>
      <c r="BC852">
        <v>1</v>
      </c>
    </row>
    <row r="853" spans="1:55" x14ac:dyDescent="0.4">
      <c r="A853">
        <v>641</v>
      </c>
      <c r="B853">
        <v>641</v>
      </c>
      <c r="C853">
        <v>641</v>
      </c>
      <c r="F853" t="s">
        <v>4</v>
      </c>
      <c r="H853" t="s">
        <v>6</v>
      </c>
      <c r="J853" s="1">
        <v>33799</v>
      </c>
      <c r="K853">
        <v>5</v>
      </c>
      <c r="L853">
        <v>20</v>
      </c>
      <c r="M853">
        <v>9</v>
      </c>
      <c r="N853">
        <v>0</v>
      </c>
      <c r="O853" t="s">
        <v>80</v>
      </c>
      <c r="P853">
        <v>1</v>
      </c>
      <c r="U853">
        <v>1</v>
      </c>
      <c r="V853" t="s">
        <v>424</v>
      </c>
      <c r="X853" t="s">
        <v>113</v>
      </c>
      <c r="AA853" t="s">
        <v>3208</v>
      </c>
      <c r="AB853">
        <v>1</v>
      </c>
      <c r="AC853" t="s">
        <v>3209</v>
      </c>
      <c r="AD853" t="s">
        <v>86</v>
      </c>
      <c r="AH853" t="s">
        <v>32</v>
      </c>
      <c r="AO853" t="s">
        <v>75</v>
      </c>
      <c r="AQ853">
        <v>5</v>
      </c>
      <c r="AS853">
        <v>5</v>
      </c>
      <c r="AU853">
        <v>20</v>
      </c>
      <c r="AV853" t="s">
        <v>3210</v>
      </c>
      <c r="AW853" t="s">
        <v>394</v>
      </c>
      <c r="AY853">
        <v>7</v>
      </c>
      <c r="AZ853" t="s">
        <v>3211</v>
      </c>
      <c r="BA853" t="s">
        <v>3212</v>
      </c>
      <c r="BB853" t="s">
        <v>118</v>
      </c>
      <c r="BC853">
        <v>1</v>
      </c>
    </row>
    <row r="854" spans="1:55" x14ac:dyDescent="0.4">
      <c r="A854">
        <v>642</v>
      </c>
      <c r="B854">
        <v>642</v>
      </c>
      <c r="C854">
        <v>642</v>
      </c>
      <c r="D854" t="s">
        <v>2</v>
      </c>
      <c r="H854" t="s">
        <v>6</v>
      </c>
      <c r="J854" s="1">
        <v>33737</v>
      </c>
      <c r="K854">
        <v>8</v>
      </c>
      <c r="L854">
        <v>120</v>
      </c>
      <c r="M854">
        <v>12</v>
      </c>
      <c r="N854">
        <v>20</v>
      </c>
      <c r="O854" t="s">
        <v>350</v>
      </c>
      <c r="P854">
        <v>1</v>
      </c>
      <c r="U854">
        <v>0</v>
      </c>
      <c r="AD854" t="s">
        <v>61</v>
      </c>
      <c r="AE854" t="s">
        <v>29</v>
      </c>
      <c r="AH854" t="s">
        <v>32</v>
      </c>
      <c r="AP854" t="s">
        <v>3213</v>
      </c>
      <c r="AQ854">
        <v>4</v>
      </c>
      <c r="AS854">
        <v>6</v>
      </c>
      <c r="AU854">
        <v>40</v>
      </c>
      <c r="AV854" t="s">
        <v>3214</v>
      </c>
      <c r="AW854" t="s">
        <v>77</v>
      </c>
      <c r="AY854">
        <v>10</v>
      </c>
      <c r="AZ854" t="s">
        <v>3215</v>
      </c>
      <c r="BA854" t="s">
        <v>3216</v>
      </c>
      <c r="BB854" t="s">
        <v>3217</v>
      </c>
      <c r="BC854">
        <v>1</v>
      </c>
    </row>
    <row r="855" spans="1:55" x14ac:dyDescent="0.4">
      <c r="A855">
        <v>643</v>
      </c>
      <c r="B855">
        <v>643</v>
      </c>
      <c r="C855">
        <v>643</v>
      </c>
      <c r="D855" t="s">
        <v>2</v>
      </c>
      <c r="J855" s="1">
        <v>30234</v>
      </c>
      <c r="K855">
        <v>8</v>
      </c>
      <c r="L855">
        <v>0</v>
      </c>
      <c r="M855">
        <v>12</v>
      </c>
      <c r="N855">
        <v>5</v>
      </c>
      <c r="O855" t="s">
        <v>69</v>
      </c>
      <c r="P855">
        <v>0</v>
      </c>
      <c r="Q855" t="s">
        <v>100</v>
      </c>
      <c r="S855" t="s">
        <v>101</v>
      </c>
      <c r="U855">
        <v>0</v>
      </c>
      <c r="AD855" t="s">
        <v>86</v>
      </c>
      <c r="AG855" t="s">
        <v>31</v>
      </c>
      <c r="AO855" t="s">
        <v>75</v>
      </c>
      <c r="AQ855">
        <v>6</v>
      </c>
      <c r="AS855">
        <v>3</v>
      </c>
      <c r="AU855">
        <v>500</v>
      </c>
      <c r="AV855" t="s">
        <v>3218</v>
      </c>
      <c r="AW855" t="s">
        <v>77</v>
      </c>
      <c r="AY855">
        <v>10</v>
      </c>
      <c r="AZ855" t="s">
        <v>3219</v>
      </c>
      <c r="BA855" t="s">
        <v>3220</v>
      </c>
      <c r="BB855" t="s">
        <v>1471</v>
      </c>
      <c r="BC855">
        <v>1</v>
      </c>
    </row>
    <row r="856" spans="1:55" x14ac:dyDescent="0.4">
      <c r="A856">
        <v>644</v>
      </c>
      <c r="B856">
        <v>644</v>
      </c>
      <c r="C856">
        <v>644</v>
      </c>
      <c r="D856" t="s">
        <v>2</v>
      </c>
      <c r="J856" s="1">
        <v>30221</v>
      </c>
      <c r="K856">
        <v>5</v>
      </c>
      <c r="L856">
        <v>120</v>
      </c>
      <c r="M856">
        <v>14</v>
      </c>
      <c r="N856">
        <v>30</v>
      </c>
      <c r="O856" t="s">
        <v>54</v>
      </c>
      <c r="P856">
        <v>0</v>
      </c>
      <c r="Q856" t="s">
        <v>70</v>
      </c>
      <c r="S856" t="s">
        <v>101</v>
      </c>
      <c r="U856">
        <v>1</v>
      </c>
      <c r="V856" t="s">
        <v>214</v>
      </c>
      <c r="X856" t="s">
        <v>83</v>
      </c>
      <c r="Z856" t="s">
        <v>108</v>
      </c>
      <c r="AB856">
        <v>11</v>
      </c>
      <c r="AC856" t="s">
        <v>3221</v>
      </c>
      <c r="AD856" t="s">
        <v>61</v>
      </c>
      <c r="AG856" t="s">
        <v>31</v>
      </c>
      <c r="AO856" t="s">
        <v>87</v>
      </c>
      <c r="AQ856">
        <v>4</v>
      </c>
      <c r="AT856" t="s">
        <v>650</v>
      </c>
      <c r="AU856">
        <v>50</v>
      </c>
      <c r="AV856" t="s">
        <v>3222</v>
      </c>
      <c r="AW856" t="s">
        <v>77</v>
      </c>
      <c r="AY856">
        <v>10</v>
      </c>
      <c r="AZ856" t="s">
        <v>3223</v>
      </c>
      <c r="BC856">
        <v>1</v>
      </c>
    </row>
    <row r="857" spans="1:55" x14ac:dyDescent="0.4">
      <c r="A857">
        <v>645</v>
      </c>
      <c r="B857">
        <v>645</v>
      </c>
      <c r="C857">
        <v>645</v>
      </c>
      <c r="E857" t="s">
        <v>3</v>
      </c>
      <c r="J857" s="1">
        <v>31113</v>
      </c>
      <c r="K857">
        <v>7</v>
      </c>
      <c r="L857">
        <v>110</v>
      </c>
      <c r="M857">
        <v>11</v>
      </c>
      <c r="N857">
        <v>20</v>
      </c>
      <c r="O857" t="s">
        <v>305</v>
      </c>
      <c r="P857">
        <v>1</v>
      </c>
      <c r="U857">
        <v>0</v>
      </c>
      <c r="AD857" t="s">
        <v>86</v>
      </c>
      <c r="AF857" t="s">
        <v>30</v>
      </c>
      <c r="AO857" t="s">
        <v>75</v>
      </c>
      <c r="AR857">
        <v>12</v>
      </c>
      <c r="AT857">
        <v>20</v>
      </c>
      <c r="AU857">
        <v>20</v>
      </c>
      <c r="AV857" t="s">
        <v>3224</v>
      </c>
      <c r="AX857" t="s">
        <v>353</v>
      </c>
      <c r="AY857">
        <v>10</v>
      </c>
      <c r="AZ857" t="s">
        <v>3225</v>
      </c>
      <c r="BA857" t="s">
        <v>545</v>
      </c>
      <c r="BB857" t="s">
        <v>3226</v>
      </c>
      <c r="BC857">
        <v>1</v>
      </c>
    </row>
    <row r="858" spans="1:55" x14ac:dyDescent="0.4">
      <c r="A858">
        <v>646</v>
      </c>
      <c r="B858">
        <v>646</v>
      </c>
      <c r="C858">
        <v>646</v>
      </c>
      <c r="H858" t="s">
        <v>6</v>
      </c>
      <c r="J858" s="1">
        <v>25124</v>
      </c>
      <c r="K858">
        <v>7</v>
      </c>
      <c r="L858">
        <v>60</v>
      </c>
      <c r="M858">
        <v>10</v>
      </c>
      <c r="N858">
        <v>10</v>
      </c>
      <c r="O858" t="s">
        <v>105</v>
      </c>
      <c r="P858">
        <v>0</v>
      </c>
      <c r="Q858" t="s">
        <v>81</v>
      </c>
      <c r="S858" t="s">
        <v>101</v>
      </c>
      <c r="U858">
        <v>1</v>
      </c>
      <c r="V858" t="s">
        <v>137</v>
      </c>
      <c r="X858" t="s">
        <v>144</v>
      </c>
      <c r="Z858" t="s">
        <v>94</v>
      </c>
      <c r="AB858">
        <v>25</v>
      </c>
      <c r="AC858" t="s">
        <v>3227</v>
      </c>
      <c r="AD858" t="s">
        <v>86</v>
      </c>
      <c r="AI858" t="s">
        <v>33</v>
      </c>
      <c r="AN858" t="s">
        <v>1123</v>
      </c>
      <c r="AO858" t="s">
        <v>75</v>
      </c>
      <c r="AQ858">
        <v>5</v>
      </c>
      <c r="AS858">
        <v>4</v>
      </c>
      <c r="AU858">
        <v>16</v>
      </c>
      <c r="AV858" t="s">
        <v>3228</v>
      </c>
      <c r="AX858" t="s">
        <v>2367</v>
      </c>
      <c r="AY858">
        <v>8</v>
      </c>
      <c r="AZ858" t="s">
        <v>3229</v>
      </c>
      <c r="BC858">
        <v>1</v>
      </c>
    </row>
    <row r="859" spans="1:55" x14ac:dyDescent="0.4">
      <c r="A859">
        <v>647</v>
      </c>
      <c r="B859">
        <v>647</v>
      </c>
      <c r="C859">
        <v>647</v>
      </c>
      <c r="E859" t="s">
        <v>3</v>
      </c>
      <c r="H859" t="s">
        <v>6</v>
      </c>
      <c r="J859" s="1">
        <v>30466</v>
      </c>
      <c r="K859">
        <v>7</v>
      </c>
      <c r="L859">
        <v>60</v>
      </c>
      <c r="M859">
        <v>8</v>
      </c>
      <c r="N859">
        <v>2</v>
      </c>
      <c r="O859" t="s">
        <v>99</v>
      </c>
      <c r="P859">
        <v>0</v>
      </c>
      <c r="Q859" t="s">
        <v>81</v>
      </c>
      <c r="S859" t="s">
        <v>101</v>
      </c>
      <c r="U859">
        <v>1</v>
      </c>
      <c r="V859" t="s">
        <v>32</v>
      </c>
      <c r="X859" t="s">
        <v>83</v>
      </c>
      <c r="Z859" t="s">
        <v>94</v>
      </c>
      <c r="AB859">
        <v>7</v>
      </c>
      <c r="AC859" t="s">
        <v>3230</v>
      </c>
      <c r="AD859" t="s">
        <v>86</v>
      </c>
      <c r="AH859" t="s">
        <v>32</v>
      </c>
      <c r="AO859" t="s">
        <v>87</v>
      </c>
      <c r="AQ859">
        <v>3</v>
      </c>
      <c r="AS859">
        <v>5</v>
      </c>
      <c r="AU859">
        <v>5</v>
      </c>
      <c r="AV859" t="s">
        <v>3231</v>
      </c>
      <c r="AX859" t="s">
        <v>459</v>
      </c>
      <c r="AY859">
        <v>6</v>
      </c>
      <c r="AZ859" t="s">
        <v>3232</v>
      </c>
      <c r="BA859" t="s">
        <v>3233</v>
      </c>
      <c r="BB859" t="s">
        <v>3234</v>
      </c>
      <c r="BC859">
        <v>0</v>
      </c>
    </row>
    <row r="860" spans="1:55" x14ac:dyDescent="0.4">
      <c r="A860">
        <v>648</v>
      </c>
      <c r="B860">
        <v>648</v>
      </c>
      <c r="C860">
        <v>648</v>
      </c>
      <c r="D860" t="s">
        <v>2</v>
      </c>
      <c r="J860" s="1">
        <v>30680</v>
      </c>
      <c r="K860">
        <v>4</v>
      </c>
      <c r="L860">
        <v>40</v>
      </c>
      <c r="M860">
        <v>11</v>
      </c>
      <c r="N860">
        <v>2</v>
      </c>
      <c r="O860" t="s">
        <v>54</v>
      </c>
      <c r="P860">
        <v>0</v>
      </c>
      <c r="Q860" t="s">
        <v>70</v>
      </c>
      <c r="S860" t="s">
        <v>56</v>
      </c>
      <c r="U860">
        <v>0</v>
      </c>
      <c r="AD860" t="s">
        <v>86</v>
      </c>
      <c r="AJ860" t="s">
        <v>34</v>
      </c>
      <c r="AO860" t="s">
        <v>62</v>
      </c>
      <c r="AR860">
        <v>10</v>
      </c>
      <c r="AS860">
        <v>5</v>
      </c>
      <c r="AU860">
        <v>12</v>
      </c>
      <c r="AV860" t="s">
        <v>3235</v>
      </c>
      <c r="AW860" t="s">
        <v>77</v>
      </c>
      <c r="AY860">
        <v>7</v>
      </c>
      <c r="AZ860" t="s">
        <v>3236</v>
      </c>
      <c r="BA860" t="s">
        <v>3237</v>
      </c>
      <c r="BB860" t="s">
        <v>3238</v>
      </c>
      <c r="BC860">
        <v>1</v>
      </c>
    </row>
    <row r="861" spans="1:55" x14ac:dyDescent="0.4">
      <c r="A861">
        <v>649</v>
      </c>
      <c r="B861">
        <v>649</v>
      </c>
      <c r="C861">
        <v>649</v>
      </c>
      <c r="D861" t="s">
        <v>2</v>
      </c>
      <c r="E861" t="s">
        <v>3</v>
      </c>
      <c r="F861" t="s">
        <v>4</v>
      </c>
      <c r="G861" t="s">
        <v>5</v>
      </c>
      <c r="H861" t="s">
        <v>6</v>
      </c>
      <c r="I861" t="s">
        <v>3239</v>
      </c>
      <c r="J861" s="1">
        <v>35199</v>
      </c>
      <c r="K861">
        <v>6</v>
      </c>
      <c r="L861">
        <v>120</v>
      </c>
      <c r="M861">
        <v>8</v>
      </c>
      <c r="N861">
        <v>24</v>
      </c>
      <c r="O861" t="s">
        <v>350</v>
      </c>
      <c r="P861">
        <v>1</v>
      </c>
      <c r="U861">
        <v>0</v>
      </c>
      <c r="AD861" t="s">
        <v>378</v>
      </c>
      <c r="AG861" t="s">
        <v>31</v>
      </c>
      <c r="AO861" t="s">
        <v>75</v>
      </c>
      <c r="AQ861">
        <v>3</v>
      </c>
      <c r="AS861">
        <v>3</v>
      </c>
      <c r="AU861">
        <v>320</v>
      </c>
      <c r="AV861" t="s">
        <v>3240</v>
      </c>
      <c r="AW861" t="s">
        <v>77</v>
      </c>
      <c r="AY861">
        <v>10</v>
      </c>
      <c r="AZ861" t="s">
        <v>3241</v>
      </c>
      <c r="BA861" t="s">
        <v>3242</v>
      </c>
      <c r="BB861" t="s">
        <v>3243</v>
      </c>
      <c r="BC861">
        <v>1</v>
      </c>
    </row>
    <row r="862" spans="1:55" x14ac:dyDescent="0.4">
      <c r="A862">
        <v>650</v>
      </c>
      <c r="B862">
        <v>650</v>
      </c>
      <c r="C862">
        <v>650</v>
      </c>
      <c r="E862" t="s">
        <v>3</v>
      </c>
      <c r="J862" s="1">
        <v>33773</v>
      </c>
      <c r="K862">
        <v>7</v>
      </c>
      <c r="L862">
        <v>30</v>
      </c>
      <c r="M862">
        <v>12</v>
      </c>
      <c r="N862">
        <v>2</v>
      </c>
      <c r="O862" t="s">
        <v>91</v>
      </c>
      <c r="P862">
        <v>1</v>
      </c>
      <c r="U862">
        <v>1</v>
      </c>
      <c r="V862" t="s">
        <v>537</v>
      </c>
      <c r="X862" t="s">
        <v>58</v>
      </c>
      <c r="Z862" t="s">
        <v>59</v>
      </c>
      <c r="AB862">
        <v>3</v>
      </c>
      <c r="AC862" t="s">
        <v>3244</v>
      </c>
      <c r="AD862" t="s">
        <v>61</v>
      </c>
      <c r="AH862" t="s">
        <v>32</v>
      </c>
      <c r="AI862" t="s">
        <v>33</v>
      </c>
      <c r="AJ862" t="s">
        <v>34</v>
      </c>
      <c r="AN862" t="s">
        <v>3245</v>
      </c>
      <c r="AO862" t="s">
        <v>75</v>
      </c>
      <c r="AQ862">
        <v>6</v>
      </c>
      <c r="AT862" t="s">
        <v>3246</v>
      </c>
      <c r="AU862">
        <v>8</v>
      </c>
      <c r="AV862" t="s">
        <v>3247</v>
      </c>
      <c r="AW862" t="s">
        <v>77</v>
      </c>
      <c r="AY862">
        <v>10</v>
      </c>
      <c r="AZ862" t="s">
        <v>3248</v>
      </c>
      <c r="BA862" t="s">
        <v>3249</v>
      </c>
      <c r="BB862" t="s">
        <v>3250</v>
      </c>
      <c r="BC862">
        <v>1</v>
      </c>
    </row>
    <row r="863" spans="1:55" x14ac:dyDescent="0.4">
      <c r="A863">
        <v>651</v>
      </c>
      <c r="B863">
        <v>651</v>
      </c>
      <c r="C863">
        <v>651</v>
      </c>
      <c r="D863" t="s">
        <v>2</v>
      </c>
      <c r="E863" t="s">
        <v>3</v>
      </c>
      <c r="J863" s="1">
        <v>32781</v>
      </c>
      <c r="K863">
        <v>7</v>
      </c>
      <c r="L863">
        <v>90</v>
      </c>
      <c r="M863">
        <v>9</v>
      </c>
      <c r="N863">
        <v>3</v>
      </c>
      <c r="O863" t="s">
        <v>69</v>
      </c>
      <c r="P863">
        <v>1</v>
      </c>
      <c r="U863">
        <v>0</v>
      </c>
      <c r="AD863" t="s">
        <v>61</v>
      </c>
      <c r="AJ863" t="s">
        <v>34</v>
      </c>
      <c r="AO863" t="s">
        <v>62</v>
      </c>
      <c r="AQ863">
        <v>3</v>
      </c>
      <c r="AS863">
        <v>1</v>
      </c>
      <c r="AU863">
        <v>5</v>
      </c>
      <c r="AV863" t="s">
        <v>3251</v>
      </c>
      <c r="AW863" t="s">
        <v>360</v>
      </c>
      <c r="AY863">
        <v>10</v>
      </c>
      <c r="AZ863" t="s">
        <v>3252</v>
      </c>
      <c r="BA863" t="s">
        <v>3253</v>
      </c>
      <c r="BB863" t="s">
        <v>3254</v>
      </c>
      <c r="BC863">
        <v>1</v>
      </c>
    </row>
    <row r="864" spans="1:55" x14ac:dyDescent="0.4">
      <c r="A864">
        <v>652</v>
      </c>
      <c r="B864">
        <v>652</v>
      </c>
      <c r="C864">
        <v>652</v>
      </c>
      <c r="F864" t="s">
        <v>4</v>
      </c>
      <c r="J864" s="1">
        <v>32443</v>
      </c>
      <c r="K864">
        <v>7</v>
      </c>
      <c r="L864">
        <v>15</v>
      </c>
      <c r="M864">
        <v>8</v>
      </c>
      <c r="N864">
        <v>2</v>
      </c>
      <c r="O864" t="s">
        <v>54</v>
      </c>
      <c r="P864">
        <v>0</v>
      </c>
      <c r="Q864" t="s">
        <v>55</v>
      </c>
      <c r="S864" t="s">
        <v>71</v>
      </c>
      <c r="U864">
        <v>1</v>
      </c>
      <c r="V864" t="s">
        <v>157</v>
      </c>
      <c r="X864" t="s">
        <v>83</v>
      </c>
      <c r="Z864" t="s">
        <v>108</v>
      </c>
      <c r="AB864">
        <v>0</v>
      </c>
      <c r="AC864" t="s">
        <v>3255</v>
      </c>
      <c r="AD864" t="s">
        <v>74</v>
      </c>
      <c r="AH864" t="s">
        <v>32</v>
      </c>
      <c r="AO864" t="s">
        <v>164</v>
      </c>
      <c r="AQ864">
        <v>6</v>
      </c>
      <c r="AS864">
        <v>2</v>
      </c>
      <c r="AU864">
        <v>15</v>
      </c>
      <c r="AV864" t="s">
        <v>3256</v>
      </c>
      <c r="AW864" t="s">
        <v>77</v>
      </c>
      <c r="AY864">
        <v>10</v>
      </c>
      <c r="AZ864" t="s">
        <v>3257</v>
      </c>
      <c r="BA864" t="s">
        <v>3258</v>
      </c>
      <c r="BC864">
        <v>0</v>
      </c>
    </row>
    <row r="865" spans="1:55" x14ac:dyDescent="0.4">
      <c r="A865">
        <v>653</v>
      </c>
      <c r="B865">
        <v>653</v>
      </c>
      <c r="C865">
        <v>653</v>
      </c>
      <c r="D865" t="s">
        <v>2</v>
      </c>
      <c r="H865" t="s">
        <v>6</v>
      </c>
      <c r="J865" s="1">
        <v>35039</v>
      </c>
      <c r="K865">
        <v>8</v>
      </c>
      <c r="L865">
        <v>0</v>
      </c>
      <c r="M865">
        <v>11</v>
      </c>
      <c r="N865">
        <v>30</v>
      </c>
      <c r="O865" t="s">
        <v>226</v>
      </c>
      <c r="P865">
        <v>1</v>
      </c>
      <c r="U865">
        <v>0</v>
      </c>
      <c r="AD865" t="s">
        <v>378</v>
      </c>
      <c r="AG865" t="s">
        <v>31</v>
      </c>
      <c r="AH865" t="s">
        <v>32</v>
      </c>
      <c r="AO865" t="s">
        <v>87</v>
      </c>
      <c r="AQ865">
        <v>6</v>
      </c>
      <c r="AT865">
        <v>14</v>
      </c>
      <c r="AU865">
        <v>10</v>
      </c>
      <c r="AV865" t="s">
        <v>3259</v>
      </c>
      <c r="AW865" t="s">
        <v>77</v>
      </c>
      <c r="AY865">
        <v>10</v>
      </c>
      <c r="AZ865" t="s">
        <v>3260</v>
      </c>
      <c r="BA865" t="s">
        <v>3261</v>
      </c>
      <c r="BC865">
        <v>1</v>
      </c>
    </row>
    <row r="866" spans="1:55" x14ac:dyDescent="0.4">
      <c r="A866">
        <v>654</v>
      </c>
      <c r="B866">
        <v>654</v>
      </c>
      <c r="C866">
        <v>654</v>
      </c>
      <c r="G866" t="s">
        <v>5</v>
      </c>
      <c r="J866" s="1">
        <v>33346</v>
      </c>
      <c r="K866">
        <v>7</v>
      </c>
      <c r="L866">
        <v>5</v>
      </c>
      <c r="M866">
        <v>12</v>
      </c>
      <c r="N866">
        <v>8</v>
      </c>
      <c r="O866" t="s">
        <v>54</v>
      </c>
      <c r="P866">
        <v>0</v>
      </c>
      <c r="Q866" t="s">
        <v>70</v>
      </c>
      <c r="S866" t="s">
        <v>106</v>
      </c>
      <c r="U866">
        <v>0</v>
      </c>
      <c r="AD866" t="s">
        <v>61</v>
      </c>
      <c r="AJ866" t="s">
        <v>34</v>
      </c>
      <c r="AO866" t="s">
        <v>62</v>
      </c>
      <c r="AQ866">
        <v>5</v>
      </c>
      <c r="AS866">
        <v>3</v>
      </c>
      <c r="AU866">
        <v>80</v>
      </c>
      <c r="AV866" t="s">
        <v>3262</v>
      </c>
      <c r="AW866" t="s">
        <v>77</v>
      </c>
      <c r="AY866">
        <v>9</v>
      </c>
      <c r="AZ866" t="s">
        <v>3263</v>
      </c>
      <c r="BA866" t="s">
        <v>3264</v>
      </c>
      <c r="BB866" t="s">
        <v>3265</v>
      </c>
      <c r="BC866">
        <v>1</v>
      </c>
    </row>
    <row r="867" spans="1:55" x14ac:dyDescent="0.4">
      <c r="A867">
        <v>655</v>
      </c>
      <c r="B867">
        <v>655</v>
      </c>
      <c r="C867">
        <v>655</v>
      </c>
      <c r="D867" t="s">
        <v>2</v>
      </c>
      <c r="H867" t="s">
        <v>6</v>
      </c>
      <c r="J867" s="1">
        <v>32281</v>
      </c>
      <c r="K867">
        <v>7</v>
      </c>
      <c r="L867">
        <v>60</v>
      </c>
      <c r="M867">
        <v>4</v>
      </c>
      <c r="N867">
        <v>5</v>
      </c>
      <c r="O867" t="s">
        <v>305</v>
      </c>
      <c r="P867">
        <v>1</v>
      </c>
      <c r="U867">
        <v>1</v>
      </c>
      <c r="V867" t="s">
        <v>72</v>
      </c>
      <c r="X867" t="s">
        <v>113</v>
      </c>
      <c r="Z867" t="s">
        <v>59</v>
      </c>
      <c r="AB867">
        <v>3</v>
      </c>
      <c r="AC867" t="s">
        <v>3266</v>
      </c>
      <c r="AD867" t="s">
        <v>86</v>
      </c>
      <c r="AJ867" t="s">
        <v>34</v>
      </c>
      <c r="AO867" t="s">
        <v>75</v>
      </c>
      <c r="AQ867">
        <v>4</v>
      </c>
      <c r="AS867">
        <v>5</v>
      </c>
      <c r="AU867">
        <v>5</v>
      </c>
      <c r="AV867" t="s">
        <v>3267</v>
      </c>
      <c r="AW867" t="s">
        <v>77</v>
      </c>
      <c r="AY867">
        <v>10</v>
      </c>
      <c r="AZ867" t="s">
        <v>3268</v>
      </c>
      <c r="BA867" t="s">
        <v>3269</v>
      </c>
      <c r="BB867" t="s">
        <v>3270</v>
      </c>
      <c r="BC867">
        <v>1</v>
      </c>
    </row>
    <row r="868" spans="1:55" x14ac:dyDescent="0.4">
      <c r="A868">
        <v>656</v>
      </c>
      <c r="B868">
        <v>656</v>
      </c>
      <c r="C868">
        <v>656</v>
      </c>
      <c r="H868" t="s">
        <v>6</v>
      </c>
      <c r="J868" s="1">
        <v>30257</v>
      </c>
      <c r="K868">
        <v>7</v>
      </c>
      <c r="L868">
        <v>3</v>
      </c>
      <c r="M868">
        <v>7</v>
      </c>
      <c r="N868">
        <v>100</v>
      </c>
      <c r="O868" t="s">
        <v>226</v>
      </c>
      <c r="P868">
        <v>0</v>
      </c>
      <c r="Q868" t="s">
        <v>70</v>
      </c>
      <c r="S868" t="s">
        <v>101</v>
      </c>
      <c r="U868">
        <v>0</v>
      </c>
      <c r="AD868" t="s">
        <v>61</v>
      </c>
      <c r="AH868" t="s">
        <v>32</v>
      </c>
      <c r="AJ868" t="s">
        <v>34</v>
      </c>
      <c r="AO868" t="s">
        <v>62</v>
      </c>
      <c r="AQ868">
        <v>6</v>
      </c>
      <c r="AS868">
        <v>6</v>
      </c>
      <c r="AU868">
        <v>15</v>
      </c>
      <c r="AV868" t="s">
        <v>3271</v>
      </c>
      <c r="AW868" t="s">
        <v>66</v>
      </c>
      <c r="AY868">
        <v>5</v>
      </c>
      <c r="AZ868" t="s">
        <v>3272</v>
      </c>
      <c r="BA868" t="s">
        <v>337</v>
      </c>
      <c r="BB868" t="s">
        <v>118</v>
      </c>
      <c r="BC868">
        <v>1</v>
      </c>
    </row>
    <row r="869" spans="1:55" x14ac:dyDescent="0.4">
      <c r="A869">
        <v>657</v>
      </c>
      <c r="B869">
        <v>657</v>
      </c>
      <c r="C869">
        <v>657</v>
      </c>
      <c r="F869" t="s">
        <v>4</v>
      </c>
      <c r="J869" s="1">
        <v>35031</v>
      </c>
      <c r="K869">
        <v>7</v>
      </c>
      <c r="L869">
        <v>180</v>
      </c>
      <c r="M869">
        <v>6</v>
      </c>
      <c r="N869">
        <v>5</v>
      </c>
      <c r="O869" t="s">
        <v>69</v>
      </c>
      <c r="P869">
        <v>1</v>
      </c>
      <c r="U869">
        <v>1</v>
      </c>
      <c r="V869" t="s">
        <v>172</v>
      </c>
      <c r="X869" t="s">
        <v>365</v>
      </c>
      <c r="Z869" t="s">
        <v>94</v>
      </c>
      <c r="AB869">
        <v>0</v>
      </c>
      <c r="AC869" t="s">
        <v>3273</v>
      </c>
      <c r="AD869" t="s">
        <v>163</v>
      </c>
      <c r="AH869" t="s">
        <v>32</v>
      </c>
      <c r="AJ869" t="s">
        <v>34</v>
      </c>
      <c r="AO869" t="s">
        <v>75</v>
      </c>
      <c r="AR869">
        <v>15</v>
      </c>
      <c r="AT869">
        <v>10</v>
      </c>
      <c r="AU869">
        <v>5</v>
      </c>
      <c r="AV869" t="s">
        <v>3274</v>
      </c>
      <c r="AW869" t="s">
        <v>77</v>
      </c>
      <c r="AY869">
        <v>9</v>
      </c>
      <c r="AZ869" t="s">
        <v>3275</v>
      </c>
      <c r="BA869" t="s">
        <v>3276</v>
      </c>
      <c r="BB869" t="s">
        <v>3277</v>
      </c>
      <c r="BC869">
        <v>1</v>
      </c>
    </row>
    <row r="870" spans="1:55" x14ac:dyDescent="0.4">
      <c r="A870">
        <v>658</v>
      </c>
      <c r="B870">
        <v>658</v>
      </c>
      <c r="C870">
        <v>658</v>
      </c>
      <c r="D870" t="s">
        <v>2</v>
      </c>
      <c r="K870">
        <v>7</v>
      </c>
      <c r="L870">
        <v>0</v>
      </c>
      <c r="M870">
        <v>8</v>
      </c>
      <c r="N870">
        <v>6</v>
      </c>
      <c r="O870" t="s">
        <v>226</v>
      </c>
      <c r="P870">
        <v>0</v>
      </c>
      <c r="Q870" t="s">
        <v>100</v>
      </c>
      <c r="T870" t="s">
        <v>3278</v>
      </c>
      <c r="U870">
        <v>0</v>
      </c>
      <c r="AD870" t="s">
        <v>61</v>
      </c>
      <c r="AH870" t="s">
        <v>32</v>
      </c>
      <c r="AO870" t="s">
        <v>87</v>
      </c>
      <c r="AR870">
        <v>10</v>
      </c>
      <c r="AT870">
        <v>10</v>
      </c>
      <c r="AU870">
        <v>20</v>
      </c>
      <c r="AV870" t="s">
        <v>3279</v>
      </c>
      <c r="AW870" t="s">
        <v>77</v>
      </c>
      <c r="AY870">
        <v>8</v>
      </c>
      <c r="AZ870" t="s">
        <v>3280</v>
      </c>
      <c r="BA870" t="s">
        <v>3281</v>
      </c>
      <c r="BB870" t="s">
        <v>3282</v>
      </c>
      <c r="BC870">
        <v>1</v>
      </c>
    </row>
    <row r="871" spans="1:55" x14ac:dyDescent="0.4">
      <c r="A871">
        <v>659</v>
      </c>
      <c r="B871">
        <v>659</v>
      </c>
      <c r="C871">
        <v>659</v>
      </c>
      <c r="D871" t="s">
        <v>2</v>
      </c>
      <c r="E871" t="s">
        <v>3</v>
      </c>
      <c r="H871" t="s">
        <v>6</v>
      </c>
      <c r="J871" s="1">
        <v>32392</v>
      </c>
      <c r="K871">
        <v>6</v>
      </c>
      <c r="L871">
        <v>70</v>
      </c>
      <c r="M871">
        <v>8</v>
      </c>
      <c r="N871">
        <v>7</v>
      </c>
      <c r="O871" t="s">
        <v>123</v>
      </c>
      <c r="P871">
        <v>0</v>
      </c>
      <c r="Q871" t="s">
        <v>70</v>
      </c>
      <c r="S871" t="s">
        <v>101</v>
      </c>
      <c r="U871">
        <v>1</v>
      </c>
      <c r="V871" t="s">
        <v>214</v>
      </c>
      <c r="Y871" t="s">
        <v>3283</v>
      </c>
      <c r="AA871" t="s">
        <v>3284</v>
      </c>
      <c r="AB871">
        <v>3</v>
      </c>
      <c r="AC871" t="s">
        <v>3285</v>
      </c>
      <c r="AD871" t="s">
        <v>86</v>
      </c>
      <c r="AI871" t="s">
        <v>33</v>
      </c>
      <c r="AO871" t="s">
        <v>75</v>
      </c>
      <c r="AQ871">
        <v>5</v>
      </c>
      <c r="AS871">
        <v>3</v>
      </c>
      <c r="AU871">
        <v>5</v>
      </c>
      <c r="AV871" t="s">
        <v>3286</v>
      </c>
      <c r="AW871" t="s">
        <v>77</v>
      </c>
      <c r="AY871">
        <v>9</v>
      </c>
      <c r="AZ871" t="s">
        <v>3287</v>
      </c>
      <c r="BA871" t="s">
        <v>1976</v>
      </c>
      <c r="BC871">
        <v>1</v>
      </c>
    </row>
    <row r="872" spans="1:55" x14ac:dyDescent="0.4">
      <c r="A872">
        <v>660</v>
      </c>
      <c r="B872">
        <v>660</v>
      </c>
      <c r="C872">
        <v>660</v>
      </c>
      <c r="D872" t="s">
        <v>2</v>
      </c>
      <c r="J872" s="1">
        <v>33988</v>
      </c>
      <c r="K872">
        <v>6</v>
      </c>
      <c r="L872">
        <v>60</v>
      </c>
      <c r="M872">
        <v>10</v>
      </c>
      <c r="N872">
        <v>5</v>
      </c>
      <c r="O872" t="s">
        <v>105</v>
      </c>
      <c r="P872">
        <v>1</v>
      </c>
      <c r="U872">
        <v>1</v>
      </c>
      <c r="V872" t="s">
        <v>7</v>
      </c>
      <c r="X872" t="s">
        <v>58</v>
      </c>
      <c r="Z872" t="s">
        <v>436</v>
      </c>
      <c r="AB872">
        <v>3</v>
      </c>
      <c r="AC872" t="s">
        <v>3288</v>
      </c>
      <c r="AD872" t="s">
        <v>61</v>
      </c>
      <c r="AJ872" t="s">
        <v>34</v>
      </c>
      <c r="AO872" t="s">
        <v>62</v>
      </c>
      <c r="AQ872">
        <v>3</v>
      </c>
      <c r="AS872">
        <v>5</v>
      </c>
      <c r="AU872">
        <v>5</v>
      </c>
      <c r="AV872" t="s">
        <v>3289</v>
      </c>
      <c r="AW872" t="s">
        <v>77</v>
      </c>
      <c r="AY872">
        <v>7</v>
      </c>
      <c r="AZ872" t="s">
        <v>3290</v>
      </c>
      <c r="BA872" t="s">
        <v>3291</v>
      </c>
      <c r="BB872" t="s">
        <v>3292</v>
      </c>
      <c r="BC872">
        <v>1</v>
      </c>
    </row>
    <row r="873" spans="1:55" x14ac:dyDescent="0.4">
      <c r="A873">
        <v>661</v>
      </c>
      <c r="B873">
        <v>661</v>
      </c>
      <c r="C873">
        <v>661</v>
      </c>
      <c r="D873" t="s">
        <v>2</v>
      </c>
      <c r="E873" t="s">
        <v>3</v>
      </c>
      <c r="H873" t="s">
        <v>6</v>
      </c>
      <c r="J873" s="1">
        <v>27306</v>
      </c>
      <c r="K873">
        <v>5</v>
      </c>
      <c r="L873">
        <v>0</v>
      </c>
      <c r="M873">
        <v>12</v>
      </c>
      <c r="N873">
        <v>30</v>
      </c>
      <c r="O873" t="s">
        <v>80</v>
      </c>
      <c r="P873">
        <v>1</v>
      </c>
      <c r="U873">
        <v>1</v>
      </c>
      <c r="V873" t="s">
        <v>82</v>
      </c>
      <c r="X873" t="s">
        <v>58</v>
      </c>
      <c r="Z873" t="s">
        <v>94</v>
      </c>
      <c r="AB873">
        <v>7</v>
      </c>
      <c r="AC873" t="s">
        <v>3293</v>
      </c>
      <c r="AD873" t="s">
        <v>86</v>
      </c>
      <c r="AG873" t="s">
        <v>31</v>
      </c>
      <c r="AH873" t="s">
        <v>32</v>
      </c>
      <c r="AN873" t="s">
        <v>2821</v>
      </c>
      <c r="AO873" t="s">
        <v>87</v>
      </c>
      <c r="AQ873">
        <v>6</v>
      </c>
      <c r="AS873">
        <v>6</v>
      </c>
      <c r="AU873">
        <v>20</v>
      </c>
      <c r="AV873" t="s">
        <v>3294</v>
      </c>
      <c r="AW873" t="s">
        <v>77</v>
      </c>
      <c r="AY873">
        <v>8</v>
      </c>
      <c r="AZ873" t="s">
        <v>3295</v>
      </c>
      <c r="BA873" t="s">
        <v>3296</v>
      </c>
      <c r="BB873" t="s">
        <v>3297</v>
      </c>
      <c r="BC873">
        <v>1</v>
      </c>
    </row>
    <row r="874" spans="1:55" x14ac:dyDescent="0.4">
      <c r="A874">
        <v>662</v>
      </c>
      <c r="B874">
        <v>662</v>
      </c>
      <c r="C874">
        <v>662</v>
      </c>
      <c r="D874" t="s">
        <v>2</v>
      </c>
      <c r="H874" t="s">
        <v>6</v>
      </c>
      <c r="J874" s="1">
        <v>30768</v>
      </c>
      <c r="K874">
        <v>5</v>
      </c>
      <c r="L874">
        <v>10</v>
      </c>
      <c r="M874">
        <v>16</v>
      </c>
      <c r="N874">
        <v>4</v>
      </c>
      <c r="O874" t="s">
        <v>54</v>
      </c>
      <c r="P874">
        <v>1</v>
      </c>
      <c r="U874">
        <v>1</v>
      </c>
      <c r="V874" t="s">
        <v>214</v>
      </c>
      <c r="X874" t="s">
        <v>83</v>
      </c>
      <c r="Z874" t="s">
        <v>590</v>
      </c>
      <c r="AB874">
        <v>9</v>
      </c>
      <c r="AC874" t="s">
        <v>2816</v>
      </c>
      <c r="AD874" t="s">
        <v>86</v>
      </c>
      <c r="AJ874" t="s">
        <v>34</v>
      </c>
      <c r="AO874" t="s">
        <v>62</v>
      </c>
      <c r="AR874">
        <v>12</v>
      </c>
      <c r="AT874">
        <v>8</v>
      </c>
      <c r="AU874">
        <v>15</v>
      </c>
      <c r="AV874" t="s">
        <v>3298</v>
      </c>
    </row>
    <row r="876" spans="1:55" x14ac:dyDescent="0.4">
      <c r="A876" t="s">
        <v>3299</v>
      </c>
    </row>
    <row r="878" spans="1:55" x14ac:dyDescent="0.4">
      <c r="A878" t="s">
        <v>3300</v>
      </c>
      <c r="B878" t="s">
        <v>3301</v>
      </c>
      <c r="C878" t="s">
        <v>3302</v>
      </c>
      <c r="D878" t="s">
        <v>3303</v>
      </c>
      <c r="E878" t="s">
        <v>3304</v>
      </c>
      <c r="F878" t="s">
        <v>3305</v>
      </c>
      <c r="G878" t="s">
        <v>3306</v>
      </c>
    </row>
    <row r="880" spans="1:55" x14ac:dyDescent="0.4">
      <c r="A880" t="s">
        <v>3307</v>
      </c>
      <c r="B880" t="s">
        <v>3308</v>
      </c>
      <c r="C880" t="s">
        <v>3309</v>
      </c>
      <c r="D880" t="s">
        <v>3310</v>
      </c>
    </row>
    <row r="882" spans="1:7" x14ac:dyDescent="0.4">
      <c r="A882" t="s">
        <v>3311</v>
      </c>
      <c r="B882" t="s">
        <v>3312</v>
      </c>
      <c r="C882" t="s">
        <v>3313</v>
      </c>
    </row>
    <row r="884" spans="1:7" x14ac:dyDescent="0.4">
      <c r="A884" t="s">
        <v>3314</v>
      </c>
      <c r="B884" t="s">
        <v>3315</v>
      </c>
    </row>
    <row r="886" spans="1:7" x14ac:dyDescent="0.4">
      <c r="A886" t="s">
        <v>3316</v>
      </c>
      <c r="B886" t="s">
        <v>3317</v>
      </c>
    </row>
    <row r="888" spans="1:7" x14ac:dyDescent="0.4">
      <c r="A888" t="s">
        <v>3318</v>
      </c>
      <c r="B888" t="s">
        <v>3319</v>
      </c>
    </row>
    <row r="890" spans="1:7" x14ac:dyDescent="0.4">
      <c r="A890" t="s">
        <v>3320</v>
      </c>
    </row>
    <row r="892" spans="1:7" x14ac:dyDescent="0.4">
      <c r="A892" t="s">
        <v>3321</v>
      </c>
      <c r="B892" t="s">
        <v>3322</v>
      </c>
      <c r="C892" t="s">
        <v>3323</v>
      </c>
      <c r="E892" t="s">
        <v>3324</v>
      </c>
      <c r="F892">
        <v>10</v>
      </c>
      <c r="G892" t="s">
        <v>3325</v>
      </c>
    </row>
    <row r="894" spans="1:7" x14ac:dyDescent="0.4">
      <c r="A894" t="s">
        <v>3326</v>
      </c>
    </row>
    <row r="896" spans="1:7" x14ac:dyDescent="0.4">
      <c r="A896" t="s">
        <v>3327</v>
      </c>
    </row>
    <row r="898" spans="1:47" x14ac:dyDescent="0.4">
      <c r="A898" t="s">
        <v>3328</v>
      </c>
      <c r="B898" t="s">
        <v>3329</v>
      </c>
    </row>
    <row r="900" spans="1:47" x14ac:dyDescent="0.4">
      <c r="A900" t="s">
        <v>3330</v>
      </c>
      <c r="B900" t="s">
        <v>3331</v>
      </c>
      <c r="C900" t="s">
        <v>3332</v>
      </c>
    </row>
    <row r="902" spans="1:47" x14ac:dyDescent="0.4">
      <c r="A902" t="s">
        <v>3333</v>
      </c>
      <c r="B902" t="s">
        <v>3334</v>
      </c>
    </row>
    <row r="904" spans="1:47" x14ac:dyDescent="0.4">
      <c r="A904" t="s">
        <v>3335</v>
      </c>
    </row>
    <row r="906" spans="1:47" x14ac:dyDescent="0.4">
      <c r="A906" t="s">
        <v>3336</v>
      </c>
      <c r="B906" t="s">
        <v>3337</v>
      </c>
    </row>
    <row r="907" spans="1:47" x14ac:dyDescent="0.4">
      <c r="A907" t="s">
        <v>3338</v>
      </c>
    </row>
    <row r="909" spans="1:47" x14ac:dyDescent="0.4">
      <c r="A909" t="s">
        <v>3339</v>
      </c>
      <c r="B909" t="s">
        <v>3340</v>
      </c>
    </row>
    <row r="911" spans="1:47" x14ac:dyDescent="0.4">
      <c r="A911" t="s">
        <v>3341</v>
      </c>
      <c r="B911">
        <v>1</v>
      </c>
    </row>
    <row r="912" spans="1:47" x14ac:dyDescent="0.4">
      <c r="A912">
        <v>663</v>
      </c>
      <c r="B912">
        <v>663</v>
      </c>
      <c r="C912">
        <v>663</v>
      </c>
      <c r="H912" t="s">
        <v>6</v>
      </c>
      <c r="J912" s="1">
        <v>32521</v>
      </c>
      <c r="K912">
        <v>6</v>
      </c>
      <c r="L912">
        <v>45</v>
      </c>
      <c r="M912">
        <v>10</v>
      </c>
      <c r="N912">
        <v>15</v>
      </c>
      <c r="O912" t="s">
        <v>191</v>
      </c>
      <c r="P912">
        <v>1</v>
      </c>
      <c r="U912">
        <v>1</v>
      </c>
      <c r="V912" t="s">
        <v>214</v>
      </c>
      <c r="X912" t="s">
        <v>83</v>
      </c>
      <c r="Z912" t="s">
        <v>94</v>
      </c>
      <c r="AB912">
        <v>5</v>
      </c>
      <c r="AC912" t="s">
        <v>3342</v>
      </c>
      <c r="AD912" t="s">
        <v>61</v>
      </c>
      <c r="AH912" t="s">
        <v>32</v>
      </c>
      <c r="AO912" t="s">
        <v>75</v>
      </c>
      <c r="AQ912">
        <v>6</v>
      </c>
      <c r="AS912">
        <v>1</v>
      </c>
      <c r="AU912">
        <v>10</v>
      </c>
    </row>
    <row r="913" spans="1:55" x14ac:dyDescent="0.4">
      <c r="A913" t="s">
        <v>3343</v>
      </c>
    </row>
    <row r="914" spans="1:55" x14ac:dyDescent="0.4">
      <c r="A914" t="s">
        <v>3344</v>
      </c>
    </row>
    <row r="915" spans="1:55" x14ac:dyDescent="0.4">
      <c r="A915" t="s">
        <v>3345</v>
      </c>
    </row>
    <row r="916" spans="1:55" x14ac:dyDescent="0.4">
      <c r="A916">
        <v>664</v>
      </c>
      <c r="B916">
        <v>664</v>
      </c>
      <c r="C916">
        <v>664</v>
      </c>
      <c r="H916" t="s">
        <v>6</v>
      </c>
      <c r="J916" s="1">
        <v>28856</v>
      </c>
      <c r="K916">
        <v>8</v>
      </c>
      <c r="L916">
        <v>30</v>
      </c>
      <c r="M916">
        <v>14</v>
      </c>
      <c r="N916">
        <v>3</v>
      </c>
      <c r="O916" t="s">
        <v>69</v>
      </c>
      <c r="P916">
        <v>0</v>
      </c>
      <c r="Q916" t="s">
        <v>100</v>
      </c>
      <c r="S916" t="s">
        <v>101</v>
      </c>
      <c r="U916">
        <v>1</v>
      </c>
      <c r="V916" t="s">
        <v>7</v>
      </c>
      <c r="X916" t="s">
        <v>93</v>
      </c>
      <c r="Z916" t="s">
        <v>108</v>
      </c>
      <c r="AB916">
        <v>13</v>
      </c>
      <c r="AD916" t="s">
        <v>61</v>
      </c>
      <c r="AJ916" t="s">
        <v>34</v>
      </c>
      <c r="AO916" t="s">
        <v>75</v>
      </c>
      <c r="AR916" t="s">
        <v>984</v>
      </c>
      <c r="AS916">
        <v>1</v>
      </c>
      <c r="AU916">
        <v>3</v>
      </c>
      <c r="AV916" t="s">
        <v>1660</v>
      </c>
      <c r="AW916" t="s">
        <v>66</v>
      </c>
      <c r="AY916">
        <v>9</v>
      </c>
      <c r="AZ916" t="s">
        <v>3346</v>
      </c>
      <c r="BA916" t="s">
        <v>36</v>
      </c>
      <c r="BB916" t="s">
        <v>3347</v>
      </c>
    </row>
    <row r="917" spans="1:55" x14ac:dyDescent="0.4">
      <c r="A917" t="s">
        <v>3348</v>
      </c>
      <c r="B917" t="s">
        <v>3349</v>
      </c>
      <c r="C917">
        <v>0</v>
      </c>
    </row>
    <row r="918" spans="1:55" x14ac:dyDescent="0.4">
      <c r="A918">
        <v>665</v>
      </c>
      <c r="B918">
        <v>665</v>
      </c>
      <c r="C918">
        <v>665</v>
      </c>
      <c r="G918" t="s">
        <v>5</v>
      </c>
      <c r="J918" s="1">
        <v>35001</v>
      </c>
      <c r="K918">
        <v>6</v>
      </c>
      <c r="L918">
        <v>30</v>
      </c>
      <c r="M918">
        <v>12</v>
      </c>
      <c r="N918">
        <v>5</v>
      </c>
      <c r="O918" t="s">
        <v>191</v>
      </c>
      <c r="P918">
        <v>1</v>
      </c>
      <c r="U918">
        <v>0</v>
      </c>
      <c r="AD918" t="s">
        <v>61</v>
      </c>
      <c r="AH918" t="s">
        <v>32</v>
      </c>
      <c r="AO918" t="s">
        <v>87</v>
      </c>
      <c r="AQ918">
        <v>4</v>
      </c>
      <c r="AS918">
        <v>6</v>
      </c>
      <c r="AU918">
        <v>4</v>
      </c>
      <c r="AV918" t="s">
        <v>3350</v>
      </c>
      <c r="AW918" t="s">
        <v>77</v>
      </c>
      <c r="AY918">
        <v>10</v>
      </c>
      <c r="AZ918" t="s">
        <v>3351</v>
      </c>
      <c r="BA918" t="s">
        <v>3352</v>
      </c>
      <c r="BB918" t="s">
        <v>3353</v>
      </c>
      <c r="BC918">
        <v>1</v>
      </c>
    </row>
    <row r="919" spans="1:55" x14ac:dyDescent="0.4">
      <c r="A919">
        <v>666</v>
      </c>
      <c r="B919">
        <v>666</v>
      </c>
      <c r="C919">
        <v>666</v>
      </c>
      <c r="D919" t="s">
        <v>2</v>
      </c>
      <c r="G919" t="s">
        <v>5</v>
      </c>
      <c r="J919" s="1">
        <v>27793</v>
      </c>
      <c r="K919">
        <v>6</v>
      </c>
      <c r="L919">
        <v>120</v>
      </c>
      <c r="M919">
        <v>12</v>
      </c>
      <c r="N919">
        <v>8</v>
      </c>
      <c r="O919" t="s">
        <v>69</v>
      </c>
      <c r="P919">
        <v>1</v>
      </c>
      <c r="U919">
        <v>1</v>
      </c>
      <c r="V919" t="s">
        <v>57</v>
      </c>
      <c r="X919" t="s">
        <v>58</v>
      </c>
      <c r="Z919" t="s">
        <v>273</v>
      </c>
      <c r="AB919">
        <v>15</v>
      </c>
      <c r="AC919" t="s">
        <v>3354</v>
      </c>
      <c r="AD919" t="s">
        <v>61</v>
      </c>
      <c r="AJ919" t="s">
        <v>34</v>
      </c>
      <c r="AO919" t="s">
        <v>75</v>
      </c>
      <c r="AQ919">
        <v>6</v>
      </c>
      <c r="AS919">
        <v>3</v>
      </c>
      <c r="AU919">
        <v>8</v>
      </c>
      <c r="AV919" t="s">
        <v>3355</v>
      </c>
      <c r="AX919" t="s">
        <v>3356</v>
      </c>
      <c r="AY919">
        <v>10</v>
      </c>
      <c r="AZ919" t="s">
        <v>3357</v>
      </c>
    </row>
    <row r="920" spans="1:55" x14ac:dyDescent="0.4">
      <c r="A920" t="s">
        <v>3358</v>
      </c>
      <c r="B920" t="s">
        <v>3359</v>
      </c>
      <c r="C920" t="s">
        <v>3360</v>
      </c>
      <c r="D920">
        <v>1</v>
      </c>
    </row>
    <row r="921" spans="1:55" x14ac:dyDescent="0.4">
      <c r="A921">
        <v>667</v>
      </c>
      <c r="B921">
        <v>667</v>
      </c>
      <c r="C921">
        <v>667</v>
      </c>
      <c r="E921" t="s">
        <v>3</v>
      </c>
      <c r="J921" s="1">
        <v>35320</v>
      </c>
      <c r="K921">
        <v>6</v>
      </c>
      <c r="L921">
        <v>100</v>
      </c>
      <c r="M921">
        <v>14</v>
      </c>
      <c r="N921">
        <v>6</v>
      </c>
      <c r="O921" t="s">
        <v>226</v>
      </c>
      <c r="P921">
        <v>1</v>
      </c>
      <c r="U921">
        <v>1</v>
      </c>
      <c r="V921" t="s">
        <v>143</v>
      </c>
      <c r="X921" t="s">
        <v>365</v>
      </c>
      <c r="Z921" t="s">
        <v>232</v>
      </c>
      <c r="AB921">
        <v>0</v>
      </c>
      <c r="AC921" t="s">
        <v>3361</v>
      </c>
      <c r="AD921" t="s">
        <v>61</v>
      </c>
      <c r="AG921" t="s">
        <v>31</v>
      </c>
      <c r="AO921" t="s">
        <v>75</v>
      </c>
      <c r="AQ921">
        <v>6</v>
      </c>
      <c r="AS921">
        <v>6</v>
      </c>
      <c r="AU921">
        <v>80</v>
      </c>
      <c r="AV921" t="s">
        <v>3362</v>
      </c>
      <c r="AW921" t="s">
        <v>77</v>
      </c>
      <c r="AY921">
        <v>9</v>
      </c>
      <c r="AZ921" t="s">
        <v>3363</v>
      </c>
      <c r="BA921" t="s">
        <v>3364</v>
      </c>
      <c r="BB921" t="s">
        <v>1471</v>
      </c>
      <c r="BC921">
        <v>0</v>
      </c>
    </row>
    <row r="922" spans="1:55" x14ac:dyDescent="0.4">
      <c r="A922">
        <v>668</v>
      </c>
      <c r="B922">
        <v>668</v>
      </c>
      <c r="C922">
        <v>668</v>
      </c>
      <c r="H922" t="s">
        <v>6</v>
      </c>
      <c r="J922" s="1">
        <v>32021</v>
      </c>
      <c r="K922">
        <v>6</v>
      </c>
      <c r="L922">
        <v>600</v>
      </c>
      <c r="M922">
        <v>6</v>
      </c>
      <c r="N922">
        <v>20</v>
      </c>
      <c r="O922" t="s">
        <v>350</v>
      </c>
      <c r="P922">
        <v>1</v>
      </c>
      <c r="U922">
        <v>1</v>
      </c>
      <c r="V922" t="s">
        <v>92</v>
      </c>
      <c r="X922" t="s">
        <v>113</v>
      </c>
      <c r="Z922" t="s">
        <v>312</v>
      </c>
      <c r="AB922">
        <v>7</v>
      </c>
      <c r="AC922" t="s">
        <v>3365</v>
      </c>
      <c r="AD922" t="s">
        <v>86</v>
      </c>
      <c r="AH922" t="s">
        <v>32</v>
      </c>
      <c r="AO922" t="s">
        <v>75</v>
      </c>
      <c r="AQ922">
        <v>6</v>
      </c>
      <c r="AS922">
        <v>6</v>
      </c>
      <c r="AU922">
        <v>10</v>
      </c>
      <c r="AV922" t="s">
        <v>3366</v>
      </c>
      <c r="AW922" t="s">
        <v>66</v>
      </c>
      <c r="AY922">
        <v>8</v>
      </c>
      <c r="AZ922" t="s">
        <v>3367</v>
      </c>
      <c r="BA922" t="s">
        <v>3368</v>
      </c>
      <c r="BB922" t="s">
        <v>141</v>
      </c>
      <c r="BC922">
        <v>1</v>
      </c>
    </row>
    <row r="923" spans="1:55" x14ac:dyDescent="0.4">
      <c r="A923">
        <v>669</v>
      </c>
      <c r="B923">
        <v>669</v>
      </c>
      <c r="C923">
        <v>669</v>
      </c>
      <c r="E923" t="s">
        <v>3</v>
      </c>
      <c r="H923" t="s">
        <v>6</v>
      </c>
      <c r="J923" s="1">
        <v>30011</v>
      </c>
      <c r="K923">
        <v>7</v>
      </c>
      <c r="L923">
        <v>2</v>
      </c>
      <c r="M923">
        <v>10</v>
      </c>
      <c r="N923">
        <v>30</v>
      </c>
      <c r="O923" t="s">
        <v>135</v>
      </c>
      <c r="P923">
        <v>1</v>
      </c>
      <c r="U923">
        <v>1</v>
      </c>
      <c r="V923" t="s">
        <v>172</v>
      </c>
      <c r="Y923" t="s">
        <v>3369</v>
      </c>
      <c r="AA923" t="s">
        <v>515</v>
      </c>
      <c r="AB923">
        <v>3</v>
      </c>
      <c r="AC923" t="s">
        <v>3370</v>
      </c>
      <c r="AD923" t="s">
        <v>86</v>
      </c>
      <c r="AI923" t="s">
        <v>33</v>
      </c>
      <c r="AO923" t="s">
        <v>75</v>
      </c>
      <c r="AQ923">
        <v>3</v>
      </c>
      <c r="AS923">
        <v>6</v>
      </c>
      <c r="AU923">
        <v>20</v>
      </c>
      <c r="AV923" t="s">
        <v>3371</v>
      </c>
      <c r="AW923" t="s">
        <v>77</v>
      </c>
      <c r="AY923">
        <v>7</v>
      </c>
      <c r="AZ923" t="s">
        <v>3372</v>
      </c>
      <c r="BA923" t="s">
        <v>1903</v>
      </c>
      <c r="BC923">
        <v>1</v>
      </c>
    </row>
    <row r="924" spans="1:55" x14ac:dyDescent="0.4">
      <c r="A924">
        <v>670</v>
      </c>
      <c r="B924">
        <v>670</v>
      </c>
      <c r="C924">
        <v>670</v>
      </c>
      <c r="D924" t="s">
        <v>2</v>
      </c>
      <c r="E924" t="s">
        <v>3</v>
      </c>
      <c r="K924">
        <v>7</v>
      </c>
      <c r="L924">
        <v>40</v>
      </c>
      <c r="M924">
        <v>9</v>
      </c>
      <c r="N924">
        <v>6</v>
      </c>
      <c r="O924" t="s">
        <v>105</v>
      </c>
      <c r="P924">
        <v>1</v>
      </c>
      <c r="U924">
        <v>1</v>
      </c>
      <c r="V924" t="s">
        <v>143</v>
      </c>
      <c r="X924" t="s">
        <v>58</v>
      </c>
      <c r="Z924" t="s">
        <v>84</v>
      </c>
      <c r="AB924">
        <v>7</v>
      </c>
      <c r="AC924" t="s">
        <v>3373</v>
      </c>
      <c r="AD924" t="s">
        <v>86</v>
      </c>
      <c r="AH924" t="s">
        <v>32</v>
      </c>
      <c r="AJ924" t="s">
        <v>34</v>
      </c>
      <c r="AO924" t="s">
        <v>571</v>
      </c>
      <c r="AQ924">
        <v>4</v>
      </c>
      <c r="AS924">
        <v>5</v>
      </c>
      <c r="AU924">
        <v>8</v>
      </c>
      <c r="AV924" t="s">
        <v>3374</v>
      </c>
      <c r="AX924" t="s">
        <v>3375</v>
      </c>
      <c r="AY924">
        <v>9</v>
      </c>
      <c r="AZ924" t="s">
        <v>141</v>
      </c>
      <c r="BA924" t="s">
        <v>141</v>
      </c>
      <c r="BB924" t="s">
        <v>141</v>
      </c>
      <c r="BC924">
        <v>0</v>
      </c>
    </row>
    <row r="925" spans="1:55" x14ac:dyDescent="0.4">
      <c r="A925">
        <v>671</v>
      </c>
      <c r="B925">
        <v>671</v>
      </c>
      <c r="C925">
        <v>671</v>
      </c>
      <c r="E925" t="s">
        <v>3</v>
      </c>
      <c r="H925" t="s">
        <v>6</v>
      </c>
      <c r="J925" s="1">
        <v>31907</v>
      </c>
      <c r="K925">
        <v>7</v>
      </c>
      <c r="L925">
        <v>150</v>
      </c>
      <c r="M925">
        <v>12</v>
      </c>
      <c r="N925">
        <v>12</v>
      </c>
      <c r="O925" t="s">
        <v>80</v>
      </c>
      <c r="P925">
        <v>0</v>
      </c>
      <c r="Q925" t="s">
        <v>100</v>
      </c>
      <c r="S925" t="s">
        <v>106</v>
      </c>
      <c r="U925">
        <v>1</v>
      </c>
      <c r="V925" t="s">
        <v>92</v>
      </c>
      <c r="X925" t="s">
        <v>83</v>
      </c>
      <c r="Z925" t="s">
        <v>94</v>
      </c>
      <c r="AB925">
        <v>3</v>
      </c>
      <c r="AC925" t="s">
        <v>641</v>
      </c>
      <c r="AD925" t="s">
        <v>86</v>
      </c>
      <c r="AG925" t="s">
        <v>31</v>
      </c>
      <c r="AO925" t="s">
        <v>87</v>
      </c>
      <c r="AR925">
        <v>20</v>
      </c>
      <c r="AS925">
        <v>5</v>
      </c>
      <c r="AU925">
        <v>20</v>
      </c>
      <c r="AV925" t="s">
        <v>3376</v>
      </c>
      <c r="AX925" t="s">
        <v>1397</v>
      </c>
      <c r="AY925">
        <v>8</v>
      </c>
      <c r="AZ925" t="s">
        <v>3377</v>
      </c>
      <c r="BA925" t="s">
        <v>3378</v>
      </c>
      <c r="BB925" t="s">
        <v>3379</v>
      </c>
      <c r="BC925">
        <v>0</v>
      </c>
    </row>
    <row r="926" spans="1:55" x14ac:dyDescent="0.4">
      <c r="A926">
        <v>672</v>
      </c>
      <c r="B926">
        <v>672</v>
      </c>
      <c r="C926">
        <v>672</v>
      </c>
      <c r="E926" t="s">
        <v>3</v>
      </c>
      <c r="F926" t="s">
        <v>4</v>
      </c>
      <c r="J926" s="1">
        <v>33710</v>
      </c>
      <c r="K926">
        <v>8</v>
      </c>
      <c r="L926">
        <v>100</v>
      </c>
      <c r="M926">
        <v>12</v>
      </c>
      <c r="N926">
        <v>4</v>
      </c>
      <c r="O926" t="s">
        <v>135</v>
      </c>
      <c r="P926">
        <v>1</v>
      </c>
      <c r="U926">
        <v>1</v>
      </c>
      <c r="V926" t="s">
        <v>214</v>
      </c>
      <c r="X926" t="s">
        <v>83</v>
      </c>
      <c r="Z926" t="s">
        <v>94</v>
      </c>
      <c r="AB926">
        <v>8</v>
      </c>
      <c r="AC926" t="s">
        <v>3380</v>
      </c>
      <c r="AD926" t="s">
        <v>86</v>
      </c>
      <c r="AI926" t="s">
        <v>33</v>
      </c>
      <c r="AO926" t="s">
        <v>62</v>
      </c>
      <c r="AQ926">
        <v>5</v>
      </c>
      <c r="AS926">
        <v>6</v>
      </c>
      <c r="AU926">
        <v>6</v>
      </c>
      <c r="AV926" t="s">
        <v>3381</v>
      </c>
    </row>
    <row r="927" spans="1:55" x14ac:dyDescent="0.4">
      <c r="A927" t="s">
        <v>3382</v>
      </c>
    </row>
    <row r="928" spans="1:55" x14ac:dyDescent="0.4">
      <c r="A928" t="s">
        <v>3383</v>
      </c>
      <c r="B928" t="s">
        <v>77</v>
      </c>
      <c r="D928">
        <v>9</v>
      </c>
      <c r="E928" t="s">
        <v>3384</v>
      </c>
      <c r="F928" t="s">
        <v>3385</v>
      </c>
      <c r="G928" t="s">
        <v>3386</v>
      </c>
      <c r="H928">
        <v>1</v>
      </c>
    </row>
    <row r="929" spans="1:55" x14ac:dyDescent="0.4">
      <c r="A929">
        <v>673</v>
      </c>
      <c r="B929">
        <v>673</v>
      </c>
      <c r="C929">
        <v>673</v>
      </c>
      <c r="D929" t="s">
        <v>2</v>
      </c>
      <c r="E929" t="s">
        <v>3</v>
      </c>
      <c r="H929" t="s">
        <v>6</v>
      </c>
      <c r="J929" s="1">
        <v>33000</v>
      </c>
      <c r="K929">
        <v>7</v>
      </c>
      <c r="L929">
        <v>140</v>
      </c>
      <c r="M929">
        <v>14</v>
      </c>
      <c r="N929">
        <v>30</v>
      </c>
      <c r="O929" t="s">
        <v>69</v>
      </c>
      <c r="P929">
        <v>1</v>
      </c>
      <c r="U929">
        <v>0</v>
      </c>
      <c r="AD929" t="s">
        <v>86</v>
      </c>
      <c r="AH929" t="s">
        <v>32</v>
      </c>
      <c r="AL929" t="s">
        <v>36</v>
      </c>
      <c r="AO929" t="s">
        <v>62</v>
      </c>
      <c r="AQ929">
        <v>6</v>
      </c>
      <c r="AT929">
        <v>13</v>
      </c>
      <c r="AU929">
        <v>20</v>
      </c>
      <c r="AV929" t="s">
        <v>3387</v>
      </c>
      <c r="AW929" t="s">
        <v>77</v>
      </c>
      <c r="AY929">
        <v>9</v>
      </c>
      <c r="AZ929" t="s">
        <v>3388</v>
      </c>
      <c r="BA929" t="s">
        <v>3389</v>
      </c>
      <c r="BB929" t="s">
        <v>3390</v>
      </c>
      <c r="BC929">
        <v>1</v>
      </c>
    </row>
    <row r="930" spans="1:55" x14ac:dyDescent="0.4">
      <c r="A930">
        <v>674</v>
      </c>
      <c r="B930">
        <v>674</v>
      </c>
      <c r="C930">
        <v>674</v>
      </c>
      <c r="D930" t="s">
        <v>2</v>
      </c>
      <c r="H930" t="s">
        <v>6</v>
      </c>
      <c r="J930" s="1">
        <v>32513</v>
      </c>
      <c r="K930">
        <v>6</v>
      </c>
      <c r="L930">
        <v>45</v>
      </c>
      <c r="M930">
        <v>10</v>
      </c>
      <c r="N930">
        <v>1</v>
      </c>
      <c r="O930" t="s">
        <v>191</v>
      </c>
      <c r="P930">
        <v>0</v>
      </c>
      <c r="Q930" t="s">
        <v>70</v>
      </c>
      <c r="S930" t="s">
        <v>106</v>
      </c>
      <c r="U930">
        <v>1</v>
      </c>
      <c r="V930" t="s">
        <v>72</v>
      </c>
      <c r="X930" t="s">
        <v>113</v>
      </c>
      <c r="Z930" t="s">
        <v>59</v>
      </c>
      <c r="AB930">
        <v>5</v>
      </c>
      <c r="AC930" t="s">
        <v>3391</v>
      </c>
      <c r="AD930" t="s">
        <v>61</v>
      </c>
      <c r="AG930" t="s">
        <v>31</v>
      </c>
      <c r="AO930" t="s">
        <v>75</v>
      </c>
      <c r="AR930">
        <v>10</v>
      </c>
      <c r="AT930">
        <v>20</v>
      </c>
      <c r="AU930">
        <v>10</v>
      </c>
      <c r="AV930" t="s">
        <v>3392</v>
      </c>
      <c r="AW930" t="s">
        <v>394</v>
      </c>
      <c r="AY930">
        <v>8</v>
      </c>
      <c r="AZ930" t="s">
        <v>3393</v>
      </c>
      <c r="BA930" t="s">
        <v>3394</v>
      </c>
      <c r="BB930" t="s">
        <v>3395</v>
      </c>
      <c r="BC930">
        <v>0</v>
      </c>
    </row>
    <row r="931" spans="1:55" x14ac:dyDescent="0.4">
      <c r="A931">
        <v>675</v>
      </c>
      <c r="B931">
        <v>675</v>
      </c>
      <c r="C931">
        <v>675</v>
      </c>
      <c r="E931" t="s">
        <v>3</v>
      </c>
      <c r="H931" t="s">
        <v>6</v>
      </c>
      <c r="J931" s="1">
        <v>32663</v>
      </c>
      <c r="K931">
        <v>6</v>
      </c>
      <c r="L931">
        <v>120</v>
      </c>
      <c r="M931">
        <v>12</v>
      </c>
      <c r="N931">
        <v>10</v>
      </c>
      <c r="O931" t="s">
        <v>123</v>
      </c>
      <c r="P931">
        <v>1</v>
      </c>
      <c r="U931">
        <v>1</v>
      </c>
      <c r="V931" t="s">
        <v>148</v>
      </c>
      <c r="X931" t="s">
        <v>83</v>
      </c>
      <c r="Z931" t="s">
        <v>94</v>
      </c>
      <c r="AB931">
        <v>1</v>
      </c>
      <c r="AC931" t="s">
        <v>3396</v>
      </c>
      <c r="AD931" t="s">
        <v>86</v>
      </c>
      <c r="AJ931" t="s">
        <v>34</v>
      </c>
      <c r="AO931" t="s">
        <v>62</v>
      </c>
      <c r="AQ931">
        <v>5</v>
      </c>
      <c r="AS931">
        <v>3</v>
      </c>
      <c r="AU931">
        <v>8</v>
      </c>
      <c r="AV931" t="s">
        <v>3397</v>
      </c>
      <c r="AW931" t="s">
        <v>77</v>
      </c>
      <c r="AY931">
        <v>8</v>
      </c>
      <c r="AZ931" t="s">
        <v>3398</v>
      </c>
      <c r="BA931" t="s">
        <v>3399</v>
      </c>
      <c r="BB931" t="s">
        <v>3400</v>
      </c>
      <c r="BC931">
        <v>1</v>
      </c>
    </row>
    <row r="932" spans="1:55" x14ac:dyDescent="0.4">
      <c r="A932">
        <v>676</v>
      </c>
      <c r="B932">
        <v>676</v>
      </c>
      <c r="C932">
        <v>676</v>
      </c>
      <c r="D932" t="s">
        <v>2</v>
      </c>
      <c r="J932" s="1">
        <v>26873</v>
      </c>
      <c r="K932">
        <v>5</v>
      </c>
      <c r="L932">
        <v>120</v>
      </c>
      <c r="M932">
        <v>14</v>
      </c>
      <c r="N932">
        <v>6</v>
      </c>
      <c r="O932" t="s">
        <v>191</v>
      </c>
      <c r="P932">
        <v>1</v>
      </c>
      <c r="U932">
        <v>1</v>
      </c>
      <c r="V932" t="s">
        <v>214</v>
      </c>
      <c r="X932" t="s">
        <v>144</v>
      </c>
      <c r="Z932" t="s">
        <v>158</v>
      </c>
      <c r="AB932">
        <v>15</v>
      </c>
      <c r="AC932" t="s">
        <v>3401</v>
      </c>
      <c r="AD932" t="s">
        <v>61</v>
      </c>
      <c r="AM932" t="s">
        <v>37</v>
      </c>
      <c r="AW932" t="s">
        <v>77</v>
      </c>
      <c r="AY932">
        <v>10</v>
      </c>
      <c r="AZ932" t="s">
        <v>78</v>
      </c>
      <c r="BA932" t="s">
        <v>3402</v>
      </c>
      <c r="BB932" t="s">
        <v>3403</v>
      </c>
      <c r="BC932">
        <v>0</v>
      </c>
    </row>
    <row r="933" spans="1:55" x14ac:dyDescent="0.4">
      <c r="A933">
        <v>677</v>
      </c>
      <c r="B933">
        <v>677</v>
      </c>
      <c r="C933">
        <v>677</v>
      </c>
      <c r="D933" t="s">
        <v>2</v>
      </c>
      <c r="J933" s="1">
        <v>30279</v>
      </c>
      <c r="K933">
        <v>8</v>
      </c>
      <c r="L933">
        <v>2</v>
      </c>
      <c r="M933">
        <v>8</v>
      </c>
      <c r="N933">
        <v>1</v>
      </c>
      <c r="O933" t="s">
        <v>80</v>
      </c>
      <c r="P933">
        <v>0</v>
      </c>
      <c r="Q933" t="s">
        <v>70</v>
      </c>
      <c r="S933" t="s">
        <v>71</v>
      </c>
      <c r="U933">
        <v>1</v>
      </c>
      <c r="V933" t="s">
        <v>32</v>
      </c>
      <c r="X933" t="s">
        <v>83</v>
      </c>
      <c r="Z933" t="s">
        <v>59</v>
      </c>
      <c r="AB933">
        <v>2</v>
      </c>
      <c r="AC933" t="s">
        <v>3404</v>
      </c>
      <c r="AD933" t="s">
        <v>86</v>
      </c>
      <c r="AJ933" t="s">
        <v>34</v>
      </c>
      <c r="AO933" t="s">
        <v>62</v>
      </c>
      <c r="AQ933">
        <v>6</v>
      </c>
      <c r="AS933">
        <v>3</v>
      </c>
      <c r="AU933">
        <v>3</v>
      </c>
      <c r="AV933" t="s">
        <v>3405</v>
      </c>
      <c r="AW933" t="s">
        <v>77</v>
      </c>
      <c r="AY933">
        <v>8</v>
      </c>
      <c r="AZ933" t="s">
        <v>3406</v>
      </c>
      <c r="BA933" t="s">
        <v>3407</v>
      </c>
      <c r="BB933" t="s">
        <v>3408</v>
      </c>
      <c r="BC933">
        <v>0</v>
      </c>
    </row>
    <row r="934" spans="1:55" x14ac:dyDescent="0.4">
      <c r="A934">
        <v>678</v>
      </c>
      <c r="B934">
        <v>678</v>
      </c>
      <c r="C934">
        <v>678</v>
      </c>
      <c r="E934" t="s">
        <v>3</v>
      </c>
      <c r="J934" s="1">
        <v>32960</v>
      </c>
      <c r="K934">
        <v>7</v>
      </c>
      <c r="L934">
        <v>60</v>
      </c>
      <c r="M934">
        <v>7</v>
      </c>
      <c r="N934">
        <v>5</v>
      </c>
      <c r="O934" t="s">
        <v>226</v>
      </c>
      <c r="P934">
        <v>1</v>
      </c>
      <c r="U934">
        <v>1</v>
      </c>
      <c r="V934" t="s">
        <v>92</v>
      </c>
      <c r="X934" t="s">
        <v>83</v>
      </c>
      <c r="Z934" t="s">
        <v>94</v>
      </c>
      <c r="AB934">
        <v>2</v>
      </c>
      <c r="AC934" t="s">
        <v>1595</v>
      </c>
      <c r="AD934" t="s">
        <v>86</v>
      </c>
      <c r="AG934" t="s">
        <v>31</v>
      </c>
      <c r="AO934" t="s">
        <v>87</v>
      </c>
      <c r="AQ934">
        <v>3</v>
      </c>
      <c r="AS934">
        <v>5</v>
      </c>
      <c r="AU934">
        <v>168</v>
      </c>
      <c r="AV934" t="s">
        <v>3409</v>
      </c>
      <c r="AW934" t="s">
        <v>66</v>
      </c>
      <c r="AY934">
        <v>9</v>
      </c>
      <c r="AZ934" t="s">
        <v>3410</v>
      </c>
      <c r="BA934" t="s">
        <v>3411</v>
      </c>
      <c r="BB934" t="s">
        <v>3412</v>
      </c>
      <c r="BC934">
        <v>1</v>
      </c>
    </row>
    <row r="935" spans="1:55" x14ac:dyDescent="0.4">
      <c r="A935">
        <v>679</v>
      </c>
      <c r="B935">
        <v>679</v>
      </c>
      <c r="C935">
        <v>679</v>
      </c>
      <c r="E935" t="s">
        <v>3</v>
      </c>
      <c r="H935" t="s">
        <v>6</v>
      </c>
      <c r="J935" s="1">
        <v>33896</v>
      </c>
      <c r="K935">
        <v>6</v>
      </c>
      <c r="L935">
        <v>60</v>
      </c>
      <c r="M935">
        <v>14</v>
      </c>
      <c r="N935">
        <v>4</v>
      </c>
      <c r="O935" t="s">
        <v>123</v>
      </c>
      <c r="P935">
        <v>0</v>
      </c>
      <c r="Q935" t="s">
        <v>55</v>
      </c>
      <c r="S935" t="s">
        <v>101</v>
      </c>
      <c r="U935">
        <v>1</v>
      </c>
      <c r="V935" t="s">
        <v>31</v>
      </c>
      <c r="Y935" t="s">
        <v>260</v>
      </c>
      <c r="AA935" t="s">
        <v>3413</v>
      </c>
      <c r="AB935">
        <v>3</v>
      </c>
      <c r="AC935" t="s">
        <v>3414</v>
      </c>
      <c r="AD935" t="s">
        <v>61</v>
      </c>
      <c r="AM935" t="s">
        <v>37</v>
      </c>
      <c r="AW935" t="s">
        <v>77</v>
      </c>
      <c r="AY935">
        <v>10</v>
      </c>
      <c r="AZ935" t="s">
        <v>3415</v>
      </c>
      <c r="BA935" t="s">
        <v>3416</v>
      </c>
      <c r="BB935" t="s">
        <v>3417</v>
      </c>
      <c r="BC935">
        <v>1</v>
      </c>
    </row>
    <row r="936" spans="1:55" x14ac:dyDescent="0.4">
      <c r="A936">
        <v>680</v>
      </c>
      <c r="B936">
        <v>680</v>
      </c>
      <c r="C936">
        <v>680</v>
      </c>
      <c r="E936" t="s">
        <v>3</v>
      </c>
      <c r="H936" t="s">
        <v>6</v>
      </c>
      <c r="J936" s="1">
        <v>30214</v>
      </c>
      <c r="K936">
        <v>6</v>
      </c>
      <c r="L936">
        <v>30</v>
      </c>
      <c r="M936">
        <v>15</v>
      </c>
      <c r="N936">
        <v>16</v>
      </c>
      <c r="O936" t="s">
        <v>191</v>
      </c>
      <c r="P936">
        <v>1</v>
      </c>
      <c r="U936">
        <v>1</v>
      </c>
      <c r="V936" t="s">
        <v>424</v>
      </c>
      <c r="Y936" t="s">
        <v>636</v>
      </c>
      <c r="AA936" t="s">
        <v>3418</v>
      </c>
      <c r="AB936">
        <v>2</v>
      </c>
      <c r="AC936" t="s">
        <v>3419</v>
      </c>
      <c r="AD936" t="s">
        <v>86</v>
      </c>
      <c r="AM936" t="s">
        <v>37</v>
      </c>
      <c r="AW936" t="s">
        <v>77</v>
      </c>
      <c r="AY936">
        <v>10</v>
      </c>
      <c r="AZ936" t="s">
        <v>3420</v>
      </c>
      <c r="BA936" t="s">
        <v>3421</v>
      </c>
      <c r="BB936" t="s">
        <v>3422</v>
      </c>
      <c r="BC936">
        <v>1</v>
      </c>
    </row>
    <row r="937" spans="1:55" x14ac:dyDescent="0.4">
      <c r="A937">
        <v>681</v>
      </c>
      <c r="B937">
        <v>681</v>
      </c>
      <c r="C937">
        <v>681</v>
      </c>
      <c r="D937" t="s">
        <v>2</v>
      </c>
      <c r="J937" s="1">
        <v>35051</v>
      </c>
      <c r="K937">
        <v>7</v>
      </c>
      <c r="L937">
        <v>10</v>
      </c>
      <c r="M937">
        <v>3</v>
      </c>
      <c r="N937">
        <v>4</v>
      </c>
      <c r="O937" t="s">
        <v>226</v>
      </c>
      <c r="P937">
        <v>1</v>
      </c>
      <c r="U937">
        <v>1</v>
      </c>
      <c r="V937" t="s">
        <v>214</v>
      </c>
      <c r="X937" t="s">
        <v>83</v>
      </c>
      <c r="Z937" t="s">
        <v>590</v>
      </c>
      <c r="AB937">
        <v>1</v>
      </c>
      <c r="AD937" t="s">
        <v>378</v>
      </c>
      <c r="AJ937" t="s">
        <v>34</v>
      </c>
      <c r="AO937" t="s">
        <v>62</v>
      </c>
      <c r="AQ937">
        <v>5</v>
      </c>
      <c r="AT937">
        <v>12</v>
      </c>
      <c r="AU937">
        <v>4</v>
      </c>
      <c r="AV937" t="s">
        <v>3423</v>
      </c>
      <c r="AW937" t="s">
        <v>77</v>
      </c>
      <c r="AY937">
        <v>10</v>
      </c>
      <c r="AZ937" t="s">
        <v>3424</v>
      </c>
      <c r="BC937">
        <v>1</v>
      </c>
    </row>
    <row r="938" spans="1:55" x14ac:dyDescent="0.4">
      <c r="A938">
        <v>682</v>
      </c>
      <c r="B938">
        <v>682</v>
      </c>
      <c r="C938">
        <v>682</v>
      </c>
      <c r="D938" t="s">
        <v>2</v>
      </c>
      <c r="F938" t="s">
        <v>4</v>
      </c>
      <c r="G938" t="s">
        <v>5</v>
      </c>
      <c r="H938" t="s">
        <v>6</v>
      </c>
      <c r="J938" s="1">
        <v>35573</v>
      </c>
      <c r="K938">
        <v>10</v>
      </c>
      <c r="L938">
        <v>20</v>
      </c>
      <c r="M938">
        <v>10</v>
      </c>
      <c r="N938">
        <v>10</v>
      </c>
      <c r="O938" t="s">
        <v>80</v>
      </c>
      <c r="P938">
        <v>1</v>
      </c>
      <c r="U938">
        <v>0</v>
      </c>
      <c r="AD938" t="s">
        <v>163</v>
      </c>
      <c r="AJ938" t="s">
        <v>34</v>
      </c>
      <c r="AO938" t="s">
        <v>62</v>
      </c>
      <c r="AQ938">
        <v>6</v>
      </c>
      <c r="AS938">
        <v>6</v>
      </c>
      <c r="AU938">
        <v>30</v>
      </c>
      <c r="AV938" t="s">
        <v>3425</v>
      </c>
      <c r="AX938" t="s">
        <v>3426</v>
      </c>
      <c r="AY938">
        <v>10</v>
      </c>
      <c r="AZ938" t="s">
        <v>3427</v>
      </c>
      <c r="BA938" t="s">
        <v>3428</v>
      </c>
      <c r="BB938" t="s">
        <v>3429</v>
      </c>
      <c r="BC938">
        <v>1</v>
      </c>
    </row>
    <row r="939" spans="1:55" x14ac:dyDescent="0.4">
      <c r="A939">
        <v>683</v>
      </c>
      <c r="B939">
        <v>683</v>
      </c>
      <c r="C939">
        <v>683</v>
      </c>
      <c r="G939" t="s">
        <v>5</v>
      </c>
      <c r="J939" s="1">
        <v>26938</v>
      </c>
      <c r="K939">
        <v>5</v>
      </c>
      <c r="L939">
        <v>120</v>
      </c>
      <c r="M939">
        <v>12</v>
      </c>
      <c r="N939">
        <v>60</v>
      </c>
      <c r="O939" t="s">
        <v>80</v>
      </c>
      <c r="P939">
        <v>0</v>
      </c>
      <c r="R939" t="s">
        <v>37</v>
      </c>
      <c r="S939" t="s">
        <v>106</v>
      </c>
      <c r="U939">
        <v>1</v>
      </c>
      <c r="V939" t="s">
        <v>214</v>
      </c>
      <c r="X939" t="s">
        <v>113</v>
      </c>
      <c r="Z939" t="s">
        <v>371</v>
      </c>
      <c r="AB939">
        <v>15</v>
      </c>
      <c r="AD939" t="s">
        <v>86</v>
      </c>
      <c r="AJ939" t="s">
        <v>34</v>
      </c>
      <c r="AO939" t="s">
        <v>164</v>
      </c>
      <c r="AQ939">
        <v>6</v>
      </c>
      <c r="AS939">
        <v>6</v>
      </c>
      <c r="AU939">
        <v>15</v>
      </c>
      <c r="AV939" t="s">
        <v>78</v>
      </c>
      <c r="AW939" t="s">
        <v>77</v>
      </c>
      <c r="AY939">
        <v>5</v>
      </c>
      <c r="AZ939" t="s">
        <v>3430</v>
      </c>
      <c r="BA939" t="s">
        <v>37</v>
      </c>
      <c r="BB939" t="s">
        <v>37</v>
      </c>
      <c r="BC939">
        <v>0</v>
      </c>
    </row>
    <row r="940" spans="1:55" x14ac:dyDescent="0.4">
      <c r="A940">
        <v>684</v>
      </c>
      <c r="B940">
        <v>684</v>
      </c>
      <c r="C940">
        <v>684</v>
      </c>
      <c r="H940" t="s">
        <v>6</v>
      </c>
      <c r="J940" s="1">
        <v>28137</v>
      </c>
      <c r="K940">
        <v>7</v>
      </c>
      <c r="L940">
        <v>120</v>
      </c>
      <c r="M940">
        <v>6</v>
      </c>
      <c r="N940">
        <v>3</v>
      </c>
      <c r="O940" t="s">
        <v>350</v>
      </c>
      <c r="P940">
        <v>0</v>
      </c>
      <c r="Q940" t="s">
        <v>55</v>
      </c>
      <c r="S940" t="s">
        <v>101</v>
      </c>
      <c r="U940">
        <v>1</v>
      </c>
      <c r="V940" t="s">
        <v>214</v>
      </c>
      <c r="X940" t="s">
        <v>93</v>
      </c>
      <c r="Z940" t="s">
        <v>94</v>
      </c>
      <c r="AB940">
        <v>17</v>
      </c>
      <c r="AC940" t="s">
        <v>3431</v>
      </c>
      <c r="AD940" t="s">
        <v>61</v>
      </c>
      <c r="AJ940" t="s">
        <v>34</v>
      </c>
      <c r="AO940" t="s">
        <v>75</v>
      </c>
      <c r="AQ940">
        <v>6</v>
      </c>
      <c r="AS940">
        <v>3</v>
      </c>
      <c r="AU940">
        <v>10</v>
      </c>
      <c r="AV940" t="s">
        <v>3432</v>
      </c>
      <c r="AW940" t="s">
        <v>77</v>
      </c>
      <c r="AY940">
        <v>9</v>
      </c>
      <c r="AZ940" t="s">
        <v>3433</v>
      </c>
      <c r="BA940" t="s">
        <v>3434</v>
      </c>
      <c r="BB940" t="s">
        <v>3435</v>
      </c>
      <c r="BC940">
        <v>0</v>
      </c>
    </row>
    <row r="941" spans="1:55" x14ac:dyDescent="0.4">
      <c r="A941">
        <v>685</v>
      </c>
      <c r="B941">
        <v>685</v>
      </c>
      <c r="C941">
        <v>685</v>
      </c>
      <c r="D941" t="s">
        <v>2</v>
      </c>
      <c r="J941" s="1">
        <v>30645</v>
      </c>
      <c r="K941">
        <v>7</v>
      </c>
      <c r="L941">
        <v>20</v>
      </c>
      <c r="M941">
        <v>10</v>
      </c>
      <c r="N941">
        <v>20</v>
      </c>
      <c r="O941" t="s">
        <v>99</v>
      </c>
      <c r="P941">
        <v>1</v>
      </c>
      <c r="U941">
        <v>1</v>
      </c>
      <c r="V941" t="s">
        <v>143</v>
      </c>
      <c r="X941" t="s">
        <v>58</v>
      </c>
      <c r="Z941" t="s">
        <v>59</v>
      </c>
      <c r="AB941">
        <v>1</v>
      </c>
      <c r="AC941" t="s">
        <v>3436</v>
      </c>
      <c r="AD941" t="s">
        <v>86</v>
      </c>
      <c r="AH941" t="s">
        <v>32</v>
      </c>
      <c r="AO941" t="s">
        <v>87</v>
      </c>
      <c r="AR941">
        <v>15</v>
      </c>
      <c r="AT941">
        <v>20</v>
      </c>
      <c r="AU941">
        <v>20</v>
      </c>
      <c r="AV941" t="s">
        <v>3437</v>
      </c>
      <c r="AW941" t="s">
        <v>66</v>
      </c>
      <c r="AY941">
        <v>10</v>
      </c>
      <c r="AZ941" t="s">
        <v>3438</v>
      </c>
      <c r="BA941" t="s">
        <v>3439</v>
      </c>
      <c r="BB941" t="s">
        <v>3440</v>
      </c>
      <c r="BC941">
        <v>0</v>
      </c>
    </row>
    <row r="942" spans="1:55" x14ac:dyDescent="0.4">
      <c r="A942">
        <v>686</v>
      </c>
      <c r="B942">
        <v>686</v>
      </c>
      <c r="C942">
        <v>686</v>
      </c>
      <c r="E942" t="s">
        <v>3</v>
      </c>
      <c r="H942" t="s">
        <v>6</v>
      </c>
      <c r="J942" s="1">
        <v>29020</v>
      </c>
      <c r="K942">
        <v>4</v>
      </c>
      <c r="L942">
        <v>70</v>
      </c>
      <c r="M942">
        <v>12</v>
      </c>
      <c r="N942">
        <v>25</v>
      </c>
      <c r="O942" t="s">
        <v>305</v>
      </c>
      <c r="P942">
        <v>0</v>
      </c>
      <c r="Q942" t="s">
        <v>70</v>
      </c>
      <c r="T942" t="s">
        <v>3441</v>
      </c>
      <c r="U942">
        <v>1</v>
      </c>
      <c r="V942" t="s">
        <v>429</v>
      </c>
      <c r="Y942" t="s">
        <v>3442</v>
      </c>
      <c r="Z942" t="s">
        <v>298</v>
      </c>
      <c r="AB942">
        <v>11</v>
      </c>
      <c r="AC942" t="s">
        <v>3443</v>
      </c>
      <c r="AD942" t="s">
        <v>86</v>
      </c>
      <c r="AJ942" t="s">
        <v>34</v>
      </c>
      <c r="AO942" t="s">
        <v>87</v>
      </c>
      <c r="AR942">
        <v>15</v>
      </c>
      <c r="AT942">
        <v>10</v>
      </c>
      <c r="AU942">
        <v>40</v>
      </c>
      <c r="AV942" t="s">
        <v>3444</v>
      </c>
      <c r="AW942" t="s">
        <v>77</v>
      </c>
      <c r="AY942">
        <v>10</v>
      </c>
      <c r="AZ942" t="s">
        <v>3445</v>
      </c>
      <c r="BA942" t="s">
        <v>3446</v>
      </c>
      <c r="BB942" t="s">
        <v>3447</v>
      </c>
      <c r="BC942">
        <v>0</v>
      </c>
    </row>
    <row r="943" spans="1:55" x14ac:dyDescent="0.4">
      <c r="A943">
        <v>687</v>
      </c>
      <c r="B943">
        <v>687</v>
      </c>
      <c r="C943">
        <v>687</v>
      </c>
      <c r="D943" t="s">
        <v>2</v>
      </c>
      <c r="E943" t="s">
        <v>3</v>
      </c>
      <c r="J943" s="1">
        <v>22202</v>
      </c>
      <c r="K943">
        <v>7</v>
      </c>
      <c r="L943">
        <v>40</v>
      </c>
      <c r="M943">
        <v>12</v>
      </c>
      <c r="N943">
        <v>10</v>
      </c>
      <c r="O943" t="s">
        <v>350</v>
      </c>
      <c r="P943">
        <v>1</v>
      </c>
      <c r="U943">
        <v>1</v>
      </c>
      <c r="V943" t="s">
        <v>429</v>
      </c>
      <c r="X943" t="s">
        <v>144</v>
      </c>
      <c r="Z943" t="s">
        <v>94</v>
      </c>
      <c r="AB943">
        <v>30</v>
      </c>
      <c r="AC943" t="s">
        <v>3448</v>
      </c>
      <c r="AD943" t="s">
        <v>61</v>
      </c>
      <c r="AJ943" t="s">
        <v>34</v>
      </c>
      <c r="AO943" t="s">
        <v>75</v>
      </c>
      <c r="AQ943">
        <v>5</v>
      </c>
      <c r="AT943">
        <v>12</v>
      </c>
      <c r="AU943">
        <v>12</v>
      </c>
      <c r="AV943" t="s">
        <v>3449</v>
      </c>
      <c r="AW943" t="s">
        <v>77</v>
      </c>
      <c r="AY943">
        <v>10</v>
      </c>
      <c r="AZ943" t="s">
        <v>3450</v>
      </c>
      <c r="BC943">
        <v>0</v>
      </c>
    </row>
    <row r="944" spans="1:55" x14ac:dyDescent="0.4">
      <c r="A944">
        <v>688</v>
      </c>
      <c r="B944">
        <v>688</v>
      </c>
      <c r="C944">
        <v>688</v>
      </c>
      <c r="E944" t="s">
        <v>3</v>
      </c>
      <c r="H944" t="s">
        <v>6</v>
      </c>
      <c r="J944" s="1">
        <v>30233</v>
      </c>
      <c r="K944">
        <v>7</v>
      </c>
      <c r="L944">
        <v>15</v>
      </c>
      <c r="M944">
        <v>12</v>
      </c>
      <c r="N944">
        <v>12</v>
      </c>
      <c r="O944" t="s">
        <v>305</v>
      </c>
      <c r="P944">
        <v>0</v>
      </c>
      <c r="Q944" t="s">
        <v>70</v>
      </c>
      <c r="S944" t="s">
        <v>101</v>
      </c>
      <c r="U944">
        <v>1</v>
      </c>
      <c r="V944" t="s">
        <v>148</v>
      </c>
      <c r="X944" t="s">
        <v>83</v>
      </c>
      <c r="Z944" t="s">
        <v>94</v>
      </c>
      <c r="AB944">
        <v>1</v>
      </c>
      <c r="AC944" t="s">
        <v>1859</v>
      </c>
      <c r="AD944" t="s">
        <v>74</v>
      </c>
      <c r="AG944" t="s">
        <v>31</v>
      </c>
      <c r="AH944" t="s">
        <v>32</v>
      </c>
      <c r="AO944" t="s">
        <v>87</v>
      </c>
      <c r="AQ944">
        <v>2</v>
      </c>
      <c r="AS944">
        <v>5</v>
      </c>
      <c r="AU944">
        <v>30</v>
      </c>
      <c r="AV944" t="s">
        <v>3451</v>
      </c>
      <c r="AW944" t="s">
        <v>77</v>
      </c>
      <c r="AY944">
        <v>7</v>
      </c>
      <c r="AZ944" t="s">
        <v>399</v>
      </c>
      <c r="BA944" t="s">
        <v>3452</v>
      </c>
      <c r="BC944">
        <v>0</v>
      </c>
    </row>
    <row r="945" spans="1:55" x14ac:dyDescent="0.4">
      <c r="A945">
        <v>689</v>
      </c>
      <c r="B945">
        <v>689</v>
      </c>
      <c r="C945">
        <v>689</v>
      </c>
      <c r="D945" t="s">
        <v>2</v>
      </c>
      <c r="H945" t="s">
        <v>6</v>
      </c>
      <c r="J945" s="1">
        <v>35459</v>
      </c>
      <c r="K945">
        <v>5</v>
      </c>
      <c r="L945">
        <v>8</v>
      </c>
      <c r="M945">
        <v>10</v>
      </c>
      <c r="N945">
        <v>5</v>
      </c>
      <c r="O945" t="s">
        <v>91</v>
      </c>
      <c r="P945">
        <v>0</v>
      </c>
      <c r="Q945" t="s">
        <v>55</v>
      </c>
      <c r="S945" t="s">
        <v>106</v>
      </c>
      <c r="U945">
        <v>0</v>
      </c>
      <c r="AD945" t="s">
        <v>163</v>
      </c>
      <c r="AJ945" t="s">
        <v>34</v>
      </c>
      <c r="AO945" t="s">
        <v>87</v>
      </c>
      <c r="AQ945">
        <v>4</v>
      </c>
      <c r="AS945">
        <v>3</v>
      </c>
      <c r="AU945">
        <v>4</v>
      </c>
      <c r="AV945" t="s">
        <v>3453</v>
      </c>
    </row>
    <row r="946" spans="1:55" x14ac:dyDescent="0.4">
      <c r="A946" t="s">
        <v>3454</v>
      </c>
      <c r="B946" t="s">
        <v>77</v>
      </c>
      <c r="D946">
        <v>9</v>
      </c>
      <c r="E946" t="s">
        <v>3455</v>
      </c>
      <c r="F946" t="s">
        <v>3456</v>
      </c>
      <c r="H946">
        <v>0</v>
      </c>
    </row>
    <row r="947" spans="1:55" x14ac:dyDescent="0.4">
      <c r="A947">
        <v>690</v>
      </c>
      <c r="B947">
        <v>690</v>
      </c>
      <c r="C947">
        <v>690</v>
      </c>
      <c r="E947" t="s">
        <v>3</v>
      </c>
      <c r="H947" t="s">
        <v>6</v>
      </c>
      <c r="J947" s="1">
        <v>30996</v>
      </c>
      <c r="K947">
        <v>7</v>
      </c>
      <c r="L947">
        <v>10</v>
      </c>
      <c r="M947">
        <v>6</v>
      </c>
      <c r="N947">
        <v>10</v>
      </c>
      <c r="O947" t="s">
        <v>91</v>
      </c>
      <c r="P947">
        <v>0</v>
      </c>
      <c r="Q947" t="s">
        <v>81</v>
      </c>
      <c r="S947" t="s">
        <v>101</v>
      </c>
      <c r="U947">
        <v>1</v>
      </c>
      <c r="V947" t="s">
        <v>424</v>
      </c>
      <c r="X947" t="s">
        <v>113</v>
      </c>
      <c r="Z947" t="s">
        <v>59</v>
      </c>
      <c r="AB947">
        <v>6</v>
      </c>
      <c r="AD947" t="s">
        <v>74</v>
      </c>
      <c r="AJ947" t="s">
        <v>34</v>
      </c>
      <c r="AO947" t="s">
        <v>87</v>
      </c>
      <c r="AQ947">
        <v>3</v>
      </c>
      <c r="AS947">
        <v>6</v>
      </c>
      <c r="AU947">
        <v>10</v>
      </c>
      <c r="AV947" t="s">
        <v>3457</v>
      </c>
      <c r="AW947" t="s">
        <v>77</v>
      </c>
      <c r="AY947">
        <v>10</v>
      </c>
      <c r="AZ947" t="s">
        <v>177</v>
      </c>
      <c r="BC947">
        <v>0</v>
      </c>
    </row>
    <row r="948" spans="1:55" x14ac:dyDescent="0.4">
      <c r="A948">
        <v>691</v>
      </c>
      <c r="B948">
        <v>691</v>
      </c>
      <c r="C948">
        <v>691</v>
      </c>
      <c r="E948" t="s">
        <v>3</v>
      </c>
      <c r="J948" s="1">
        <v>28795</v>
      </c>
      <c r="K948">
        <v>7</v>
      </c>
      <c r="L948">
        <v>180</v>
      </c>
      <c r="M948">
        <v>11</v>
      </c>
      <c r="N948">
        <v>3</v>
      </c>
      <c r="O948" t="s">
        <v>54</v>
      </c>
      <c r="P948">
        <v>0</v>
      </c>
      <c r="R948" t="s">
        <v>3458</v>
      </c>
      <c r="S948" t="s">
        <v>101</v>
      </c>
      <c r="U948">
        <v>1</v>
      </c>
      <c r="V948" t="s">
        <v>157</v>
      </c>
      <c r="X948" t="s">
        <v>93</v>
      </c>
      <c r="Z948" t="s">
        <v>232</v>
      </c>
      <c r="AB948">
        <v>5</v>
      </c>
      <c r="AC948" t="s">
        <v>3459</v>
      </c>
      <c r="AD948" t="s">
        <v>86</v>
      </c>
      <c r="AM948" t="s">
        <v>37</v>
      </c>
      <c r="AW948" t="s">
        <v>77</v>
      </c>
      <c r="AY948">
        <v>7</v>
      </c>
      <c r="AZ948" t="s">
        <v>3460</v>
      </c>
      <c r="BA948" t="s">
        <v>3461</v>
      </c>
      <c r="BC948">
        <v>1</v>
      </c>
    </row>
    <row r="949" spans="1:55" x14ac:dyDescent="0.4">
      <c r="A949">
        <v>692</v>
      </c>
      <c r="B949">
        <v>692</v>
      </c>
      <c r="C949">
        <v>692</v>
      </c>
      <c r="E949" t="s">
        <v>3</v>
      </c>
      <c r="J949" s="1">
        <v>26256</v>
      </c>
      <c r="K949">
        <v>8</v>
      </c>
      <c r="L949">
        <v>0</v>
      </c>
      <c r="M949">
        <v>12</v>
      </c>
      <c r="N949">
        <v>26</v>
      </c>
      <c r="O949" t="s">
        <v>135</v>
      </c>
      <c r="P949">
        <v>1</v>
      </c>
      <c r="U949">
        <v>1</v>
      </c>
      <c r="V949" t="s">
        <v>214</v>
      </c>
      <c r="X949" t="s">
        <v>83</v>
      </c>
      <c r="Z949" t="s">
        <v>158</v>
      </c>
      <c r="AB949">
        <v>7</v>
      </c>
      <c r="AC949" t="s">
        <v>3462</v>
      </c>
      <c r="AD949" t="s">
        <v>74</v>
      </c>
      <c r="AH949" t="s">
        <v>32</v>
      </c>
      <c r="AI949" t="s">
        <v>33</v>
      </c>
      <c r="AK949" t="s">
        <v>35</v>
      </c>
      <c r="AO949" t="s">
        <v>62</v>
      </c>
      <c r="AQ949">
        <v>6</v>
      </c>
      <c r="AS949">
        <v>2</v>
      </c>
      <c r="AU949">
        <v>8</v>
      </c>
      <c r="AV949" t="s">
        <v>3463</v>
      </c>
      <c r="AX949" t="s">
        <v>3464</v>
      </c>
      <c r="AY949">
        <v>10</v>
      </c>
      <c r="AZ949" t="s">
        <v>3465</v>
      </c>
      <c r="BA949" t="s">
        <v>3466</v>
      </c>
      <c r="BB949" t="s">
        <v>3467</v>
      </c>
      <c r="BC949">
        <v>1</v>
      </c>
    </row>
    <row r="950" spans="1:55" x14ac:dyDescent="0.4">
      <c r="A950">
        <v>693</v>
      </c>
      <c r="B950">
        <v>693</v>
      </c>
      <c r="C950">
        <v>693</v>
      </c>
      <c r="E950" t="s">
        <v>3</v>
      </c>
      <c r="H950" t="s">
        <v>6</v>
      </c>
      <c r="J950" s="1">
        <v>23641</v>
      </c>
      <c r="K950">
        <v>7</v>
      </c>
      <c r="L950">
        <v>50</v>
      </c>
      <c r="M950">
        <v>8</v>
      </c>
      <c r="N950">
        <v>5</v>
      </c>
      <c r="O950" t="s">
        <v>80</v>
      </c>
      <c r="P950">
        <v>1</v>
      </c>
      <c r="U950">
        <v>1</v>
      </c>
      <c r="V950" t="s">
        <v>7</v>
      </c>
      <c r="X950" t="s">
        <v>113</v>
      </c>
      <c r="AA950" t="s">
        <v>949</v>
      </c>
      <c r="AB950">
        <v>30</v>
      </c>
      <c r="AC950" t="s">
        <v>3468</v>
      </c>
      <c r="AD950" t="s">
        <v>61</v>
      </c>
      <c r="AJ950" t="s">
        <v>34</v>
      </c>
      <c r="AO950" t="s">
        <v>75</v>
      </c>
      <c r="AQ950">
        <v>6</v>
      </c>
      <c r="AS950">
        <v>6</v>
      </c>
      <c r="AU950">
        <v>20</v>
      </c>
      <c r="AV950" t="s">
        <v>3469</v>
      </c>
      <c r="AX950" t="s">
        <v>3470</v>
      </c>
      <c r="AY950">
        <v>7</v>
      </c>
      <c r="AZ950" t="s">
        <v>3471</v>
      </c>
      <c r="BA950" t="s">
        <v>3472</v>
      </c>
      <c r="BC950">
        <v>0</v>
      </c>
    </row>
    <row r="951" spans="1:55" x14ac:dyDescent="0.4">
      <c r="A951">
        <v>694</v>
      </c>
      <c r="B951">
        <v>694</v>
      </c>
      <c r="C951">
        <v>694</v>
      </c>
      <c r="E951" t="s">
        <v>3</v>
      </c>
      <c r="J951" s="1">
        <v>31131</v>
      </c>
      <c r="K951">
        <v>6</v>
      </c>
      <c r="L951">
        <v>60</v>
      </c>
      <c r="M951">
        <v>12</v>
      </c>
      <c r="N951">
        <v>6</v>
      </c>
      <c r="O951" t="s">
        <v>91</v>
      </c>
      <c r="P951">
        <v>1</v>
      </c>
      <c r="U951">
        <v>1</v>
      </c>
      <c r="V951" t="s">
        <v>143</v>
      </c>
      <c r="X951" t="s">
        <v>400</v>
      </c>
      <c r="AA951" t="s">
        <v>3473</v>
      </c>
      <c r="AB951">
        <v>9</v>
      </c>
      <c r="AC951" t="s">
        <v>3474</v>
      </c>
      <c r="AD951" t="s">
        <v>61</v>
      </c>
      <c r="AJ951" t="s">
        <v>34</v>
      </c>
      <c r="AO951" t="s">
        <v>62</v>
      </c>
      <c r="AQ951">
        <v>5</v>
      </c>
      <c r="AS951">
        <v>6</v>
      </c>
      <c r="AU951">
        <v>30</v>
      </c>
      <c r="AV951" t="s">
        <v>3475</v>
      </c>
      <c r="AW951" t="s">
        <v>77</v>
      </c>
      <c r="AY951">
        <v>10</v>
      </c>
      <c r="AZ951" t="s">
        <v>3476</v>
      </c>
      <c r="BA951" t="s">
        <v>3477</v>
      </c>
      <c r="BB951" t="s">
        <v>3478</v>
      </c>
      <c r="BC951">
        <v>1</v>
      </c>
    </row>
    <row r="952" spans="1:55" x14ac:dyDescent="0.4">
      <c r="A952">
        <v>695</v>
      </c>
      <c r="B952">
        <v>695</v>
      </c>
      <c r="C952">
        <v>695</v>
      </c>
      <c r="D952" t="s">
        <v>2</v>
      </c>
      <c r="H952" t="s">
        <v>6</v>
      </c>
      <c r="J952" s="1">
        <v>28207</v>
      </c>
      <c r="K952">
        <v>7</v>
      </c>
      <c r="L952">
        <v>45</v>
      </c>
      <c r="M952">
        <v>10</v>
      </c>
      <c r="N952">
        <v>6</v>
      </c>
      <c r="O952" t="s">
        <v>226</v>
      </c>
      <c r="P952">
        <v>1</v>
      </c>
      <c r="U952">
        <v>1</v>
      </c>
      <c r="V952" t="s">
        <v>57</v>
      </c>
      <c r="X952" t="s">
        <v>58</v>
      </c>
      <c r="Z952" t="s">
        <v>94</v>
      </c>
      <c r="AB952">
        <v>17</v>
      </c>
      <c r="AC952" t="s">
        <v>3479</v>
      </c>
      <c r="AD952" t="s">
        <v>86</v>
      </c>
      <c r="AI952" t="s">
        <v>33</v>
      </c>
      <c r="AO952" t="s">
        <v>62</v>
      </c>
      <c r="AQ952">
        <v>6</v>
      </c>
      <c r="AS952">
        <v>6</v>
      </c>
      <c r="AU952">
        <v>6</v>
      </c>
      <c r="AV952" t="s">
        <v>3480</v>
      </c>
      <c r="AW952" t="s">
        <v>77</v>
      </c>
      <c r="AY952">
        <v>10</v>
      </c>
      <c r="AZ952" t="s">
        <v>3481</v>
      </c>
      <c r="BA952" t="s">
        <v>3482</v>
      </c>
      <c r="BB952" t="s">
        <v>3483</v>
      </c>
      <c r="BC952">
        <v>1</v>
      </c>
    </row>
    <row r="953" spans="1:55" x14ac:dyDescent="0.4">
      <c r="A953">
        <v>696</v>
      </c>
      <c r="B953">
        <v>696</v>
      </c>
      <c r="C953">
        <v>696</v>
      </c>
      <c r="D953" t="s">
        <v>2</v>
      </c>
      <c r="E953" t="s">
        <v>3</v>
      </c>
      <c r="G953" t="s">
        <v>5</v>
      </c>
      <c r="H953" t="s">
        <v>6</v>
      </c>
      <c r="J953" s="1">
        <v>27646</v>
      </c>
      <c r="K953">
        <v>6</v>
      </c>
      <c r="L953">
        <v>60</v>
      </c>
      <c r="M953">
        <v>6</v>
      </c>
      <c r="N953">
        <v>3</v>
      </c>
      <c r="O953" t="s">
        <v>191</v>
      </c>
      <c r="P953">
        <v>0</v>
      </c>
      <c r="Q953" t="s">
        <v>55</v>
      </c>
      <c r="S953" t="s">
        <v>101</v>
      </c>
      <c r="U953">
        <v>1</v>
      </c>
      <c r="V953" t="s">
        <v>31</v>
      </c>
      <c r="X953" t="s">
        <v>83</v>
      </c>
      <c r="AA953" t="s">
        <v>3484</v>
      </c>
      <c r="AB953">
        <v>4</v>
      </c>
      <c r="AC953" t="s">
        <v>3485</v>
      </c>
      <c r="AD953" t="s">
        <v>1170</v>
      </c>
      <c r="AG953" t="s">
        <v>31</v>
      </c>
      <c r="AO953" t="s">
        <v>75</v>
      </c>
      <c r="AQ953">
        <v>5</v>
      </c>
      <c r="AS953">
        <v>5</v>
      </c>
      <c r="AU953">
        <v>12</v>
      </c>
      <c r="AV953" t="s">
        <v>3486</v>
      </c>
      <c r="AW953" t="s">
        <v>77</v>
      </c>
      <c r="AY953">
        <v>10</v>
      </c>
      <c r="AZ953" t="s">
        <v>37</v>
      </c>
      <c r="BA953" t="s">
        <v>3487</v>
      </c>
      <c r="BB953" t="s">
        <v>3488</v>
      </c>
      <c r="BC953">
        <v>0</v>
      </c>
    </row>
    <row r="954" spans="1:55" x14ac:dyDescent="0.4">
      <c r="A954">
        <v>697</v>
      </c>
      <c r="B954">
        <v>697</v>
      </c>
      <c r="C954">
        <v>697</v>
      </c>
      <c r="H954" t="s">
        <v>6</v>
      </c>
      <c r="J954" s="1">
        <v>30727</v>
      </c>
      <c r="K954">
        <v>7</v>
      </c>
      <c r="L954">
        <v>90</v>
      </c>
      <c r="M954">
        <v>14</v>
      </c>
      <c r="N954">
        <v>2</v>
      </c>
      <c r="O954" t="s">
        <v>305</v>
      </c>
      <c r="P954">
        <v>1</v>
      </c>
      <c r="U954">
        <v>1</v>
      </c>
      <c r="V954" t="s">
        <v>214</v>
      </c>
      <c r="Y954" t="s">
        <v>260</v>
      </c>
      <c r="Z954" t="s">
        <v>94</v>
      </c>
      <c r="AB954">
        <v>8</v>
      </c>
      <c r="AC954" t="s">
        <v>3489</v>
      </c>
      <c r="AD954" t="s">
        <v>86</v>
      </c>
      <c r="AI954" t="s">
        <v>33</v>
      </c>
      <c r="AO954" t="s">
        <v>75</v>
      </c>
      <c r="AQ954">
        <v>3</v>
      </c>
      <c r="AS954">
        <v>1</v>
      </c>
      <c r="AU954">
        <v>15</v>
      </c>
      <c r="AV954" t="s">
        <v>3490</v>
      </c>
      <c r="AX954" t="s">
        <v>3491</v>
      </c>
      <c r="AY954">
        <v>8</v>
      </c>
      <c r="AZ954" t="s">
        <v>3492</v>
      </c>
    </row>
    <row r="955" spans="1:55" x14ac:dyDescent="0.4">
      <c r="A955" t="s">
        <v>3493</v>
      </c>
    </row>
    <row r="956" spans="1:55" x14ac:dyDescent="0.4">
      <c r="A956" t="s">
        <v>3494</v>
      </c>
      <c r="B956" t="s">
        <v>3495</v>
      </c>
      <c r="D956" t="s">
        <v>3496</v>
      </c>
      <c r="E956">
        <v>0</v>
      </c>
    </row>
    <row r="957" spans="1:55" x14ac:dyDescent="0.4">
      <c r="A957">
        <v>698</v>
      </c>
      <c r="B957">
        <v>698</v>
      </c>
      <c r="C957">
        <v>698</v>
      </c>
      <c r="D957" t="s">
        <v>2</v>
      </c>
      <c r="J957" s="1">
        <v>28413</v>
      </c>
      <c r="K957">
        <v>5</v>
      </c>
      <c r="L957">
        <v>150</v>
      </c>
      <c r="M957">
        <v>6</v>
      </c>
      <c r="N957">
        <v>1</v>
      </c>
      <c r="O957" t="s">
        <v>54</v>
      </c>
      <c r="P957">
        <v>1</v>
      </c>
      <c r="U957">
        <v>1</v>
      </c>
      <c r="V957" t="s">
        <v>143</v>
      </c>
      <c r="X957" t="s">
        <v>93</v>
      </c>
      <c r="Z957" t="s">
        <v>94</v>
      </c>
      <c r="AB957">
        <v>19</v>
      </c>
      <c r="AC957" t="s">
        <v>3497</v>
      </c>
      <c r="AD957" t="s">
        <v>61</v>
      </c>
      <c r="AI957" t="s">
        <v>33</v>
      </c>
      <c r="AJ957" t="s">
        <v>34</v>
      </c>
      <c r="AO957" t="s">
        <v>62</v>
      </c>
      <c r="AQ957">
        <v>6</v>
      </c>
      <c r="AS957">
        <v>6</v>
      </c>
      <c r="AU957">
        <v>4</v>
      </c>
      <c r="AV957" t="s">
        <v>3498</v>
      </c>
      <c r="AW957" t="s">
        <v>77</v>
      </c>
      <c r="AY957">
        <v>10</v>
      </c>
      <c r="AZ957" t="s">
        <v>3499</v>
      </c>
      <c r="BA957" t="s">
        <v>3500</v>
      </c>
      <c r="BB957" t="s">
        <v>3501</v>
      </c>
      <c r="BC957">
        <v>1</v>
      </c>
    </row>
    <row r="958" spans="1:55" x14ac:dyDescent="0.4">
      <c r="A958">
        <v>699</v>
      </c>
      <c r="B958">
        <v>699</v>
      </c>
      <c r="C958">
        <v>699</v>
      </c>
      <c r="D958" t="s">
        <v>2</v>
      </c>
      <c r="J958" s="1">
        <v>26235</v>
      </c>
      <c r="K958">
        <v>8</v>
      </c>
      <c r="L958">
        <v>40</v>
      </c>
      <c r="M958">
        <v>10</v>
      </c>
      <c r="N958">
        <v>6</v>
      </c>
      <c r="O958" t="s">
        <v>105</v>
      </c>
      <c r="P958">
        <v>0</v>
      </c>
      <c r="Q958" t="s">
        <v>70</v>
      </c>
      <c r="S958" t="s">
        <v>71</v>
      </c>
      <c r="U958">
        <v>1</v>
      </c>
      <c r="V958" t="s">
        <v>82</v>
      </c>
      <c r="X958" t="s">
        <v>58</v>
      </c>
      <c r="AA958" t="s">
        <v>3502</v>
      </c>
      <c r="AB958">
        <v>5</v>
      </c>
      <c r="AC958" t="s">
        <v>3503</v>
      </c>
      <c r="AD958" t="s">
        <v>74</v>
      </c>
      <c r="AG958" t="s">
        <v>31</v>
      </c>
      <c r="AO958" t="s">
        <v>87</v>
      </c>
      <c r="AR958">
        <v>12</v>
      </c>
      <c r="AS958">
        <v>6</v>
      </c>
      <c r="AU958">
        <v>20</v>
      </c>
      <c r="AV958" t="s">
        <v>3504</v>
      </c>
      <c r="AW958" t="s">
        <v>77</v>
      </c>
      <c r="AY958">
        <v>9</v>
      </c>
      <c r="AZ958" t="s">
        <v>3505</v>
      </c>
      <c r="BA958" t="s">
        <v>3506</v>
      </c>
      <c r="BC958">
        <v>1</v>
      </c>
    </row>
    <row r="959" spans="1:55" x14ac:dyDescent="0.4">
      <c r="A959">
        <v>700</v>
      </c>
      <c r="B959">
        <v>700</v>
      </c>
      <c r="C959">
        <v>700</v>
      </c>
      <c r="D959" t="s">
        <v>2</v>
      </c>
      <c r="E959" t="s">
        <v>3</v>
      </c>
      <c r="H959" t="s">
        <v>6</v>
      </c>
      <c r="J959" s="1">
        <v>24168</v>
      </c>
      <c r="K959">
        <v>7</v>
      </c>
      <c r="L959">
        <v>180</v>
      </c>
      <c r="M959">
        <v>12</v>
      </c>
      <c r="N959">
        <v>10</v>
      </c>
      <c r="O959" t="s">
        <v>91</v>
      </c>
      <c r="P959">
        <v>0</v>
      </c>
      <c r="Q959" t="s">
        <v>100</v>
      </c>
      <c r="S959" t="s">
        <v>106</v>
      </c>
      <c r="U959">
        <v>1</v>
      </c>
      <c r="V959" t="s">
        <v>57</v>
      </c>
      <c r="X959" t="s">
        <v>83</v>
      </c>
      <c r="Z959" t="s">
        <v>108</v>
      </c>
      <c r="AB959">
        <v>25</v>
      </c>
      <c r="AD959" t="s">
        <v>86</v>
      </c>
      <c r="AH959" t="s">
        <v>32</v>
      </c>
      <c r="AO959" t="s">
        <v>87</v>
      </c>
      <c r="AQ959">
        <v>6</v>
      </c>
      <c r="AS959">
        <v>5</v>
      </c>
      <c r="AU959">
        <v>260</v>
      </c>
      <c r="AV959" t="s">
        <v>3507</v>
      </c>
      <c r="AW959" t="s">
        <v>77</v>
      </c>
      <c r="AY959">
        <v>9</v>
      </c>
      <c r="AZ959" t="s">
        <v>3508</v>
      </c>
      <c r="BB959" t="s">
        <v>3509</v>
      </c>
      <c r="BC959">
        <v>0</v>
      </c>
    </row>
    <row r="960" spans="1:55" x14ac:dyDescent="0.4">
      <c r="A960">
        <v>701</v>
      </c>
      <c r="B960">
        <v>701</v>
      </c>
      <c r="C960">
        <v>701</v>
      </c>
      <c r="D960" t="s">
        <v>2</v>
      </c>
      <c r="G960" t="s">
        <v>5</v>
      </c>
      <c r="H960" t="s">
        <v>6</v>
      </c>
      <c r="J960" s="1">
        <v>33512</v>
      </c>
      <c r="K960">
        <v>8</v>
      </c>
      <c r="L960">
        <v>30</v>
      </c>
      <c r="M960">
        <v>10</v>
      </c>
      <c r="N960">
        <v>18</v>
      </c>
      <c r="O960" t="s">
        <v>69</v>
      </c>
      <c r="P960">
        <v>1</v>
      </c>
      <c r="U960">
        <v>0</v>
      </c>
      <c r="AD960" t="s">
        <v>86</v>
      </c>
      <c r="AH960" t="s">
        <v>32</v>
      </c>
      <c r="AO960" t="s">
        <v>87</v>
      </c>
      <c r="AR960">
        <v>12</v>
      </c>
      <c r="AT960">
        <v>12</v>
      </c>
      <c r="AU960">
        <v>30</v>
      </c>
      <c r="AV960" t="s">
        <v>3510</v>
      </c>
      <c r="AW960" t="s">
        <v>77</v>
      </c>
      <c r="AY960">
        <v>8</v>
      </c>
      <c r="AZ960" t="s">
        <v>3511</v>
      </c>
      <c r="BA960" t="s">
        <v>3512</v>
      </c>
      <c r="BC960">
        <v>0</v>
      </c>
    </row>
    <row r="961" spans="1:55" x14ac:dyDescent="0.4">
      <c r="A961">
        <v>702</v>
      </c>
      <c r="B961">
        <v>702</v>
      </c>
      <c r="C961">
        <v>702</v>
      </c>
      <c r="D961" t="s">
        <v>2</v>
      </c>
      <c r="E961" t="s">
        <v>3</v>
      </c>
      <c r="J961" s="1">
        <v>26021</v>
      </c>
      <c r="K961">
        <v>7</v>
      </c>
      <c r="L961">
        <v>30</v>
      </c>
      <c r="M961">
        <v>6</v>
      </c>
      <c r="N961">
        <v>3</v>
      </c>
      <c r="O961" t="s">
        <v>54</v>
      </c>
      <c r="P961">
        <v>1</v>
      </c>
      <c r="U961">
        <v>1</v>
      </c>
      <c r="V961" t="s">
        <v>157</v>
      </c>
      <c r="X961" t="s">
        <v>83</v>
      </c>
      <c r="Z961" t="s">
        <v>94</v>
      </c>
      <c r="AB961">
        <v>12</v>
      </c>
      <c r="AC961" t="s">
        <v>3513</v>
      </c>
      <c r="AD961" t="s">
        <v>74</v>
      </c>
      <c r="AJ961" t="s">
        <v>34</v>
      </c>
      <c r="AO961" t="s">
        <v>75</v>
      </c>
      <c r="AR961">
        <v>10</v>
      </c>
      <c r="AS961">
        <v>5</v>
      </c>
      <c r="AU961">
        <v>10</v>
      </c>
      <c r="AV961" t="s">
        <v>3514</v>
      </c>
      <c r="AX961" t="s">
        <v>3515</v>
      </c>
      <c r="AY961">
        <v>10</v>
      </c>
      <c r="AZ961" t="s">
        <v>3516</v>
      </c>
      <c r="BA961" t="s">
        <v>3517</v>
      </c>
      <c r="BB961" t="s">
        <v>3518</v>
      </c>
      <c r="BC961">
        <v>1</v>
      </c>
    </row>
    <row r="962" spans="1:55" x14ac:dyDescent="0.4">
      <c r="A962">
        <v>703</v>
      </c>
      <c r="B962">
        <v>703</v>
      </c>
      <c r="C962">
        <v>703</v>
      </c>
      <c r="D962" t="s">
        <v>2</v>
      </c>
      <c r="H962" t="s">
        <v>6</v>
      </c>
      <c r="J962" s="1">
        <v>33040</v>
      </c>
      <c r="K962">
        <v>6</v>
      </c>
      <c r="L962">
        <v>50</v>
      </c>
      <c r="M962">
        <v>10</v>
      </c>
      <c r="N962">
        <v>3</v>
      </c>
      <c r="O962" t="s">
        <v>226</v>
      </c>
      <c r="P962">
        <v>1</v>
      </c>
      <c r="U962">
        <v>0</v>
      </c>
      <c r="AD962" t="s">
        <v>86</v>
      </c>
      <c r="AG962" t="s">
        <v>31</v>
      </c>
      <c r="AJ962" t="s">
        <v>34</v>
      </c>
      <c r="AO962" t="s">
        <v>87</v>
      </c>
      <c r="AQ962">
        <v>6</v>
      </c>
      <c r="AS962">
        <v>4</v>
      </c>
      <c r="AU962">
        <v>100</v>
      </c>
      <c r="AV962" t="s">
        <v>3519</v>
      </c>
      <c r="AW962" t="s">
        <v>66</v>
      </c>
      <c r="AY962">
        <v>8</v>
      </c>
      <c r="AZ962" t="s">
        <v>3520</v>
      </c>
      <c r="BB962" t="s">
        <v>3521</v>
      </c>
      <c r="BC962">
        <v>1</v>
      </c>
    </row>
    <row r="963" spans="1:55" x14ac:dyDescent="0.4">
      <c r="A963">
        <v>704</v>
      </c>
      <c r="B963">
        <v>704</v>
      </c>
      <c r="C963">
        <v>704</v>
      </c>
      <c r="D963" t="s">
        <v>2</v>
      </c>
      <c r="J963" s="1">
        <v>33530</v>
      </c>
      <c r="K963">
        <v>6</v>
      </c>
      <c r="L963">
        <v>60</v>
      </c>
      <c r="M963">
        <v>4</v>
      </c>
      <c r="N963">
        <v>5</v>
      </c>
      <c r="O963" t="s">
        <v>91</v>
      </c>
      <c r="P963">
        <v>1</v>
      </c>
      <c r="U963">
        <v>1</v>
      </c>
      <c r="V963" t="s">
        <v>7</v>
      </c>
      <c r="X963" t="s">
        <v>113</v>
      </c>
      <c r="Z963" t="s">
        <v>590</v>
      </c>
      <c r="AB963">
        <v>0</v>
      </c>
      <c r="AC963" t="s">
        <v>3522</v>
      </c>
      <c r="AD963" t="s">
        <v>86</v>
      </c>
      <c r="AJ963" t="s">
        <v>34</v>
      </c>
      <c r="AO963" t="s">
        <v>87</v>
      </c>
      <c r="AQ963">
        <v>6</v>
      </c>
      <c r="AS963">
        <v>6</v>
      </c>
      <c r="AU963">
        <v>4</v>
      </c>
      <c r="AV963" t="s">
        <v>3523</v>
      </c>
      <c r="AW963" t="s">
        <v>77</v>
      </c>
      <c r="AY963">
        <v>7</v>
      </c>
      <c r="AZ963" t="s">
        <v>3524</v>
      </c>
      <c r="BA963" t="s">
        <v>3525</v>
      </c>
      <c r="BB963" t="s">
        <v>3526</v>
      </c>
      <c r="BC963">
        <v>1</v>
      </c>
    </row>
    <row r="964" spans="1:55" x14ac:dyDescent="0.4">
      <c r="A964">
        <v>705</v>
      </c>
      <c r="B964">
        <v>705</v>
      </c>
      <c r="C964">
        <v>705</v>
      </c>
      <c r="E964" t="s">
        <v>3</v>
      </c>
      <c r="J964" s="1">
        <v>29873</v>
      </c>
      <c r="K964">
        <v>6</v>
      </c>
      <c r="L964">
        <v>90</v>
      </c>
      <c r="M964">
        <v>16</v>
      </c>
      <c r="N964">
        <v>50</v>
      </c>
      <c r="O964" t="s">
        <v>191</v>
      </c>
      <c r="P964">
        <v>1</v>
      </c>
      <c r="U964">
        <v>1</v>
      </c>
      <c r="V964" t="s">
        <v>137</v>
      </c>
      <c r="X964" t="s">
        <v>125</v>
      </c>
      <c r="Z964" t="s">
        <v>590</v>
      </c>
      <c r="AB964">
        <v>11</v>
      </c>
      <c r="AC964">
        <v>6</v>
      </c>
      <c r="AD964" t="s">
        <v>86</v>
      </c>
      <c r="AJ964" t="s">
        <v>34</v>
      </c>
      <c r="AO964" t="s">
        <v>62</v>
      </c>
      <c r="AQ964">
        <v>2</v>
      </c>
      <c r="AS964">
        <v>2</v>
      </c>
      <c r="AU964">
        <v>8</v>
      </c>
      <c r="AV964" t="s">
        <v>3527</v>
      </c>
      <c r="AW964" t="s">
        <v>77</v>
      </c>
      <c r="AY964">
        <v>10</v>
      </c>
      <c r="AZ964" t="s">
        <v>3528</v>
      </c>
      <c r="BA964" t="s">
        <v>3529</v>
      </c>
      <c r="BB964" t="s">
        <v>3530</v>
      </c>
      <c r="BC964">
        <v>0</v>
      </c>
    </row>
    <row r="965" spans="1:55" x14ac:dyDescent="0.4">
      <c r="A965">
        <v>706</v>
      </c>
      <c r="B965">
        <v>706</v>
      </c>
      <c r="C965">
        <v>706</v>
      </c>
      <c r="D965" t="s">
        <v>2</v>
      </c>
      <c r="J965" s="1">
        <v>30149</v>
      </c>
      <c r="K965">
        <v>7</v>
      </c>
      <c r="L965">
        <v>120</v>
      </c>
      <c r="M965">
        <v>7</v>
      </c>
      <c r="N965">
        <v>3</v>
      </c>
      <c r="O965" t="s">
        <v>350</v>
      </c>
      <c r="P965">
        <v>1</v>
      </c>
      <c r="U965">
        <v>1</v>
      </c>
      <c r="V965" t="s">
        <v>92</v>
      </c>
      <c r="X965" t="s">
        <v>83</v>
      </c>
      <c r="AA965" t="s">
        <v>949</v>
      </c>
      <c r="AB965">
        <v>7</v>
      </c>
      <c r="AC965" t="s">
        <v>3531</v>
      </c>
      <c r="AD965" t="s">
        <v>86</v>
      </c>
      <c r="AJ965" t="s">
        <v>34</v>
      </c>
      <c r="AO965" t="s">
        <v>62</v>
      </c>
      <c r="AQ965">
        <v>6</v>
      </c>
      <c r="AS965">
        <v>2</v>
      </c>
      <c r="AU965">
        <v>8</v>
      </c>
      <c r="AV965" t="s">
        <v>3532</v>
      </c>
      <c r="AW965" t="s">
        <v>66</v>
      </c>
      <c r="AY965">
        <v>10</v>
      </c>
      <c r="AZ965" t="s">
        <v>3533</v>
      </c>
      <c r="BA965" t="s">
        <v>3534</v>
      </c>
      <c r="BB965" t="s">
        <v>118</v>
      </c>
      <c r="BC965">
        <v>1</v>
      </c>
    </row>
    <row r="966" spans="1:55" x14ac:dyDescent="0.4">
      <c r="A966">
        <v>707</v>
      </c>
      <c r="B966">
        <v>707</v>
      </c>
      <c r="C966">
        <v>707</v>
      </c>
      <c r="D966" t="s">
        <v>2</v>
      </c>
      <c r="G966" t="s">
        <v>5</v>
      </c>
      <c r="J966" s="1">
        <v>34816</v>
      </c>
      <c r="K966">
        <v>4</v>
      </c>
      <c r="L966">
        <v>0</v>
      </c>
      <c r="M966">
        <v>9</v>
      </c>
      <c r="N966">
        <v>15</v>
      </c>
      <c r="O966" t="s">
        <v>191</v>
      </c>
      <c r="P966">
        <v>0</v>
      </c>
      <c r="Q966" t="s">
        <v>55</v>
      </c>
      <c r="S966" t="s">
        <v>106</v>
      </c>
      <c r="U966">
        <v>1</v>
      </c>
      <c r="V966" t="s">
        <v>112</v>
      </c>
      <c r="X966" t="s">
        <v>83</v>
      </c>
      <c r="Z966" t="s">
        <v>94</v>
      </c>
      <c r="AB966">
        <v>2</v>
      </c>
      <c r="AC966" t="s">
        <v>2258</v>
      </c>
      <c r="AD966" t="s">
        <v>61</v>
      </c>
      <c r="AH966" t="s">
        <v>32</v>
      </c>
      <c r="AO966" t="s">
        <v>164</v>
      </c>
      <c r="AQ966">
        <v>6</v>
      </c>
      <c r="AS966">
        <v>5</v>
      </c>
      <c r="AU966">
        <v>10</v>
      </c>
      <c r="AV966" t="s">
        <v>3535</v>
      </c>
      <c r="AW966" t="s">
        <v>77</v>
      </c>
      <c r="AY966">
        <v>10</v>
      </c>
      <c r="AZ966" t="s">
        <v>3536</v>
      </c>
      <c r="BA966" t="s">
        <v>3537</v>
      </c>
      <c r="BB966" t="s">
        <v>3538</v>
      </c>
      <c r="BC966">
        <v>1</v>
      </c>
    </row>
    <row r="967" spans="1:55" x14ac:dyDescent="0.4">
      <c r="A967">
        <v>708</v>
      </c>
      <c r="B967">
        <v>708</v>
      </c>
      <c r="C967">
        <v>708</v>
      </c>
      <c r="H967" t="s">
        <v>6</v>
      </c>
      <c r="J967" s="1">
        <v>24983</v>
      </c>
      <c r="K967">
        <v>7</v>
      </c>
      <c r="L967">
        <v>2</v>
      </c>
      <c r="M967">
        <v>3</v>
      </c>
      <c r="N967">
        <v>15</v>
      </c>
      <c r="O967" t="s">
        <v>305</v>
      </c>
      <c r="P967">
        <v>0</v>
      </c>
      <c r="Q967" t="s">
        <v>81</v>
      </c>
      <c r="S967" t="s">
        <v>101</v>
      </c>
      <c r="U967">
        <v>1</v>
      </c>
      <c r="V967" t="s">
        <v>7</v>
      </c>
      <c r="X967" t="s">
        <v>113</v>
      </c>
      <c r="AA967" t="s">
        <v>3539</v>
      </c>
      <c r="AB967">
        <v>25</v>
      </c>
      <c r="AC967" t="s">
        <v>3540</v>
      </c>
      <c r="AD967" t="s">
        <v>61</v>
      </c>
      <c r="AG967" t="s">
        <v>31</v>
      </c>
      <c r="AO967" t="s">
        <v>87</v>
      </c>
      <c r="AQ967">
        <v>4</v>
      </c>
      <c r="AS967">
        <v>3</v>
      </c>
      <c r="AU967">
        <v>6</v>
      </c>
      <c r="AV967" t="s">
        <v>3541</v>
      </c>
      <c r="AW967" t="s">
        <v>66</v>
      </c>
      <c r="AY967">
        <v>8</v>
      </c>
      <c r="AZ967" t="s">
        <v>3542</v>
      </c>
      <c r="BA967" t="s">
        <v>3543</v>
      </c>
      <c r="BC967">
        <v>0</v>
      </c>
    </row>
    <row r="968" spans="1:55" x14ac:dyDescent="0.4">
      <c r="A968">
        <v>709</v>
      </c>
      <c r="B968">
        <v>709</v>
      </c>
      <c r="C968">
        <v>709</v>
      </c>
      <c r="D968" t="s">
        <v>2</v>
      </c>
      <c r="J968" s="1">
        <v>31720</v>
      </c>
      <c r="K968">
        <v>6</v>
      </c>
      <c r="L968">
        <v>30</v>
      </c>
      <c r="M968">
        <v>6</v>
      </c>
      <c r="N968">
        <v>30</v>
      </c>
      <c r="O968" t="s">
        <v>135</v>
      </c>
      <c r="P968">
        <v>1</v>
      </c>
      <c r="U968">
        <v>1</v>
      </c>
      <c r="V968" t="s">
        <v>31</v>
      </c>
      <c r="X968" t="s">
        <v>113</v>
      </c>
      <c r="AA968" t="s">
        <v>3544</v>
      </c>
      <c r="AB968">
        <v>5</v>
      </c>
      <c r="AC968" t="s">
        <v>3545</v>
      </c>
      <c r="AD968" t="s">
        <v>378</v>
      </c>
      <c r="AG968" t="s">
        <v>31</v>
      </c>
      <c r="AO968" t="s">
        <v>87</v>
      </c>
      <c r="AQ968">
        <v>4</v>
      </c>
      <c r="AS968">
        <v>4</v>
      </c>
      <c r="AU968">
        <v>20</v>
      </c>
      <c r="AV968" t="s">
        <v>3546</v>
      </c>
      <c r="AW968" t="s">
        <v>66</v>
      </c>
      <c r="AY968">
        <v>9</v>
      </c>
      <c r="AZ968" t="s">
        <v>3547</v>
      </c>
      <c r="BA968" t="s">
        <v>3548</v>
      </c>
      <c r="BB968" t="s">
        <v>3549</v>
      </c>
      <c r="BC968">
        <v>1</v>
      </c>
    </row>
    <row r="969" spans="1:55" x14ac:dyDescent="0.4">
      <c r="A969">
        <v>710</v>
      </c>
      <c r="B969">
        <v>710</v>
      </c>
      <c r="C969">
        <v>710</v>
      </c>
      <c r="D969" t="s">
        <v>2</v>
      </c>
      <c r="J969" s="1">
        <v>31861</v>
      </c>
      <c r="K969">
        <v>7</v>
      </c>
      <c r="L969">
        <v>0</v>
      </c>
      <c r="M969">
        <v>14</v>
      </c>
      <c r="N969">
        <v>1</v>
      </c>
      <c r="O969" t="s">
        <v>226</v>
      </c>
      <c r="P969">
        <v>0</v>
      </c>
      <c r="R969" t="s">
        <v>3550</v>
      </c>
      <c r="S969" t="s">
        <v>56</v>
      </c>
      <c r="U969">
        <v>0</v>
      </c>
      <c r="AD969" t="s">
        <v>86</v>
      </c>
      <c r="AG969" t="s">
        <v>31</v>
      </c>
      <c r="AO969" t="s">
        <v>75</v>
      </c>
      <c r="AQ969">
        <v>6</v>
      </c>
      <c r="AS969">
        <v>6</v>
      </c>
      <c r="AU969">
        <v>8</v>
      </c>
      <c r="AV969" t="s">
        <v>3551</v>
      </c>
      <c r="AW969" t="s">
        <v>77</v>
      </c>
      <c r="AY969">
        <v>5</v>
      </c>
      <c r="AZ969" t="s">
        <v>3552</v>
      </c>
      <c r="BB969" t="s">
        <v>3553</v>
      </c>
    </row>
    <row r="970" spans="1:55" x14ac:dyDescent="0.4">
      <c r="A970">
        <v>711</v>
      </c>
      <c r="B970">
        <v>711</v>
      </c>
      <c r="C970">
        <v>711</v>
      </c>
      <c r="H970" t="s">
        <v>6</v>
      </c>
      <c r="J970" s="1">
        <v>29528</v>
      </c>
      <c r="K970">
        <v>7</v>
      </c>
      <c r="L970">
        <v>75</v>
      </c>
      <c r="M970">
        <v>10</v>
      </c>
      <c r="N970">
        <v>2</v>
      </c>
      <c r="O970" t="s">
        <v>69</v>
      </c>
      <c r="P970">
        <v>0</v>
      </c>
      <c r="Q970" t="s">
        <v>124</v>
      </c>
      <c r="S970" t="s">
        <v>56</v>
      </c>
      <c r="U970">
        <v>0</v>
      </c>
      <c r="AD970" t="s">
        <v>61</v>
      </c>
      <c r="AI970" t="s">
        <v>33</v>
      </c>
      <c r="AO970" t="s">
        <v>75</v>
      </c>
      <c r="AQ970">
        <v>2</v>
      </c>
      <c r="AS970">
        <v>4</v>
      </c>
      <c r="AU970">
        <v>50</v>
      </c>
      <c r="AV970" t="s">
        <v>3554</v>
      </c>
      <c r="AW970" t="s">
        <v>77</v>
      </c>
      <c r="AY970">
        <v>10</v>
      </c>
      <c r="AZ970" t="s">
        <v>3555</v>
      </c>
      <c r="BC970">
        <v>0</v>
      </c>
    </row>
    <row r="971" spans="1:55" x14ac:dyDescent="0.4">
      <c r="A971">
        <v>712</v>
      </c>
      <c r="B971">
        <v>712</v>
      </c>
      <c r="C971">
        <v>712</v>
      </c>
      <c r="H971" t="s">
        <v>6</v>
      </c>
      <c r="J971" s="1">
        <v>34844</v>
      </c>
      <c r="K971">
        <v>8</v>
      </c>
      <c r="L971">
        <v>0</v>
      </c>
      <c r="M971">
        <v>12</v>
      </c>
      <c r="N971">
        <v>20</v>
      </c>
      <c r="O971" t="s">
        <v>80</v>
      </c>
      <c r="P971">
        <v>0</v>
      </c>
      <c r="Q971" t="s">
        <v>70</v>
      </c>
      <c r="S971" t="s">
        <v>101</v>
      </c>
      <c r="U971">
        <v>0</v>
      </c>
      <c r="AD971" t="s">
        <v>61</v>
      </c>
      <c r="AJ971" t="s">
        <v>34</v>
      </c>
      <c r="AO971" t="s">
        <v>87</v>
      </c>
      <c r="AQ971">
        <v>6</v>
      </c>
      <c r="AS971">
        <v>6</v>
      </c>
      <c r="AU971">
        <v>4</v>
      </c>
      <c r="AV971" t="s">
        <v>3556</v>
      </c>
      <c r="AW971" t="s">
        <v>66</v>
      </c>
      <c r="AY971">
        <v>10</v>
      </c>
      <c r="AZ971" t="s">
        <v>3557</v>
      </c>
      <c r="BA971" t="s">
        <v>3558</v>
      </c>
      <c r="BB971" t="s">
        <v>3558</v>
      </c>
      <c r="BC971">
        <v>0</v>
      </c>
    </row>
    <row r="972" spans="1:55" x14ac:dyDescent="0.4">
      <c r="A972">
        <v>713</v>
      </c>
      <c r="B972">
        <v>713</v>
      </c>
      <c r="C972">
        <v>713</v>
      </c>
      <c r="D972" t="s">
        <v>2</v>
      </c>
      <c r="E972" t="s">
        <v>3</v>
      </c>
      <c r="F972" t="s">
        <v>4</v>
      </c>
      <c r="G972" t="s">
        <v>5</v>
      </c>
      <c r="H972" t="s">
        <v>6</v>
      </c>
      <c r="J972" s="1">
        <v>32667</v>
      </c>
      <c r="K972">
        <v>8</v>
      </c>
      <c r="L972">
        <v>30</v>
      </c>
      <c r="M972">
        <v>5</v>
      </c>
      <c r="N972">
        <v>30</v>
      </c>
      <c r="O972" t="s">
        <v>191</v>
      </c>
      <c r="P972">
        <v>0</v>
      </c>
      <c r="Q972" t="s">
        <v>100</v>
      </c>
      <c r="T972" t="s">
        <v>37</v>
      </c>
      <c r="U972">
        <v>1</v>
      </c>
      <c r="V972" t="s">
        <v>483</v>
      </c>
      <c r="X972" t="s">
        <v>58</v>
      </c>
      <c r="AA972" t="s">
        <v>3559</v>
      </c>
      <c r="AB972">
        <v>5</v>
      </c>
      <c r="AC972" t="s">
        <v>3560</v>
      </c>
      <c r="AD972" t="s">
        <v>61</v>
      </c>
      <c r="AE972" t="s">
        <v>29</v>
      </c>
      <c r="AJ972" t="s">
        <v>34</v>
      </c>
      <c r="AN972" t="s">
        <v>3561</v>
      </c>
      <c r="AO972" t="s">
        <v>75</v>
      </c>
      <c r="AQ972">
        <v>5</v>
      </c>
      <c r="AT972">
        <v>8</v>
      </c>
      <c r="AU972">
        <v>10</v>
      </c>
      <c r="AV972" t="s">
        <v>3562</v>
      </c>
      <c r="AW972" t="s">
        <v>77</v>
      </c>
      <c r="AY972">
        <v>10</v>
      </c>
      <c r="AZ972" t="s">
        <v>3563</v>
      </c>
      <c r="BC972">
        <v>1</v>
      </c>
    </row>
    <row r="973" spans="1:55" x14ac:dyDescent="0.4">
      <c r="A973">
        <v>714</v>
      </c>
      <c r="B973">
        <v>714</v>
      </c>
      <c r="C973">
        <v>714</v>
      </c>
      <c r="E973" t="s">
        <v>3</v>
      </c>
      <c r="J973" s="1">
        <v>31082</v>
      </c>
      <c r="K973">
        <v>8</v>
      </c>
      <c r="L973">
        <v>80</v>
      </c>
      <c r="M973">
        <v>9</v>
      </c>
      <c r="N973">
        <v>2</v>
      </c>
      <c r="O973" t="s">
        <v>80</v>
      </c>
      <c r="P973">
        <v>1</v>
      </c>
      <c r="U973">
        <v>1</v>
      </c>
      <c r="V973" t="s">
        <v>7</v>
      </c>
      <c r="X973" t="s">
        <v>83</v>
      </c>
      <c r="Z973" t="s">
        <v>690</v>
      </c>
      <c r="AB973">
        <v>10</v>
      </c>
      <c r="AC973" t="s">
        <v>3564</v>
      </c>
      <c r="AD973" t="s">
        <v>86</v>
      </c>
      <c r="AG973" t="s">
        <v>31</v>
      </c>
      <c r="AO973" t="s">
        <v>75</v>
      </c>
      <c r="AR973">
        <v>13</v>
      </c>
      <c r="AT973">
        <v>10</v>
      </c>
      <c r="AU973">
        <v>30</v>
      </c>
      <c r="AV973" t="s">
        <v>3565</v>
      </c>
      <c r="AX973" t="s">
        <v>3566</v>
      </c>
      <c r="AY973">
        <v>7</v>
      </c>
      <c r="AZ973" t="s">
        <v>3567</v>
      </c>
      <c r="BA973" t="s">
        <v>641</v>
      </c>
      <c r="BB973" t="s">
        <v>641</v>
      </c>
      <c r="BC973">
        <v>1</v>
      </c>
    </row>
    <row r="974" spans="1:55" x14ac:dyDescent="0.4">
      <c r="A974">
        <v>715</v>
      </c>
      <c r="B974">
        <v>715</v>
      </c>
      <c r="C974">
        <v>715</v>
      </c>
      <c r="E974" t="s">
        <v>3</v>
      </c>
      <c r="J974" s="1">
        <v>34222</v>
      </c>
      <c r="K974">
        <v>8</v>
      </c>
      <c r="L974">
        <v>15</v>
      </c>
      <c r="M974">
        <v>9</v>
      </c>
      <c r="N974">
        <v>12</v>
      </c>
      <c r="O974" t="s">
        <v>226</v>
      </c>
      <c r="P974">
        <v>1</v>
      </c>
      <c r="U974">
        <v>0</v>
      </c>
      <c r="AD974" t="s">
        <v>61</v>
      </c>
      <c r="AH974" t="s">
        <v>32</v>
      </c>
      <c r="AO974" t="s">
        <v>75</v>
      </c>
      <c r="AR974" t="s">
        <v>650</v>
      </c>
      <c r="AT974" t="s">
        <v>650</v>
      </c>
      <c r="AU974">
        <v>30</v>
      </c>
      <c r="AV974" t="s">
        <v>3568</v>
      </c>
    </row>
    <row r="976" spans="1:55" x14ac:dyDescent="0.4">
      <c r="A976" t="s">
        <v>3569</v>
      </c>
      <c r="B976" t="s">
        <v>3570</v>
      </c>
      <c r="C976" t="s">
        <v>3571</v>
      </c>
      <c r="D976" t="s">
        <v>3572</v>
      </c>
      <c r="E976" t="s">
        <v>3573</v>
      </c>
      <c r="F976" t="s">
        <v>3574</v>
      </c>
    </row>
    <row r="978" spans="1:55" x14ac:dyDescent="0.4">
      <c r="A978" t="s">
        <v>3575</v>
      </c>
      <c r="B978" t="s">
        <v>3576</v>
      </c>
      <c r="C978" t="s">
        <v>3577</v>
      </c>
      <c r="D978" t="s">
        <v>3578</v>
      </c>
      <c r="E978" t="s">
        <v>66</v>
      </c>
      <c r="G978">
        <v>10</v>
      </c>
      <c r="H978" t="s">
        <v>3579</v>
      </c>
      <c r="J978" t="s">
        <v>3580</v>
      </c>
      <c r="K978">
        <v>1</v>
      </c>
    </row>
    <row r="979" spans="1:55" x14ac:dyDescent="0.4">
      <c r="A979">
        <v>716</v>
      </c>
      <c r="B979">
        <v>716</v>
      </c>
      <c r="C979">
        <v>716</v>
      </c>
      <c r="D979" t="s">
        <v>2</v>
      </c>
      <c r="E979" t="s">
        <v>3</v>
      </c>
      <c r="F979" t="s">
        <v>4</v>
      </c>
      <c r="J979" s="1">
        <v>29744</v>
      </c>
      <c r="K979">
        <v>7</v>
      </c>
      <c r="L979">
        <v>40</v>
      </c>
      <c r="M979">
        <v>10</v>
      </c>
      <c r="N979">
        <v>0</v>
      </c>
      <c r="O979" t="s">
        <v>105</v>
      </c>
      <c r="P979">
        <v>0</v>
      </c>
      <c r="Q979" t="s">
        <v>70</v>
      </c>
      <c r="S979" t="s">
        <v>101</v>
      </c>
      <c r="U979">
        <v>1</v>
      </c>
      <c r="V979" t="s">
        <v>424</v>
      </c>
      <c r="X979" t="s">
        <v>113</v>
      </c>
      <c r="Z979" t="s">
        <v>59</v>
      </c>
      <c r="AB979">
        <v>6</v>
      </c>
      <c r="AC979" t="s">
        <v>3581</v>
      </c>
      <c r="AD979" t="s">
        <v>74</v>
      </c>
      <c r="AH979" t="s">
        <v>32</v>
      </c>
      <c r="AO979" t="s">
        <v>164</v>
      </c>
      <c r="AQ979">
        <v>5</v>
      </c>
      <c r="AS979">
        <v>5</v>
      </c>
      <c r="AU979">
        <v>4</v>
      </c>
      <c r="AV979" t="s">
        <v>3582</v>
      </c>
      <c r="AW979" t="s">
        <v>66</v>
      </c>
      <c r="AY979">
        <v>8</v>
      </c>
      <c r="AZ979" t="s">
        <v>3583</v>
      </c>
      <c r="BC979">
        <v>1</v>
      </c>
    </row>
    <row r="980" spans="1:55" x14ac:dyDescent="0.4">
      <c r="A980">
        <v>717</v>
      </c>
      <c r="B980">
        <v>717</v>
      </c>
      <c r="C980">
        <v>717</v>
      </c>
      <c r="D980" t="s">
        <v>2</v>
      </c>
      <c r="J980" s="1">
        <v>32181</v>
      </c>
      <c r="K980">
        <v>10</v>
      </c>
      <c r="L980">
        <v>60</v>
      </c>
      <c r="M980">
        <v>8</v>
      </c>
      <c r="N980">
        <v>10</v>
      </c>
      <c r="O980" t="s">
        <v>123</v>
      </c>
      <c r="P980">
        <v>0</v>
      </c>
      <c r="Q980" t="s">
        <v>81</v>
      </c>
      <c r="S980" t="s">
        <v>106</v>
      </c>
      <c r="U980">
        <v>0</v>
      </c>
      <c r="AD980" t="s">
        <v>86</v>
      </c>
      <c r="AI980" t="s">
        <v>33</v>
      </c>
      <c r="AK980" t="s">
        <v>35</v>
      </c>
      <c r="AO980" t="s">
        <v>62</v>
      </c>
      <c r="AQ980">
        <v>4</v>
      </c>
      <c r="AS980">
        <v>4</v>
      </c>
      <c r="AU980">
        <v>6</v>
      </c>
      <c r="AV980" t="s">
        <v>3584</v>
      </c>
      <c r="AW980" t="s">
        <v>66</v>
      </c>
      <c r="AY980">
        <v>10</v>
      </c>
      <c r="AZ980" t="s">
        <v>3585</v>
      </c>
      <c r="BA980" t="s">
        <v>3586</v>
      </c>
      <c r="BB980" t="s">
        <v>3587</v>
      </c>
      <c r="BC980">
        <v>1</v>
      </c>
    </row>
    <row r="981" spans="1:55" x14ac:dyDescent="0.4">
      <c r="A981">
        <v>718</v>
      </c>
      <c r="B981">
        <v>718</v>
      </c>
      <c r="C981">
        <v>718</v>
      </c>
      <c r="D981" t="s">
        <v>2</v>
      </c>
      <c r="E981" t="s">
        <v>3</v>
      </c>
      <c r="H981" t="s">
        <v>6</v>
      </c>
      <c r="J981" s="1">
        <v>32762</v>
      </c>
      <c r="K981">
        <v>4</v>
      </c>
      <c r="L981">
        <v>30</v>
      </c>
      <c r="M981">
        <v>18</v>
      </c>
      <c r="N981">
        <v>24</v>
      </c>
      <c r="O981" t="s">
        <v>305</v>
      </c>
      <c r="P981">
        <v>1</v>
      </c>
      <c r="U981">
        <v>1</v>
      </c>
      <c r="V981" t="s">
        <v>137</v>
      </c>
      <c r="X981" t="s">
        <v>83</v>
      </c>
      <c r="Z981" t="s">
        <v>94</v>
      </c>
      <c r="AB981">
        <v>5</v>
      </c>
      <c r="AC981" t="s">
        <v>3588</v>
      </c>
      <c r="AD981" t="s">
        <v>61</v>
      </c>
      <c r="AJ981" t="s">
        <v>34</v>
      </c>
      <c r="AO981" t="s">
        <v>62</v>
      </c>
      <c r="AR981">
        <v>10</v>
      </c>
      <c r="AS981">
        <v>6</v>
      </c>
      <c r="AU981">
        <v>72</v>
      </c>
      <c r="AV981" t="s">
        <v>3589</v>
      </c>
      <c r="AW981" t="s">
        <v>77</v>
      </c>
      <c r="AY981">
        <v>10</v>
      </c>
      <c r="AZ981" t="s">
        <v>3590</v>
      </c>
      <c r="BA981" t="s">
        <v>3591</v>
      </c>
      <c r="BB981" t="s">
        <v>3592</v>
      </c>
      <c r="BC981">
        <v>1</v>
      </c>
    </row>
    <row r="982" spans="1:55" x14ac:dyDescent="0.4">
      <c r="A982">
        <v>719</v>
      </c>
      <c r="B982">
        <v>719</v>
      </c>
      <c r="C982">
        <v>719</v>
      </c>
      <c r="D982" t="s">
        <v>2</v>
      </c>
      <c r="E982" t="s">
        <v>3</v>
      </c>
      <c r="J982" s="1">
        <v>30799</v>
      </c>
      <c r="K982">
        <v>6</v>
      </c>
      <c r="L982">
        <v>135</v>
      </c>
      <c r="M982">
        <v>7</v>
      </c>
      <c r="N982">
        <v>40</v>
      </c>
      <c r="O982" t="s">
        <v>123</v>
      </c>
      <c r="P982">
        <v>1</v>
      </c>
      <c r="U982">
        <v>1</v>
      </c>
      <c r="V982" t="s">
        <v>57</v>
      </c>
      <c r="X982" t="s">
        <v>113</v>
      </c>
      <c r="Z982" t="s">
        <v>273</v>
      </c>
      <c r="AB982">
        <v>5</v>
      </c>
      <c r="AC982" t="s">
        <v>3593</v>
      </c>
      <c r="AD982" t="s">
        <v>86</v>
      </c>
      <c r="AI982" t="s">
        <v>33</v>
      </c>
      <c r="AO982" t="s">
        <v>75</v>
      </c>
      <c r="AQ982">
        <v>4</v>
      </c>
      <c r="AS982">
        <v>5</v>
      </c>
      <c r="AU982">
        <v>25</v>
      </c>
      <c r="AV982" t="s">
        <v>3594</v>
      </c>
      <c r="AW982" t="s">
        <v>77</v>
      </c>
      <c r="AY982">
        <v>8</v>
      </c>
      <c r="AZ982" t="s">
        <v>3595</v>
      </c>
      <c r="BC982">
        <v>0</v>
      </c>
    </row>
    <row r="983" spans="1:55" x14ac:dyDescent="0.4">
      <c r="A983">
        <v>720</v>
      </c>
      <c r="B983">
        <v>720</v>
      </c>
      <c r="C983">
        <v>720</v>
      </c>
      <c r="D983" t="s">
        <v>2</v>
      </c>
      <c r="J983" s="1">
        <v>29746</v>
      </c>
      <c r="K983">
        <v>8</v>
      </c>
      <c r="L983">
        <v>0</v>
      </c>
      <c r="M983">
        <v>8</v>
      </c>
      <c r="N983">
        <v>15</v>
      </c>
      <c r="O983" t="s">
        <v>54</v>
      </c>
      <c r="P983">
        <v>1</v>
      </c>
      <c r="U983">
        <v>0</v>
      </c>
      <c r="AD983" t="s">
        <v>61</v>
      </c>
      <c r="AJ983" t="s">
        <v>34</v>
      </c>
      <c r="AO983" t="s">
        <v>62</v>
      </c>
      <c r="AQ983">
        <v>6</v>
      </c>
      <c r="AS983">
        <v>6</v>
      </c>
      <c r="AU983">
        <v>10</v>
      </c>
      <c r="AV983" t="s">
        <v>3596</v>
      </c>
      <c r="AX983" t="s">
        <v>399</v>
      </c>
      <c r="AY983">
        <v>8</v>
      </c>
      <c r="AZ983" t="s">
        <v>3597</v>
      </c>
      <c r="BA983" t="s">
        <v>3598</v>
      </c>
      <c r="BB983" t="s">
        <v>3599</v>
      </c>
      <c r="BC983">
        <v>1</v>
      </c>
    </row>
    <row r="984" spans="1:55" x14ac:dyDescent="0.4">
      <c r="A984">
        <v>721</v>
      </c>
      <c r="B984">
        <v>721</v>
      </c>
      <c r="C984">
        <v>721</v>
      </c>
      <c r="D984" t="s">
        <v>2</v>
      </c>
      <c r="J984" s="1">
        <v>30306</v>
      </c>
      <c r="K984">
        <v>8</v>
      </c>
      <c r="L984">
        <v>90</v>
      </c>
      <c r="M984">
        <v>15</v>
      </c>
      <c r="N984">
        <v>10</v>
      </c>
      <c r="O984" t="s">
        <v>54</v>
      </c>
      <c r="P984">
        <v>0</v>
      </c>
      <c r="Q984" t="s">
        <v>70</v>
      </c>
      <c r="T984" t="s">
        <v>3600</v>
      </c>
      <c r="U984">
        <v>1</v>
      </c>
      <c r="V984" t="s">
        <v>157</v>
      </c>
      <c r="X984" t="s">
        <v>83</v>
      </c>
      <c r="Z984" t="s">
        <v>94</v>
      </c>
      <c r="AB984">
        <v>2</v>
      </c>
      <c r="AC984" t="s">
        <v>3601</v>
      </c>
      <c r="AD984" t="s">
        <v>61</v>
      </c>
      <c r="AH984" t="s">
        <v>32</v>
      </c>
      <c r="AO984" t="s">
        <v>87</v>
      </c>
      <c r="AQ984">
        <v>6</v>
      </c>
      <c r="AS984">
        <v>6</v>
      </c>
      <c r="AU984">
        <v>15</v>
      </c>
      <c r="AV984" t="s">
        <v>3602</v>
      </c>
      <c r="AW984" t="s">
        <v>77</v>
      </c>
      <c r="AY984">
        <v>4</v>
      </c>
      <c r="AZ984" t="s">
        <v>3603</v>
      </c>
      <c r="BA984" t="s">
        <v>3604</v>
      </c>
      <c r="BB984" t="s">
        <v>3605</v>
      </c>
      <c r="BC984">
        <v>1</v>
      </c>
    </row>
    <row r="985" spans="1:55" x14ac:dyDescent="0.4">
      <c r="A985">
        <v>722</v>
      </c>
      <c r="B985">
        <v>722</v>
      </c>
      <c r="C985">
        <v>722</v>
      </c>
      <c r="D985" t="s">
        <v>2</v>
      </c>
      <c r="H985" t="s">
        <v>6</v>
      </c>
      <c r="J985" s="1">
        <v>32860</v>
      </c>
      <c r="K985">
        <v>8</v>
      </c>
      <c r="L985">
        <v>120</v>
      </c>
      <c r="M985">
        <v>8</v>
      </c>
      <c r="N985">
        <v>1</v>
      </c>
      <c r="O985" t="s">
        <v>135</v>
      </c>
      <c r="P985">
        <v>0</v>
      </c>
      <c r="Q985" t="s">
        <v>70</v>
      </c>
      <c r="S985" t="s">
        <v>106</v>
      </c>
      <c r="U985">
        <v>0</v>
      </c>
      <c r="AD985" t="s">
        <v>61</v>
      </c>
      <c r="AF985" t="s">
        <v>30</v>
      </c>
      <c r="AO985" t="s">
        <v>75</v>
      </c>
      <c r="AR985">
        <v>15</v>
      </c>
      <c r="AT985">
        <v>20</v>
      </c>
      <c r="AU985">
        <v>80</v>
      </c>
      <c r="AV985" t="s">
        <v>3606</v>
      </c>
      <c r="AW985" t="s">
        <v>66</v>
      </c>
      <c r="AY985">
        <v>7</v>
      </c>
      <c r="AZ985" t="s">
        <v>3607</v>
      </c>
      <c r="BA985" t="s">
        <v>1053</v>
      </c>
      <c r="BB985" t="s">
        <v>1053</v>
      </c>
      <c r="BC985">
        <v>0</v>
      </c>
    </row>
    <row r="986" spans="1:55" x14ac:dyDescent="0.4">
      <c r="A986">
        <v>723</v>
      </c>
      <c r="B986">
        <v>723</v>
      </c>
      <c r="C986">
        <v>723</v>
      </c>
      <c r="D986" t="s">
        <v>2</v>
      </c>
      <c r="H986" t="s">
        <v>6</v>
      </c>
      <c r="J986" s="1">
        <v>34227</v>
      </c>
      <c r="K986">
        <v>8</v>
      </c>
      <c r="L986">
        <v>40</v>
      </c>
      <c r="M986">
        <v>10</v>
      </c>
      <c r="N986">
        <v>6</v>
      </c>
      <c r="O986" t="s">
        <v>80</v>
      </c>
      <c r="P986">
        <v>1</v>
      </c>
      <c r="U986">
        <v>1</v>
      </c>
      <c r="V986" t="s">
        <v>57</v>
      </c>
      <c r="X986" t="s">
        <v>58</v>
      </c>
      <c r="Z986" t="s">
        <v>371</v>
      </c>
      <c r="AB986">
        <v>2</v>
      </c>
      <c r="AC986" t="s">
        <v>3608</v>
      </c>
      <c r="AD986" t="s">
        <v>61</v>
      </c>
      <c r="AI986" t="s">
        <v>33</v>
      </c>
      <c r="AO986" t="s">
        <v>62</v>
      </c>
      <c r="AQ986">
        <v>3</v>
      </c>
      <c r="AS986">
        <v>3</v>
      </c>
      <c r="AU986">
        <v>4</v>
      </c>
      <c r="AV986" t="s">
        <v>3609</v>
      </c>
      <c r="AW986" t="s">
        <v>77</v>
      </c>
      <c r="AY986">
        <v>10</v>
      </c>
      <c r="AZ986" t="s">
        <v>3610</v>
      </c>
      <c r="BA986" t="s">
        <v>3611</v>
      </c>
      <c r="BC986">
        <v>1</v>
      </c>
    </row>
    <row r="987" spans="1:55" x14ac:dyDescent="0.4">
      <c r="A987">
        <v>724</v>
      </c>
      <c r="B987">
        <v>724</v>
      </c>
      <c r="C987">
        <v>724</v>
      </c>
      <c r="D987" t="s">
        <v>2</v>
      </c>
      <c r="K987">
        <v>7</v>
      </c>
      <c r="L987">
        <v>10</v>
      </c>
      <c r="M987">
        <v>8</v>
      </c>
      <c r="N987">
        <v>8</v>
      </c>
      <c r="O987" t="s">
        <v>69</v>
      </c>
      <c r="P987">
        <v>1</v>
      </c>
      <c r="U987">
        <v>1</v>
      </c>
      <c r="V987" t="s">
        <v>143</v>
      </c>
      <c r="X987" t="s">
        <v>83</v>
      </c>
      <c r="Z987" t="s">
        <v>94</v>
      </c>
      <c r="AB987">
        <v>1</v>
      </c>
      <c r="AC987" t="s">
        <v>3612</v>
      </c>
      <c r="AD987" t="s">
        <v>61</v>
      </c>
      <c r="AH987" t="s">
        <v>32</v>
      </c>
      <c r="AJ987" t="s">
        <v>34</v>
      </c>
      <c r="AO987" t="s">
        <v>62</v>
      </c>
      <c r="AQ987">
        <v>4</v>
      </c>
      <c r="AS987">
        <v>4</v>
      </c>
      <c r="AU987">
        <v>5</v>
      </c>
      <c r="AV987" t="s">
        <v>3613</v>
      </c>
      <c r="AW987" t="s">
        <v>77</v>
      </c>
      <c r="AY987">
        <v>9</v>
      </c>
      <c r="AZ987" t="s">
        <v>3614</v>
      </c>
      <c r="BA987" t="s">
        <v>3615</v>
      </c>
      <c r="BB987" t="s">
        <v>3616</v>
      </c>
      <c r="BC987">
        <v>1</v>
      </c>
    </row>
    <row r="988" spans="1:55" x14ac:dyDescent="0.4">
      <c r="A988">
        <v>725</v>
      </c>
      <c r="B988">
        <v>725</v>
      </c>
      <c r="C988">
        <v>725</v>
      </c>
      <c r="D988" t="s">
        <v>2</v>
      </c>
      <c r="J988" s="1">
        <v>33191</v>
      </c>
      <c r="K988">
        <v>7</v>
      </c>
      <c r="L988">
        <v>70</v>
      </c>
      <c r="M988">
        <v>3</v>
      </c>
      <c r="N988">
        <v>5</v>
      </c>
      <c r="O988" t="s">
        <v>105</v>
      </c>
      <c r="P988">
        <v>0</v>
      </c>
      <c r="Q988" t="s">
        <v>100</v>
      </c>
      <c r="S988" t="s">
        <v>101</v>
      </c>
      <c r="U988">
        <v>1</v>
      </c>
      <c r="V988" t="s">
        <v>537</v>
      </c>
      <c r="X988" t="s">
        <v>113</v>
      </c>
      <c r="Z988" t="s">
        <v>59</v>
      </c>
      <c r="AB988">
        <v>2</v>
      </c>
      <c r="AC988" t="s">
        <v>1572</v>
      </c>
      <c r="AD988" t="s">
        <v>61</v>
      </c>
      <c r="AM988" t="s">
        <v>37</v>
      </c>
      <c r="AX988" t="s">
        <v>1397</v>
      </c>
      <c r="AY988">
        <v>10</v>
      </c>
      <c r="AZ988" t="s">
        <v>3617</v>
      </c>
      <c r="BA988" t="s">
        <v>3618</v>
      </c>
      <c r="BC988">
        <v>1</v>
      </c>
    </row>
    <row r="989" spans="1:55" x14ac:dyDescent="0.4">
      <c r="A989">
        <v>726</v>
      </c>
      <c r="B989">
        <v>726</v>
      </c>
      <c r="C989">
        <v>726</v>
      </c>
      <c r="D989" t="s">
        <v>2</v>
      </c>
      <c r="E989" t="s">
        <v>3</v>
      </c>
      <c r="J989" s="1">
        <v>30188</v>
      </c>
      <c r="K989">
        <v>7</v>
      </c>
      <c r="L989">
        <v>30</v>
      </c>
      <c r="M989">
        <v>7</v>
      </c>
      <c r="N989">
        <v>1</v>
      </c>
      <c r="O989" t="s">
        <v>91</v>
      </c>
      <c r="P989">
        <v>0</v>
      </c>
      <c r="Q989" t="s">
        <v>70</v>
      </c>
      <c r="S989" t="s">
        <v>101</v>
      </c>
      <c r="U989">
        <v>1</v>
      </c>
      <c r="V989" t="s">
        <v>72</v>
      </c>
      <c r="X989" t="s">
        <v>83</v>
      </c>
      <c r="Z989" t="s">
        <v>59</v>
      </c>
      <c r="AB989">
        <v>7</v>
      </c>
      <c r="AC989" t="s">
        <v>3619</v>
      </c>
      <c r="AD989" t="s">
        <v>86</v>
      </c>
      <c r="AJ989" t="s">
        <v>34</v>
      </c>
      <c r="AO989" t="s">
        <v>62</v>
      </c>
      <c r="AQ989">
        <v>4</v>
      </c>
      <c r="AS989">
        <v>2</v>
      </c>
      <c r="AU989">
        <v>2</v>
      </c>
      <c r="AV989" t="s">
        <v>3620</v>
      </c>
      <c r="AW989" t="s">
        <v>77</v>
      </c>
      <c r="AY989">
        <v>10</v>
      </c>
      <c r="AZ989" t="s">
        <v>3621</v>
      </c>
      <c r="BA989" t="s">
        <v>3622</v>
      </c>
      <c r="BB989" t="s">
        <v>3623</v>
      </c>
      <c r="BC989">
        <v>1</v>
      </c>
    </row>
    <row r="990" spans="1:55" x14ac:dyDescent="0.4">
      <c r="A990">
        <v>727</v>
      </c>
      <c r="B990">
        <v>727</v>
      </c>
      <c r="C990">
        <v>727</v>
      </c>
      <c r="H990" t="s">
        <v>6</v>
      </c>
      <c r="J990" s="1">
        <v>43069</v>
      </c>
      <c r="K990">
        <v>6</v>
      </c>
      <c r="L990">
        <v>30</v>
      </c>
      <c r="M990">
        <v>10</v>
      </c>
      <c r="N990">
        <v>6</v>
      </c>
      <c r="O990" t="s">
        <v>135</v>
      </c>
      <c r="P990">
        <v>0</v>
      </c>
      <c r="Q990" t="s">
        <v>100</v>
      </c>
      <c r="S990" t="s">
        <v>106</v>
      </c>
      <c r="U990">
        <v>1</v>
      </c>
      <c r="V990" t="s">
        <v>214</v>
      </c>
      <c r="Y990" t="s">
        <v>292</v>
      </c>
      <c r="Z990" t="s">
        <v>94</v>
      </c>
      <c r="AB990">
        <v>3</v>
      </c>
      <c r="AC990" t="s">
        <v>3624</v>
      </c>
      <c r="AD990" t="s">
        <v>74</v>
      </c>
      <c r="AI990" t="s">
        <v>33</v>
      </c>
      <c r="AP990" t="s">
        <v>3625</v>
      </c>
      <c r="AQ990">
        <v>3</v>
      </c>
      <c r="AS990">
        <v>4</v>
      </c>
      <c r="AU990">
        <v>6</v>
      </c>
      <c r="AV990" t="s">
        <v>3626</v>
      </c>
      <c r="AW990" t="s">
        <v>77</v>
      </c>
      <c r="AY990">
        <v>0</v>
      </c>
      <c r="AZ990" t="s">
        <v>3627</v>
      </c>
      <c r="BA990" t="s">
        <v>811</v>
      </c>
      <c r="BB990" t="s">
        <v>3628</v>
      </c>
      <c r="BC990">
        <v>0</v>
      </c>
    </row>
    <row r="991" spans="1:55" x14ac:dyDescent="0.4">
      <c r="A991">
        <v>728</v>
      </c>
      <c r="B991">
        <v>728</v>
      </c>
      <c r="C991">
        <v>728</v>
      </c>
      <c r="D991" t="s">
        <v>2</v>
      </c>
      <c r="E991" t="s">
        <v>3</v>
      </c>
      <c r="H991" t="s">
        <v>6</v>
      </c>
      <c r="J991" s="1">
        <v>30087</v>
      </c>
      <c r="K991">
        <v>8</v>
      </c>
      <c r="L991">
        <v>60</v>
      </c>
      <c r="M991">
        <v>6</v>
      </c>
      <c r="N991">
        <v>10</v>
      </c>
      <c r="O991" t="s">
        <v>135</v>
      </c>
      <c r="P991">
        <v>1</v>
      </c>
      <c r="U991">
        <v>1</v>
      </c>
      <c r="V991" t="s">
        <v>214</v>
      </c>
      <c r="Y991" t="s">
        <v>292</v>
      </c>
      <c r="AA991" t="s">
        <v>949</v>
      </c>
      <c r="AB991">
        <v>10</v>
      </c>
      <c r="AC991" t="s">
        <v>3629</v>
      </c>
      <c r="AD991" t="s">
        <v>61</v>
      </c>
      <c r="AI991" t="s">
        <v>33</v>
      </c>
      <c r="AO991" t="s">
        <v>62</v>
      </c>
      <c r="AQ991">
        <v>6</v>
      </c>
      <c r="AS991">
        <v>6</v>
      </c>
      <c r="AU991">
        <v>10</v>
      </c>
      <c r="AV991" t="s">
        <v>738</v>
      </c>
      <c r="AW991" t="s">
        <v>77</v>
      </c>
      <c r="AY991">
        <v>8</v>
      </c>
      <c r="AZ991" t="s">
        <v>3630</v>
      </c>
      <c r="BA991" t="s">
        <v>3631</v>
      </c>
      <c r="BC991">
        <v>0</v>
      </c>
    </row>
    <row r="992" spans="1:55" x14ac:dyDescent="0.4">
      <c r="A992">
        <v>729</v>
      </c>
      <c r="B992">
        <v>729</v>
      </c>
      <c r="C992">
        <v>729</v>
      </c>
      <c r="D992" t="s">
        <v>2</v>
      </c>
      <c r="H992" t="s">
        <v>6</v>
      </c>
      <c r="J992" s="1">
        <v>19245</v>
      </c>
      <c r="K992">
        <v>6</v>
      </c>
      <c r="L992">
        <v>90</v>
      </c>
      <c r="M992">
        <v>9</v>
      </c>
      <c r="N992">
        <v>1</v>
      </c>
      <c r="O992" t="s">
        <v>226</v>
      </c>
      <c r="P992">
        <v>0</v>
      </c>
      <c r="R992" t="s">
        <v>641</v>
      </c>
      <c r="S992" t="s">
        <v>101</v>
      </c>
      <c r="U992">
        <v>1</v>
      </c>
      <c r="V992" t="s">
        <v>31</v>
      </c>
      <c r="X992" t="s">
        <v>83</v>
      </c>
      <c r="Z992" t="s">
        <v>436</v>
      </c>
      <c r="AB992">
        <v>15</v>
      </c>
      <c r="AC992" t="s">
        <v>3632</v>
      </c>
      <c r="AD992" t="s">
        <v>74</v>
      </c>
      <c r="AH992" t="s">
        <v>32</v>
      </c>
      <c r="AO992" t="s">
        <v>75</v>
      </c>
      <c r="AR992">
        <v>10</v>
      </c>
      <c r="AS992">
        <v>5</v>
      </c>
      <c r="AU992">
        <v>20</v>
      </c>
      <c r="AV992" t="s">
        <v>3633</v>
      </c>
    </row>
    <row r="993" spans="1:55" x14ac:dyDescent="0.4">
      <c r="A993" t="s">
        <v>3634</v>
      </c>
      <c r="B993" t="s">
        <v>77</v>
      </c>
      <c r="D993">
        <v>7</v>
      </c>
      <c r="E993" t="s">
        <v>3635</v>
      </c>
      <c r="F993" t="s">
        <v>3636</v>
      </c>
      <c r="G993" t="s">
        <v>3637</v>
      </c>
      <c r="H993">
        <v>0</v>
      </c>
    </row>
    <row r="994" spans="1:55" x14ac:dyDescent="0.4">
      <c r="A994">
        <v>730</v>
      </c>
      <c r="B994">
        <v>730</v>
      </c>
      <c r="C994">
        <v>730</v>
      </c>
      <c r="E994" t="s">
        <v>3</v>
      </c>
      <c r="J994" s="1">
        <v>34285</v>
      </c>
      <c r="K994">
        <v>6</v>
      </c>
      <c r="L994">
        <v>50</v>
      </c>
      <c r="M994">
        <v>10</v>
      </c>
      <c r="N994">
        <v>1</v>
      </c>
      <c r="O994" t="s">
        <v>191</v>
      </c>
      <c r="P994">
        <v>1</v>
      </c>
      <c r="Q994" t="s">
        <v>81</v>
      </c>
      <c r="S994" t="s">
        <v>101</v>
      </c>
      <c r="U994">
        <v>1</v>
      </c>
      <c r="V994" t="s">
        <v>214</v>
      </c>
      <c r="X994" t="s">
        <v>83</v>
      </c>
      <c r="Z994" t="s">
        <v>114</v>
      </c>
      <c r="AB994">
        <v>2</v>
      </c>
      <c r="AC994" t="s">
        <v>914</v>
      </c>
      <c r="AD994" t="s">
        <v>61</v>
      </c>
      <c r="AG994" t="s">
        <v>31</v>
      </c>
      <c r="AO994" t="s">
        <v>87</v>
      </c>
      <c r="AQ994">
        <v>5</v>
      </c>
      <c r="AS994">
        <v>4</v>
      </c>
      <c r="AU994">
        <v>4</v>
      </c>
      <c r="AV994" t="s">
        <v>3638</v>
      </c>
      <c r="AW994" t="s">
        <v>77</v>
      </c>
      <c r="AY994">
        <v>8</v>
      </c>
      <c r="AZ994" t="s">
        <v>3639</v>
      </c>
    </row>
    <row r="995" spans="1:55" x14ac:dyDescent="0.4">
      <c r="A995">
        <v>731</v>
      </c>
      <c r="B995">
        <v>731</v>
      </c>
      <c r="C995">
        <v>731</v>
      </c>
      <c r="I995" t="s">
        <v>3640</v>
      </c>
      <c r="J995" s="1">
        <v>29290</v>
      </c>
      <c r="K995">
        <v>7</v>
      </c>
      <c r="L995">
        <v>240</v>
      </c>
      <c r="M995">
        <v>12</v>
      </c>
      <c r="N995">
        <v>6</v>
      </c>
      <c r="O995" t="s">
        <v>350</v>
      </c>
      <c r="P995">
        <v>0</v>
      </c>
      <c r="Q995" t="s">
        <v>100</v>
      </c>
      <c r="T995" t="s">
        <v>3641</v>
      </c>
      <c r="U995">
        <v>1</v>
      </c>
      <c r="V995" t="s">
        <v>137</v>
      </c>
      <c r="X995" t="s">
        <v>144</v>
      </c>
      <c r="Z995" t="s">
        <v>94</v>
      </c>
      <c r="AB995">
        <v>16</v>
      </c>
      <c r="AC995" t="s">
        <v>3642</v>
      </c>
      <c r="AD995" t="s">
        <v>61</v>
      </c>
      <c r="AJ995" t="s">
        <v>34</v>
      </c>
      <c r="AO995" t="s">
        <v>75</v>
      </c>
      <c r="AQ995">
        <v>4</v>
      </c>
      <c r="AS995">
        <v>4</v>
      </c>
      <c r="AU995">
        <v>6</v>
      </c>
      <c r="AV995" t="s">
        <v>3643</v>
      </c>
      <c r="AW995" t="s">
        <v>66</v>
      </c>
      <c r="AY995">
        <v>9</v>
      </c>
      <c r="AZ995" t="s">
        <v>3644</v>
      </c>
      <c r="BA995" t="s">
        <v>3645</v>
      </c>
      <c r="BB995" t="s">
        <v>3646</v>
      </c>
      <c r="BC995">
        <v>1</v>
      </c>
    </row>
    <row r="996" spans="1:55" x14ac:dyDescent="0.4">
      <c r="A996">
        <v>732</v>
      </c>
      <c r="B996">
        <v>732</v>
      </c>
      <c r="C996">
        <v>732</v>
      </c>
      <c r="E996" t="s">
        <v>3</v>
      </c>
      <c r="H996" t="s">
        <v>6</v>
      </c>
      <c r="J996" s="1">
        <v>29645</v>
      </c>
      <c r="K996">
        <v>7</v>
      </c>
      <c r="L996">
        <v>60</v>
      </c>
      <c r="M996">
        <v>5</v>
      </c>
      <c r="N996">
        <v>9</v>
      </c>
      <c r="O996" t="s">
        <v>191</v>
      </c>
      <c r="P996">
        <v>1</v>
      </c>
      <c r="U996">
        <v>1</v>
      </c>
      <c r="V996" t="s">
        <v>214</v>
      </c>
      <c r="X996" t="s">
        <v>113</v>
      </c>
      <c r="AA996" t="s">
        <v>2390</v>
      </c>
      <c r="AB996">
        <v>10</v>
      </c>
      <c r="AC996" t="s">
        <v>3647</v>
      </c>
      <c r="AD996" t="s">
        <v>86</v>
      </c>
      <c r="AI996" t="s">
        <v>33</v>
      </c>
      <c r="AO996" t="s">
        <v>164</v>
      </c>
      <c r="AR996">
        <v>15</v>
      </c>
      <c r="AT996">
        <v>10</v>
      </c>
      <c r="AU996">
        <v>20</v>
      </c>
      <c r="AV996" t="s">
        <v>3648</v>
      </c>
      <c r="AW996" t="s">
        <v>2666</v>
      </c>
      <c r="AY996">
        <v>10</v>
      </c>
      <c r="AZ996" t="s">
        <v>3649</v>
      </c>
      <c r="BA996" t="s">
        <v>3650</v>
      </c>
    </row>
    <row r="997" spans="1:55" x14ac:dyDescent="0.4">
      <c r="A997" t="s">
        <v>3651</v>
      </c>
      <c r="B997" t="s">
        <v>3652</v>
      </c>
      <c r="C997">
        <v>1</v>
      </c>
    </row>
    <row r="998" spans="1:55" x14ac:dyDescent="0.4">
      <c r="A998">
        <v>733</v>
      </c>
      <c r="B998">
        <v>733</v>
      </c>
      <c r="C998">
        <v>733</v>
      </c>
      <c r="D998" t="s">
        <v>2</v>
      </c>
      <c r="J998" s="1">
        <v>29049</v>
      </c>
      <c r="K998">
        <v>6</v>
      </c>
      <c r="L998">
        <v>20</v>
      </c>
      <c r="M998">
        <v>13</v>
      </c>
      <c r="N998">
        <v>2</v>
      </c>
      <c r="O998" t="s">
        <v>80</v>
      </c>
      <c r="P998">
        <v>0</v>
      </c>
      <c r="Q998" t="s">
        <v>100</v>
      </c>
      <c r="S998" t="s">
        <v>106</v>
      </c>
      <c r="U998">
        <v>1</v>
      </c>
      <c r="V998" t="s">
        <v>214</v>
      </c>
      <c r="X998" t="s">
        <v>83</v>
      </c>
      <c r="Z998" t="s">
        <v>94</v>
      </c>
      <c r="AB998">
        <v>2</v>
      </c>
      <c r="AC998" t="s">
        <v>3653</v>
      </c>
      <c r="AD998" t="s">
        <v>86</v>
      </c>
      <c r="AG998" t="s">
        <v>31</v>
      </c>
      <c r="AO998" t="s">
        <v>75</v>
      </c>
      <c r="AQ998">
        <v>6</v>
      </c>
      <c r="AS998">
        <v>6</v>
      </c>
      <c r="AU998">
        <v>25</v>
      </c>
      <c r="AV998" t="s">
        <v>3654</v>
      </c>
      <c r="AW998" t="s">
        <v>77</v>
      </c>
      <c r="AY998">
        <v>8</v>
      </c>
      <c r="AZ998" t="s">
        <v>3655</v>
      </c>
      <c r="BC998">
        <v>1</v>
      </c>
    </row>
    <row r="999" spans="1:55" x14ac:dyDescent="0.4">
      <c r="A999">
        <v>734</v>
      </c>
      <c r="B999">
        <v>734</v>
      </c>
      <c r="C999">
        <v>734</v>
      </c>
      <c r="D999" t="s">
        <v>2</v>
      </c>
      <c r="J999" s="1">
        <v>29668</v>
      </c>
      <c r="K999">
        <v>65</v>
      </c>
      <c r="L999">
        <v>40</v>
      </c>
      <c r="M999">
        <v>12</v>
      </c>
      <c r="N999">
        <v>3</v>
      </c>
      <c r="O999" t="s">
        <v>99</v>
      </c>
      <c r="P999">
        <v>0</v>
      </c>
      <c r="Q999" t="s">
        <v>70</v>
      </c>
      <c r="S999" t="s">
        <v>56</v>
      </c>
      <c r="U999">
        <v>1</v>
      </c>
      <c r="V999" t="s">
        <v>424</v>
      </c>
      <c r="X999" t="s">
        <v>83</v>
      </c>
      <c r="Z999" t="s">
        <v>511</v>
      </c>
      <c r="AB999">
        <v>14</v>
      </c>
      <c r="AC999" t="s">
        <v>3656</v>
      </c>
      <c r="AD999" t="s">
        <v>74</v>
      </c>
      <c r="AG999" t="s">
        <v>31</v>
      </c>
      <c r="AO999" t="s">
        <v>62</v>
      </c>
      <c r="AQ999">
        <v>3</v>
      </c>
      <c r="AT999">
        <v>20</v>
      </c>
      <c r="AU999">
        <v>30</v>
      </c>
      <c r="AV999" t="s">
        <v>3657</v>
      </c>
      <c r="AW999" t="s">
        <v>77</v>
      </c>
      <c r="AY999">
        <v>10</v>
      </c>
      <c r="AZ999" t="s">
        <v>3658</v>
      </c>
      <c r="BA999" t="s">
        <v>3659</v>
      </c>
      <c r="BC999">
        <v>1</v>
      </c>
    </row>
    <row r="1000" spans="1:55" x14ac:dyDescent="0.4">
      <c r="A1000">
        <v>735</v>
      </c>
      <c r="B1000">
        <v>735</v>
      </c>
      <c r="C1000">
        <v>735</v>
      </c>
      <c r="D1000" t="s">
        <v>2</v>
      </c>
      <c r="J1000" s="1">
        <v>28471</v>
      </c>
      <c r="K1000">
        <v>4</v>
      </c>
      <c r="L1000">
        <v>0</v>
      </c>
      <c r="M1000">
        <v>12</v>
      </c>
      <c r="N1000">
        <v>600</v>
      </c>
      <c r="O1000" t="s">
        <v>91</v>
      </c>
      <c r="P1000">
        <v>1</v>
      </c>
      <c r="U1000">
        <v>1</v>
      </c>
      <c r="W1000" t="s">
        <v>2861</v>
      </c>
      <c r="Y1000" t="s">
        <v>3660</v>
      </c>
      <c r="AA1000" t="s">
        <v>2861</v>
      </c>
      <c r="AB1000">
        <v>27</v>
      </c>
      <c r="AC1000" t="s">
        <v>2862</v>
      </c>
      <c r="AD1000" t="s">
        <v>1170</v>
      </c>
      <c r="AI1000" t="s">
        <v>33</v>
      </c>
      <c r="AJ1000" t="s">
        <v>34</v>
      </c>
      <c r="AP1000" t="s">
        <v>181</v>
      </c>
      <c r="AQ1000">
        <v>4</v>
      </c>
      <c r="AS1000">
        <v>6</v>
      </c>
      <c r="AU1000">
        <v>12</v>
      </c>
      <c r="AV1000" t="s">
        <v>3661</v>
      </c>
      <c r="AX1000" t="s">
        <v>3662</v>
      </c>
      <c r="AY1000">
        <v>10</v>
      </c>
      <c r="AZ1000" t="s">
        <v>3663</v>
      </c>
    </row>
    <row r="1001" spans="1:55" x14ac:dyDescent="0.4">
      <c r="A1001" t="s">
        <v>3664</v>
      </c>
      <c r="B1001" t="s">
        <v>3665</v>
      </c>
    </row>
    <row r="1002" spans="1:55" x14ac:dyDescent="0.4">
      <c r="A1002" t="s">
        <v>3666</v>
      </c>
    </row>
    <row r="1003" spans="1:55" x14ac:dyDescent="0.4">
      <c r="A1003" t="s">
        <v>3667</v>
      </c>
      <c r="B1003" t="s">
        <v>3668</v>
      </c>
    </row>
    <row r="1004" spans="1:55" x14ac:dyDescent="0.4">
      <c r="A1004" t="s">
        <v>3669</v>
      </c>
      <c r="B1004" t="s">
        <v>3670</v>
      </c>
      <c r="C1004">
        <v>1</v>
      </c>
    </row>
    <row r="1005" spans="1:55" x14ac:dyDescent="0.4">
      <c r="A1005">
        <v>736</v>
      </c>
      <c r="B1005">
        <v>736</v>
      </c>
      <c r="C1005">
        <v>736</v>
      </c>
      <c r="D1005" t="s">
        <v>2</v>
      </c>
      <c r="J1005" s="1">
        <v>42959</v>
      </c>
      <c r="K1005">
        <v>8</v>
      </c>
      <c r="L1005">
        <v>30</v>
      </c>
      <c r="M1005">
        <v>10</v>
      </c>
      <c r="N1005">
        <v>2</v>
      </c>
      <c r="O1005" t="s">
        <v>191</v>
      </c>
      <c r="P1005">
        <v>1</v>
      </c>
      <c r="U1005">
        <v>1</v>
      </c>
      <c r="V1005" t="s">
        <v>214</v>
      </c>
      <c r="X1005" t="s">
        <v>58</v>
      </c>
      <c r="Z1005" t="s">
        <v>94</v>
      </c>
      <c r="AB1005">
        <v>10</v>
      </c>
      <c r="AC1005" t="s">
        <v>3671</v>
      </c>
      <c r="AD1005" t="s">
        <v>61</v>
      </c>
      <c r="AJ1005" t="s">
        <v>34</v>
      </c>
      <c r="AO1005" t="s">
        <v>75</v>
      </c>
      <c r="AQ1005">
        <v>6</v>
      </c>
      <c r="AS1005">
        <v>6</v>
      </c>
      <c r="AU1005">
        <v>10</v>
      </c>
      <c r="AV1005" t="s">
        <v>3672</v>
      </c>
      <c r="AW1005" t="s">
        <v>77</v>
      </c>
      <c r="AY1005">
        <v>10</v>
      </c>
      <c r="AZ1005" t="s">
        <v>3673</v>
      </c>
      <c r="BB1005" t="s">
        <v>3674</v>
      </c>
      <c r="BC1005">
        <v>1</v>
      </c>
    </row>
    <row r="1006" spans="1:55" x14ac:dyDescent="0.4">
      <c r="A1006">
        <v>737</v>
      </c>
      <c r="B1006">
        <v>737</v>
      </c>
      <c r="C1006">
        <v>737</v>
      </c>
      <c r="D1006" t="s">
        <v>2</v>
      </c>
      <c r="J1006" s="1">
        <v>33228</v>
      </c>
      <c r="K1006">
        <v>7</v>
      </c>
      <c r="L1006">
        <v>45</v>
      </c>
      <c r="M1006">
        <v>9</v>
      </c>
      <c r="N1006">
        <v>5</v>
      </c>
      <c r="O1006" t="s">
        <v>69</v>
      </c>
      <c r="P1006">
        <v>1</v>
      </c>
      <c r="U1006">
        <v>1</v>
      </c>
      <c r="V1006" t="s">
        <v>143</v>
      </c>
      <c r="X1006" t="s">
        <v>365</v>
      </c>
      <c r="Z1006" t="s">
        <v>94</v>
      </c>
      <c r="AB1006">
        <v>1</v>
      </c>
      <c r="AC1006" t="s">
        <v>3675</v>
      </c>
      <c r="AD1006" t="s">
        <v>163</v>
      </c>
      <c r="AH1006" t="s">
        <v>32</v>
      </c>
      <c r="AM1006" t="s">
        <v>37</v>
      </c>
      <c r="AW1006" t="s">
        <v>77</v>
      </c>
      <c r="AY1006">
        <v>10</v>
      </c>
      <c r="AZ1006" t="s">
        <v>3676</v>
      </c>
      <c r="BA1006" t="s">
        <v>3677</v>
      </c>
      <c r="BB1006" t="s">
        <v>3678</v>
      </c>
      <c r="BC1006">
        <v>1</v>
      </c>
    </row>
    <row r="1007" spans="1:55" x14ac:dyDescent="0.4">
      <c r="A1007">
        <v>738</v>
      </c>
      <c r="B1007">
        <v>738</v>
      </c>
      <c r="C1007">
        <v>738</v>
      </c>
      <c r="D1007" t="s">
        <v>2</v>
      </c>
      <c r="J1007" s="1">
        <v>34298</v>
      </c>
      <c r="K1007">
        <v>10</v>
      </c>
      <c r="L1007">
        <v>300</v>
      </c>
      <c r="M1007">
        <v>10</v>
      </c>
      <c r="N1007">
        <v>10</v>
      </c>
      <c r="O1007" t="s">
        <v>305</v>
      </c>
      <c r="P1007">
        <v>1</v>
      </c>
      <c r="U1007">
        <v>1</v>
      </c>
      <c r="V1007" t="s">
        <v>92</v>
      </c>
      <c r="X1007" t="s">
        <v>83</v>
      </c>
      <c r="Z1007" t="s">
        <v>94</v>
      </c>
      <c r="AB1007">
        <v>1</v>
      </c>
      <c r="AC1007" t="s">
        <v>3679</v>
      </c>
      <c r="AD1007" t="s">
        <v>61</v>
      </c>
      <c r="AJ1007" t="s">
        <v>34</v>
      </c>
      <c r="AO1007" t="s">
        <v>87</v>
      </c>
      <c r="AQ1007">
        <v>5</v>
      </c>
      <c r="AS1007">
        <v>5</v>
      </c>
      <c r="AU1007">
        <v>100</v>
      </c>
      <c r="AV1007" t="s">
        <v>3680</v>
      </c>
      <c r="AW1007" t="s">
        <v>66</v>
      </c>
      <c r="AY1007">
        <v>10</v>
      </c>
      <c r="AZ1007" t="s">
        <v>3681</v>
      </c>
      <c r="BA1007" t="s">
        <v>3682</v>
      </c>
      <c r="BB1007" t="s">
        <v>37</v>
      </c>
      <c r="BC1007">
        <v>1</v>
      </c>
    </row>
    <row r="1008" spans="1:55" x14ac:dyDescent="0.4">
      <c r="A1008">
        <v>739</v>
      </c>
      <c r="B1008">
        <v>739</v>
      </c>
      <c r="C1008">
        <v>739</v>
      </c>
      <c r="E1008" t="s">
        <v>3</v>
      </c>
      <c r="K1008">
        <v>7</v>
      </c>
      <c r="L1008">
        <v>15</v>
      </c>
      <c r="M1008">
        <v>5</v>
      </c>
      <c r="N1008">
        <v>5</v>
      </c>
      <c r="O1008" t="s">
        <v>135</v>
      </c>
      <c r="P1008">
        <v>1</v>
      </c>
      <c r="U1008">
        <v>1</v>
      </c>
      <c r="V1008" t="s">
        <v>143</v>
      </c>
      <c r="X1008" t="s">
        <v>58</v>
      </c>
      <c r="Z1008" t="s">
        <v>94</v>
      </c>
      <c r="AB1008">
        <v>20</v>
      </c>
      <c r="AC1008" t="s">
        <v>3683</v>
      </c>
      <c r="AD1008" t="s">
        <v>74</v>
      </c>
      <c r="AI1008" t="s">
        <v>33</v>
      </c>
      <c r="AJ1008" t="s">
        <v>34</v>
      </c>
      <c r="AO1008" t="s">
        <v>75</v>
      </c>
      <c r="AQ1008">
        <v>3</v>
      </c>
      <c r="AS1008">
        <v>3</v>
      </c>
      <c r="AU1008">
        <v>2</v>
      </c>
      <c r="AV1008" t="s">
        <v>3684</v>
      </c>
      <c r="AW1008" t="s">
        <v>77</v>
      </c>
      <c r="AY1008">
        <v>8</v>
      </c>
      <c r="AZ1008" t="s">
        <v>3685</v>
      </c>
      <c r="BA1008" t="s">
        <v>3686</v>
      </c>
      <c r="BB1008" t="s">
        <v>3687</v>
      </c>
      <c r="BC1008">
        <v>0</v>
      </c>
    </row>
    <row r="1009" spans="1:55" x14ac:dyDescent="0.4">
      <c r="A1009">
        <v>740</v>
      </c>
      <c r="B1009">
        <v>740</v>
      </c>
      <c r="C1009">
        <v>740</v>
      </c>
      <c r="F1009" t="s">
        <v>4</v>
      </c>
      <c r="H1009" t="s">
        <v>6</v>
      </c>
      <c r="J1009" s="1">
        <v>32907</v>
      </c>
      <c r="K1009">
        <v>6</v>
      </c>
      <c r="L1009">
        <v>220</v>
      </c>
      <c r="M1009">
        <v>10</v>
      </c>
      <c r="N1009">
        <v>10</v>
      </c>
      <c r="O1009" t="s">
        <v>54</v>
      </c>
      <c r="P1009">
        <v>0</v>
      </c>
      <c r="Q1009" t="s">
        <v>55</v>
      </c>
      <c r="S1009" t="s">
        <v>56</v>
      </c>
      <c r="U1009">
        <v>0</v>
      </c>
      <c r="AD1009" t="s">
        <v>61</v>
      </c>
      <c r="AJ1009" t="s">
        <v>34</v>
      </c>
      <c r="AO1009" t="s">
        <v>62</v>
      </c>
      <c r="AQ1009">
        <v>4</v>
      </c>
      <c r="AS1009">
        <v>3</v>
      </c>
      <c r="AU1009">
        <v>12</v>
      </c>
      <c r="AV1009" t="s">
        <v>3688</v>
      </c>
      <c r="AW1009" t="s">
        <v>360</v>
      </c>
      <c r="AY1009">
        <v>10</v>
      </c>
      <c r="AZ1009" t="s">
        <v>3689</v>
      </c>
      <c r="BA1009" t="s">
        <v>3690</v>
      </c>
      <c r="BC1009">
        <v>0</v>
      </c>
    </row>
    <row r="1010" spans="1:55" x14ac:dyDescent="0.4">
      <c r="A1010">
        <v>741</v>
      </c>
      <c r="B1010">
        <v>741</v>
      </c>
      <c r="C1010">
        <v>741</v>
      </c>
      <c r="H1010" t="s">
        <v>6</v>
      </c>
      <c r="J1010" s="1">
        <v>30528</v>
      </c>
      <c r="K1010">
        <v>6</v>
      </c>
      <c r="L1010">
        <v>20</v>
      </c>
      <c r="M1010">
        <v>9</v>
      </c>
      <c r="N1010">
        <v>4</v>
      </c>
      <c r="O1010" t="s">
        <v>69</v>
      </c>
      <c r="P1010">
        <v>1</v>
      </c>
      <c r="U1010">
        <v>1</v>
      </c>
      <c r="V1010" t="s">
        <v>57</v>
      </c>
      <c r="X1010" t="s">
        <v>58</v>
      </c>
      <c r="Z1010" t="s">
        <v>273</v>
      </c>
      <c r="AB1010">
        <v>10</v>
      </c>
      <c r="AC1010" t="s">
        <v>3691</v>
      </c>
      <c r="AD1010" t="s">
        <v>86</v>
      </c>
      <c r="AJ1010" t="s">
        <v>34</v>
      </c>
      <c r="AO1010" t="s">
        <v>62</v>
      </c>
      <c r="AQ1010">
        <v>4</v>
      </c>
      <c r="AS1010">
        <v>2</v>
      </c>
      <c r="AU1010">
        <v>20</v>
      </c>
      <c r="AV1010" t="s">
        <v>3692</v>
      </c>
      <c r="AW1010" t="s">
        <v>77</v>
      </c>
      <c r="AY1010">
        <v>8</v>
      </c>
      <c r="AZ1010" t="s">
        <v>3693</v>
      </c>
      <c r="BA1010" t="s">
        <v>2621</v>
      </c>
      <c r="BB1010" t="s">
        <v>3694</v>
      </c>
      <c r="BC1010">
        <v>1</v>
      </c>
    </row>
    <row r="1011" spans="1:55" x14ac:dyDescent="0.4">
      <c r="A1011">
        <v>742</v>
      </c>
      <c r="B1011">
        <v>742</v>
      </c>
      <c r="C1011">
        <v>742</v>
      </c>
      <c r="H1011" t="s">
        <v>6</v>
      </c>
      <c r="J1011" s="1">
        <v>29686</v>
      </c>
      <c r="K1011">
        <v>6</v>
      </c>
      <c r="L1011">
        <v>80</v>
      </c>
      <c r="M1011">
        <v>8</v>
      </c>
      <c r="N1011">
        <v>10</v>
      </c>
      <c r="O1011" t="s">
        <v>123</v>
      </c>
      <c r="P1011">
        <v>0</v>
      </c>
      <c r="Q1011" t="s">
        <v>55</v>
      </c>
      <c r="S1011" t="s">
        <v>101</v>
      </c>
      <c r="U1011">
        <v>1</v>
      </c>
      <c r="V1011" t="s">
        <v>214</v>
      </c>
      <c r="X1011" t="s">
        <v>83</v>
      </c>
      <c r="Z1011" t="s">
        <v>232</v>
      </c>
      <c r="AB1011">
        <v>5</v>
      </c>
      <c r="AC1011" t="s">
        <v>3695</v>
      </c>
      <c r="AD1011" t="s">
        <v>86</v>
      </c>
      <c r="AJ1011" t="s">
        <v>34</v>
      </c>
      <c r="AO1011" t="s">
        <v>62</v>
      </c>
      <c r="AQ1011">
        <v>6</v>
      </c>
      <c r="AS1011">
        <v>1</v>
      </c>
      <c r="AU1011">
        <v>8</v>
      </c>
      <c r="AV1011" t="s">
        <v>3696</v>
      </c>
      <c r="AX1011" t="s">
        <v>3697</v>
      </c>
      <c r="AY1011">
        <v>8</v>
      </c>
      <c r="AZ1011" t="s">
        <v>3698</v>
      </c>
      <c r="BA1011" t="s">
        <v>3699</v>
      </c>
      <c r="BB1011" t="s">
        <v>3700</v>
      </c>
      <c r="BC1011">
        <v>1</v>
      </c>
    </row>
    <row r="1012" spans="1:55" x14ac:dyDescent="0.4">
      <c r="A1012">
        <v>743</v>
      </c>
      <c r="B1012">
        <v>743</v>
      </c>
      <c r="C1012">
        <v>743</v>
      </c>
      <c r="E1012" t="s">
        <v>3</v>
      </c>
      <c r="H1012" t="s">
        <v>6</v>
      </c>
      <c r="K1012">
        <v>8</v>
      </c>
      <c r="L1012">
        <v>30</v>
      </c>
      <c r="M1012">
        <v>6</v>
      </c>
      <c r="N1012">
        <v>5</v>
      </c>
      <c r="O1012" t="s">
        <v>135</v>
      </c>
      <c r="P1012">
        <v>0</v>
      </c>
      <c r="Q1012" t="s">
        <v>136</v>
      </c>
      <c r="S1012" t="s">
        <v>71</v>
      </c>
      <c r="U1012">
        <v>1</v>
      </c>
      <c r="V1012" t="s">
        <v>537</v>
      </c>
      <c r="X1012" t="s">
        <v>58</v>
      </c>
      <c r="AA1012" t="s">
        <v>949</v>
      </c>
      <c r="AB1012">
        <v>9</v>
      </c>
      <c r="AD1012" t="s">
        <v>86</v>
      </c>
      <c r="AG1012" t="s">
        <v>31</v>
      </c>
      <c r="AO1012" t="s">
        <v>164</v>
      </c>
      <c r="AQ1012">
        <v>5</v>
      </c>
      <c r="AS1012">
        <v>1</v>
      </c>
      <c r="AU1012">
        <v>8</v>
      </c>
      <c r="AV1012" t="s">
        <v>3701</v>
      </c>
      <c r="AX1012" t="s">
        <v>3702</v>
      </c>
      <c r="AY1012">
        <v>8</v>
      </c>
      <c r="AZ1012" t="s">
        <v>3703</v>
      </c>
      <c r="BA1012" t="s">
        <v>3704</v>
      </c>
      <c r="BC1012">
        <v>0</v>
      </c>
    </row>
    <row r="1013" spans="1:55" x14ac:dyDescent="0.4">
      <c r="A1013">
        <v>744</v>
      </c>
      <c r="B1013">
        <v>744</v>
      </c>
      <c r="C1013">
        <v>744</v>
      </c>
      <c r="D1013" t="s">
        <v>2</v>
      </c>
      <c r="H1013" t="s">
        <v>6</v>
      </c>
      <c r="J1013" s="1">
        <v>29339</v>
      </c>
      <c r="K1013">
        <v>8</v>
      </c>
      <c r="L1013">
        <v>45</v>
      </c>
      <c r="M1013">
        <v>5</v>
      </c>
      <c r="N1013">
        <v>6</v>
      </c>
      <c r="O1013" t="s">
        <v>191</v>
      </c>
      <c r="P1013">
        <v>1</v>
      </c>
      <c r="U1013">
        <v>1</v>
      </c>
      <c r="V1013" t="s">
        <v>537</v>
      </c>
      <c r="X1013" t="s">
        <v>113</v>
      </c>
      <c r="Z1013" t="s">
        <v>307</v>
      </c>
      <c r="AB1013">
        <v>10</v>
      </c>
      <c r="AD1013" t="s">
        <v>86</v>
      </c>
      <c r="AG1013" t="s">
        <v>31</v>
      </c>
      <c r="AO1013" t="s">
        <v>87</v>
      </c>
      <c r="AQ1013">
        <v>3</v>
      </c>
      <c r="AS1013">
        <v>4</v>
      </c>
      <c r="AU1013">
        <v>8</v>
      </c>
      <c r="AV1013" t="s">
        <v>3705</v>
      </c>
      <c r="AW1013" t="s">
        <v>77</v>
      </c>
      <c r="AY1013">
        <v>10</v>
      </c>
      <c r="AZ1013" t="s">
        <v>3706</v>
      </c>
    </row>
    <row r="1015" spans="1:55" x14ac:dyDescent="0.4">
      <c r="A1015" t="s">
        <v>3707</v>
      </c>
      <c r="B1015" t="s">
        <v>3708</v>
      </c>
      <c r="C1015" t="s">
        <v>3709</v>
      </c>
      <c r="D1015" t="s">
        <v>3710</v>
      </c>
      <c r="E1015" t="s">
        <v>3711</v>
      </c>
      <c r="F1015" t="s">
        <v>3712</v>
      </c>
      <c r="G1015" t="s">
        <v>3713</v>
      </c>
      <c r="H1015" t="s">
        <v>3714</v>
      </c>
      <c r="I1015">
        <v>1</v>
      </c>
    </row>
    <row r="1016" spans="1:55" x14ac:dyDescent="0.4">
      <c r="A1016">
        <v>745</v>
      </c>
      <c r="B1016">
        <v>745</v>
      </c>
      <c r="C1016">
        <v>745</v>
      </c>
      <c r="D1016" t="s">
        <v>2</v>
      </c>
      <c r="J1016" s="1">
        <v>27612</v>
      </c>
      <c r="K1016">
        <v>7</v>
      </c>
      <c r="L1016">
        <v>40</v>
      </c>
      <c r="M1016">
        <v>6</v>
      </c>
      <c r="N1016">
        <v>1</v>
      </c>
      <c r="O1016" t="s">
        <v>80</v>
      </c>
      <c r="P1016">
        <v>0</v>
      </c>
      <c r="Q1016" t="s">
        <v>124</v>
      </c>
      <c r="S1016" t="s">
        <v>101</v>
      </c>
      <c r="U1016">
        <v>1</v>
      </c>
      <c r="V1016" t="s">
        <v>72</v>
      </c>
      <c r="X1016" t="s">
        <v>83</v>
      </c>
      <c r="Z1016" t="s">
        <v>59</v>
      </c>
      <c r="AB1016">
        <v>10</v>
      </c>
      <c r="AD1016" t="s">
        <v>74</v>
      </c>
      <c r="AH1016" t="s">
        <v>32</v>
      </c>
      <c r="AO1016" t="s">
        <v>75</v>
      </c>
      <c r="AQ1016">
        <v>3</v>
      </c>
      <c r="AS1016">
        <v>5</v>
      </c>
      <c r="AU1016">
        <v>36</v>
      </c>
      <c r="AV1016" t="s">
        <v>3715</v>
      </c>
      <c r="AW1016" t="s">
        <v>77</v>
      </c>
      <c r="AY1016">
        <v>9</v>
      </c>
      <c r="AZ1016" t="s">
        <v>3716</v>
      </c>
    </row>
    <row r="1017" spans="1:55" x14ac:dyDescent="0.4">
      <c r="A1017" t="s">
        <v>3717</v>
      </c>
      <c r="B1017" t="s">
        <v>3718</v>
      </c>
    </row>
    <row r="1018" spans="1:55" x14ac:dyDescent="0.4">
      <c r="A1018">
        <v>746</v>
      </c>
      <c r="B1018">
        <v>746</v>
      </c>
      <c r="C1018">
        <v>746</v>
      </c>
      <c r="E1018" t="s">
        <v>3</v>
      </c>
      <c r="H1018" t="s">
        <v>6</v>
      </c>
      <c r="J1018" s="1">
        <v>32442</v>
      </c>
      <c r="K1018">
        <v>4</v>
      </c>
      <c r="L1018">
        <v>10</v>
      </c>
      <c r="M1018">
        <v>8</v>
      </c>
      <c r="N1018">
        <v>1</v>
      </c>
      <c r="O1018" t="s">
        <v>350</v>
      </c>
      <c r="P1018">
        <v>1</v>
      </c>
      <c r="U1018">
        <v>1</v>
      </c>
      <c r="V1018" t="s">
        <v>7</v>
      </c>
      <c r="X1018" t="s">
        <v>83</v>
      </c>
      <c r="Z1018" t="s">
        <v>59</v>
      </c>
      <c r="AB1018">
        <v>12</v>
      </c>
      <c r="AC1018" t="s">
        <v>3719</v>
      </c>
      <c r="AD1018" t="s">
        <v>61</v>
      </c>
      <c r="AH1018" t="s">
        <v>32</v>
      </c>
      <c r="AI1018" t="s">
        <v>33</v>
      </c>
      <c r="AO1018" t="s">
        <v>75</v>
      </c>
      <c r="AR1018" t="s">
        <v>3720</v>
      </c>
      <c r="AS1018">
        <v>5</v>
      </c>
      <c r="AU1018">
        <v>20</v>
      </c>
      <c r="AV1018" t="s">
        <v>3721</v>
      </c>
      <c r="AW1018" t="s">
        <v>77</v>
      </c>
      <c r="AY1018">
        <v>10</v>
      </c>
      <c r="AZ1018" t="s">
        <v>3722</v>
      </c>
      <c r="BA1018" t="s">
        <v>3723</v>
      </c>
      <c r="BB1018" t="s">
        <v>118</v>
      </c>
      <c r="BC1018">
        <v>1</v>
      </c>
    </row>
    <row r="1019" spans="1:55" x14ac:dyDescent="0.4">
      <c r="A1019">
        <v>747</v>
      </c>
      <c r="B1019">
        <v>747</v>
      </c>
      <c r="C1019">
        <v>747</v>
      </c>
      <c r="E1019" t="s">
        <v>3</v>
      </c>
      <c r="J1019" s="1">
        <v>34109</v>
      </c>
      <c r="K1019">
        <v>7</v>
      </c>
      <c r="L1019">
        <v>30</v>
      </c>
      <c r="M1019">
        <v>12</v>
      </c>
      <c r="N1019">
        <v>0</v>
      </c>
      <c r="O1019" t="s">
        <v>123</v>
      </c>
      <c r="P1019">
        <v>0</v>
      </c>
      <c r="Q1019" t="s">
        <v>100</v>
      </c>
      <c r="S1019" t="s">
        <v>101</v>
      </c>
      <c r="U1019">
        <v>0</v>
      </c>
      <c r="AD1019" t="s">
        <v>61</v>
      </c>
      <c r="AG1019" t="s">
        <v>31</v>
      </c>
      <c r="AO1019" t="s">
        <v>164</v>
      </c>
      <c r="AQ1019">
        <v>5</v>
      </c>
      <c r="AS1019">
        <v>5</v>
      </c>
      <c r="AU1019">
        <v>16</v>
      </c>
      <c r="AV1019" t="s">
        <v>3724</v>
      </c>
    </row>
    <row r="1020" spans="1:55" x14ac:dyDescent="0.4">
      <c r="A1020" t="s">
        <v>3725</v>
      </c>
      <c r="B1020" t="s">
        <v>3726</v>
      </c>
    </row>
    <row r="1021" spans="1:55" x14ac:dyDescent="0.4">
      <c r="A1021" t="s">
        <v>3727</v>
      </c>
    </row>
    <row r="1023" spans="1:55" x14ac:dyDescent="0.4">
      <c r="A1023" t="s">
        <v>3728</v>
      </c>
      <c r="B1023" t="s">
        <v>3729</v>
      </c>
      <c r="D1023" t="s">
        <v>3730</v>
      </c>
      <c r="E1023">
        <v>9</v>
      </c>
      <c r="F1023" t="s">
        <v>37</v>
      </c>
      <c r="G1023" t="s">
        <v>3731</v>
      </c>
      <c r="H1023" t="s">
        <v>3732</v>
      </c>
      <c r="I1023">
        <v>1</v>
      </c>
    </row>
    <row r="1024" spans="1:55" x14ac:dyDescent="0.4">
      <c r="A1024">
        <v>748</v>
      </c>
      <c r="B1024">
        <v>748</v>
      </c>
      <c r="C1024">
        <v>748</v>
      </c>
      <c r="E1024" t="s">
        <v>3</v>
      </c>
      <c r="F1024" t="s">
        <v>4</v>
      </c>
      <c r="J1024" s="1">
        <v>34114</v>
      </c>
      <c r="K1024">
        <v>7</v>
      </c>
      <c r="L1024">
        <v>40</v>
      </c>
      <c r="M1024">
        <v>10</v>
      </c>
      <c r="N1024">
        <v>4</v>
      </c>
      <c r="O1024" t="s">
        <v>54</v>
      </c>
      <c r="P1024">
        <v>1</v>
      </c>
      <c r="U1024">
        <v>1</v>
      </c>
      <c r="V1024" t="s">
        <v>429</v>
      </c>
      <c r="X1024" t="s">
        <v>58</v>
      </c>
      <c r="Z1024" t="s">
        <v>94</v>
      </c>
      <c r="AB1024">
        <v>1</v>
      </c>
      <c r="AC1024" t="s">
        <v>3733</v>
      </c>
      <c r="AD1024" t="s">
        <v>61</v>
      </c>
      <c r="AG1024" t="s">
        <v>31</v>
      </c>
      <c r="AO1024" t="s">
        <v>75</v>
      </c>
      <c r="AQ1024">
        <v>6</v>
      </c>
      <c r="AT1024">
        <v>10</v>
      </c>
      <c r="AU1024">
        <v>30</v>
      </c>
      <c r="AV1024" t="s">
        <v>3734</v>
      </c>
      <c r="AW1024" t="s">
        <v>77</v>
      </c>
      <c r="AY1024">
        <v>8</v>
      </c>
      <c r="AZ1024" t="s">
        <v>3735</v>
      </c>
      <c r="BA1024" t="s">
        <v>3736</v>
      </c>
      <c r="BB1024" t="s">
        <v>3737</v>
      </c>
      <c r="BC1024">
        <v>0</v>
      </c>
    </row>
    <row r="1025" spans="1:55" x14ac:dyDescent="0.4">
      <c r="A1025">
        <v>749</v>
      </c>
      <c r="B1025">
        <v>749</v>
      </c>
      <c r="C1025">
        <v>749</v>
      </c>
      <c r="H1025" t="s">
        <v>6</v>
      </c>
      <c r="J1025" s="1">
        <v>26782</v>
      </c>
      <c r="K1025">
        <v>7</v>
      </c>
      <c r="L1025">
        <v>60</v>
      </c>
      <c r="M1025">
        <v>8</v>
      </c>
      <c r="N1025">
        <v>35</v>
      </c>
      <c r="O1025" t="s">
        <v>99</v>
      </c>
      <c r="P1025">
        <v>0</v>
      </c>
      <c r="Q1025" t="s">
        <v>136</v>
      </c>
      <c r="S1025" t="s">
        <v>101</v>
      </c>
      <c r="U1025">
        <v>1</v>
      </c>
      <c r="V1025" t="s">
        <v>214</v>
      </c>
      <c r="X1025" t="s">
        <v>83</v>
      </c>
      <c r="Z1025" t="s">
        <v>158</v>
      </c>
      <c r="AB1025">
        <v>20</v>
      </c>
      <c r="AC1025" t="s">
        <v>3738</v>
      </c>
      <c r="AD1025" t="s">
        <v>61</v>
      </c>
      <c r="AJ1025" t="s">
        <v>34</v>
      </c>
      <c r="AO1025" t="s">
        <v>62</v>
      </c>
      <c r="AQ1025">
        <v>3</v>
      </c>
      <c r="AS1025">
        <v>1</v>
      </c>
      <c r="AU1025">
        <v>100</v>
      </c>
      <c r="AV1025" t="s">
        <v>3739</v>
      </c>
      <c r="AW1025" t="s">
        <v>77</v>
      </c>
      <c r="AY1025">
        <v>10</v>
      </c>
      <c r="AZ1025" t="s">
        <v>3740</v>
      </c>
      <c r="BA1025" t="s">
        <v>3741</v>
      </c>
      <c r="BC1025">
        <v>0</v>
      </c>
    </row>
    <row r="1026" spans="1:55" x14ac:dyDescent="0.4">
      <c r="A1026">
        <v>750</v>
      </c>
      <c r="B1026">
        <v>750</v>
      </c>
      <c r="C1026">
        <v>750</v>
      </c>
      <c r="H1026" t="s">
        <v>6</v>
      </c>
      <c r="J1026" s="1">
        <v>31994</v>
      </c>
      <c r="K1026">
        <v>8</v>
      </c>
      <c r="L1026">
        <v>45</v>
      </c>
      <c r="M1026">
        <v>12</v>
      </c>
      <c r="N1026">
        <v>12</v>
      </c>
      <c r="O1026" t="s">
        <v>191</v>
      </c>
      <c r="P1026">
        <v>0</v>
      </c>
      <c r="Q1026" t="s">
        <v>55</v>
      </c>
      <c r="S1026" t="s">
        <v>106</v>
      </c>
      <c r="U1026">
        <v>1</v>
      </c>
      <c r="V1026" t="s">
        <v>733</v>
      </c>
      <c r="X1026" t="s">
        <v>83</v>
      </c>
      <c r="Z1026" t="s">
        <v>108</v>
      </c>
      <c r="AB1026">
        <v>5</v>
      </c>
      <c r="AC1026" t="s">
        <v>3742</v>
      </c>
      <c r="AD1026" t="s">
        <v>61</v>
      </c>
      <c r="AJ1026" t="s">
        <v>34</v>
      </c>
      <c r="AO1026" t="s">
        <v>75</v>
      </c>
      <c r="AQ1026">
        <v>2</v>
      </c>
      <c r="AS1026">
        <v>4</v>
      </c>
      <c r="AU1026">
        <v>6</v>
      </c>
      <c r="AV1026" t="s">
        <v>3743</v>
      </c>
    </row>
    <row r="1028" spans="1:55" x14ac:dyDescent="0.4">
      <c r="A1028" t="s">
        <v>3744</v>
      </c>
    </row>
    <row r="1030" spans="1:55" x14ac:dyDescent="0.4">
      <c r="A1030" t="s">
        <v>3745</v>
      </c>
      <c r="B1030" t="s">
        <v>194</v>
      </c>
      <c r="D1030">
        <v>8</v>
      </c>
      <c r="E1030" t="s">
        <v>3746</v>
      </c>
    </row>
    <row r="1032" spans="1:55" x14ac:dyDescent="0.4">
      <c r="A1032" t="s">
        <v>3747</v>
      </c>
      <c r="B1032" t="s">
        <v>3748</v>
      </c>
      <c r="C1032" t="s">
        <v>3749</v>
      </c>
      <c r="D1032" t="s">
        <v>3750</v>
      </c>
      <c r="E1032" t="s">
        <v>3751</v>
      </c>
    </row>
    <row r="1033" spans="1:55" x14ac:dyDescent="0.4">
      <c r="A1033" t="s">
        <v>3752</v>
      </c>
    </row>
    <row r="1034" spans="1:55" x14ac:dyDescent="0.4">
      <c r="A1034" t="s">
        <v>3753</v>
      </c>
    </row>
    <row r="1035" spans="1:55" x14ac:dyDescent="0.4">
      <c r="A1035" t="s">
        <v>3754</v>
      </c>
    </row>
    <row r="1037" spans="1:55" x14ac:dyDescent="0.4">
      <c r="A1037" t="s">
        <v>3755</v>
      </c>
      <c r="B1037" t="s">
        <v>3756</v>
      </c>
      <c r="C1037">
        <v>1</v>
      </c>
    </row>
    <row r="1038" spans="1:55" x14ac:dyDescent="0.4">
      <c r="A1038">
        <v>751</v>
      </c>
      <c r="B1038">
        <v>751</v>
      </c>
      <c r="C1038">
        <v>751</v>
      </c>
      <c r="E1038" t="s">
        <v>3</v>
      </c>
      <c r="J1038" s="1">
        <v>33675</v>
      </c>
      <c r="K1038">
        <v>7</v>
      </c>
      <c r="L1038">
        <v>100</v>
      </c>
      <c r="M1038">
        <v>7</v>
      </c>
      <c r="N1038">
        <v>10</v>
      </c>
      <c r="O1038" t="s">
        <v>350</v>
      </c>
      <c r="P1038">
        <v>1</v>
      </c>
      <c r="U1038">
        <v>1</v>
      </c>
      <c r="V1038" t="s">
        <v>157</v>
      </c>
      <c r="X1038" t="s">
        <v>83</v>
      </c>
      <c r="Z1038" t="s">
        <v>94</v>
      </c>
      <c r="AB1038">
        <v>1</v>
      </c>
      <c r="AC1038" t="s">
        <v>914</v>
      </c>
      <c r="AD1038" t="s">
        <v>86</v>
      </c>
      <c r="AH1038" t="s">
        <v>32</v>
      </c>
      <c r="AO1038" t="s">
        <v>87</v>
      </c>
      <c r="AR1038">
        <v>10</v>
      </c>
      <c r="AS1038">
        <v>5</v>
      </c>
      <c r="AU1038">
        <v>200</v>
      </c>
      <c r="AV1038" t="s">
        <v>3757</v>
      </c>
      <c r="AW1038" t="s">
        <v>66</v>
      </c>
      <c r="AY1038">
        <v>9</v>
      </c>
      <c r="AZ1038" t="s">
        <v>3758</v>
      </c>
      <c r="BA1038" t="s">
        <v>3759</v>
      </c>
      <c r="BC1038">
        <v>1</v>
      </c>
    </row>
    <row r="1039" spans="1:55" x14ac:dyDescent="0.4">
      <c r="A1039">
        <v>752</v>
      </c>
      <c r="B1039">
        <v>752</v>
      </c>
      <c r="C1039">
        <v>752</v>
      </c>
      <c r="D1039" t="s">
        <v>2</v>
      </c>
      <c r="J1039" s="1">
        <v>31258</v>
      </c>
      <c r="K1039">
        <v>6</v>
      </c>
      <c r="L1039">
        <v>25</v>
      </c>
      <c r="M1039">
        <v>14</v>
      </c>
      <c r="N1039">
        <v>1</v>
      </c>
      <c r="O1039" t="s">
        <v>80</v>
      </c>
      <c r="P1039">
        <v>1</v>
      </c>
      <c r="U1039">
        <v>1</v>
      </c>
      <c r="V1039" t="s">
        <v>31</v>
      </c>
      <c r="X1039" t="s">
        <v>83</v>
      </c>
      <c r="Z1039" t="s">
        <v>221</v>
      </c>
      <c r="AB1039">
        <v>1</v>
      </c>
      <c r="AC1039" t="s">
        <v>3760</v>
      </c>
      <c r="AD1039" t="s">
        <v>378</v>
      </c>
      <c r="AG1039" t="s">
        <v>31</v>
      </c>
      <c r="AO1039" t="s">
        <v>87</v>
      </c>
      <c r="AQ1039">
        <v>6</v>
      </c>
      <c r="AS1039">
        <v>5</v>
      </c>
      <c r="AU1039">
        <v>40</v>
      </c>
      <c r="AV1039" t="s">
        <v>3761</v>
      </c>
      <c r="AW1039" t="s">
        <v>77</v>
      </c>
      <c r="AY1039">
        <v>8</v>
      </c>
      <c r="AZ1039" t="s">
        <v>3762</v>
      </c>
      <c r="BA1039" t="s">
        <v>3763</v>
      </c>
      <c r="BB1039" t="s">
        <v>3764</v>
      </c>
      <c r="BC103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Cleaned_based_on_Interest</vt:lpstr>
      <vt:lpstr>Info</vt:lpstr>
      <vt:lpstr>Swag</vt:lpstr>
      <vt:lpstr>AI Nanodegree</vt:lpstr>
      <vt:lpstr>Books_read_per_year</vt:lpstr>
      <vt:lpstr>Avg_Prj_hrs_by_edu</vt:lpstr>
      <vt:lpstr>SurveyData</vt:lpstr>
      <vt:lpstr>Cleaned_based_on_Interest!surveydata3</vt:lpstr>
      <vt:lpstr>SurveyData!surveydata3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Kasthuri Prabhulingam</dc:creator>
  <cp:lastModifiedBy>Kasthuri Prabhulingam</cp:lastModifiedBy>
  <dcterms:created xsi:type="dcterms:W3CDTF">2018-09-19T01:59:20Z</dcterms:created>
  <dcterms:modified xsi:type="dcterms:W3CDTF">2018-09-20T16:02:17Z</dcterms:modified>
</cp:coreProperties>
</file>