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mmunications/Dropbox/Core Services &amp; GIS/GIS/Forum Reporting/"/>
    </mc:Choice>
  </mc:AlternateContent>
  <xr:revisionPtr revIDLastSave="0" documentId="13_ncr:1_{434DA01A-E34A-0E4C-96EF-AF2715DC8B5C}" xr6:coauthVersionLast="47" xr6:coauthVersionMax="47" xr10:uidLastSave="{00000000-0000-0000-0000-000000000000}"/>
  <bookViews>
    <workbookView xWindow="-38400" yWindow="500" windowWidth="44800" windowHeight="21100" activeTab="1" xr2:uid="{00000000-000D-0000-FFFF-FFFF00000000}"/>
  </bookViews>
  <sheets>
    <sheet name="Fields" sheetId="3" state="hidden" r:id="rId1"/>
    <sheet name="Report" sheetId="1" r:id="rId2"/>
    <sheet name="Request" sheetId="2" r:id="rId3"/>
    <sheet name="Facility use" sheetId="5" r:id="rId4"/>
    <sheet name="Research Outputs" sheetId="14" r:id="rId5"/>
    <sheet name="Management FTEs" sheetId="6" r:id="rId6"/>
    <sheet name="Engagement &amp; Outreach" sheetId="15" r:id="rId7"/>
    <sheet name="Tech Dev &amp; Transfer" sheetId="13" r:id="rId8"/>
    <sheet name="Facility Specific Indicator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C10" i="5"/>
  <c r="C49" i="1"/>
  <c r="C48" i="1"/>
  <c r="C47" i="1"/>
  <c r="C46" i="1"/>
  <c r="B8" i="12"/>
  <c r="B6" i="12"/>
  <c r="B15" i="13"/>
  <c r="B13" i="13"/>
  <c r="B11" i="13"/>
  <c r="B9" i="13"/>
  <c r="B7" i="13"/>
  <c r="B13" i="15"/>
  <c r="B11" i="15"/>
  <c r="B9" i="15"/>
  <c r="B7" i="15"/>
  <c r="B16" i="14"/>
  <c r="B14" i="14"/>
  <c r="B9" i="14"/>
  <c r="B7" i="14"/>
  <c r="C28" i="1"/>
  <c r="C8" i="1"/>
  <c r="C82" i="1"/>
  <c r="C81" i="1"/>
  <c r="C80" i="1"/>
  <c r="C79" i="1"/>
  <c r="C78" i="1"/>
  <c r="C77" i="1"/>
  <c r="C56" i="1"/>
  <c r="C55" i="1"/>
  <c r="C54" i="1"/>
  <c r="C42" i="1"/>
  <c r="C37" i="1"/>
  <c r="C36" i="1"/>
  <c r="C31" i="1"/>
  <c r="C30" i="1"/>
  <c r="C29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7" i="1"/>
  <c r="C6" i="1"/>
  <c r="C23" i="5"/>
  <c r="C6" i="5"/>
  <c r="C7" i="5"/>
  <c r="C8" i="5"/>
  <c r="C11" i="5"/>
  <c r="C12" i="5"/>
  <c r="C13" i="5"/>
  <c r="C14" i="5"/>
  <c r="C15" i="5"/>
  <c r="C16" i="5"/>
  <c r="C17" i="5"/>
  <c r="C18" i="5"/>
  <c r="C19" i="5"/>
  <c r="C20" i="5"/>
  <c r="C21" i="5"/>
  <c r="C22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5" i="5"/>
  <c r="C88" i="1" l="1"/>
  <c r="C90" i="1"/>
  <c r="C91" i="1"/>
  <c r="C89" i="1"/>
  <c r="C87" i="1"/>
  <c r="B12" i="12"/>
  <c r="C99" i="1" s="1"/>
  <c r="B10" i="12"/>
  <c r="C98" i="1" s="1"/>
  <c r="C97" i="1"/>
  <c r="C96" i="1"/>
  <c r="C69" i="1"/>
  <c r="C72" i="1"/>
  <c r="C71" i="1"/>
  <c r="C70" i="1"/>
  <c r="C64" i="1"/>
  <c r="C63" i="1"/>
  <c r="C62" i="1"/>
  <c r="C38" i="1"/>
  <c r="C57" i="1" l="1"/>
  <c r="B11" i="14"/>
  <c r="C61" i="1"/>
  <c r="C50" i="1"/>
  <c r="C32" i="1"/>
  <c r="C92" i="1" l="1"/>
  <c r="C83" i="1"/>
  <c r="C73" i="1"/>
  <c r="C65" i="1"/>
  <c r="C26" i="1"/>
  <c r="C9" i="1"/>
</calcChain>
</file>

<file path=xl/sharedStrings.xml><?xml version="1.0" encoding="utf-8"?>
<sst xmlns="http://schemas.openxmlformats.org/spreadsheetml/2006/main" count="267" uniqueCount="171">
  <si>
    <t>Key Performance Indicators</t>
  </si>
  <si>
    <t>1. Users of the Facility</t>
  </si>
  <si>
    <t>Number of Onsite Users</t>
  </si>
  <si>
    <t>Number of Data Users</t>
  </si>
  <si>
    <t>Total</t>
  </si>
  <si>
    <t>Total Users by Type</t>
  </si>
  <si>
    <t>Total Users Geographically</t>
  </si>
  <si>
    <t>Alberta</t>
  </si>
  <si>
    <t>British Columbia</t>
  </si>
  <si>
    <t>Manitoba</t>
  </si>
  <si>
    <t>New Brunswick</t>
  </si>
  <si>
    <t>Newfoundland</t>
  </si>
  <si>
    <t>Nova Scotia</t>
  </si>
  <si>
    <t>Ontario</t>
  </si>
  <si>
    <t>Québec</t>
  </si>
  <si>
    <t>Saskatchewan</t>
  </si>
  <si>
    <t>North West Territories</t>
  </si>
  <si>
    <t>Prince Edward Island</t>
  </si>
  <si>
    <t>Nunavut</t>
  </si>
  <si>
    <t>Yukon</t>
  </si>
  <si>
    <t>United States</t>
  </si>
  <si>
    <t>International (outside USA)</t>
  </si>
  <si>
    <t>Total Users by Sector</t>
  </si>
  <si>
    <t>University, College, Research Hospital</t>
  </si>
  <si>
    <t>Other Public</t>
  </si>
  <si>
    <t>Private</t>
  </si>
  <si>
    <t>Not-for-Profit</t>
  </si>
  <si>
    <t>2. User Demand for Facility</t>
  </si>
  <si>
    <t>Number of User Requests Received</t>
  </si>
  <si>
    <t>Number of User Requests Accomodated</t>
  </si>
  <si>
    <t>Percentage Accomodated (%)</t>
  </si>
  <si>
    <t>3. Optimal User of the Facility</t>
  </si>
  <si>
    <t>Facility Use Versus Availability (%)</t>
  </si>
  <si>
    <t>4. Management FTEs Contributing to O&amp;M</t>
  </si>
  <si>
    <t>Consultants</t>
  </si>
  <si>
    <t>Scientific</t>
  </si>
  <si>
    <t>Technical</t>
  </si>
  <si>
    <t>5. User Satisfaction</t>
  </si>
  <si>
    <t>Average User Satisfaction (Scale of 1-5)</t>
  </si>
  <si>
    <t>Number of Users Surveyed</t>
  </si>
  <si>
    <t>6. Research Outputs</t>
  </si>
  <si>
    <t>Peer Reviewed Publications</t>
  </si>
  <si>
    <t>Other Publication (e.g. Trade Journal)</t>
  </si>
  <si>
    <t>Conference Presentations (Oral and Poster)</t>
  </si>
  <si>
    <t>Monographs, Books, Book Chapters</t>
  </si>
  <si>
    <t>7. Engagement and Outreach Activities</t>
  </si>
  <si>
    <t>Courses, Workshops &amp; Training Sessions</t>
  </si>
  <si>
    <t>Public Events Hosted by Facility (Symposia, Conferences, Open Houses, Tours)</t>
  </si>
  <si>
    <t>Media Interviews, Press Conferences &amp; Broadcasts</t>
  </si>
  <si>
    <t>8. Contributions to Training (By HQP Type)</t>
  </si>
  <si>
    <t>College Students</t>
  </si>
  <si>
    <t>University Undergrad Students</t>
  </si>
  <si>
    <t>M.Sc. Students</t>
  </si>
  <si>
    <t>Ph.D. Students</t>
  </si>
  <si>
    <t>PDFs</t>
  </si>
  <si>
    <t>Scientific &amp; Technical Personnel (Outside GIS)</t>
  </si>
  <si>
    <t>9. Technology Development and Transfer</t>
  </si>
  <si>
    <t>Technical &amp; Consultancy Reports</t>
  </si>
  <si>
    <t>Provisional Patent Applications Filed</t>
  </si>
  <si>
    <t>PCT Application Filed &amp; Patents Granted</t>
  </si>
  <si>
    <t>Outlicenses</t>
  </si>
  <si>
    <t>Spin-Off Companies Created</t>
  </si>
  <si>
    <t>Total Technology Transfer Activities</t>
  </si>
  <si>
    <t>10. Facility Specific Indicators</t>
  </si>
  <si>
    <t>Collaborations with Scientific Institutions</t>
  </si>
  <si>
    <t>Collaboration with Industry Partners</t>
  </si>
  <si>
    <t>Total Value of Research Grants &amp; Awards Held by Facility Staff and Faculty</t>
  </si>
  <si>
    <t>Total Number of Research Grants and Awards Held by Facility Staff and Faculty</t>
  </si>
  <si>
    <t>Management and Administration</t>
  </si>
  <si>
    <t xml:space="preserve">Last name </t>
  </si>
  <si>
    <t>User-type</t>
  </si>
  <si>
    <t>Sector</t>
  </si>
  <si>
    <t>User type</t>
  </si>
  <si>
    <t>Onsite User</t>
  </si>
  <si>
    <t>Remote User</t>
  </si>
  <si>
    <t>Data User</t>
  </si>
  <si>
    <t>Geographic</t>
  </si>
  <si>
    <t>Yes/No</t>
  </si>
  <si>
    <t>Yes</t>
  </si>
  <si>
    <t>No</t>
  </si>
  <si>
    <t>First Name</t>
  </si>
  <si>
    <t>Surveyed?</t>
  </si>
  <si>
    <t>Responded?</t>
  </si>
  <si>
    <t>Satisfaction (1-5)</t>
  </si>
  <si>
    <t>user satisfaction</t>
  </si>
  <si>
    <t>HQP Type</t>
  </si>
  <si>
    <t>Total Use</t>
  </si>
  <si>
    <t>Management FTEs</t>
  </si>
  <si>
    <t>Last Name</t>
  </si>
  <si>
    <t>Management FTE</t>
  </si>
  <si>
    <t>Request Summary:</t>
  </si>
  <si>
    <t xml:space="preserve">Requests </t>
  </si>
  <si>
    <t>List of all participating users (external and internal)</t>
  </si>
  <si>
    <t>Country: (outside USA)</t>
  </si>
  <si>
    <t>Facility Use (%)</t>
  </si>
  <si>
    <t>Please specify Facility use vs. Availibility (%)</t>
  </si>
  <si>
    <t>Please specify employees name, role, and FTE %</t>
  </si>
  <si>
    <t>Research Outputs</t>
  </si>
  <si>
    <t>Spin-off Companies Created</t>
  </si>
  <si>
    <t xml:space="preserve">Peer reviewed publications </t>
  </si>
  <si>
    <t xml:space="preserve">Other Publications (eg. Trade journal) </t>
  </si>
  <si>
    <t xml:space="preserve">Conference Presentations (oral &amp; Poster) </t>
  </si>
  <si>
    <t xml:space="preserve">Monographs, books, books chapters </t>
  </si>
  <si>
    <t>Research outputs</t>
  </si>
  <si>
    <t xml:space="preserve">Details </t>
  </si>
  <si>
    <t>Summary (auto-filled)</t>
  </si>
  <si>
    <t>Total Publications</t>
  </si>
  <si>
    <t>Details</t>
  </si>
  <si>
    <t>engagement</t>
  </si>
  <si>
    <t>Engagement and Outreach Activities</t>
  </si>
  <si>
    <t>Please provide specifications and references in the details section</t>
  </si>
  <si>
    <t>Facility Research Indicators</t>
  </si>
  <si>
    <t>Please specify details for each category</t>
  </si>
  <si>
    <t>Geography</t>
  </si>
  <si>
    <t>Management FTEs contributing to O&amp;M</t>
  </si>
  <si>
    <t>Institution/Company Name:</t>
  </si>
  <si>
    <t>FTE</t>
  </si>
  <si>
    <t>Metrics For Quarter</t>
  </si>
  <si>
    <t>Collaborations</t>
  </si>
  <si>
    <t>Awards</t>
  </si>
  <si>
    <t>Research Grants</t>
  </si>
  <si>
    <t>Research Grants/Awards</t>
  </si>
  <si>
    <t>Node Leader/Facility Staff  (First &amp; Last Name)</t>
  </si>
  <si>
    <t>Amount ($0,000.00)</t>
  </si>
  <si>
    <t>Tech Dev</t>
  </si>
  <si>
    <t xml:space="preserve">HQP type </t>
  </si>
  <si>
    <t>Not Applicable</t>
  </si>
  <si>
    <t>Technology Development and Transfer</t>
  </si>
  <si>
    <t xml:space="preserve">Provide supporting details </t>
  </si>
  <si>
    <t>Please choose [Technical &amp; Consultancy Reports/Provisional Patent applications filed/PCT applications filed and granted/Outlicenses/Spin-off Companies Created]</t>
  </si>
  <si>
    <t>HQP? (Yes/No)</t>
  </si>
  <si>
    <t>If geographic location is outside Canada or the US, please specify country in the cell "Country: (Outside USA)"</t>
  </si>
  <si>
    <t>If they are an HQP, please specify which type</t>
  </si>
  <si>
    <t>Please specify Sector details in the cell (Institution/Company Name)</t>
  </si>
  <si>
    <t xml:space="preserve">Research outputs from the facility and arising from services provided </t>
  </si>
  <si>
    <t xml:space="preserve">Technology Development and Transfer from the facility and arising from services provided </t>
  </si>
  <si>
    <t>Authors, year, title, journal, volume, issue, pages</t>
  </si>
  <si>
    <t>Authors, year, title, journal, volume, issue, pages, status of publication</t>
  </si>
  <si>
    <t>Presenter, year, title, conference name, location</t>
  </si>
  <si>
    <t>References</t>
  </si>
  <si>
    <t>Authors, year, book or chapter title, pages</t>
  </si>
  <si>
    <t>Authors, year, report title</t>
  </si>
  <si>
    <t>Patent tile, patent number, date</t>
  </si>
  <si>
    <t>Name of company, incorporation date</t>
  </si>
  <si>
    <t># of College Students</t>
  </si>
  <si>
    <t># of University Undergrad Students</t>
  </si>
  <si>
    <t># of M.Sc. Students</t>
  </si>
  <si>
    <t># of Ph.D. Students</t>
  </si>
  <si>
    <t># of PDFs</t>
  </si>
  <si>
    <t># of Scientific &amp; Technical Personnel (Outside GIS)</t>
  </si>
  <si>
    <t>Type of output: (Select from the drop down menu)</t>
  </si>
  <si>
    <t>Collaborations: (Select from the drop down menu)</t>
  </si>
  <si>
    <t xml:space="preserve">Select from the drop down menu if their request have been accomodated </t>
  </si>
  <si>
    <t>Select from the drop down menu their geographic location</t>
  </si>
  <si>
    <t>Select from the drop down menu the user type</t>
  </si>
  <si>
    <t>Select from the drop down menu the sector type</t>
  </si>
  <si>
    <t>Select from the drop down menu if they are an HQP</t>
  </si>
  <si>
    <t>Select from the drop down menu if user has been surveyed</t>
  </si>
  <si>
    <t>Select from the drop down menu if user has responded to survery</t>
  </si>
  <si>
    <t>Select from the drop down menu the average result from the survey</t>
  </si>
  <si>
    <t>1=Full time Employee (35 Hours/week)</t>
  </si>
  <si>
    <t>Reference</t>
  </si>
  <si>
    <t>Please provide HQP details where applicable</t>
  </si>
  <si>
    <t>This is an auto-filled Report. No changes can be made on this page</t>
  </si>
  <si>
    <t>Number of Remote Users</t>
  </si>
  <si>
    <t xml:space="preserve">Total facility availability </t>
  </si>
  <si>
    <t>Facility use vs. availability (%)</t>
  </si>
  <si>
    <t>Stakeholder Events Attended by GIS Personnel Conferences, Tradeshows &amp; Industry, Governments, Community Events</t>
  </si>
  <si>
    <t>Number of Users Respondents</t>
  </si>
  <si>
    <t>Respondent Rate (%)</t>
  </si>
  <si>
    <t>Accommodated?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</si>
</sst>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" fontId="10" fillId="0" borderId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Border="1"/>
    <xf numFmtId="0" fontId="1" fillId="2" borderId="5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9" fontId="1" fillId="2" borderId="1" xfId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9" fontId="1" fillId="2" borderId="3" xfId="1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5" xfId="0" applyFont="1" applyFill="1" applyBorder="1"/>
    <xf numFmtId="0" fontId="5" fillId="2" borderId="7" xfId="0" applyFont="1" applyFill="1" applyBorder="1"/>
    <xf numFmtId="0" fontId="0" fillId="0" borderId="9" xfId="0" applyBorder="1"/>
    <xf numFmtId="0" fontId="6" fillId="0" borderId="7" xfId="0" applyFont="1" applyBorder="1"/>
    <xf numFmtId="0" fontId="6" fillId="0" borderId="3" xfId="0" applyFont="1" applyBorder="1"/>
    <xf numFmtId="0" fontId="6" fillId="0" borderId="4" xfId="0" applyFont="1" applyBorder="1"/>
    <xf numFmtId="0" fontId="5" fillId="2" borderId="1" xfId="0" applyFont="1" applyFill="1" applyBorder="1" applyAlignment="1">
      <alignment horizontal="center" vertical="center"/>
    </xf>
    <xf numFmtId="0" fontId="1" fillId="2" borderId="0" xfId="2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right" vertical="center" wrapText="1"/>
    </xf>
    <xf numFmtId="1" fontId="7" fillId="4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/>
    </xf>
    <xf numFmtId="1" fontId="7" fillId="2" borderId="0" xfId="0" applyNumberFormat="1" applyFont="1" applyFill="1"/>
    <xf numFmtId="1" fontId="8" fillId="2" borderId="0" xfId="0" applyNumberFormat="1" applyFont="1" applyFill="1"/>
    <xf numFmtId="0" fontId="8" fillId="2" borderId="0" xfId="0" applyFont="1" applyFill="1"/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right"/>
    </xf>
    <xf numFmtId="0" fontId="1" fillId="6" borderId="0" xfId="0" applyFont="1" applyFill="1"/>
    <xf numFmtId="0" fontId="1" fillId="2" borderId="10" xfId="0" applyFont="1" applyFill="1" applyBorder="1"/>
    <xf numFmtId="0" fontId="1" fillId="2" borderId="0" xfId="0" applyFont="1" applyFill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9" fontId="1" fillId="0" borderId="5" xfId="1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/>
      <protection locked="0"/>
    </xf>
    <xf numFmtId="1" fontId="8" fillId="2" borderId="0" xfId="0" applyNumberFormat="1" applyFont="1" applyFill="1" applyAlignment="1" applyProtection="1">
      <alignment vertical="center"/>
      <protection locked="0"/>
    </xf>
    <xf numFmtId="164" fontId="1" fillId="2" borderId="0" xfId="2" applyNumberFormat="1" applyFont="1" applyFill="1" applyAlignment="1" applyProtection="1">
      <alignment horizontal="center" vertical="center"/>
      <protection locked="0"/>
    </xf>
    <xf numFmtId="164" fontId="1" fillId="2" borderId="0" xfId="2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8" fillId="0" borderId="7" xfId="0" applyFont="1" applyBorder="1" applyAlignment="1">
      <alignment horizontal="left" wrapText="1"/>
    </xf>
    <xf numFmtId="0" fontId="1" fillId="2" borderId="7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8" fillId="0" borderId="7" xfId="0" applyFont="1" applyBorder="1" applyAlignment="1">
      <alignment wrapText="1"/>
    </xf>
    <xf numFmtId="1" fontId="8" fillId="0" borderId="7" xfId="3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2" borderId="11" xfId="0" applyFont="1" applyFill="1" applyBorder="1" applyAlignment="1">
      <alignment horizontal="center" vertical="center"/>
    </xf>
    <xf numFmtId="0" fontId="8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</cellXfs>
  <cellStyles count="4">
    <cellStyle name="Currency" xfId="2" builtinId="4"/>
    <cellStyle name="Normal" xfId="0" builtinId="0"/>
    <cellStyle name="Normal 2" xfId="3" xr:uid="{00000000-0005-0000-0000-000002000000}"/>
    <cellStyle name="Percent" xfId="1" builtinId="5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K16"/>
  <sheetViews>
    <sheetView workbookViewId="0">
      <selection activeCell="I6" sqref="I6"/>
    </sheetView>
  </sheetViews>
  <sheetFormatPr baseColWidth="10" defaultColWidth="11" defaultRowHeight="16" x14ac:dyDescent="0.2"/>
  <cols>
    <col min="1" max="1" width="22.1640625" customWidth="1"/>
    <col min="2" max="3" width="21.83203125" customWidth="1"/>
    <col min="5" max="5" width="17" customWidth="1"/>
    <col min="6" max="6" width="15.6640625" customWidth="1"/>
    <col min="7" max="7" width="21.83203125" customWidth="1"/>
    <col min="8" max="8" width="34.1640625" customWidth="1"/>
    <col min="9" max="9" width="97.33203125" customWidth="1"/>
    <col min="10" max="10" width="39.6640625" customWidth="1"/>
    <col min="11" max="11" width="20.33203125" customWidth="1"/>
  </cols>
  <sheetData>
    <row r="1" spans="1:11" x14ac:dyDescent="0.2">
      <c r="A1" s="13" t="s">
        <v>72</v>
      </c>
      <c r="B1" s="13" t="s">
        <v>76</v>
      </c>
      <c r="C1" s="13" t="s">
        <v>71</v>
      </c>
      <c r="D1" s="13" t="s">
        <v>77</v>
      </c>
      <c r="E1" s="13" t="s">
        <v>87</v>
      </c>
      <c r="F1" s="13" t="s">
        <v>84</v>
      </c>
      <c r="G1" s="13" t="s">
        <v>125</v>
      </c>
      <c r="H1" s="22" t="s">
        <v>103</v>
      </c>
      <c r="I1" s="22" t="s">
        <v>108</v>
      </c>
      <c r="J1" s="22" t="s">
        <v>118</v>
      </c>
      <c r="K1" s="22" t="s">
        <v>124</v>
      </c>
    </row>
    <row r="2" spans="1:11" ht="30" x14ac:dyDescent="0.2">
      <c r="A2" s="14" t="s">
        <v>73</v>
      </c>
      <c r="B2" s="14" t="s">
        <v>7</v>
      </c>
      <c r="C2" s="15" t="s">
        <v>23</v>
      </c>
      <c r="D2" s="13" t="s">
        <v>78</v>
      </c>
      <c r="E2" s="17" t="s">
        <v>68</v>
      </c>
      <c r="F2" s="13">
        <v>1</v>
      </c>
      <c r="G2" s="15" t="s">
        <v>50</v>
      </c>
      <c r="H2" s="19" t="s">
        <v>99</v>
      </c>
      <c r="I2" s="23" t="s">
        <v>46</v>
      </c>
      <c r="J2" t="s">
        <v>65</v>
      </c>
      <c r="K2" s="28" t="s">
        <v>57</v>
      </c>
    </row>
    <row r="3" spans="1:11" ht="30" x14ac:dyDescent="0.2">
      <c r="A3" s="14" t="s">
        <v>74</v>
      </c>
      <c r="B3" s="14" t="s">
        <v>8</v>
      </c>
      <c r="C3" s="15" t="s">
        <v>24</v>
      </c>
      <c r="D3" s="13" t="s">
        <v>79</v>
      </c>
      <c r="E3" s="17" t="s">
        <v>35</v>
      </c>
      <c r="F3" s="13">
        <v>2</v>
      </c>
      <c r="G3" s="15" t="s">
        <v>51</v>
      </c>
      <c r="H3" s="21" t="s">
        <v>100</v>
      </c>
      <c r="I3" s="24" t="s">
        <v>47</v>
      </c>
      <c r="J3" s="26" t="s">
        <v>64</v>
      </c>
      <c r="K3" s="28" t="s">
        <v>58</v>
      </c>
    </row>
    <row r="4" spans="1:11" ht="30" x14ac:dyDescent="0.2">
      <c r="A4" s="14" t="s">
        <v>75</v>
      </c>
      <c r="B4" s="14" t="s">
        <v>9</v>
      </c>
      <c r="C4" s="15" t="s">
        <v>25</v>
      </c>
      <c r="D4" s="13"/>
      <c r="E4" s="17" t="s">
        <v>36</v>
      </c>
      <c r="F4" s="13">
        <v>3</v>
      </c>
      <c r="G4" s="15" t="s">
        <v>52</v>
      </c>
      <c r="H4" s="20" t="s">
        <v>101</v>
      </c>
      <c r="I4" s="24" t="s">
        <v>48</v>
      </c>
      <c r="K4" s="28" t="s">
        <v>59</v>
      </c>
    </row>
    <row r="5" spans="1:11" x14ac:dyDescent="0.2">
      <c r="A5" s="13"/>
      <c r="B5" s="14" t="s">
        <v>10</v>
      </c>
      <c r="C5" s="15" t="s">
        <v>26</v>
      </c>
      <c r="D5" s="13"/>
      <c r="E5" s="17" t="s">
        <v>34</v>
      </c>
      <c r="F5" s="13">
        <v>4</v>
      </c>
      <c r="G5" s="15" t="s">
        <v>53</v>
      </c>
      <c r="H5" s="20" t="s">
        <v>102</v>
      </c>
      <c r="I5" s="25" t="s">
        <v>167</v>
      </c>
      <c r="J5" t="s">
        <v>120</v>
      </c>
      <c r="K5" s="28" t="s">
        <v>60</v>
      </c>
    </row>
    <row r="6" spans="1:11" ht="30" x14ac:dyDescent="0.2">
      <c r="A6" s="13"/>
      <c r="B6" s="14" t="s">
        <v>11</v>
      </c>
      <c r="C6" s="13"/>
      <c r="D6" s="13"/>
      <c r="E6" s="13"/>
      <c r="F6" s="13">
        <v>5</v>
      </c>
      <c r="G6" s="15" t="s">
        <v>54</v>
      </c>
      <c r="J6" t="s">
        <v>119</v>
      </c>
      <c r="K6" s="28" t="s">
        <v>61</v>
      </c>
    </row>
    <row r="7" spans="1:11" ht="30" x14ac:dyDescent="0.2">
      <c r="A7" s="13"/>
      <c r="B7" s="14" t="s">
        <v>12</v>
      </c>
      <c r="C7" s="13"/>
      <c r="D7" s="13"/>
      <c r="E7" s="13"/>
      <c r="F7" s="13"/>
      <c r="G7" s="15" t="s">
        <v>55</v>
      </c>
    </row>
    <row r="8" spans="1:11" x14ac:dyDescent="0.2">
      <c r="A8" s="13"/>
      <c r="B8" s="14" t="s">
        <v>13</v>
      </c>
      <c r="C8" s="13"/>
      <c r="D8" s="13"/>
      <c r="E8" s="13"/>
      <c r="F8" s="13"/>
      <c r="G8" s="13" t="s">
        <v>126</v>
      </c>
    </row>
    <row r="9" spans="1:11" x14ac:dyDescent="0.2">
      <c r="A9" s="13"/>
      <c r="B9" s="14" t="s">
        <v>14</v>
      </c>
      <c r="C9" s="13"/>
      <c r="D9" s="13"/>
      <c r="E9" s="13"/>
      <c r="F9" s="13"/>
      <c r="G9" s="13"/>
    </row>
    <row r="10" spans="1:11" x14ac:dyDescent="0.2">
      <c r="A10" s="13"/>
      <c r="B10" s="14" t="s">
        <v>15</v>
      </c>
      <c r="C10" s="13"/>
      <c r="D10" s="13"/>
      <c r="E10" s="13"/>
      <c r="F10" s="13"/>
      <c r="G10" s="13"/>
    </row>
    <row r="11" spans="1:11" x14ac:dyDescent="0.2">
      <c r="A11" s="13"/>
      <c r="B11" s="14" t="s">
        <v>16</v>
      </c>
      <c r="C11" s="13"/>
      <c r="D11" s="13"/>
      <c r="E11" s="13"/>
      <c r="F11" s="13"/>
      <c r="G11" s="13"/>
    </row>
    <row r="12" spans="1:11" x14ac:dyDescent="0.2">
      <c r="A12" s="13"/>
      <c r="B12" s="14" t="s">
        <v>17</v>
      </c>
      <c r="C12" s="13"/>
      <c r="D12" s="13"/>
      <c r="E12" s="13"/>
      <c r="F12" s="13"/>
      <c r="G12" s="13"/>
    </row>
    <row r="13" spans="1:11" x14ac:dyDescent="0.2">
      <c r="A13" s="13"/>
      <c r="B13" s="14" t="s">
        <v>18</v>
      </c>
      <c r="C13" s="13"/>
      <c r="D13" s="13"/>
      <c r="E13" s="13"/>
      <c r="F13" s="13"/>
      <c r="G13" s="13"/>
    </row>
    <row r="14" spans="1:11" x14ac:dyDescent="0.2">
      <c r="A14" s="13"/>
      <c r="B14" s="14" t="s">
        <v>19</v>
      </c>
      <c r="C14" s="13"/>
      <c r="D14" s="13"/>
      <c r="E14" s="13"/>
      <c r="F14" s="13"/>
      <c r="G14" s="13"/>
    </row>
    <row r="15" spans="1:11" x14ac:dyDescent="0.2">
      <c r="A15" s="13"/>
      <c r="B15" s="14" t="s">
        <v>20</v>
      </c>
      <c r="C15" s="13"/>
      <c r="D15" s="13"/>
      <c r="E15" s="13"/>
      <c r="F15" s="13"/>
      <c r="G15" s="13"/>
    </row>
    <row r="16" spans="1:11" ht="30" x14ac:dyDescent="0.2">
      <c r="A16" s="13"/>
      <c r="B16" s="14" t="s">
        <v>21</v>
      </c>
      <c r="C16" s="13"/>
      <c r="D16" s="13"/>
      <c r="E16" s="13"/>
      <c r="F16" s="13"/>
      <c r="G16" s="13"/>
    </row>
  </sheetData>
  <sheetProtection algorithmName="SHA-512" hashValue="mzFRyzpiEbjXFeVA2s1G64J09swqGzh/m2mmkvCnhjP1NnnlngW9Ba+rAbWVOCryWkl/qbah7GPAsNKsXyfVaQ==" saltValue="vjN5NrLExNHZW91WvYw5Q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D99"/>
  <sheetViews>
    <sheetView tabSelected="1" topLeftCell="A47" zoomScale="160" zoomScaleNormal="160" workbookViewId="0">
      <selection activeCell="C72" sqref="C72"/>
    </sheetView>
  </sheetViews>
  <sheetFormatPr baseColWidth="10" defaultColWidth="10.83203125" defaultRowHeight="14" x14ac:dyDescent="0.2"/>
  <cols>
    <col min="1" max="1" width="10.83203125" style="1"/>
    <col min="2" max="2" width="41.1640625" style="1" customWidth="1"/>
    <col min="3" max="3" width="22.5" style="1" customWidth="1"/>
    <col min="4" max="4" width="69.5" style="1" customWidth="1"/>
    <col min="5" max="5" width="34" style="1" customWidth="1"/>
    <col min="6" max="6" width="23.6640625" style="1" customWidth="1"/>
    <col min="7" max="16384" width="10.83203125" style="1"/>
  </cols>
  <sheetData>
    <row r="1" spans="2:3" x14ac:dyDescent="0.2">
      <c r="B1" s="78" t="s">
        <v>163</v>
      </c>
      <c r="C1" s="78"/>
    </row>
    <row r="3" spans="2:3" x14ac:dyDescent="0.2">
      <c r="B3" s="79" t="s">
        <v>1</v>
      </c>
      <c r="C3" s="79"/>
    </row>
    <row r="4" spans="2:3" ht="15" x14ac:dyDescent="0.2">
      <c r="B4" s="2" t="s">
        <v>0</v>
      </c>
      <c r="C4" s="2" t="s">
        <v>117</v>
      </c>
    </row>
    <row r="5" spans="2:3" ht="17" customHeight="1" x14ac:dyDescent="0.2">
      <c r="B5" s="80" t="s">
        <v>5</v>
      </c>
      <c r="C5" s="80"/>
    </row>
    <row r="6" spans="2:3" ht="15" x14ac:dyDescent="0.2">
      <c r="B6" s="3" t="s">
        <v>2</v>
      </c>
      <c r="C6" s="1">
        <f>COUNTIF(Request!G8:G200,"Onsite User")</f>
        <v>0</v>
      </c>
    </row>
    <row r="7" spans="2:3" ht="15" x14ac:dyDescent="0.2">
      <c r="B7" s="3" t="s">
        <v>164</v>
      </c>
      <c r="C7" s="1">
        <f>COUNTIF(Request!G8:G200,"Remote User")</f>
        <v>0</v>
      </c>
    </row>
    <row r="8" spans="2:3" ht="15" x14ac:dyDescent="0.2">
      <c r="B8" s="3" t="s">
        <v>3</v>
      </c>
      <c r="C8" s="1">
        <f>COUNTIF(Request!G8:G200,"Data User")</f>
        <v>0</v>
      </c>
    </row>
    <row r="9" spans="2:3" ht="15" x14ac:dyDescent="0.2">
      <c r="B9" s="4" t="s">
        <v>4</v>
      </c>
      <c r="C9" s="5">
        <f>SUM(C6:C8)</f>
        <v>0</v>
      </c>
    </row>
    <row r="10" spans="2:3" ht="17" customHeight="1" x14ac:dyDescent="0.2">
      <c r="B10" s="80" t="s">
        <v>6</v>
      </c>
      <c r="C10" s="80"/>
    </row>
    <row r="11" spans="2:3" ht="15" x14ac:dyDescent="0.2">
      <c r="B11" s="3" t="s">
        <v>7</v>
      </c>
      <c r="C11" s="1">
        <f>COUNTIF(Request!$E$8:$E$200,B11)</f>
        <v>0</v>
      </c>
    </row>
    <row r="12" spans="2:3" ht="15" x14ac:dyDescent="0.2">
      <c r="B12" s="3" t="s">
        <v>8</v>
      </c>
      <c r="C12" s="1">
        <f>COUNTIF(Request!$E$8:$E$200,B12)</f>
        <v>0</v>
      </c>
    </row>
    <row r="13" spans="2:3" ht="15" x14ac:dyDescent="0.2">
      <c r="B13" s="3" t="s">
        <v>9</v>
      </c>
      <c r="C13" s="1">
        <f>COUNTIF(Request!$E$8:$E$200,B13)</f>
        <v>0</v>
      </c>
    </row>
    <row r="14" spans="2:3" ht="15" x14ac:dyDescent="0.2">
      <c r="B14" s="3" t="s">
        <v>10</v>
      </c>
      <c r="C14" s="1">
        <f>COUNTIF(Request!$E$8:$E$200,B14)</f>
        <v>0</v>
      </c>
    </row>
    <row r="15" spans="2:3" ht="15" x14ac:dyDescent="0.2">
      <c r="B15" s="3" t="s">
        <v>11</v>
      </c>
      <c r="C15" s="1">
        <f>COUNTIF(Request!$E$8:$E$200,B15)</f>
        <v>0</v>
      </c>
    </row>
    <row r="16" spans="2:3" ht="15" x14ac:dyDescent="0.2">
      <c r="B16" s="3" t="s">
        <v>12</v>
      </c>
      <c r="C16" s="1">
        <f>COUNTIF(Request!$E$8:$E$200,B16)</f>
        <v>0</v>
      </c>
    </row>
    <row r="17" spans="2:3" ht="15" x14ac:dyDescent="0.2">
      <c r="B17" s="3" t="s">
        <v>13</v>
      </c>
      <c r="C17" s="1">
        <f>COUNTIF(Request!$E$8:$E$200,B17)</f>
        <v>0</v>
      </c>
    </row>
    <row r="18" spans="2:3" ht="15" x14ac:dyDescent="0.2">
      <c r="B18" s="3" t="s">
        <v>14</v>
      </c>
      <c r="C18" s="1">
        <f>COUNTIF(Request!$E$8:$E$200,B18)</f>
        <v>0</v>
      </c>
    </row>
    <row r="19" spans="2:3" ht="15" x14ac:dyDescent="0.2">
      <c r="B19" s="3" t="s">
        <v>15</v>
      </c>
      <c r="C19" s="1">
        <f>COUNTIF(Request!$E$8:$E$200,B19)</f>
        <v>0</v>
      </c>
    </row>
    <row r="20" spans="2:3" ht="15" x14ac:dyDescent="0.2">
      <c r="B20" s="3" t="s">
        <v>16</v>
      </c>
      <c r="C20" s="1">
        <f>COUNTIF(Request!$E$8:$E$200,B20)</f>
        <v>0</v>
      </c>
    </row>
    <row r="21" spans="2:3" ht="15" x14ac:dyDescent="0.2">
      <c r="B21" s="3" t="s">
        <v>17</v>
      </c>
      <c r="C21" s="1">
        <f>COUNTIF(Request!$E$8:$E$200,B21)</f>
        <v>0</v>
      </c>
    </row>
    <row r="22" spans="2:3" ht="15" x14ac:dyDescent="0.2">
      <c r="B22" s="3" t="s">
        <v>18</v>
      </c>
      <c r="C22" s="1">
        <f>COUNTIF(Request!$E$8:$E$200,B22)</f>
        <v>0</v>
      </c>
    </row>
    <row r="23" spans="2:3" ht="15" x14ac:dyDescent="0.2">
      <c r="B23" s="3" t="s">
        <v>19</v>
      </c>
      <c r="C23" s="1">
        <f>COUNTIF(Request!$E$8:$E$200,B23)</f>
        <v>0</v>
      </c>
    </row>
    <row r="24" spans="2:3" ht="15" x14ac:dyDescent="0.2">
      <c r="B24" s="3" t="s">
        <v>20</v>
      </c>
      <c r="C24" s="1">
        <f>COUNTIF(Request!$E$8:$E$200,B24)</f>
        <v>0</v>
      </c>
    </row>
    <row r="25" spans="2:3" ht="15" x14ac:dyDescent="0.2">
      <c r="B25" s="3" t="s">
        <v>21</v>
      </c>
      <c r="C25" s="1">
        <f>COUNTIF(Request!$E$8:$E$200,B25)</f>
        <v>0</v>
      </c>
    </row>
    <row r="26" spans="2:3" ht="15" x14ac:dyDescent="0.2">
      <c r="B26" s="4" t="s">
        <v>4</v>
      </c>
      <c r="C26" s="5">
        <f>SUM(C11:C25)</f>
        <v>0</v>
      </c>
    </row>
    <row r="27" spans="2:3" ht="17" customHeight="1" x14ac:dyDescent="0.2">
      <c r="B27" s="80" t="s">
        <v>22</v>
      </c>
      <c r="C27" s="80"/>
    </row>
    <row r="28" spans="2:3" ht="15" x14ac:dyDescent="0.2">
      <c r="B28" s="3" t="s">
        <v>23</v>
      </c>
      <c r="C28" s="1">
        <f>COUNTIF(Request!$H$8:$H$200,Report!B28)</f>
        <v>0</v>
      </c>
    </row>
    <row r="29" spans="2:3" ht="15" x14ac:dyDescent="0.2">
      <c r="B29" s="3" t="s">
        <v>24</v>
      </c>
      <c r="C29" s="1">
        <f>COUNTIF(Request!$H$8:$H$200,Report!B29)</f>
        <v>0</v>
      </c>
    </row>
    <row r="30" spans="2:3" ht="15" x14ac:dyDescent="0.2">
      <c r="B30" s="3" t="s">
        <v>25</v>
      </c>
      <c r="C30" s="1">
        <f>COUNTIF(Request!$H$8:$H$200,Report!B30)</f>
        <v>0</v>
      </c>
    </row>
    <row r="31" spans="2:3" ht="15" x14ac:dyDescent="0.2">
      <c r="B31" s="3" t="s">
        <v>26</v>
      </c>
      <c r="C31" s="1">
        <f>COUNTIF(Request!$H$8:$H$200,Report!B31)</f>
        <v>0</v>
      </c>
    </row>
    <row r="32" spans="2:3" ht="15" x14ac:dyDescent="0.2">
      <c r="B32" s="6" t="s">
        <v>4</v>
      </c>
      <c r="C32" s="7">
        <f>SUM(C28:C31)</f>
        <v>0</v>
      </c>
    </row>
    <row r="34" spans="2:4" ht="17" customHeight="1" x14ac:dyDescent="0.2">
      <c r="B34" s="79" t="s">
        <v>27</v>
      </c>
      <c r="C34" s="79"/>
    </row>
    <row r="35" spans="2:4" ht="15" x14ac:dyDescent="0.2">
      <c r="B35" s="2" t="s">
        <v>0</v>
      </c>
      <c r="C35" s="2" t="s">
        <v>117</v>
      </c>
    </row>
    <row r="36" spans="2:4" ht="15" x14ac:dyDescent="0.2">
      <c r="B36" s="8" t="s">
        <v>28</v>
      </c>
      <c r="C36" s="9">
        <f>COUNTA(Request!$A$8:$A$200)</f>
        <v>0</v>
      </c>
    </row>
    <row r="37" spans="2:4" ht="15" x14ac:dyDescent="0.2">
      <c r="B37" s="3" t="s">
        <v>29</v>
      </c>
      <c r="C37" s="1">
        <f>COUNTIF(Request!$D$8:$D$200, "Yes")</f>
        <v>0</v>
      </c>
    </row>
    <row r="38" spans="2:4" ht="15" x14ac:dyDescent="0.2">
      <c r="B38" s="10" t="s">
        <v>30</v>
      </c>
      <c r="C38" s="18" t="str">
        <f>IFERROR(C37/C36,"0")</f>
        <v>0</v>
      </c>
    </row>
    <row r="39" spans="2:4" ht="17" customHeight="1" x14ac:dyDescent="0.2"/>
    <row r="40" spans="2:4" x14ac:dyDescent="0.2">
      <c r="B40" s="81" t="s">
        <v>31</v>
      </c>
      <c r="C40" s="81"/>
    </row>
    <row r="41" spans="2:4" ht="15" x14ac:dyDescent="0.2">
      <c r="B41" s="2" t="s">
        <v>0</v>
      </c>
      <c r="C41" s="2" t="s">
        <v>117</v>
      </c>
    </row>
    <row r="42" spans="2:4" ht="17" customHeight="1" x14ac:dyDescent="0.2">
      <c r="B42" s="11" t="s">
        <v>32</v>
      </c>
      <c r="C42" s="16">
        <f>IFERROR(AVERAGE('Facility use'!C5:C200),0)</f>
        <v>0</v>
      </c>
    </row>
    <row r="44" spans="2:4" x14ac:dyDescent="0.2">
      <c r="B44" s="81" t="s">
        <v>33</v>
      </c>
      <c r="C44" s="81"/>
    </row>
    <row r="45" spans="2:4" ht="15" x14ac:dyDescent="0.2">
      <c r="B45" s="2" t="s">
        <v>0</v>
      </c>
      <c r="C45" s="2" t="s">
        <v>117</v>
      </c>
      <c r="D45" s="41"/>
    </row>
    <row r="46" spans="2:4" ht="15" x14ac:dyDescent="0.2">
      <c r="B46" s="3" t="s">
        <v>68</v>
      </c>
      <c r="C46" s="1">
        <f>SUMIF('Management FTEs'!$C$6:$C$200,"Management and Administration",'Management FTEs'!$D$6:$D$200)</f>
        <v>0</v>
      </c>
    </row>
    <row r="47" spans="2:4" ht="15" x14ac:dyDescent="0.2">
      <c r="B47" s="3" t="s">
        <v>35</v>
      </c>
      <c r="C47" s="1">
        <f>SUMIF('Management FTEs'!$C$6:$C$200,"Scientific",'Management FTEs'!$D$6:$D$200)</f>
        <v>0</v>
      </c>
    </row>
    <row r="48" spans="2:4" ht="15" x14ac:dyDescent="0.2">
      <c r="B48" s="3" t="s">
        <v>36</v>
      </c>
      <c r="C48" s="1">
        <f>SUMIF('Management FTEs'!$C$6:$C$200,"Technical",'Management FTEs'!$D$6:$D$200)</f>
        <v>0</v>
      </c>
    </row>
    <row r="49" spans="2:3" ht="15" x14ac:dyDescent="0.2">
      <c r="B49" s="3" t="s">
        <v>34</v>
      </c>
      <c r="C49" s="1">
        <f>SUMIF('Management FTEs'!$C$6:$C$200,"Consultants",'Management FTEs'!$D$6:$D$200)</f>
        <v>0</v>
      </c>
    </row>
    <row r="50" spans="2:3" ht="17" customHeight="1" x14ac:dyDescent="0.2">
      <c r="B50" s="4" t="s">
        <v>4</v>
      </c>
      <c r="C50" s="5">
        <f>SUM(C46:C49)</f>
        <v>0</v>
      </c>
    </row>
    <row r="52" spans="2:3" x14ac:dyDescent="0.2">
      <c r="B52" s="81" t="s">
        <v>37</v>
      </c>
      <c r="C52" s="81"/>
    </row>
    <row r="53" spans="2:3" ht="15" x14ac:dyDescent="0.2">
      <c r="B53" s="2" t="s">
        <v>0</v>
      </c>
      <c r="C53" s="2" t="s">
        <v>117</v>
      </c>
    </row>
    <row r="54" spans="2:3" ht="15" x14ac:dyDescent="0.2">
      <c r="B54" s="3" t="s">
        <v>38</v>
      </c>
      <c r="C54" s="1">
        <f>IFERROR(SUM(Request!N8:N200)/COUNT(Request!N8:N200),0)</f>
        <v>0</v>
      </c>
    </row>
    <row r="55" spans="2:3" ht="15" x14ac:dyDescent="0.2">
      <c r="B55" s="3" t="s">
        <v>39</v>
      </c>
      <c r="C55" s="1">
        <f>COUNTIF(Request!L8:L200, "Yes")</f>
        <v>0</v>
      </c>
    </row>
    <row r="56" spans="2:3" ht="17" customHeight="1" x14ac:dyDescent="0.2">
      <c r="B56" s="3" t="s">
        <v>168</v>
      </c>
      <c r="C56" s="1">
        <f>COUNTIF(Request!M8:M200,"Yes")</f>
        <v>0</v>
      </c>
    </row>
    <row r="57" spans="2:3" ht="15" x14ac:dyDescent="0.2">
      <c r="B57" s="10" t="s">
        <v>169</v>
      </c>
      <c r="C57" s="18">
        <f>IFERROR(C56/C55,0)</f>
        <v>0</v>
      </c>
    </row>
    <row r="59" spans="2:3" x14ac:dyDescent="0.2">
      <c r="B59" s="81" t="s">
        <v>40</v>
      </c>
      <c r="C59" s="81"/>
    </row>
    <row r="60" spans="2:3" ht="15" x14ac:dyDescent="0.2">
      <c r="B60" s="2" t="s">
        <v>0</v>
      </c>
      <c r="C60" s="2" t="s">
        <v>117</v>
      </c>
    </row>
    <row r="61" spans="2:3" ht="17" customHeight="1" x14ac:dyDescent="0.2">
      <c r="B61" s="3" t="s">
        <v>41</v>
      </c>
      <c r="C61" s="1">
        <f>'Research Outputs'!B7</f>
        <v>0</v>
      </c>
    </row>
    <row r="62" spans="2:3" ht="15" x14ac:dyDescent="0.2">
      <c r="B62" s="3" t="s">
        <v>42</v>
      </c>
      <c r="C62" s="1">
        <f>'Research Outputs'!B9</f>
        <v>0</v>
      </c>
    </row>
    <row r="63" spans="2:3" ht="17" customHeight="1" x14ac:dyDescent="0.2">
      <c r="B63" s="3" t="s">
        <v>43</v>
      </c>
      <c r="C63" s="1">
        <f>'Research Outputs'!B14</f>
        <v>0</v>
      </c>
    </row>
    <row r="64" spans="2:3" ht="15" x14ac:dyDescent="0.2">
      <c r="B64" s="3" t="s">
        <v>44</v>
      </c>
      <c r="C64" s="1">
        <f>'Research Outputs'!B16</f>
        <v>0</v>
      </c>
    </row>
    <row r="65" spans="2:3" ht="15" x14ac:dyDescent="0.2">
      <c r="B65" s="4" t="s">
        <v>4</v>
      </c>
      <c r="C65" s="5">
        <f>SUM(C61:C64)</f>
        <v>0</v>
      </c>
    </row>
    <row r="67" spans="2:3" x14ac:dyDescent="0.2">
      <c r="B67" s="81" t="s">
        <v>45</v>
      </c>
      <c r="C67" s="81"/>
    </row>
    <row r="68" spans="2:3" ht="15" x14ac:dyDescent="0.2">
      <c r="B68" s="2" t="s">
        <v>0</v>
      </c>
      <c r="C68" s="2" t="s">
        <v>117</v>
      </c>
    </row>
    <row r="69" spans="2:3" ht="15" x14ac:dyDescent="0.2">
      <c r="B69" s="3" t="s">
        <v>46</v>
      </c>
      <c r="C69" s="1">
        <f>'Engagement &amp; Outreach'!B7</f>
        <v>0</v>
      </c>
    </row>
    <row r="70" spans="2:3" ht="30" x14ac:dyDescent="0.2">
      <c r="B70" s="3" t="s">
        <v>47</v>
      </c>
      <c r="C70" s="1">
        <f>'Engagement &amp; Outreach'!B9</f>
        <v>0</v>
      </c>
    </row>
    <row r="71" spans="2:3" ht="30" x14ac:dyDescent="0.2">
      <c r="B71" s="3" t="s">
        <v>48</v>
      </c>
      <c r="C71" s="1">
        <f>'Engagement &amp; Outreach'!B11</f>
        <v>0</v>
      </c>
    </row>
    <row r="72" spans="2:3" ht="45" x14ac:dyDescent="0.2">
      <c r="B72" s="3" t="s">
        <v>167</v>
      </c>
      <c r="C72" s="1">
        <f>'Engagement &amp; Outreach'!B13</f>
        <v>0</v>
      </c>
    </row>
    <row r="73" spans="2:3" ht="15" x14ac:dyDescent="0.2">
      <c r="B73" s="4" t="s">
        <v>4</v>
      </c>
      <c r="C73" s="5">
        <f>SUM(C69:C72)</f>
        <v>0</v>
      </c>
    </row>
    <row r="75" spans="2:3" x14ac:dyDescent="0.2">
      <c r="B75" s="81" t="s">
        <v>49</v>
      </c>
      <c r="C75" s="81"/>
    </row>
    <row r="76" spans="2:3" ht="15" x14ac:dyDescent="0.2">
      <c r="B76" s="2" t="s">
        <v>0</v>
      </c>
      <c r="C76" s="2" t="s">
        <v>117</v>
      </c>
    </row>
    <row r="77" spans="2:3" ht="15" x14ac:dyDescent="0.2">
      <c r="B77" s="3" t="s">
        <v>50</v>
      </c>
      <c r="C77" s="1">
        <f>COUNTIF(Request!$K$8:$K$200,Report!B77)+SUM('Engagement &amp; Outreach'!D20:D200)</f>
        <v>0</v>
      </c>
    </row>
    <row r="78" spans="2:3" ht="15" x14ac:dyDescent="0.2">
      <c r="B78" s="3" t="s">
        <v>51</v>
      </c>
      <c r="C78" s="1">
        <f>COUNTIF(Request!$K$8:$K$200,Report!B78)+SUM('Engagement &amp; Outreach'!E20:E200)</f>
        <v>0</v>
      </c>
    </row>
    <row r="79" spans="2:3" ht="17" customHeight="1" x14ac:dyDescent="0.2">
      <c r="B79" s="3" t="s">
        <v>52</v>
      </c>
      <c r="C79" s="1">
        <f>COUNTIF(Request!$K$8:$K$200,Report!B79)+SUM('Engagement &amp; Outreach'!F20:F200)</f>
        <v>0</v>
      </c>
    </row>
    <row r="80" spans="2:3" ht="15" x14ac:dyDescent="0.2">
      <c r="B80" s="3" t="s">
        <v>53</v>
      </c>
      <c r="C80" s="1">
        <f>COUNTIF(Request!$K$8:$K$200,Report!B80)+SUM('Engagement &amp; Outreach'!G20:G200)</f>
        <v>0</v>
      </c>
    </row>
    <row r="81" spans="2:3" ht="15" x14ac:dyDescent="0.2">
      <c r="B81" s="3" t="s">
        <v>54</v>
      </c>
      <c r="C81" s="1">
        <f>COUNTIF(Request!$K$8:$K$200,Report!B81)+SUM('Engagement &amp; Outreach'!H20:H200)</f>
        <v>0</v>
      </c>
    </row>
    <row r="82" spans="2:3" ht="15" x14ac:dyDescent="0.2">
      <c r="B82" s="3" t="s">
        <v>55</v>
      </c>
      <c r="C82" s="1">
        <f>COUNTIF(Request!$K$8:$K$200,Report!B82)+SUM('Engagement &amp; Outreach'!I20:I200)</f>
        <v>0</v>
      </c>
    </row>
    <row r="83" spans="2:3" ht="15" x14ac:dyDescent="0.2">
      <c r="B83" s="4" t="s">
        <v>4</v>
      </c>
      <c r="C83" s="5">
        <f>SUM(C77:C82)</f>
        <v>0</v>
      </c>
    </row>
    <row r="85" spans="2:3" x14ac:dyDescent="0.2">
      <c r="B85" s="81" t="s">
        <v>56</v>
      </c>
      <c r="C85" s="81"/>
    </row>
    <row r="86" spans="2:3" ht="15" x14ac:dyDescent="0.2">
      <c r="B86" s="2" t="s">
        <v>0</v>
      </c>
      <c r="C86" s="2" t="s">
        <v>117</v>
      </c>
    </row>
    <row r="87" spans="2:3" ht="15" x14ac:dyDescent="0.2">
      <c r="B87" s="3" t="s">
        <v>57</v>
      </c>
      <c r="C87" s="1">
        <f>'Tech Dev &amp; Transfer'!B7</f>
        <v>0</v>
      </c>
    </row>
    <row r="88" spans="2:3" ht="15" x14ac:dyDescent="0.2">
      <c r="B88" s="3" t="s">
        <v>58</v>
      </c>
      <c r="C88" s="1">
        <f>'Tech Dev &amp; Transfer'!B9</f>
        <v>0</v>
      </c>
    </row>
    <row r="89" spans="2:3" ht="15" x14ac:dyDescent="0.2">
      <c r="B89" s="3" t="s">
        <v>59</v>
      </c>
      <c r="C89" s="1">
        <f>'Tech Dev &amp; Transfer'!B11</f>
        <v>0</v>
      </c>
    </row>
    <row r="90" spans="2:3" ht="15" x14ac:dyDescent="0.2">
      <c r="B90" s="3" t="s">
        <v>60</v>
      </c>
      <c r="C90" s="1">
        <f>'Tech Dev &amp; Transfer'!B13</f>
        <v>0</v>
      </c>
    </row>
    <row r="91" spans="2:3" ht="15" x14ac:dyDescent="0.2">
      <c r="B91" s="3" t="s">
        <v>61</v>
      </c>
      <c r="C91" s="1">
        <f>'Tech Dev &amp; Transfer'!B15</f>
        <v>0</v>
      </c>
    </row>
    <row r="92" spans="2:3" ht="15" x14ac:dyDescent="0.2">
      <c r="B92" s="4" t="s">
        <v>62</v>
      </c>
      <c r="C92" s="5">
        <f>SUM(C87:C91)</f>
        <v>0</v>
      </c>
    </row>
    <row r="94" spans="2:3" x14ac:dyDescent="0.2">
      <c r="B94" s="81" t="s">
        <v>63</v>
      </c>
      <c r="C94" s="81"/>
    </row>
    <row r="95" spans="2:3" ht="15" x14ac:dyDescent="0.2">
      <c r="B95" s="2" t="s">
        <v>0</v>
      </c>
      <c r="C95" s="2" t="s">
        <v>117</v>
      </c>
    </row>
    <row r="96" spans="2:3" ht="15" x14ac:dyDescent="0.2">
      <c r="B96" s="3" t="s">
        <v>65</v>
      </c>
      <c r="C96" s="1">
        <f>'Facility Specific Indicators'!B6</f>
        <v>0</v>
      </c>
    </row>
    <row r="97" spans="2:3" ht="15" x14ac:dyDescent="0.2">
      <c r="B97" s="3" t="s">
        <v>64</v>
      </c>
      <c r="C97" s="1">
        <f>'Facility Specific Indicators'!B8</f>
        <v>0</v>
      </c>
    </row>
    <row r="98" spans="2:3" ht="46.5" customHeight="1" x14ac:dyDescent="0.2">
      <c r="B98" s="3" t="s">
        <v>66</v>
      </c>
      <c r="C98" s="27" t="str">
        <f>'Facility Specific Indicators'!B10</f>
        <v>$0</v>
      </c>
    </row>
    <row r="99" spans="2:3" ht="30" x14ac:dyDescent="0.2">
      <c r="B99" s="10" t="s">
        <v>67</v>
      </c>
      <c r="C99" s="12">
        <f>'Facility Specific Indicators'!B12</f>
        <v>0</v>
      </c>
    </row>
  </sheetData>
  <sheetProtection algorithmName="SHA-512" hashValue="BUAJw8vTWtcDy1TpQdWoDXWDOxfCQ4P68t90Jt71qgGsTHSElGFO9gDpFNi08Lt910ZgDriYvpjrWPXqzJNR1w==" saltValue="IsGxnmn3nFHss1AE0rWyEg==" spinCount="100000" sheet="1" objects="1" scenarios="1"/>
  <mergeCells count="14">
    <mergeCell ref="B34:C34"/>
    <mergeCell ref="B94:C94"/>
    <mergeCell ref="B40:C40"/>
    <mergeCell ref="B44:C44"/>
    <mergeCell ref="B52:C52"/>
    <mergeCell ref="B59:C59"/>
    <mergeCell ref="B67:C67"/>
    <mergeCell ref="B75:C75"/>
    <mergeCell ref="B85:C85"/>
    <mergeCell ref="B1:C1"/>
    <mergeCell ref="B3:C3"/>
    <mergeCell ref="B5:C5"/>
    <mergeCell ref="B10:C10"/>
    <mergeCell ref="B27:C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N8"/>
  <sheetViews>
    <sheetView topLeftCell="C1" zoomScale="136" zoomScaleNormal="136" workbookViewId="0">
      <selection activeCell="D8" sqref="D8"/>
    </sheetView>
  </sheetViews>
  <sheetFormatPr baseColWidth="10" defaultColWidth="10.83203125" defaultRowHeight="17" customHeight="1" x14ac:dyDescent="0.15"/>
  <cols>
    <col min="1" max="1" width="22" style="49" customWidth="1"/>
    <col min="2" max="2" width="21.6640625" style="49" customWidth="1"/>
    <col min="3" max="3" width="31.33203125" style="48" customWidth="1"/>
    <col min="4" max="4" width="21.5" style="48" customWidth="1"/>
    <col min="5" max="5" width="21.6640625" style="48" customWidth="1"/>
    <col min="6" max="6" width="21.6640625" style="49" customWidth="1"/>
    <col min="7" max="7" width="21.5" style="48" customWidth="1"/>
    <col min="8" max="8" width="34" style="48" customWidth="1"/>
    <col min="9" max="9" width="29.1640625" style="49" customWidth="1"/>
    <col min="10" max="10" width="17.33203125" style="48" customWidth="1"/>
    <col min="11" max="11" width="35.6640625" style="48" customWidth="1"/>
    <col min="12" max="12" width="21.6640625" style="48" customWidth="1"/>
    <col min="13" max="13" width="21.6640625" style="50" customWidth="1"/>
    <col min="14" max="14" width="21.33203125" style="49" customWidth="1"/>
    <col min="15" max="16384" width="10.83203125" style="30"/>
  </cols>
  <sheetData>
    <row r="1" spans="1:14" ht="14" x14ac:dyDescent="0.15">
      <c r="A1" s="31" t="s">
        <v>91</v>
      </c>
      <c r="B1" s="30"/>
      <c r="C1" s="30"/>
      <c r="D1" s="30"/>
      <c r="E1" s="45" t="s">
        <v>154</v>
      </c>
      <c r="F1" s="30"/>
      <c r="G1" s="30"/>
      <c r="H1" s="30" t="s">
        <v>157</v>
      </c>
      <c r="I1" s="30"/>
      <c r="J1" s="30"/>
      <c r="K1" s="30"/>
      <c r="L1" s="30"/>
      <c r="M1" s="30"/>
      <c r="N1" s="30"/>
    </row>
    <row r="2" spans="1:14" ht="14" x14ac:dyDescent="0.15">
      <c r="A2" s="30" t="s">
        <v>92</v>
      </c>
      <c r="B2" s="30"/>
      <c r="C2" s="30"/>
      <c r="D2" s="30"/>
      <c r="E2" s="45" t="s">
        <v>155</v>
      </c>
      <c r="F2" s="30"/>
      <c r="G2" s="30"/>
      <c r="H2" s="30" t="s">
        <v>158</v>
      </c>
      <c r="I2" s="30"/>
      <c r="J2" s="30"/>
      <c r="K2" s="30"/>
      <c r="L2" s="30"/>
      <c r="M2" s="30"/>
      <c r="N2" s="30"/>
    </row>
    <row r="3" spans="1:14" ht="14" x14ac:dyDescent="0.15">
      <c r="A3" s="30" t="s">
        <v>152</v>
      </c>
      <c r="B3" s="30"/>
      <c r="C3" s="30"/>
      <c r="D3" s="30"/>
      <c r="E3" s="47" t="s">
        <v>133</v>
      </c>
      <c r="F3" s="30"/>
      <c r="G3" s="30"/>
      <c r="H3" s="30" t="s">
        <v>159</v>
      </c>
      <c r="I3" s="30"/>
      <c r="J3" s="30"/>
      <c r="K3" s="30"/>
      <c r="L3" s="30"/>
      <c r="M3" s="30"/>
      <c r="N3" s="30"/>
    </row>
    <row r="4" spans="1:14" ht="14" x14ac:dyDescent="0.15">
      <c r="A4" s="30" t="s">
        <v>153</v>
      </c>
      <c r="B4" s="30"/>
      <c r="C4" s="30"/>
      <c r="D4" s="30"/>
      <c r="E4" s="45" t="s">
        <v>156</v>
      </c>
      <c r="F4" s="30"/>
      <c r="G4" s="30"/>
      <c r="H4" s="30"/>
      <c r="I4" s="30"/>
      <c r="J4" s="30"/>
      <c r="K4" s="30"/>
      <c r="L4" s="30"/>
      <c r="M4" s="30"/>
      <c r="N4" s="30"/>
    </row>
    <row r="5" spans="1:14" ht="14" x14ac:dyDescent="0.15">
      <c r="A5" s="30" t="s">
        <v>131</v>
      </c>
      <c r="B5" s="30"/>
      <c r="C5" s="30"/>
      <c r="D5" s="30"/>
      <c r="E5" s="47" t="s">
        <v>132</v>
      </c>
      <c r="F5" s="30"/>
      <c r="G5" s="30"/>
      <c r="H5" s="30"/>
      <c r="I5" s="30"/>
      <c r="J5" s="30"/>
      <c r="K5" s="30"/>
      <c r="L5" s="30"/>
      <c r="M5" s="30"/>
      <c r="N5" s="30"/>
    </row>
    <row r="6" spans="1:14" ht="14" x14ac:dyDescent="0.15">
      <c r="A6" s="30"/>
      <c r="B6" s="30"/>
      <c r="C6" s="30"/>
      <c r="D6" s="30"/>
      <c r="E6" s="36"/>
      <c r="F6" s="30"/>
      <c r="G6" s="30"/>
      <c r="H6" s="30"/>
      <c r="I6" s="30"/>
      <c r="J6" s="30"/>
      <c r="K6" s="30"/>
      <c r="L6" s="30"/>
      <c r="M6" s="30"/>
      <c r="N6" s="30"/>
    </row>
    <row r="7" spans="1:14" ht="17" customHeight="1" x14ac:dyDescent="0.15">
      <c r="A7" s="72" t="s">
        <v>80</v>
      </c>
      <c r="B7" s="72" t="s">
        <v>69</v>
      </c>
      <c r="C7" s="72" t="s">
        <v>90</v>
      </c>
      <c r="D7" s="72" t="s">
        <v>170</v>
      </c>
      <c r="E7" s="72" t="s">
        <v>113</v>
      </c>
      <c r="F7" s="72" t="s">
        <v>93</v>
      </c>
      <c r="G7" s="72" t="s">
        <v>70</v>
      </c>
      <c r="H7" s="72" t="s">
        <v>71</v>
      </c>
      <c r="I7" s="72" t="s">
        <v>115</v>
      </c>
      <c r="J7" s="72" t="s">
        <v>130</v>
      </c>
      <c r="K7" s="72" t="s">
        <v>85</v>
      </c>
      <c r="L7" s="72" t="s">
        <v>81</v>
      </c>
      <c r="M7" s="72" t="s">
        <v>82</v>
      </c>
      <c r="N7" s="72" t="s">
        <v>83</v>
      </c>
    </row>
    <row r="8" spans="1:14" ht="17" customHeight="1" x14ac:dyDescent="0.15">
      <c r="A8" s="48"/>
      <c r="B8" s="48"/>
      <c r="I8" s="48"/>
    </row>
  </sheetData>
  <sheetProtection algorithmName="SHA-512" hashValue="+CVLKtheUNfDYdNaTteBVTL6TBd4jq2p5eldGwSo3Ot9TVJF1tdtM8BeFq1NB3etjnAmZDr7cVtCEXCKB9yyAQ==" saltValue="MuqyVOCkk35C2t6Xry2tbg==" spinCount="100000" sheet="1" objects="1" scenarios="1"/>
  <conditionalFormatting sqref="K8:K1048576">
    <cfRule type="expression" dxfId="14" priority="14" stopIfTrue="1">
      <formula>IF(J8="No", TRUE, FALSE)</formula>
    </cfRule>
  </conditionalFormatting>
  <conditionalFormatting sqref="F8:F1048576">
    <cfRule type="expression" dxfId="13" priority="1" stopIfTrue="1">
      <formula>IF(E8="United States", TRUE, FALSE)</formula>
    </cfRule>
    <cfRule type="expression" dxfId="12" priority="2" stopIfTrue="1">
      <formula>IF(E8="Yukon", TRUE, FALSE)</formula>
    </cfRule>
    <cfRule type="expression" dxfId="11" priority="3" stopIfTrue="1">
      <formula>IF(E8="Nunavut", TRUE, FALSE)</formula>
    </cfRule>
    <cfRule type="expression" dxfId="10" priority="4" stopIfTrue="1">
      <formula>IF(E8="Prince Edward Island", TRUE, FALSE)</formula>
    </cfRule>
    <cfRule type="expression" dxfId="9" priority="5" stopIfTrue="1">
      <formula>IF(E8="North West Territories", TRUE, FALSE)</formula>
    </cfRule>
    <cfRule type="expression" dxfId="8" priority="6" stopIfTrue="1">
      <formula>IF(E8="Saskatchewan", TRUE, FALSE)</formula>
    </cfRule>
    <cfRule type="expression" dxfId="7" priority="7" stopIfTrue="1">
      <formula>IF(E8="Québec", TRUE, FALSE)</formula>
    </cfRule>
    <cfRule type="expression" dxfId="6" priority="8" stopIfTrue="1">
      <formula>IF(E8="Ontario", TRUE, FALSE)</formula>
    </cfRule>
    <cfRule type="expression" dxfId="5" priority="9" stopIfTrue="1">
      <formula>IF(E8="Nova Scotia", TRUE, FALSE)</formula>
    </cfRule>
    <cfRule type="expression" dxfId="4" priority="10" stopIfTrue="1">
      <formula>IF(E8="Newfoundland", TRUE, FALSE)</formula>
    </cfRule>
    <cfRule type="expression" dxfId="3" priority="11" stopIfTrue="1">
      <formula>IF(E8="New Brunswick", TRUE, FALSE)</formula>
    </cfRule>
    <cfRule type="expression" dxfId="2" priority="12" stopIfTrue="1">
      <formula>IF(E8="Manitoba", TRUE, FALSE)</formula>
    </cfRule>
    <cfRule type="expression" dxfId="1" priority="13" stopIfTrue="1">
      <formula>IF(E8="British Columbia", TRUE, FALSE)</formula>
    </cfRule>
    <cfRule type="expression" dxfId="0" priority="15" stopIfTrue="1">
      <formula>IF(E8="Alberta", TRUE, FALSE)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0000000}">
          <x14:formula1>
            <xm:f>Fields!$B$2:$B$16</xm:f>
          </x14:formula1>
          <xm:sqref>E8:E1048576</xm:sqref>
        </x14:dataValidation>
        <x14:dataValidation type="list" allowBlank="1" showInputMessage="1" showErrorMessage="1" xr:uid="{00000000-0002-0000-0200-000001000000}">
          <x14:formula1>
            <xm:f>Fields!$C$2:$C$5</xm:f>
          </x14:formula1>
          <xm:sqref>H7:H1048576</xm:sqref>
        </x14:dataValidation>
        <x14:dataValidation type="list" allowBlank="1" showInputMessage="1" showErrorMessage="1" xr:uid="{00000000-0002-0000-0200-000002000000}">
          <x14:formula1>
            <xm:f>Fields!$D$2:$D$3</xm:f>
          </x14:formula1>
          <xm:sqref>L8:M1048576 J8:J1048576 D8:D9 D11:D1048576</xm:sqref>
        </x14:dataValidation>
        <x14:dataValidation type="list" allowBlank="1" showInputMessage="1" showErrorMessage="1" xr:uid="{00000000-0002-0000-0200-000003000000}">
          <x14:formula1>
            <xm:f>Fields!$A$2:$A$4</xm:f>
          </x14:formula1>
          <xm:sqref>G7:H1048576</xm:sqref>
        </x14:dataValidation>
        <x14:dataValidation type="list" allowBlank="1" showInputMessage="1" showErrorMessage="1" xr:uid="{00000000-0002-0000-0200-000004000000}">
          <x14:formula1>
            <xm:f>Fields!$G$2:$G$7</xm:f>
          </x14:formula1>
          <xm:sqref>K9:K1048576</xm:sqref>
        </x14:dataValidation>
        <x14:dataValidation type="list" allowBlank="1" showInputMessage="1" showErrorMessage="1" xr:uid="{00000000-0002-0000-0200-000005000000}">
          <x14:formula1>
            <xm:f>Fields!$F$2:$F$6</xm:f>
          </x14:formula1>
          <xm:sqref>N8:N1048576</xm:sqref>
        </x14:dataValidation>
        <x14:dataValidation type="list" allowBlank="1" showInputMessage="1" showErrorMessage="1" xr:uid="{00000000-0002-0000-0200-000006000000}">
          <x14:formula1>
            <xm:f>Fields!$G$2:$G$8</xm:f>
          </x14:formula1>
          <xm:sqref>K8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199"/>
  <sheetViews>
    <sheetView zoomScale="125" zoomScaleNormal="160" workbookViewId="0">
      <selection activeCell="C9" sqref="C9"/>
    </sheetView>
  </sheetViews>
  <sheetFormatPr baseColWidth="10" defaultColWidth="10.83203125" defaultRowHeight="14" x14ac:dyDescent="0.15"/>
  <cols>
    <col min="1" max="1" width="32.5" style="51" customWidth="1"/>
    <col min="2" max="2" width="27.83203125" style="51" customWidth="1"/>
    <col min="3" max="3" width="27.83203125" style="52" customWidth="1"/>
    <col min="4" max="16384" width="10.83203125" style="30"/>
  </cols>
  <sheetData>
    <row r="1" spans="1:3" x14ac:dyDescent="0.15">
      <c r="A1" s="31" t="s">
        <v>94</v>
      </c>
      <c r="B1" s="30"/>
      <c r="C1" s="30"/>
    </row>
    <row r="2" spans="1:3" x14ac:dyDescent="0.15">
      <c r="A2" s="30" t="s">
        <v>95</v>
      </c>
      <c r="B2" s="30"/>
      <c r="C2" s="30"/>
    </row>
    <row r="3" spans="1:3" x14ac:dyDescent="0.15">
      <c r="A3" s="30"/>
      <c r="B3" s="30"/>
      <c r="C3" s="30"/>
    </row>
    <row r="4" spans="1:3" x14ac:dyDescent="0.15">
      <c r="A4" s="72" t="s">
        <v>165</v>
      </c>
      <c r="B4" s="72" t="s">
        <v>86</v>
      </c>
      <c r="C4" s="72" t="s">
        <v>166</v>
      </c>
    </row>
    <row r="5" spans="1:3" x14ac:dyDescent="0.15">
      <c r="C5" s="52" t="str">
        <f>IFERROR(B5/A5,"")</f>
        <v/>
      </c>
    </row>
    <row r="6" spans="1:3" x14ac:dyDescent="0.15">
      <c r="C6" s="52" t="str">
        <f t="shared" ref="C6:C69" si="0">IFERROR(B6/A6,"")</f>
        <v/>
      </c>
    </row>
    <row r="7" spans="1:3" x14ac:dyDescent="0.15">
      <c r="C7" s="52" t="str">
        <f t="shared" si="0"/>
        <v/>
      </c>
    </row>
    <row r="8" spans="1:3" x14ac:dyDescent="0.15">
      <c r="C8" s="52" t="str">
        <f t="shared" si="0"/>
        <v/>
      </c>
    </row>
    <row r="9" spans="1:3" x14ac:dyDescent="0.15">
      <c r="C9" s="52" t="str">
        <f t="shared" si="0"/>
        <v/>
      </c>
    </row>
    <row r="10" spans="1:3" x14ac:dyDescent="0.15">
      <c r="C10" s="52" t="str">
        <f t="shared" si="0"/>
        <v/>
      </c>
    </row>
    <row r="11" spans="1:3" x14ac:dyDescent="0.15">
      <c r="C11" s="52" t="str">
        <f t="shared" si="0"/>
        <v/>
      </c>
    </row>
    <row r="12" spans="1:3" x14ac:dyDescent="0.15">
      <c r="C12" s="52" t="str">
        <f t="shared" si="0"/>
        <v/>
      </c>
    </row>
    <row r="13" spans="1:3" x14ac:dyDescent="0.15">
      <c r="C13" s="52" t="str">
        <f t="shared" si="0"/>
        <v/>
      </c>
    </row>
    <row r="14" spans="1:3" x14ac:dyDescent="0.15">
      <c r="C14" s="52" t="str">
        <f t="shared" si="0"/>
        <v/>
      </c>
    </row>
    <row r="15" spans="1:3" x14ac:dyDescent="0.15">
      <c r="C15" s="52" t="str">
        <f t="shared" si="0"/>
        <v/>
      </c>
    </row>
    <row r="16" spans="1:3" x14ac:dyDescent="0.15">
      <c r="C16" s="52" t="str">
        <f t="shared" si="0"/>
        <v/>
      </c>
    </row>
    <row r="17" spans="3:3" x14ac:dyDescent="0.15">
      <c r="C17" s="52" t="str">
        <f t="shared" si="0"/>
        <v/>
      </c>
    </row>
    <row r="18" spans="3:3" x14ac:dyDescent="0.15">
      <c r="C18" s="52" t="str">
        <f t="shared" si="0"/>
        <v/>
      </c>
    </row>
    <row r="19" spans="3:3" x14ac:dyDescent="0.15">
      <c r="C19" s="52" t="str">
        <f t="shared" si="0"/>
        <v/>
      </c>
    </row>
    <row r="20" spans="3:3" x14ac:dyDescent="0.15">
      <c r="C20" s="52" t="str">
        <f t="shared" si="0"/>
        <v/>
      </c>
    </row>
    <row r="21" spans="3:3" x14ac:dyDescent="0.15">
      <c r="C21" s="52" t="str">
        <f t="shared" si="0"/>
        <v/>
      </c>
    </row>
    <row r="22" spans="3:3" x14ac:dyDescent="0.15">
      <c r="C22" s="52" t="str">
        <f t="shared" si="0"/>
        <v/>
      </c>
    </row>
    <row r="23" spans="3:3" x14ac:dyDescent="0.15">
      <c r="C23" s="52" t="str">
        <f t="shared" si="0"/>
        <v/>
      </c>
    </row>
    <row r="24" spans="3:3" x14ac:dyDescent="0.15">
      <c r="C24" s="52" t="str">
        <f t="shared" si="0"/>
        <v/>
      </c>
    </row>
    <row r="25" spans="3:3" x14ac:dyDescent="0.15">
      <c r="C25" s="52" t="str">
        <f t="shared" si="0"/>
        <v/>
      </c>
    </row>
    <row r="26" spans="3:3" x14ac:dyDescent="0.15">
      <c r="C26" s="52" t="str">
        <f t="shared" si="0"/>
        <v/>
      </c>
    </row>
    <row r="27" spans="3:3" x14ac:dyDescent="0.15">
      <c r="C27" s="52" t="str">
        <f t="shared" si="0"/>
        <v/>
      </c>
    </row>
    <row r="28" spans="3:3" x14ac:dyDescent="0.15">
      <c r="C28" s="52" t="str">
        <f t="shared" si="0"/>
        <v/>
      </c>
    </row>
    <row r="29" spans="3:3" x14ac:dyDescent="0.15">
      <c r="C29" s="52" t="str">
        <f t="shared" si="0"/>
        <v/>
      </c>
    </row>
    <row r="30" spans="3:3" x14ac:dyDescent="0.15">
      <c r="C30" s="52" t="str">
        <f t="shared" si="0"/>
        <v/>
      </c>
    </row>
    <row r="31" spans="3:3" x14ac:dyDescent="0.15">
      <c r="C31" s="52" t="str">
        <f t="shared" si="0"/>
        <v/>
      </c>
    </row>
    <row r="32" spans="3:3" x14ac:dyDescent="0.15">
      <c r="C32" s="52" t="str">
        <f t="shared" si="0"/>
        <v/>
      </c>
    </row>
    <row r="33" spans="3:3" x14ac:dyDescent="0.15">
      <c r="C33" s="52" t="str">
        <f t="shared" si="0"/>
        <v/>
      </c>
    </row>
    <row r="34" spans="3:3" x14ac:dyDescent="0.15">
      <c r="C34" s="52" t="str">
        <f t="shared" si="0"/>
        <v/>
      </c>
    </row>
    <row r="35" spans="3:3" x14ac:dyDescent="0.15">
      <c r="C35" s="52" t="str">
        <f t="shared" si="0"/>
        <v/>
      </c>
    </row>
    <row r="36" spans="3:3" x14ac:dyDescent="0.15">
      <c r="C36" s="52" t="str">
        <f t="shared" si="0"/>
        <v/>
      </c>
    </row>
    <row r="37" spans="3:3" x14ac:dyDescent="0.15">
      <c r="C37" s="52" t="str">
        <f t="shared" si="0"/>
        <v/>
      </c>
    </row>
    <row r="38" spans="3:3" x14ac:dyDescent="0.15">
      <c r="C38" s="52" t="str">
        <f t="shared" si="0"/>
        <v/>
      </c>
    </row>
    <row r="39" spans="3:3" x14ac:dyDescent="0.15">
      <c r="C39" s="52" t="str">
        <f t="shared" si="0"/>
        <v/>
      </c>
    </row>
    <row r="40" spans="3:3" x14ac:dyDescent="0.15">
      <c r="C40" s="52" t="str">
        <f t="shared" si="0"/>
        <v/>
      </c>
    </row>
    <row r="41" spans="3:3" x14ac:dyDescent="0.15">
      <c r="C41" s="52" t="str">
        <f t="shared" si="0"/>
        <v/>
      </c>
    </row>
    <row r="42" spans="3:3" x14ac:dyDescent="0.15">
      <c r="C42" s="52" t="str">
        <f t="shared" si="0"/>
        <v/>
      </c>
    </row>
    <row r="43" spans="3:3" x14ac:dyDescent="0.15">
      <c r="C43" s="52" t="str">
        <f t="shared" si="0"/>
        <v/>
      </c>
    </row>
    <row r="44" spans="3:3" x14ac:dyDescent="0.15">
      <c r="C44" s="52" t="str">
        <f t="shared" si="0"/>
        <v/>
      </c>
    </row>
    <row r="45" spans="3:3" x14ac:dyDescent="0.15">
      <c r="C45" s="52" t="str">
        <f t="shared" si="0"/>
        <v/>
      </c>
    </row>
    <row r="46" spans="3:3" x14ac:dyDescent="0.15">
      <c r="C46" s="52" t="str">
        <f t="shared" si="0"/>
        <v/>
      </c>
    </row>
    <row r="47" spans="3:3" x14ac:dyDescent="0.15">
      <c r="C47" s="52" t="str">
        <f t="shared" si="0"/>
        <v/>
      </c>
    </row>
    <row r="48" spans="3:3" x14ac:dyDescent="0.15">
      <c r="C48" s="52" t="str">
        <f t="shared" si="0"/>
        <v/>
      </c>
    </row>
    <row r="49" spans="3:3" x14ac:dyDescent="0.15">
      <c r="C49" s="52" t="str">
        <f t="shared" si="0"/>
        <v/>
      </c>
    </row>
    <row r="50" spans="3:3" x14ac:dyDescent="0.15">
      <c r="C50" s="52" t="str">
        <f t="shared" si="0"/>
        <v/>
      </c>
    </row>
    <row r="51" spans="3:3" x14ac:dyDescent="0.15">
      <c r="C51" s="52" t="str">
        <f t="shared" si="0"/>
        <v/>
      </c>
    </row>
    <row r="52" spans="3:3" x14ac:dyDescent="0.15">
      <c r="C52" s="52" t="str">
        <f t="shared" si="0"/>
        <v/>
      </c>
    </row>
    <row r="53" spans="3:3" x14ac:dyDescent="0.15">
      <c r="C53" s="52" t="str">
        <f t="shared" si="0"/>
        <v/>
      </c>
    </row>
    <row r="54" spans="3:3" x14ac:dyDescent="0.15">
      <c r="C54" s="52" t="str">
        <f t="shared" si="0"/>
        <v/>
      </c>
    </row>
    <row r="55" spans="3:3" x14ac:dyDescent="0.15">
      <c r="C55" s="52" t="str">
        <f t="shared" si="0"/>
        <v/>
      </c>
    </row>
    <row r="56" spans="3:3" x14ac:dyDescent="0.15">
      <c r="C56" s="52" t="str">
        <f t="shared" si="0"/>
        <v/>
      </c>
    </row>
    <row r="57" spans="3:3" x14ac:dyDescent="0.15">
      <c r="C57" s="52" t="str">
        <f t="shared" si="0"/>
        <v/>
      </c>
    </row>
    <row r="58" spans="3:3" x14ac:dyDescent="0.15">
      <c r="C58" s="52" t="str">
        <f t="shared" si="0"/>
        <v/>
      </c>
    </row>
    <row r="59" spans="3:3" x14ac:dyDescent="0.15">
      <c r="C59" s="52" t="str">
        <f t="shared" si="0"/>
        <v/>
      </c>
    </row>
    <row r="60" spans="3:3" x14ac:dyDescent="0.15">
      <c r="C60" s="52" t="str">
        <f t="shared" si="0"/>
        <v/>
      </c>
    </row>
    <row r="61" spans="3:3" x14ac:dyDescent="0.15">
      <c r="C61" s="52" t="str">
        <f t="shared" si="0"/>
        <v/>
      </c>
    </row>
    <row r="62" spans="3:3" x14ac:dyDescent="0.15">
      <c r="C62" s="52" t="str">
        <f t="shared" si="0"/>
        <v/>
      </c>
    </row>
    <row r="63" spans="3:3" x14ac:dyDescent="0.15">
      <c r="C63" s="52" t="str">
        <f t="shared" si="0"/>
        <v/>
      </c>
    </row>
    <row r="64" spans="3:3" x14ac:dyDescent="0.15">
      <c r="C64" s="52" t="str">
        <f t="shared" si="0"/>
        <v/>
      </c>
    </row>
    <row r="65" spans="3:3" x14ac:dyDescent="0.15">
      <c r="C65" s="52" t="str">
        <f t="shared" si="0"/>
        <v/>
      </c>
    </row>
    <row r="66" spans="3:3" x14ac:dyDescent="0.15">
      <c r="C66" s="52" t="str">
        <f t="shared" si="0"/>
        <v/>
      </c>
    </row>
    <row r="67" spans="3:3" x14ac:dyDescent="0.15">
      <c r="C67" s="52" t="str">
        <f t="shared" si="0"/>
        <v/>
      </c>
    </row>
    <row r="68" spans="3:3" x14ac:dyDescent="0.15">
      <c r="C68" s="52" t="str">
        <f t="shared" si="0"/>
        <v/>
      </c>
    </row>
    <row r="69" spans="3:3" x14ac:dyDescent="0.15">
      <c r="C69" s="52" t="str">
        <f t="shared" si="0"/>
        <v/>
      </c>
    </row>
    <row r="70" spans="3:3" x14ac:dyDescent="0.15">
      <c r="C70" s="52" t="str">
        <f t="shared" ref="C70:C133" si="1">IFERROR(B70/A70,"")</f>
        <v/>
      </c>
    </row>
    <row r="71" spans="3:3" x14ac:dyDescent="0.15">
      <c r="C71" s="52" t="str">
        <f t="shared" si="1"/>
        <v/>
      </c>
    </row>
    <row r="72" spans="3:3" x14ac:dyDescent="0.15">
      <c r="C72" s="52" t="str">
        <f t="shared" si="1"/>
        <v/>
      </c>
    </row>
    <row r="73" spans="3:3" x14ac:dyDescent="0.15">
      <c r="C73" s="52" t="str">
        <f t="shared" si="1"/>
        <v/>
      </c>
    </row>
    <row r="74" spans="3:3" x14ac:dyDescent="0.15">
      <c r="C74" s="52" t="str">
        <f t="shared" si="1"/>
        <v/>
      </c>
    </row>
    <row r="75" spans="3:3" x14ac:dyDescent="0.15">
      <c r="C75" s="52" t="str">
        <f t="shared" si="1"/>
        <v/>
      </c>
    </row>
    <row r="76" spans="3:3" x14ac:dyDescent="0.15">
      <c r="C76" s="52" t="str">
        <f t="shared" si="1"/>
        <v/>
      </c>
    </row>
    <row r="77" spans="3:3" x14ac:dyDescent="0.15">
      <c r="C77" s="52" t="str">
        <f t="shared" si="1"/>
        <v/>
      </c>
    </row>
    <row r="78" spans="3:3" x14ac:dyDescent="0.15">
      <c r="C78" s="52" t="str">
        <f t="shared" si="1"/>
        <v/>
      </c>
    </row>
    <row r="79" spans="3:3" x14ac:dyDescent="0.15">
      <c r="C79" s="52" t="str">
        <f t="shared" si="1"/>
        <v/>
      </c>
    </row>
    <row r="80" spans="3:3" x14ac:dyDescent="0.15">
      <c r="C80" s="52" t="str">
        <f t="shared" si="1"/>
        <v/>
      </c>
    </row>
    <row r="81" spans="3:3" x14ac:dyDescent="0.15">
      <c r="C81" s="52" t="str">
        <f t="shared" si="1"/>
        <v/>
      </c>
    </row>
    <row r="82" spans="3:3" x14ac:dyDescent="0.15">
      <c r="C82" s="52" t="str">
        <f t="shared" si="1"/>
        <v/>
      </c>
    </row>
    <row r="83" spans="3:3" x14ac:dyDescent="0.15">
      <c r="C83" s="52" t="str">
        <f t="shared" si="1"/>
        <v/>
      </c>
    </row>
    <row r="84" spans="3:3" x14ac:dyDescent="0.15">
      <c r="C84" s="52" t="str">
        <f t="shared" si="1"/>
        <v/>
      </c>
    </row>
    <row r="85" spans="3:3" x14ac:dyDescent="0.15">
      <c r="C85" s="52" t="str">
        <f t="shared" si="1"/>
        <v/>
      </c>
    </row>
    <row r="86" spans="3:3" x14ac:dyDescent="0.15">
      <c r="C86" s="52" t="str">
        <f t="shared" si="1"/>
        <v/>
      </c>
    </row>
    <row r="87" spans="3:3" x14ac:dyDescent="0.15">
      <c r="C87" s="52" t="str">
        <f t="shared" si="1"/>
        <v/>
      </c>
    </row>
    <row r="88" spans="3:3" x14ac:dyDescent="0.15">
      <c r="C88" s="52" t="str">
        <f t="shared" si="1"/>
        <v/>
      </c>
    </row>
    <row r="89" spans="3:3" x14ac:dyDescent="0.15">
      <c r="C89" s="52" t="str">
        <f t="shared" si="1"/>
        <v/>
      </c>
    </row>
    <row r="90" spans="3:3" x14ac:dyDescent="0.15">
      <c r="C90" s="52" t="str">
        <f t="shared" si="1"/>
        <v/>
      </c>
    </row>
    <row r="91" spans="3:3" x14ac:dyDescent="0.15">
      <c r="C91" s="52" t="str">
        <f t="shared" si="1"/>
        <v/>
      </c>
    </row>
    <row r="92" spans="3:3" x14ac:dyDescent="0.15">
      <c r="C92" s="52" t="str">
        <f t="shared" si="1"/>
        <v/>
      </c>
    </row>
    <row r="93" spans="3:3" x14ac:dyDescent="0.15">
      <c r="C93" s="52" t="str">
        <f t="shared" si="1"/>
        <v/>
      </c>
    </row>
    <row r="94" spans="3:3" x14ac:dyDescent="0.15">
      <c r="C94" s="52" t="str">
        <f t="shared" si="1"/>
        <v/>
      </c>
    </row>
    <row r="95" spans="3:3" x14ac:dyDescent="0.15">
      <c r="C95" s="52" t="str">
        <f t="shared" si="1"/>
        <v/>
      </c>
    </row>
    <row r="96" spans="3:3" x14ac:dyDescent="0.15">
      <c r="C96" s="52" t="str">
        <f t="shared" si="1"/>
        <v/>
      </c>
    </row>
    <row r="97" spans="3:3" x14ac:dyDescent="0.15">
      <c r="C97" s="52" t="str">
        <f t="shared" si="1"/>
        <v/>
      </c>
    </row>
    <row r="98" spans="3:3" x14ac:dyDescent="0.15">
      <c r="C98" s="52" t="str">
        <f t="shared" si="1"/>
        <v/>
      </c>
    </row>
    <row r="99" spans="3:3" x14ac:dyDescent="0.15">
      <c r="C99" s="52" t="str">
        <f t="shared" si="1"/>
        <v/>
      </c>
    </row>
    <row r="100" spans="3:3" x14ac:dyDescent="0.15">
      <c r="C100" s="52" t="str">
        <f t="shared" si="1"/>
        <v/>
      </c>
    </row>
    <row r="101" spans="3:3" x14ac:dyDescent="0.15">
      <c r="C101" s="52" t="str">
        <f t="shared" si="1"/>
        <v/>
      </c>
    </row>
    <row r="102" spans="3:3" x14ac:dyDescent="0.15">
      <c r="C102" s="52" t="str">
        <f t="shared" si="1"/>
        <v/>
      </c>
    </row>
    <row r="103" spans="3:3" x14ac:dyDescent="0.15">
      <c r="C103" s="52" t="str">
        <f t="shared" si="1"/>
        <v/>
      </c>
    </row>
    <row r="104" spans="3:3" x14ac:dyDescent="0.15">
      <c r="C104" s="52" t="str">
        <f t="shared" si="1"/>
        <v/>
      </c>
    </row>
    <row r="105" spans="3:3" x14ac:dyDescent="0.15">
      <c r="C105" s="52" t="str">
        <f t="shared" si="1"/>
        <v/>
      </c>
    </row>
    <row r="106" spans="3:3" x14ac:dyDescent="0.15">
      <c r="C106" s="52" t="str">
        <f t="shared" si="1"/>
        <v/>
      </c>
    </row>
    <row r="107" spans="3:3" x14ac:dyDescent="0.15">
      <c r="C107" s="52" t="str">
        <f t="shared" si="1"/>
        <v/>
      </c>
    </row>
    <row r="108" spans="3:3" x14ac:dyDescent="0.15">
      <c r="C108" s="52" t="str">
        <f t="shared" si="1"/>
        <v/>
      </c>
    </row>
    <row r="109" spans="3:3" x14ac:dyDescent="0.15">
      <c r="C109" s="52" t="str">
        <f t="shared" si="1"/>
        <v/>
      </c>
    </row>
    <row r="110" spans="3:3" x14ac:dyDescent="0.15">
      <c r="C110" s="52" t="str">
        <f t="shared" si="1"/>
        <v/>
      </c>
    </row>
    <row r="111" spans="3:3" x14ac:dyDescent="0.15">
      <c r="C111" s="52" t="str">
        <f t="shared" si="1"/>
        <v/>
      </c>
    </row>
    <row r="112" spans="3:3" x14ac:dyDescent="0.15">
      <c r="C112" s="52" t="str">
        <f t="shared" si="1"/>
        <v/>
      </c>
    </row>
    <row r="113" spans="3:3" x14ac:dyDescent="0.15">
      <c r="C113" s="52" t="str">
        <f t="shared" si="1"/>
        <v/>
      </c>
    </row>
    <row r="114" spans="3:3" x14ac:dyDescent="0.15">
      <c r="C114" s="52" t="str">
        <f t="shared" si="1"/>
        <v/>
      </c>
    </row>
    <row r="115" spans="3:3" x14ac:dyDescent="0.15">
      <c r="C115" s="52" t="str">
        <f t="shared" si="1"/>
        <v/>
      </c>
    </row>
    <row r="116" spans="3:3" x14ac:dyDescent="0.15">
      <c r="C116" s="52" t="str">
        <f t="shared" si="1"/>
        <v/>
      </c>
    </row>
    <row r="117" spans="3:3" x14ac:dyDescent="0.15">
      <c r="C117" s="52" t="str">
        <f t="shared" si="1"/>
        <v/>
      </c>
    </row>
    <row r="118" spans="3:3" x14ac:dyDescent="0.15">
      <c r="C118" s="52" t="str">
        <f t="shared" si="1"/>
        <v/>
      </c>
    </row>
    <row r="119" spans="3:3" x14ac:dyDescent="0.15">
      <c r="C119" s="52" t="str">
        <f t="shared" si="1"/>
        <v/>
      </c>
    </row>
    <row r="120" spans="3:3" x14ac:dyDescent="0.15">
      <c r="C120" s="52" t="str">
        <f t="shared" si="1"/>
        <v/>
      </c>
    </row>
    <row r="121" spans="3:3" x14ac:dyDescent="0.15">
      <c r="C121" s="52" t="str">
        <f t="shared" si="1"/>
        <v/>
      </c>
    </row>
    <row r="122" spans="3:3" x14ac:dyDescent="0.15">
      <c r="C122" s="52" t="str">
        <f t="shared" si="1"/>
        <v/>
      </c>
    </row>
    <row r="123" spans="3:3" x14ac:dyDescent="0.15">
      <c r="C123" s="52" t="str">
        <f t="shared" si="1"/>
        <v/>
      </c>
    </row>
    <row r="124" spans="3:3" x14ac:dyDescent="0.15">
      <c r="C124" s="52" t="str">
        <f t="shared" si="1"/>
        <v/>
      </c>
    </row>
    <row r="125" spans="3:3" x14ac:dyDescent="0.15">
      <c r="C125" s="52" t="str">
        <f t="shared" si="1"/>
        <v/>
      </c>
    </row>
    <row r="126" spans="3:3" x14ac:dyDescent="0.15">
      <c r="C126" s="52" t="str">
        <f t="shared" si="1"/>
        <v/>
      </c>
    </row>
    <row r="127" spans="3:3" x14ac:dyDescent="0.15">
      <c r="C127" s="52" t="str">
        <f t="shared" si="1"/>
        <v/>
      </c>
    </row>
    <row r="128" spans="3:3" x14ac:dyDescent="0.15">
      <c r="C128" s="52" t="str">
        <f t="shared" si="1"/>
        <v/>
      </c>
    </row>
    <row r="129" spans="3:3" x14ac:dyDescent="0.15">
      <c r="C129" s="52" t="str">
        <f t="shared" si="1"/>
        <v/>
      </c>
    </row>
    <row r="130" spans="3:3" x14ac:dyDescent="0.15">
      <c r="C130" s="52" t="str">
        <f t="shared" si="1"/>
        <v/>
      </c>
    </row>
    <row r="131" spans="3:3" x14ac:dyDescent="0.15">
      <c r="C131" s="52" t="str">
        <f t="shared" si="1"/>
        <v/>
      </c>
    </row>
    <row r="132" spans="3:3" x14ac:dyDescent="0.15">
      <c r="C132" s="52" t="str">
        <f t="shared" si="1"/>
        <v/>
      </c>
    </row>
    <row r="133" spans="3:3" x14ac:dyDescent="0.15">
      <c r="C133" s="52" t="str">
        <f t="shared" si="1"/>
        <v/>
      </c>
    </row>
    <row r="134" spans="3:3" x14ac:dyDescent="0.15">
      <c r="C134" s="52" t="str">
        <f t="shared" ref="C134:C197" si="2">IFERROR(B134/A134,"")</f>
        <v/>
      </c>
    </row>
    <row r="135" spans="3:3" x14ac:dyDescent="0.15">
      <c r="C135" s="52" t="str">
        <f t="shared" si="2"/>
        <v/>
      </c>
    </row>
    <row r="136" spans="3:3" x14ac:dyDescent="0.15">
      <c r="C136" s="52" t="str">
        <f t="shared" si="2"/>
        <v/>
      </c>
    </row>
    <row r="137" spans="3:3" x14ac:dyDescent="0.15">
      <c r="C137" s="52" t="str">
        <f t="shared" si="2"/>
        <v/>
      </c>
    </row>
    <row r="138" spans="3:3" x14ac:dyDescent="0.15">
      <c r="C138" s="52" t="str">
        <f t="shared" si="2"/>
        <v/>
      </c>
    </row>
    <row r="139" spans="3:3" x14ac:dyDescent="0.15">
      <c r="C139" s="52" t="str">
        <f t="shared" si="2"/>
        <v/>
      </c>
    </row>
    <row r="140" spans="3:3" x14ac:dyDescent="0.15">
      <c r="C140" s="52" t="str">
        <f t="shared" si="2"/>
        <v/>
      </c>
    </row>
    <row r="141" spans="3:3" x14ac:dyDescent="0.15">
      <c r="C141" s="52" t="str">
        <f t="shared" si="2"/>
        <v/>
      </c>
    </row>
    <row r="142" spans="3:3" x14ac:dyDescent="0.15">
      <c r="C142" s="52" t="str">
        <f t="shared" si="2"/>
        <v/>
      </c>
    </row>
    <row r="143" spans="3:3" x14ac:dyDescent="0.15">
      <c r="C143" s="52" t="str">
        <f t="shared" si="2"/>
        <v/>
      </c>
    </row>
    <row r="144" spans="3:3" x14ac:dyDescent="0.15">
      <c r="C144" s="52" t="str">
        <f t="shared" si="2"/>
        <v/>
      </c>
    </row>
    <row r="145" spans="3:3" x14ac:dyDescent="0.15">
      <c r="C145" s="52" t="str">
        <f t="shared" si="2"/>
        <v/>
      </c>
    </row>
    <row r="146" spans="3:3" x14ac:dyDescent="0.15">
      <c r="C146" s="52" t="str">
        <f t="shared" si="2"/>
        <v/>
      </c>
    </row>
    <row r="147" spans="3:3" x14ac:dyDescent="0.15">
      <c r="C147" s="52" t="str">
        <f t="shared" si="2"/>
        <v/>
      </c>
    </row>
    <row r="148" spans="3:3" x14ac:dyDescent="0.15">
      <c r="C148" s="52" t="str">
        <f t="shared" si="2"/>
        <v/>
      </c>
    </row>
    <row r="149" spans="3:3" x14ac:dyDescent="0.15">
      <c r="C149" s="52" t="str">
        <f t="shared" si="2"/>
        <v/>
      </c>
    </row>
    <row r="150" spans="3:3" x14ac:dyDescent="0.15">
      <c r="C150" s="52" t="str">
        <f t="shared" si="2"/>
        <v/>
      </c>
    </row>
    <row r="151" spans="3:3" x14ac:dyDescent="0.15">
      <c r="C151" s="52" t="str">
        <f t="shared" si="2"/>
        <v/>
      </c>
    </row>
    <row r="152" spans="3:3" x14ac:dyDescent="0.15">
      <c r="C152" s="52" t="str">
        <f t="shared" si="2"/>
        <v/>
      </c>
    </row>
    <row r="153" spans="3:3" x14ac:dyDescent="0.15">
      <c r="C153" s="52" t="str">
        <f t="shared" si="2"/>
        <v/>
      </c>
    </row>
    <row r="154" spans="3:3" x14ac:dyDescent="0.15">
      <c r="C154" s="52" t="str">
        <f t="shared" si="2"/>
        <v/>
      </c>
    </row>
    <row r="155" spans="3:3" x14ac:dyDescent="0.15">
      <c r="C155" s="52" t="str">
        <f t="shared" si="2"/>
        <v/>
      </c>
    </row>
    <row r="156" spans="3:3" x14ac:dyDescent="0.15">
      <c r="C156" s="52" t="str">
        <f t="shared" si="2"/>
        <v/>
      </c>
    </row>
    <row r="157" spans="3:3" x14ac:dyDescent="0.15">
      <c r="C157" s="52" t="str">
        <f t="shared" si="2"/>
        <v/>
      </c>
    </row>
    <row r="158" spans="3:3" x14ac:dyDescent="0.15">
      <c r="C158" s="52" t="str">
        <f t="shared" si="2"/>
        <v/>
      </c>
    </row>
    <row r="159" spans="3:3" x14ac:dyDescent="0.15">
      <c r="C159" s="52" t="str">
        <f t="shared" si="2"/>
        <v/>
      </c>
    </row>
    <row r="160" spans="3:3" x14ac:dyDescent="0.15">
      <c r="C160" s="52" t="str">
        <f t="shared" si="2"/>
        <v/>
      </c>
    </row>
    <row r="161" spans="3:3" x14ac:dyDescent="0.15">
      <c r="C161" s="52" t="str">
        <f t="shared" si="2"/>
        <v/>
      </c>
    </row>
    <row r="162" spans="3:3" x14ac:dyDescent="0.15">
      <c r="C162" s="52" t="str">
        <f t="shared" si="2"/>
        <v/>
      </c>
    </row>
    <row r="163" spans="3:3" x14ac:dyDescent="0.15">
      <c r="C163" s="52" t="str">
        <f t="shared" si="2"/>
        <v/>
      </c>
    </row>
    <row r="164" spans="3:3" x14ac:dyDescent="0.15">
      <c r="C164" s="52" t="str">
        <f t="shared" si="2"/>
        <v/>
      </c>
    </row>
    <row r="165" spans="3:3" x14ac:dyDescent="0.15">
      <c r="C165" s="52" t="str">
        <f t="shared" si="2"/>
        <v/>
      </c>
    </row>
    <row r="166" spans="3:3" x14ac:dyDescent="0.15">
      <c r="C166" s="52" t="str">
        <f t="shared" si="2"/>
        <v/>
      </c>
    </row>
    <row r="167" spans="3:3" x14ac:dyDescent="0.15">
      <c r="C167" s="52" t="str">
        <f t="shared" si="2"/>
        <v/>
      </c>
    </row>
    <row r="168" spans="3:3" x14ac:dyDescent="0.15">
      <c r="C168" s="52" t="str">
        <f t="shared" si="2"/>
        <v/>
      </c>
    </row>
    <row r="169" spans="3:3" x14ac:dyDescent="0.15">
      <c r="C169" s="52" t="str">
        <f t="shared" si="2"/>
        <v/>
      </c>
    </row>
    <row r="170" spans="3:3" x14ac:dyDescent="0.15">
      <c r="C170" s="52" t="str">
        <f t="shared" si="2"/>
        <v/>
      </c>
    </row>
    <row r="171" spans="3:3" x14ac:dyDescent="0.15">
      <c r="C171" s="52" t="str">
        <f t="shared" si="2"/>
        <v/>
      </c>
    </row>
    <row r="172" spans="3:3" x14ac:dyDescent="0.15">
      <c r="C172" s="52" t="str">
        <f t="shared" si="2"/>
        <v/>
      </c>
    </row>
    <row r="173" spans="3:3" x14ac:dyDescent="0.15">
      <c r="C173" s="52" t="str">
        <f t="shared" si="2"/>
        <v/>
      </c>
    </row>
    <row r="174" spans="3:3" x14ac:dyDescent="0.15">
      <c r="C174" s="52" t="str">
        <f t="shared" si="2"/>
        <v/>
      </c>
    </row>
    <row r="175" spans="3:3" x14ac:dyDescent="0.15">
      <c r="C175" s="52" t="str">
        <f t="shared" si="2"/>
        <v/>
      </c>
    </row>
    <row r="176" spans="3:3" x14ac:dyDescent="0.15">
      <c r="C176" s="52" t="str">
        <f t="shared" si="2"/>
        <v/>
      </c>
    </row>
    <row r="177" spans="3:3" x14ac:dyDescent="0.15">
      <c r="C177" s="52" t="str">
        <f t="shared" si="2"/>
        <v/>
      </c>
    </row>
    <row r="178" spans="3:3" x14ac:dyDescent="0.15">
      <c r="C178" s="52" t="str">
        <f t="shared" si="2"/>
        <v/>
      </c>
    </row>
    <row r="179" spans="3:3" x14ac:dyDescent="0.15">
      <c r="C179" s="52" t="str">
        <f t="shared" si="2"/>
        <v/>
      </c>
    </row>
    <row r="180" spans="3:3" x14ac:dyDescent="0.15">
      <c r="C180" s="52" t="str">
        <f t="shared" si="2"/>
        <v/>
      </c>
    </row>
    <row r="181" spans="3:3" x14ac:dyDescent="0.15">
      <c r="C181" s="52" t="str">
        <f t="shared" si="2"/>
        <v/>
      </c>
    </row>
    <row r="182" spans="3:3" x14ac:dyDescent="0.15">
      <c r="C182" s="52" t="str">
        <f t="shared" si="2"/>
        <v/>
      </c>
    </row>
    <row r="183" spans="3:3" x14ac:dyDescent="0.15">
      <c r="C183" s="52" t="str">
        <f t="shared" si="2"/>
        <v/>
      </c>
    </row>
    <row r="184" spans="3:3" x14ac:dyDescent="0.15">
      <c r="C184" s="52" t="str">
        <f t="shared" si="2"/>
        <v/>
      </c>
    </row>
    <row r="185" spans="3:3" x14ac:dyDescent="0.15">
      <c r="C185" s="52" t="str">
        <f t="shared" si="2"/>
        <v/>
      </c>
    </row>
    <row r="186" spans="3:3" x14ac:dyDescent="0.15">
      <c r="C186" s="52" t="str">
        <f t="shared" si="2"/>
        <v/>
      </c>
    </row>
    <row r="187" spans="3:3" x14ac:dyDescent="0.15">
      <c r="C187" s="52" t="str">
        <f t="shared" si="2"/>
        <v/>
      </c>
    </row>
    <row r="188" spans="3:3" x14ac:dyDescent="0.15">
      <c r="C188" s="52" t="str">
        <f t="shared" si="2"/>
        <v/>
      </c>
    </row>
    <row r="189" spans="3:3" x14ac:dyDescent="0.15">
      <c r="C189" s="52" t="str">
        <f t="shared" si="2"/>
        <v/>
      </c>
    </row>
    <row r="190" spans="3:3" x14ac:dyDescent="0.15">
      <c r="C190" s="52" t="str">
        <f t="shared" si="2"/>
        <v/>
      </c>
    </row>
    <row r="191" spans="3:3" x14ac:dyDescent="0.15">
      <c r="C191" s="52" t="str">
        <f t="shared" si="2"/>
        <v/>
      </c>
    </row>
    <row r="192" spans="3:3" x14ac:dyDescent="0.15">
      <c r="C192" s="52" t="str">
        <f t="shared" si="2"/>
        <v/>
      </c>
    </row>
    <row r="193" spans="3:3" x14ac:dyDescent="0.15">
      <c r="C193" s="52" t="str">
        <f t="shared" si="2"/>
        <v/>
      </c>
    </row>
    <row r="194" spans="3:3" x14ac:dyDescent="0.15">
      <c r="C194" s="52" t="str">
        <f t="shared" si="2"/>
        <v/>
      </c>
    </row>
    <row r="195" spans="3:3" x14ac:dyDescent="0.15">
      <c r="C195" s="52" t="str">
        <f t="shared" si="2"/>
        <v/>
      </c>
    </row>
    <row r="196" spans="3:3" x14ac:dyDescent="0.15">
      <c r="C196" s="52" t="str">
        <f t="shared" si="2"/>
        <v/>
      </c>
    </row>
    <row r="197" spans="3:3" x14ac:dyDescent="0.15">
      <c r="C197" s="52" t="str">
        <f t="shared" si="2"/>
        <v/>
      </c>
    </row>
    <row r="198" spans="3:3" x14ac:dyDescent="0.15">
      <c r="C198" s="52" t="str">
        <f t="shared" ref="C198:C199" si="3">IFERROR(B198/A198,"")</f>
        <v/>
      </c>
    </row>
    <row r="199" spans="3:3" x14ac:dyDescent="0.15">
      <c r="C199" s="52" t="str">
        <f t="shared" si="3"/>
        <v/>
      </c>
    </row>
  </sheetData>
  <sheetProtection algorithmName="SHA-512" hashValue="3v80WKyWCxeFWlRlI+bghfaZqSX3FRX6w6nIrcQrcV/8ddMi8Z6hu3mkxSA6eXV02c1s+2B3869BX8/qo2xWSA==" saltValue="g7LAENlF2nmPcZImdfAwDg==" spinCount="100000" sheet="1" objects="1" scenarios="1"/>
  <pageMargins left="0.7" right="0.7" top="0.75" bottom="0.75" header="0.3" footer="0.3"/>
  <ignoredErrors>
    <ignoredError sqref="C5:C19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J199"/>
  <sheetViews>
    <sheetView zoomScale="130" zoomScaleNormal="130" workbookViewId="0">
      <selection activeCell="B23" sqref="B23:J23"/>
    </sheetView>
  </sheetViews>
  <sheetFormatPr baseColWidth="10" defaultColWidth="10.83203125" defaultRowHeight="14" x14ac:dyDescent="0.15"/>
  <cols>
    <col min="1" max="1" width="54.5" style="53" customWidth="1"/>
    <col min="2" max="2" width="16.83203125" style="54" customWidth="1"/>
    <col min="3" max="3" width="61.83203125" style="55" customWidth="1"/>
    <col min="4" max="10" width="10.83203125" style="55"/>
    <col min="11" max="16384" width="10.83203125" style="30"/>
  </cols>
  <sheetData>
    <row r="1" spans="1:3" s="30" customFormat="1" x14ac:dyDescent="0.15">
      <c r="A1" s="31" t="s">
        <v>97</v>
      </c>
    </row>
    <row r="2" spans="1:3" s="30" customFormat="1" x14ac:dyDescent="0.15">
      <c r="A2" s="30" t="s">
        <v>110</v>
      </c>
    </row>
    <row r="3" spans="1:3" s="30" customFormat="1" x14ac:dyDescent="0.15">
      <c r="A3" s="46" t="s">
        <v>134</v>
      </c>
    </row>
    <row r="4" spans="1:3" s="30" customFormat="1" x14ac:dyDescent="0.15">
      <c r="A4" s="42"/>
    </row>
    <row r="5" spans="1:3" s="30" customFormat="1" x14ac:dyDescent="0.15">
      <c r="A5" s="31" t="s">
        <v>105</v>
      </c>
      <c r="C5" s="30" t="s">
        <v>139</v>
      </c>
    </row>
    <row r="6" spans="1:3" s="30" customFormat="1" x14ac:dyDescent="0.15"/>
    <row r="7" spans="1:3" s="30" customFormat="1" ht="19.5" customHeight="1" x14ac:dyDescent="0.15">
      <c r="A7" s="32" t="s">
        <v>99</v>
      </c>
      <c r="B7" s="64">
        <f>COUNTIF($A$23:$A$200,A7)</f>
        <v>0</v>
      </c>
      <c r="C7" s="69" t="s">
        <v>137</v>
      </c>
    </row>
    <row r="8" spans="1:3" s="30" customFormat="1" x14ac:dyDescent="0.15">
      <c r="B8" s="47"/>
    </row>
    <row r="9" spans="1:3" s="30" customFormat="1" ht="21" customHeight="1" x14ac:dyDescent="0.15">
      <c r="A9" s="32" t="s">
        <v>100</v>
      </c>
      <c r="B9" s="64">
        <f>COUNTIF(A23:A200,A9)</f>
        <v>0</v>
      </c>
      <c r="C9" s="69" t="s">
        <v>136</v>
      </c>
    </row>
    <row r="10" spans="1:3" s="30" customFormat="1" x14ac:dyDescent="0.15">
      <c r="B10" s="47"/>
    </row>
    <row r="11" spans="1:3" s="30" customFormat="1" ht="22" customHeight="1" thickBot="1" x14ac:dyDescent="0.2">
      <c r="A11" s="44" t="s">
        <v>106</v>
      </c>
      <c r="B11" s="68">
        <f>SUM(B7,B9)</f>
        <v>0</v>
      </c>
      <c r="C11" s="44"/>
    </row>
    <row r="12" spans="1:3" s="30" customFormat="1" ht="15" thickTop="1" x14ac:dyDescent="0.15">
      <c r="B12" s="47"/>
    </row>
    <row r="13" spans="1:3" s="30" customFormat="1" x14ac:dyDescent="0.15">
      <c r="B13" s="47"/>
    </row>
    <row r="14" spans="1:3" s="30" customFormat="1" ht="28.5" customHeight="1" x14ac:dyDescent="0.15">
      <c r="A14" s="32" t="s">
        <v>101</v>
      </c>
      <c r="B14" s="64">
        <f>COUNTIF(A23:A200,A14)</f>
        <v>0</v>
      </c>
      <c r="C14" s="70" t="s">
        <v>138</v>
      </c>
    </row>
    <row r="15" spans="1:3" s="30" customFormat="1" x14ac:dyDescent="0.15">
      <c r="B15" s="47"/>
    </row>
    <row r="16" spans="1:3" s="30" customFormat="1" ht="30.75" customHeight="1" x14ac:dyDescent="0.15">
      <c r="A16" s="32" t="s">
        <v>102</v>
      </c>
      <c r="B16" s="64">
        <f>COUNTIF(A23:A200,A16)</f>
        <v>0</v>
      </c>
      <c r="C16" s="69" t="s">
        <v>140</v>
      </c>
    </row>
    <row r="17" spans="1:10" x14ac:dyDescent="0.15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 spans="1:10" x14ac:dyDescent="0.15">
      <c r="A18" s="30"/>
      <c r="B18" s="30"/>
      <c r="C18" s="30"/>
      <c r="D18" s="30"/>
      <c r="E18" s="30"/>
      <c r="F18" s="30"/>
      <c r="G18" s="30"/>
      <c r="H18" s="30"/>
      <c r="I18" s="30"/>
      <c r="J18" s="30"/>
    </row>
    <row r="19" spans="1:10" x14ac:dyDescent="0.15">
      <c r="A19" s="30"/>
      <c r="B19" s="30"/>
      <c r="C19" s="30"/>
      <c r="D19" s="30"/>
      <c r="E19" s="30"/>
      <c r="F19" s="30"/>
      <c r="G19" s="30"/>
      <c r="H19" s="30"/>
      <c r="I19" s="30"/>
      <c r="J19" s="30"/>
    </row>
    <row r="20" spans="1:10" x14ac:dyDescent="0.15">
      <c r="A20" s="31" t="s">
        <v>107</v>
      </c>
      <c r="B20" s="30"/>
      <c r="C20" s="30"/>
      <c r="D20" s="30"/>
      <c r="E20" s="30"/>
      <c r="F20" s="30"/>
      <c r="G20" s="30"/>
      <c r="H20" s="30"/>
      <c r="I20" s="30"/>
      <c r="J20" s="30"/>
    </row>
    <row r="21" spans="1:10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</row>
    <row r="22" spans="1:10" x14ac:dyDescent="0.15">
      <c r="A22" s="40" t="s">
        <v>150</v>
      </c>
      <c r="B22" s="83" t="s">
        <v>104</v>
      </c>
      <c r="C22" s="84"/>
      <c r="D22" s="84"/>
      <c r="E22" s="84"/>
      <c r="F22" s="84"/>
      <c r="G22" s="84"/>
      <c r="H22" s="84"/>
      <c r="I22" s="84"/>
      <c r="J22" s="84"/>
    </row>
    <row r="23" spans="1:10" x14ac:dyDescent="0.15">
      <c r="B23" s="82"/>
      <c r="C23" s="82"/>
      <c r="D23" s="82"/>
      <c r="E23" s="82"/>
      <c r="F23" s="82"/>
      <c r="G23" s="82"/>
      <c r="H23" s="82"/>
      <c r="I23" s="82"/>
      <c r="J23" s="82"/>
    </row>
    <row r="24" spans="1:10" x14ac:dyDescent="0.15">
      <c r="B24" s="82"/>
      <c r="C24" s="82"/>
      <c r="D24" s="82"/>
      <c r="E24" s="82"/>
      <c r="F24" s="82"/>
      <c r="G24" s="82"/>
      <c r="H24" s="82"/>
      <c r="I24" s="82"/>
      <c r="J24" s="82"/>
    </row>
    <row r="25" spans="1:10" x14ac:dyDescent="0.15">
      <c r="B25" s="82"/>
      <c r="C25" s="82"/>
      <c r="D25" s="82"/>
      <c r="E25" s="82"/>
      <c r="F25" s="82"/>
      <c r="G25" s="82"/>
      <c r="H25" s="82"/>
      <c r="I25" s="82"/>
      <c r="J25" s="82"/>
    </row>
    <row r="26" spans="1:10" x14ac:dyDescent="0.15">
      <c r="B26" s="82"/>
      <c r="C26" s="82"/>
      <c r="D26" s="82"/>
      <c r="E26" s="82"/>
      <c r="F26" s="82"/>
      <c r="G26" s="82"/>
      <c r="H26" s="82"/>
      <c r="I26" s="82"/>
      <c r="J26" s="82"/>
    </row>
    <row r="27" spans="1:10" x14ac:dyDescent="0.15">
      <c r="B27" s="82"/>
      <c r="C27" s="82"/>
      <c r="D27" s="82"/>
      <c r="E27" s="82"/>
      <c r="F27" s="82"/>
      <c r="G27" s="82"/>
      <c r="H27" s="82"/>
      <c r="I27" s="82"/>
      <c r="J27" s="82"/>
    </row>
    <row r="28" spans="1:10" x14ac:dyDescent="0.15">
      <c r="B28" s="82"/>
      <c r="C28" s="82"/>
      <c r="D28" s="82"/>
      <c r="E28" s="82"/>
      <c r="F28" s="82"/>
      <c r="G28" s="82"/>
      <c r="H28" s="82"/>
      <c r="I28" s="82"/>
      <c r="J28" s="82"/>
    </row>
    <row r="29" spans="1:10" x14ac:dyDescent="0.15">
      <c r="B29" s="82"/>
      <c r="C29" s="82"/>
      <c r="D29" s="82"/>
      <c r="E29" s="82"/>
      <c r="F29" s="82"/>
      <c r="G29" s="82"/>
      <c r="H29" s="82"/>
      <c r="I29" s="82"/>
      <c r="J29" s="82"/>
    </row>
    <row r="30" spans="1:10" x14ac:dyDescent="0.15">
      <c r="B30" s="82"/>
      <c r="C30" s="82"/>
      <c r="D30" s="82"/>
      <c r="E30" s="82"/>
      <c r="F30" s="82"/>
      <c r="G30" s="82"/>
      <c r="H30" s="82"/>
      <c r="I30" s="82"/>
      <c r="J30" s="82"/>
    </row>
    <row r="31" spans="1:10" x14ac:dyDescent="0.15">
      <c r="B31" s="82"/>
      <c r="C31" s="82"/>
      <c r="D31" s="82"/>
      <c r="E31" s="82"/>
      <c r="F31" s="82"/>
      <c r="G31" s="82"/>
      <c r="H31" s="82"/>
      <c r="I31" s="82"/>
      <c r="J31" s="82"/>
    </row>
    <row r="32" spans="1:10" x14ac:dyDescent="0.15">
      <c r="B32" s="82"/>
      <c r="C32" s="82"/>
      <c r="D32" s="82"/>
      <c r="E32" s="82"/>
      <c r="F32" s="82"/>
      <c r="G32" s="82"/>
      <c r="H32" s="82"/>
      <c r="I32" s="82"/>
      <c r="J32" s="82"/>
    </row>
    <row r="33" spans="2:10" x14ac:dyDescent="0.15">
      <c r="B33" s="82"/>
      <c r="C33" s="82"/>
      <c r="D33" s="82"/>
      <c r="E33" s="82"/>
      <c r="F33" s="82"/>
      <c r="G33" s="82"/>
      <c r="H33" s="82"/>
      <c r="I33" s="82"/>
      <c r="J33" s="82"/>
    </row>
    <row r="34" spans="2:10" x14ac:dyDescent="0.15">
      <c r="B34" s="82"/>
      <c r="C34" s="82"/>
      <c r="D34" s="82"/>
      <c r="E34" s="82"/>
      <c r="F34" s="82"/>
      <c r="G34" s="82"/>
      <c r="H34" s="82"/>
      <c r="I34" s="82"/>
      <c r="J34" s="82"/>
    </row>
    <row r="35" spans="2:10" x14ac:dyDescent="0.15">
      <c r="B35" s="82"/>
      <c r="C35" s="82"/>
      <c r="D35" s="82"/>
      <c r="E35" s="82"/>
      <c r="F35" s="82"/>
      <c r="G35" s="82"/>
      <c r="H35" s="82"/>
      <c r="I35" s="82"/>
      <c r="J35" s="82"/>
    </row>
    <row r="36" spans="2:10" x14ac:dyDescent="0.15">
      <c r="B36" s="82"/>
      <c r="C36" s="82"/>
      <c r="D36" s="82"/>
      <c r="E36" s="82"/>
      <c r="F36" s="82"/>
      <c r="G36" s="82"/>
      <c r="H36" s="82"/>
      <c r="I36" s="82"/>
      <c r="J36" s="82"/>
    </row>
    <row r="37" spans="2:10" x14ac:dyDescent="0.15">
      <c r="B37" s="82"/>
      <c r="C37" s="82"/>
      <c r="D37" s="82"/>
      <c r="E37" s="82"/>
      <c r="F37" s="82"/>
      <c r="G37" s="82"/>
      <c r="H37" s="82"/>
      <c r="I37" s="82"/>
      <c r="J37" s="82"/>
    </row>
    <row r="38" spans="2:10" x14ac:dyDescent="0.15">
      <c r="B38" s="82"/>
      <c r="C38" s="82"/>
      <c r="D38" s="82"/>
      <c r="E38" s="82"/>
      <c r="F38" s="82"/>
      <c r="G38" s="82"/>
      <c r="H38" s="82"/>
      <c r="I38" s="82"/>
      <c r="J38" s="82"/>
    </row>
    <row r="39" spans="2:10" x14ac:dyDescent="0.15">
      <c r="B39" s="82"/>
      <c r="C39" s="82"/>
      <c r="D39" s="82"/>
      <c r="E39" s="82"/>
      <c r="F39" s="82"/>
      <c r="G39" s="82"/>
      <c r="H39" s="82"/>
      <c r="I39" s="82"/>
      <c r="J39" s="82"/>
    </row>
    <row r="40" spans="2:10" x14ac:dyDescent="0.15">
      <c r="B40" s="82"/>
      <c r="C40" s="82"/>
      <c r="D40" s="82"/>
      <c r="E40" s="82"/>
      <c r="F40" s="82"/>
      <c r="G40" s="82"/>
      <c r="H40" s="82"/>
      <c r="I40" s="82"/>
      <c r="J40" s="82"/>
    </row>
    <row r="41" spans="2:10" x14ac:dyDescent="0.15">
      <c r="B41" s="82"/>
      <c r="C41" s="82"/>
      <c r="D41" s="82"/>
      <c r="E41" s="82"/>
      <c r="F41" s="82"/>
      <c r="G41" s="82"/>
      <c r="H41" s="82"/>
      <c r="I41" s="82"/>
      <c r="J41" s="82"/>
    </row>
    <row r="42" spans="2:10" x14ac:dyDescent="0.15">
      <c r="B42" s="82"/>
      <c r="C42" s="82"/>
      <c r="D42" s="82"/>
      <c r="E42" s="82"/>
      <c r="F42" s="82"/>
      <c r="G42" s="82"/>
      <c r="H42" s="82"/>
      <c r="I42" s="82"/>
      <c r="J42" s="82"/>
    </row>
    <row r="43" spans="2:10" x14ac:dyDescent="0.15">
      <c r="B43" s="82"/>
      <c r="C43" s="82"/>
      <c r="D43" s="82"/>
      <c r="E43" s="82"/>
      <c r="F43" s="82"/>
      <c r="G43" s="82"/>
      <c r="H43" s="82"/>
      <c r="I43" s="82"/>
      <c r="J43" s="82"/>
    </row>
    <row r="44" spans="2:10" x14ac:dyDescent="0.15">
      <c r="B44" s="82"/>
      <c r="C44" s="82"/>
      <c r="D44" s="82"/>
      <c r="E44" s="82"/>
      <c r="F44" s="82"/>
      <c r="G44" s="82"/>
      <c r="H44" s="82"/>
      <c r="I44" s="82"/>
      <c r="J44" s="82"/>
    </row>
    <row r="45" spans="2:10" x14ac:dyDescent="0.15">
      <c r="B45" s="82"/>
      <c r="C45" s="82"/>
      <c r="D45" s="82"/>
      <c r="E45" s="82"/>
      <c r="F45" s="82"/>
      <c r="G45" s="82"/>
      <c r="H45" s="82"/>
      <c r="I45" s="82"/>
      <c r="J45" s="82"/>
    </row>
    <row r="46" spans="2:10" x14ac:dyDescent="0.15">
      <c r="B46" s="82"/>
      <c r="C46" s="82"/>
      <c r="D46" s="82"/>
      <c r="E46" s="82"/>
      <c r="F46" s="82"/>
      <c r="G46" s="82"/>
      <c r="H46" s="82"/>
      <c r="I46" s="82"/>
      <c r="J46" s="82"/>
    </row>
    <row r="47" spans="2:10" x14ac:dyDescent="0.15">
      <c r="B47" s="82"/>
      <c r="C47" s="82"/>
      <c r="D47" s="82"/>
      <c r="E47" s="82"/>
      <c r="F47" s="82"/>
      <c r="G47" s="82"/>
      <c r="H47" s="82"/>
      <c r="I47" s="82"/>
      <c r="J47" s="82"/>
    </row>
    <row r="48" spans="2:10" x14ac:dyDescent="0.15">
      <c r="B48" s="82"/>
      <c r="C48" s="82"/>
      <c r="D48" s="82"/>
      <c r="E48" s="82"/>
      <c r="F48" s="82"/>
      <c r="G48" s="82"/>
      <c r="H48" s="82"/>
      <c r="I48" s="82"/>
      <c r="J48" s="82"/>
    </row>
    <row r="49" spans="2:10" x14ac:dyDescent="0.15">
      <c r="B49" s="82"/>
      <c r="C49" s="82"/>
      <c r="D49" s="82"/>
      <c r="E49" s="82"/>
      <c r="F49" s="82"/>
      <c r="G49" s="82"/>
      <c r="H49" s="82"/>
      <c r="I49" s="82"/>
      <c r="J49" s="82"/>
    </row>
    <row r="50" spans="2:10" x14ac:dyDescent="0.15">
      <c r="B50" s="82"/>
      <c r="C50" s="82"/>
      <c r="D50" s="82"/>
      <c r="E50" s="82"/>
      <c r="F50" s="82"/>
      <c r="G50" s="82"/>
      <c r="H50" s="82"/>
      <c r="I50" s="82"/>
      <c r="J50" s="82"/>
    </row>
    <row r="51" spans="2:10" x14ac:dyDescent="0.15">
      <c r="B51" s="82"/>
      <c r="C51" s="82"/>
      <c r="D51" s="82"/>
      <c r="E51" s="82"/>
      <c r="F51" s="82"/>
      <c r="G51" s="82"/>
      <c r="H51" s="82"/>
      <c r="I51" s="82"/>
      <c r="J51" s="82"/>
    </row>
    <row r="52" spans="2:10" x14ac:dyDescent="0.15">
      <c r="B52" s="82"/>
      <c r="C52" s="82"/>
      <c r="D52" s="82"/>
      <c r="E52" s="82"/>
      <c r="F52" s="82"/>
      <c r="G52" s="82"/>
      <c r="H52" s="82"/>
      <c r="I52" s="82"/>
      <c r="J52" s="82"/>
    </row>
    <row r="53" spans="2:10" x14ac:dyDescent="0.15">
      <c r="B53" s="82"/>
      <c r="C53" s="82"/>
      <c r="D53" s="82"/>
      <c r="E53" s="82"/>
      <c r="F53" s="82"/>
      <c r="G53" s="82"/>
      <c r="H53" s="82"/>
      <c r="I53" s="82"/>
      <c r="J53" s="82"/>
    </row>
    <row r="54" spans="2:10" x14ac:dyDescent="0.15">
      <c r="B54" s="82"/>
      <c r="C54" s="82"/>
      <c r="D54" s="82"/>
      <c r="E54" s="82"/>
      <c r="F54" s="82"/>
      <c r="G54" s="82"/>
      <c r="H54" s="82"/>
      <c r="I54" s="82"/>
      <c r="J54" s="82"/>
    </row>
    <row r="55" spans="2:10" x14ac:dyDescent="0.15">
      <c r="B55" s="82"/>
      <c r="C55" s="82"/>
      <c r="D55" s="82"/>
      <c r="E55" s="82"/>
      <c r="F55" s="82"/>
      <c r="G55" s="82"/>
      <c r="H55" s="82"/>
      <c r="I55" s="82"/>
      <c r="J55" s="82"/>
    </row>
    <row r="56" spans="2:10" x14ac:dyDescent="0.15">
      <c r="B56" s="82"/>
      <c r="C56" s="82"/>
      <c r="D56" s="82"/>
      <c r="E56" s="82"/>
      <c r="F56" s="82"/>
      <c r="G56" s="82"/>
      <c r="H56" s="82"/>
      <c r="I56" s="82"/>
      <c r="J56" s="82"/>
    </row>
    <row r="57" spans="2:10" x14ac:dyDescent="0.15">
      <c r="B57" s="82"/>
      <c r="C57" s="82"/>
      <c r="D57" s="82"/>
      <c r="E57" s="82"/>
      <c r="F57" s="82"/>
      <c r="G57" s="82"/>
      <c r="H57" s="82"/>
      <c r="I57" s="82"/>
      <c r="J57" s="82"/>
    </row>
    <row r="58" spans="2:10" x14ac:dyDescent="0.15">
      <c r="B58" s="82"/>
      <c r="C58" s="82"/>
      <c r="D58" s="82"/>
      <c r="E58" s="82"/>
      <c r="F58" s="82"/>
      <c r="G58" s="82"/>
      <c r="H58" s="82"/>
      <c r="I58" s="82"/>
      <c r="J58" s="82"/>
    </row>
    <row r="59" spans="2:10" x14ac:dyDescent="0.15">
      <c r="B59" s="82"/>
      <c r="C59" s="82"/>
      <c r="D59" s="82"/>
      <c r="E59" s="82"/>
      <c r="F59" s="82"/>
      <c r="G59" s="82"/>
      <c r="H59" s="82"/>
      <c r="I59" s="82"/>
      <c r="J59" s="82"/>
    </row>
    <row r="60" spans="2:10" x14ac:dyDescent="0.15">
      <c r="B60" s="82"/>
      <c r="C60" s="82"/>
      <c r="D60" s="82"/>
      <c r="E60" s="82"/>
      <c r="F60" s="82"/>
      <c r="G60" s="82"/>
      <c r="H60" s="82"/>
      <c r="I60" s="82"/>
      <c r="J60" s="82"/>
    </row>
    <row r="61" spans="2:10" x14ac:dyDescent="0.15">
      <c r="B61" s="82"/>
      <c r="C61" s="82"/>
      <c r="D61" s="82"/>
      <c r="E61" s="82"/>
      <c r="F61" s="82"/>
      <c r="G61" s="82"/>
      <c r="H61" s="82"/>
      <c r="I61" s="82"/>
      <c r="J61" s="82"/>
    </row>
    <row r="62" spans="2:10" x14ac:dyDescent="0.15">
      <c r="B62" s="82"/>
      <c r="C62" s="82"/>
      <c r="D62" s="82"/>
      <c r="E62" s="82"/>
      <c r="F62" s="82"/>
      <c r="G62" s="82"/>
      <c r="H62" s="82"/>
      <c r="I62" s="82"/>
      <c r="J62" s="82"/>
    </row>
    <row r="63" spans="2:10" x14ac:dyDescent="0.15">
      <c r="B63" s="82"/>
      <c r="C63" s="82"/>
      <c r="D63" s="82"/>
      <c r="E63" s="82"/>
      <c r="F63" s="82"/>
      <c r="G63" s="82"/>
      <c r="H63" s="82"/>
      <c r="I63" s="82"/>
      <c r="J63" s="82"/>
    </row>
    <row r="64" spans="2:10" x14ac:dyDescent="0.15">
      <c r="B64" s="82"/>
      <c r="C64" s="82"/>
      <c r="D64" s="82"/>
      <c r="E64" s="82"/>
      <c r="F64" s="82"/>
      <c r="G64" s="82"/>
      <c r="H64" s="82"/>
      <c r="I64" s="82"/>
      <c r="J64" s="82"/>
    </row>
    <row r="65" spans="2:10" x14ac:dyDescent="0.15">
      <c r="B65" s="82"/>
      <c r="C65" s="82"/>
      <c r="D65" s="82"/>
      <c r="E65" s="82"/>
      <c r="F65" s="82"/>
      <c r="G65" s="82"/>
      <c r="H65" s="82"/>
      <c r="I65" s="82"/>
      <c r="J65" s="82"/>
    </row>
    <row r="66" spans="2:10" x14ac:dyDescent="0.15">
      <c r="B66" s="82"/>
      <c r="C66" s="82"/>
      <c r="D66" s="82"/>
      <c r="E66" s="82"/>
      <c r="F66" s="82"/>
      <c r="G66" s="82"/>
      <c r="H66" s="82"/>
      <c r="I66" s="82"/>
      <c r="J66" s="82"/>
    </row>
    <row r="67" spans="2:10" x14ac:dyDescent="0.15">
      <c r="B67" s="82"/>
      <c r="C67" s="82"/>
      <c r="D67" s="82"/>
      <c r="E67" s="82"/>
      <c r="F67" s="82"/>
      <c r="G67" s="82"/>
      <c r="H67" s="82"/>
      <c r="I67" s="82"/>
      <c r="J67" s="82"/>
    </row>
    <row r="68" spans="2:10" x14ac:dyDescent="0.15">
      <c r="B68" s="82"/>
      <c r="C68" s="82"/>
      <c r="D68" s="82"/>
      <c r="E68" s="82"/>
      <c r="F68" s="82"/>
      <c r="G68" s="82"/>
      <c r="H68" s="82"/>
      <c r="I68" s="82"/>
      <c r="J68" s="82"/>
    </row>
    <row r="69" spans="2:10" x14ac:dyDescent="0.15">
      <c r="B69" s="82"/>
      <c r="C69" s="82"/>
      <c r="D69" s="82"/>
      <c r="E69" s="82"/>
      <c r="F69" s="82"/>
      <c r="G69" s="82"/>
      <c r="H69" s="82"/>
      <c r="I69" s="82"/>
      <c r="J69" s="82"/>
    </row>
    <row r="70" spans="2:10" x14ac:dyDescent="0.15">
      <c r="B70" s="82"/>
      <c r="C70" s="82"/>
      <c r="D70" s="82"/>
      <c r="E70" s="82"/>
      <c r="F70" s="82"/>
      <c r="G70" s="82"/>
      <c r="H70" s="82"/>
      <c r="I70" s="82"/>
      <c r="J70" s="82"/>
    </row>
    <row r="71" spans="2:10" x14ac:dyDescent="0.15">
      <c r="B71" s="82"/>
      <c r="C71" s="82"/>
      <c r="D71" s="82"/>
      <c r="E71" s="82"/>
      <c r="F71" s="82"/>
      <c r="G71" s="82"/>
      <c r="H71" s="82"/>
      <c r="I71" s="82"/>
      <c r="J71" s="82"/>
    </row>
    <row r="72" spans="2:10" x14ac:dyDescent="0.15">
      <c r="B72" s="82"/>
      <c r="C72" s="82"/>
      <c r="D72" s="82"/>
      <c r="E72" s="82"/>
      <c r="F72" s="82"/>
      <c r="G72" s="82"/>
      <c r="H72" s="82"/>
      <c r="I72" s="82"/>
      <c r="J72" s="82"/>
    </row>
    <row r="73" spans="2:10" x14ac:dyDescent="0.15">
      <c r="B73" s="82"/>
      <c r="C73" s="82"/>
      <c r="D73" s="82"/>
      <c r="E73" s="82"/>
      <c r="F73" s="82"/>
      <c r="G73" s="82"/>
      <c r="H73" s="82"/>
      <c r="I73" s="82"/>
      <c r="J73" s="82"/>
    </row>
    <row r="74" spans="2:10" x14ac:dyDescent="0.15">
      <c r="B74" s="82"/>
      <c r="C74" s="82"/>
      <c r="D74" s="82"/>
      <c r="E74" s="82"/>
      <c r="F74" s="82"/>
      <c r="G74" s="82"/>
      <c r="H74" s="82"/>
      <c r="I74" s="82"/>
      <c r="J74" s="82"/>
    </row>
    <row r="75" spans="2:10" x14ac:dyDescent="0.15">
      <c r="B75" s="82"/>
      <c r="C75" s="82"/>
      <c r="D75" s="82"/>
      <c r="E75" s="82"/>
      <c r="F75" s="82"/>
      <c r="G75" s="82"/>
      <c r="H75" s="82"/>
      <c r="I75" s="82"/>
      <c r="J75" s="82"/>
    </row>
    <row r="76" spans="2:10" x14ac:dyDescent="0.15">
      <c r="B76" s="82"/>
      <c r="C76" s="82"/>
      <c r="D76" s="82"/>
      <c r="E76" s="82"/>
      <c r="F76" s="82"/>
      <c r="G76" s="82"/>
      <c r="H76" s="82"/>
      <c r="I76" s="82"/>
      <c r="J76" s="82"/>
    </row>
    <row r="77" spans="2:10" x14ac:dyDescent="0.15">
      <c r="B77" s="82"/>
      <c r="C77" s="82"/>
      <c r="D77" s="82"/>
      <c r="E77" s="82"/>
      <c r="F77" s="82"/>
      <c r="G77" s="82"/>
      <c r="H77" s="82"/>
      <c r="I77" s="82"/>
      <c r="J77" s="82"/>
    </row>
    <row r="78" spans="2:10" x14ac:dyDescent="0.15">
      <c r="B78" s="82"/>
      <c r="C78" s="82"/>
      <c r="D78" s="82"/>
      <c r="E78" s="82"/>
      <c r="F78" s="82"/>
      <c r="G78" s="82"/>
      <c r="H78" s="82"/>
      <c r="I78" s="82"/>
      <c r="J78" s="82"/>
    </row>
    <row r="79" spans="2:10" x14ac:dyDescent="0.15">
      <c r="B79" s="82"/>
      <c r="C79" s="82"/>
      <c r="D79" s="82"/>
      <c r="E79" s="82"/>
      <c r="F79" s="82"/>
      <c r="G79" s="82"/>
      <c r="H79" s="82"/>
      <c r="I79" s="82"/>
      <c r="J79" s="82"/>
    </row>
    <row r="80" spans="2:10" x14ac:dyDescent="0.15">
      <c r="B80" s="82"/>
      <c r="C80" s="82"/>
      <c r="D80" s="82"/>
      <c r="E80" s="82"/>
      <c r="F80" s="82"/>
      <c r="G80" s="82"/>
      <c r="H80" s="82"/>
      <c r="I80" s="82"/>
      <c r="J80" s="82"/>
    </row>
    <row r="81" spans="2:10" x14ac:dyDescent="0.15">
      <c r="B81" s="82"/>
      <c r="C81" s="82"/>
      <c r="D81" s="82"/>
      <c r="E81" s="82"/>
      <c r="F81" s="82"/>
      <c r="G81" s="82"/>
      <c r="H81" s="82"/>
      <c r="I81" s="82"/>
      <c r="J81" s="82"/>
    </row>
    <row r="82" spans="2:10" x14ac:dyDescent="0.15">
      <c r="B82" s="82"/>
      <c r="C82" s="82"/>
      <c r="D82" s="82"/>
      <c r="E82" s="82"/>
      <c r="F82" s="82"/>
      <c r="G82" s="82"/>
      <c r="H82" s="82"/>
      <c r="I82" s="82"/>
      <c r="J82" s="82"/>
    </row>
    <row r="83" spans="2:10" x14ac:dyDescent="0.15">
      <c r="B83" s="82"/>
      <c r="C83" s="82"/>
      <c r="D83" s="82"/>
      <c r="E83" s="82"/>
      <c r="F83" s="82"/>
      <c r="G83" s="82"/>
      <c r="H83" s="82"/>
      <c r="I83" s="82"/>
      <c r="J83" s="82"/>
    </row>
    <row r="84" spans="2:10" x14ac:dyDescent="0.15">
      <c r="B84" s="82"/>
      <c r="C84" s="82"/>
      <c r="D84" s="82"/>
      <c r="E84" s="82"/>
      <c r="F84" s="82"/>
      <c r="G84" s="82"/>
      <c r="H84" s="82"/>
      <c r="I84" s="82"/>
      <c r="J84" s="82"/>
    </row>
    <row r="85" spans="2:10" x14ac:dyDescent="0.15">
      <c r="B85" s="82"/>
      <c r="C85" s="82"/>
      <c r="D85" s="82"/>
      <c r="E85" s="82"/>
      <c r="F85" s="82"/>
      <c r="G85" s="82"/>
      <c r="H85" s="82"/>
      <c r="I85" s="82"/>
      <c r="J85" s="82"/>
    </row>
    <row r="86" spans="2:10" x14ac:dyDescent="0.15">
      <c r="B86" s="82"/>
      <c r="C86" s="82"/>
      <c r="D86" s="82"/>
      <c r="E86" s="82"/>
      <c r="F86" s="82"/>
      <c r="G86" s="82"/>
      <c r="H86" s="82"/>
      <c r="I86" s="82"/>
      <c r="J86" s="82"/>
    </row>
    <row r="87" spans="2:10" x14ac:dyDescent="0.15">
      <c r="B87" s="82"/>
      <c r="C87" s="82"/>
      <c r="D87" s="82"/>
      <c r="E87" s="82"/>
      <c r="F87" s="82"/>
      <c r="G87" s="82"/>
      <c r="H87" s="82"/>
      <c r="I87" s="82"/>
      <c r="J87" s="82"/>
    </row>
    <row r="88" spans="2:10" x14ac:dyDescent="0.15">
      <c r="B88" s="82"/>
      <c r="C88" s="82"/>
      <c r="D88" s="82"/>
      <c r="E88" s="82"/>
      <c r="F88" s="82"/>
      <c r="G88" s="82"/>
      <c r="H88" s="82"/>
      <c r="I88" s="82"/>
      <c r="J88" s="82"/>
    </row>
    <row r="89" spans="2:10" x14ac:dyDescent="0.15">
      <c r="B89" s="82"/>
      <c r="C89" s="82"/>
      <c r="D89" s="82"/>
      <c r="E89" s="82"/>
      <c r="F89" s="82"/>
      <c r="G89" s="82"/>
      <c r="H89" s="82"/>
      <c r="I89" s="82"/>
      <c r="J89" s="82"/>
    </row>
    <row r="90" spans="2:10" x14ac:dyDescent="0.15">
      <c r="B90" s="82"/>
      <c r="C90" s="82"/>
      <c r="D90" s="82"/>
      <c r="E90" s="82"/>
      <c r="F90" s="82"/>
      <c r="G90" s="82"/>
      <c r="H90" s="82"/>
      <c r="I90" s="82"/>
      <c r="J90" s="82"/>
    </row>
    <row r="91" spans="2:10" x14ac:dyDescent="0.15">
      <c r="B91" s="82"/>
      <c r="C91" s="82"/>
      <c r="D91" s="82"/>
      <c r="E91" s="82"/>
      <c r="F91" s="82"/>
      <c r="G91" s="82"/>
      <c r="H91" s="82"/>
      <c r="I91" s="82"/>
      <c r="J91" s="82"/>
    </row>
    <row r="92" spans="2:10" x14ac:dyDescent="0.15">
      <c r="B92" s="82"/>
      <c r="C92" s="82"/>
      <c r="D92" s="82"/>
      <c r="E92" s="82"/>
      <c r="F92" s="82"/>
      <c r="G92" s="82"/>
      <c r="H92" s="82"/>
      <c r="I92" s="82"/>
      <c r="J92" s="82"/>
    </row>
    <row r="93" spans="2:10" x14ac:dyDescent="0.15">
      <c r="B93" s="82"/>
      <c r="C93" s="82"/>
      <c r="D93" s="82"/>
      <c r="E93" s="82"/>
      <c r="F93" s="82"/>
      <c r="G93" s="82"/>
      <c r="H93" s="82"/>
      <c r="I93" s="82"/>
      <c r="J93" s="82"/>
    </row>
    <row r="94" spans="2:10" x14ac:dyDescent="0.15">
      <c r="B94" s="82"/>
      <c r="C94" s="82"/>
      <c r="D94" s="82"/>
      <c r="E94" s="82"/>
      <c r="F94" s="82"/>
      <c r="G94" s="82"/>
      <c r="H94" s="82"/>
      <c r="I94" s="82"/>
      <c r="J94" s="82"/>
    </row>
    <row r="95" spans="2:10" x14ac:dyDescent="0.15">
      <c r="B95" s="82"/>
      <c r="C95" s="82"/>
      <c r="D95" s="82"/>
      <c r="E95" s="82"/>
      <c r="F95" s="82"/>
      <c r="G95" s="82"/>
      <c r="H95" s="82"/>
      <c r="I95" s="82"/>
      <c r="J95" s="82"/>
    </row>
    <row r="96" spans="2:10" x14ac:dyDescent="0.15">
      <c r="B96" s="82"/>
      <c r="C96" s="82"/>
      <c r="D96" s="82"/>
      <c r="E96" s="82"/>
      <c r="F96" s="82"/>
      <c r="G96" s="82"/>
      <c r="H96" s="82"/>
      <c r="I96" s="82"/>
      <c r="J96" s="82"/>
    </row>
    <row r="97" spans="2:10" x14ac:dyDescent="0.15">
      <c r="B97" s="82"/>
      <c r="C97" s="82"/>
      <c r="D97" s="82"/>
      <c r="E97" s="82"/>
      <c r="F97" s="82"/>
      <c r="G97" s="82"/>
      <c r="H97" s="82"/>
      <c r="I97" s="82"/>
      <c r="J97" s="82"/>
    </row>
    <row r="98" spans="2:10" x14ac:dyDescent="0.15">
      <c r="B98" s="82"/>
      <c r="C98" s="82"/>
      <c r="D98" s="82"/>
      <c r="E98" s="82"/>
      <c r="F98" s="82"/>
      <c r="G98" s="82"/>
      <c r="H98" s="82"/>
      <c r="I98" s="82"/>
      <c r="J98" s="82"/>
    </row>
    <row r="99" spans="2:10" x14ac:dyDescent="0.15">
      <c r="B99" s="82"/>
      <c r="C99" s="82"/>
      <c r="D99" s="82"/>
      <c r="E99" s="82"/>
      <c r="F99" s="82"/>
      <c r="G99" s="82"/>
      <c r="H99" s="82"/>
      <c r="I99" s="82"/>
      <c r="J99" s="82"/>
    </row>
    <row r="100" spans="2:10" x14ac:dyDescent="0.15">
      <c r="B100" s="82"/>
      <c r="C100" s="82"/>
      <c r="D100" s="82"/>
      <c r="E100" s="82"/>
      <c r="F100" s="82"/>
      <c r="G100" s="82"/>
      <c r="H100" s="82"/>
      <c r="I100" s="82"/>
      <c r="J100" s="82"/>
    </row>
    <row r="101" spans="2:10" x14ac:dyDescent="0.15">
      <c r="B101" s="82"/>
      <c r="C101" s="82"/>
      <c r="D101" s="82"/>
      <c r="E101" s="82"/>
      <c r="F101" s="82"/>
      <c r="G101" s="82"/>
      <c r="H101" s="82"/>
      <c r="I101" s="82"/>
      <c r="J101" s="82"/>
    </row>
    <row r="102" spans="2:10" x14ac:dyDescent="0.15">
      <c r="B102" s="82"/>
      <c r="C102" s="82"/>
      <c r="D102" s="82"/>
      <c r="E102" s="82"/>
      <c r="F102" s="82"/>
      <c r="G102" s="82"/>
      <c r="H102" s="82"/>
      <c r="I102" s="82"/>
      <c r="J102" s="82"/>
    </row>
    <row r="103" spans="2:10" x14ac:dyDescent="0.15">
      <c r="B103" s="82"/>
      <c r="C103" s="82"/>
      <c r="D103" s="82"/>
      <c r="E103" s="82"/>
      <c r="F103" s="82"/>
      <c r="G103" s="82"/>
      <c r="H103" s="82"/>
      <c r="I103" s="82"/>
      <c r="J103" s="82"/>
    </row>
    <row r="104" spans="2:10" x14ac:dyDescent="0.15">
      <c r="B104" s="82"/>
      <c r="C104" s="82"/>
      <c r="D104" s="82"/>
      <c r="E104" s="82"/>
      <c r="F104" s="82"/>
      <c r="G104" s="82"/>
      <c r="H104" s="82"/>
      <c r="I104" s="82"/>
      <c r="J104" s="82"/>
    </row>
    <row r="105" spans="2:10" x14ac:dyDescent="0.15">
      <c r="B105" s="82"/>
      <c r="C105" s="82"/>
      <c r="D105" s="82"/>
      <c r="E105" s="82"/>
      <c r="F105" s="82"/>
      <c r="G105" s="82"/>
      <c r="H105" s="82"/>
      <c r="I105" s="82"/>
      <c r="J105" s="82"/>
    </row>
    <row r="106" spans="2:10" x14ac:dyDescent="0.15">
      <c r="B106" s="82"/>
      <c r="C106" s="82"/>
      <c r="D106" s="82"/>
      <c r="E106" s="82"/>
      <c r="F106" s="82"/>
      <c r="G106" s="82"/>
      <c r="H106" s="82"/>
      <c r="I106" s="82"/>
      <c r="J106" s="82"/>
    </row>
    <row r="107" spans="2:10" x14ac:dyDescent="0.15">
      <c r="B107" s="82"/>
      <c r="C107" s="82"/>
      <c r="D107" s="82"/>
      <c r="E107" s="82"/>
      <c r="F107" s="82"/>
      <c r="G107" s="82"/>
      <c r="H107" s="82"/>
      <c r="I107" s="82"/>
      <c r="J107" s="82"/>
    </row>
    <row r="108" spans="2:10" x14ac:dyDescent="0.15">
      <c r="B108" s="82"/>
      <c r="C108" s="82"/>
      <c r="D108" s="82"/>
      <c r="E108" s="82"/>
      <c r="F108" s="82"/>
      <c r="G108" s="82"/>
      <c r="H108" s="82"/>
      <c r="I108" s="82"/>
      <c r="J108" s="82"/>
    </row>
    <row r="109" spans="2:10" x14ac:dyDescent="0.15">
      <c r="B109" s="82"/>
      <c r="C109" s="82"/>
      <c r="D109" s="82"/>
      <c r="E109" s="82"/>
      <c r="F109" s="82"/>
      <c r="G109" s="82"/>
      <c r="H109" s="82"/>
      <c r="I109" s="82"/>
      <c r="J109" s="82"/>
    </row>
    <row r="110" spans="2:10" x14ac:dyDescent="0.15">
      <c r="B110" s="82"/>
      <c r="C110" s="82"/>
      <c r="D110" s="82"/>
      <c r="E110" s="82"/>
      <c r="F110" s="82"/>
      <c r="G110" s="82"/>
      <c r="H110" s="82"/>
      <c r="I110" s="82"/>
      <c r="J110" s="82"/>
    </row>
    <row r="111" spans="2:10" x14ac:dyDescent="0.15">
      <c r="B111" s="82"/>
      <c r="C111" s="82"/>
      <c r="D111" s="82"/>
      <c r="E111" s="82"/>
      <c r="F111" s="82"/>
      <c r="G111" s="82"/>
      <c r="H111" s="82"/>
      <c r="I111" s="82"/>
      <c r="J111" s="82"/>
    </row>
    <row r="112" spans="2:10" x14ac:dyDescent="0.15">
      <c r="B112" s="82"/>
      <c r="C112" s="82"/>
      <c r="D112" s="82"/>
      <c r="E112" s="82"/>
      <c r="F112" s="82"/>
      <c r="G112" s="82"/>
      <c r="H112" s="82"/>
      <c r="I112" s="82"/>
      <c r="J112" s="82"/>
    </row>
    <row r="113" spans="2:10" x14ac:dyDescent="0.15">
      <c r="B113" s="82"/>
      <c r="C113" s="82"/>
      <c r="D113" s="82"/>
      <c r="E113" s="82"/>
      <c r="F113" s="82"/>
      <c r="G113" s="82"/>
      <c r="H113" s="82"/>
      <c r="I113" s="82"/>
      <c r="J113" s="82"/>
    </row>
    <row r="114" spans="2:10" x14ac:dyDescent="0.15">
      <c r="B114" s="82"/>
      <c r="C114" s="82"/>
      <c r="D114" s="82"/>
      <c r="E114" s="82"/>
      <c r="F114" s="82"/>
      <c r="G114" s="82"/>
      <c r="H114" s="82"/>
      <c r="I114" s="82"/>
      <c r="J114" s="82"/>
    </row>
    <row r="115" spans="2:10" x14ac:dyDescent="0.15">
      <c r="B115" s="82"/>
      <c r="C115" s="82"/>
      <c r="D115" s="82"/>
      <c r="E115" s="82"/>
      <c r="F115" s="82"/>
      <c r="G115" s="82"/>
      <c r="H115" s="82"/>
      <c r="I115" s="82"/>
      <c r="J115" s="82"/>
    </row>
    <row r="116" spans="2:10" x14ac:dyDescent="0.15">
      <c r="B116" s="82"/>
      <c r="C116" s="82"/>
      <c r="D116" s="82"/>
      <c r="E116" s="82"/>
      <c r="F116" s="82"/>
      <c r="G116" s="82"/>
      <c r="H116" s="82"/>
      <c r="I116" s="82"/>
      <c r="J116" s="82"/>
    </row>
    <row r="117" spans="2:10" x14ac:dyDescent="0.15">
      <c r="B117" s="82"/>
      <c r="C117" s="82"/>
      <c r="D117" s="82"/>
      <c r="E117" s="82"/>
      <c r="F117" s="82"/>
      <c r="G117" s="82"/>
      <c r="H117" s="82"/>
      <c r="I117" s="82"/>
      <c r="J117" s="82"/>
    </row>
    <row r="118" spans="2:10" x14ac:dyDescent="0.15">
      <c r="B118" s="82"/>
      <c r="C118" s="82"/>
      <c r="D118" s="82"/>
      <c r="E118" s="82"/>
      <c r="F118" s="82"/>
      <c r="G118" s="82"/>
      <c r="H118" s="82"/>
      <c r="I118" s="82"/>
      <c r="J118" s="82"/>
    </row>
    <row r="119" spans="2:10" x14ac:dyDescent="0.15">
      <c r="B119" s="82"/>
      <c r="C119" s="82"/>
      <c r="D119" s="82"/>
      <c r="E119" s="82"/>
      <c r="F119" s="82"/>
      <c r="G119" s="82"/>
      <c r="H119" s="82"/>
      <c r="I119" s="82"/>
      <c r="J119" s="82"/>
    </row>
    <row r="120" spans="2:10" x14ac:dyDescent="0.15">
      <c r="B120" s="82"/>
      <c r="C120" s="82"/>
      <c r="D120" s="82"/>
      <c r="E120" s="82"/>
      <c r="F120" s="82"/>
      <c r="G120" s="82"/>
      <c r="H120" s="82"/>
      <c r="I120" s="82"/>
      <c r="J120" s="82"/>
    </row>
    <row r="121" spans="2:10" x14ac:dyDescent="0.15">
      <c r="B121" s="82"/>
      <c r="C121" s="82"/>
      <c r="D121" s="82"/>
      <c r="E121" s="82"/>
      <c r="F121" s="82"/>
      <c r="G121" s="82"/>
      <c r="H121" s="82"/>
      <c r="I121" s="82"/>
      <c r="J121" s="82"/>
    </row>
    <row r="122" spans="2:10" x14ac:dyDescent="0.15">
      <c r="B122" s="82"/>
      <c r="C122" s="82"/>
      <c r="D122" s="82"/>
      <c r="E122" s="82"/>
      <c r="F122" s="82"/>
      <c r="G122" s="82"/>
      <c r="H122" s="82"/>
      <c r="I122" s="82"/>
      <c r="J122" s="82"/>
    </row>
    <row r="123" spans="2:10" x14ac:dyDescent="0.15">
      <c r="B123" s="82"/>
      <c r="C123" s="82"/>
      <c r="D123" s="82"/>
      <c r="E123" s="82"/>
      <c r="F123" s="82"/>
      <c r="G123" s="82"/>
      <c r="H123" s="82"/>
      <c r="I123" s="82"/>
      <c r="J123" s="82"/>
    </row>
    <row r="124" spans="2:10" x14ac:dyDescent="0.15">
      <c r="B124" s="82"/>
      <c r="C124" s="82"/>
      <c r="D124" s="82"/>
      <c r="E124" s="82"/>
      <c r="F124" s="82"/>
      <c r="G124" s="82"/>
      <c r="H124" s="82"/>
      <c r="I124" s="82"/>
      <c r="J124" s="82"/>
    </row>
    <row r="125" spans="2:10" x14ac:dyDescent="0.15">
      <c r="B125" s="82"/>
      <c r="C125" s="82"/>
      <c r="D125" s="82"/>
      <c r="E125" s="82"/>
      <c r="F125" s="82"/>
      <c r="G125" s="82"/>
      <c r="H125" s="82"/>
      <c r="I125" s="82"/>
      <c r="J125" s="82"/>
    </row>
    <row r="126" spans="2:10" x14ac:dyDescent="0.15">
      <c r="B126" s="82"/>
      <c r="C126" s="82"/>
      <c r="D126" s="82"/>
      <c r="E126" s="82"/>
      <c r="F126" s="82"/>
      <c r="G126" s="82"/>
      <c r="H126" s="82"/>
      <c r="I126" s="82"/>
      <c r="J126" s="82"/>
    </row>
    <row r="127" spans="2:10" x14ac:dyDescent="0.15">
      <c r="B127" s="82"/>
      <c r="C127" s="82"/>
      <c r="D127" s="82"/>
      <c r="E127" s="82"/>
      <c r="F127" s="82"/>
      <c r="G127" s="82"/>
      <c r="H127" s="82"/>
      <c r="I127" s="82"/>
      <c r="J127" s="82"/>
    </row>
    <row r="128" spans="2:10" x14ac:dyDescent="0.15">
      <c r="B128" s="82"/>
      <c r="C128" s="82"/>
      <c r="D128" s="82"/>
      <c r="E128" s="82"/>
      <c r="F128" s="82"/>
      <c r="G128" s="82"/>
      <c r="H128" s="82"/>
      <c r="I128" s="82"/>
      <c r="J128" s="82"/>
    </row>
    <row r="129" spans="2:10" x14ac:dyDescent="0.15">
      <c r="B129" s="82"/>
      <c r="C129" s="82"/>
      <c r="D129" s="82"/>
      <c r="E129" s="82"/>
      <c r="F129" s="82"/>
      <c r="G129" s="82"/>
      <c r="H129" s="82"/>
      <c r="I129" s="82"/>
      <c r="J129" s="82"/>
    </row>
    <row r="130" spans="2:10" x14ac:dyDescent="0.15">
      <c r="B130" s="82"/>
      <c r="C130" s="82"/>
      <c r="D130" s="82"/>
      <c r="E130" s="82"/>
      <c r="F130" s="82"/>
      <c r="G130" s="82"/>
      <c r="H130" s="82"/>
      <c r="I130" s="82"/>
      <c r="J130" s="82"/>
    </row>
    <row r="131" spans="2:10" x14ac:dyDescent="0.15">
      <c r="B131" s="82"/>
      <c r="C131" s="82"/>
      <c r="D131" s="82"/>
      <c r="E131" s="82"/>
      <c r="F131" s="82"/>
      <c r="G131" s="82"/>
      <c r="H131" s="82"/>
      <c r="I131" s="82"/>
      <c r="J131" s="82"/>
    </row>
    <row r="132" spans="2:10" x14ac:dyDescent="0.15">
      <c r="B132" s="82"/>
      <c r="C132" s="82"/>
      <c r="D132" s="82"/>
      <c r="E132" s="82"/>
      <c r="F132" s="82"/>
      <c r="G132" s="82"/>
      <c r="H132" s="82"/>
      <c r="I132" s="82"/>
      <c r="J132" s="82"/>
    </row>
    <row r="133" spans="2:10" x14ac:dyDescent="0.15">
      <c r="B133" s="82"/>
      <c r="C133" s="82"/>
      <c r="D133" s="82"/>
      <c r="E133" s="82"/>
      <c r="F133" s="82"/>
      <c r="G133" s="82"/>
      <c r="H133" s="82"/>
      <c r="I133" s="82"/>
      <c r="J133" s="82"/>
    </row>
    <row r="134" spans="2:10" x14ac:dyDescent="0.15">
      <c r="B134" s="82"/>
      <c r="C134" s="82"/>
      <c r="D134" s="82"/>
      <c r="E134" s="82"/>
      <c r="F134" s="82"/>
      <c r="G134" s="82"/>
      <c r="H134" s="82"/>
      <c r="I134" s="82"/>
      <c r="J134" s="82"/>
    </row>
    <row r="135" spans="2:10" x14ac:dyDescent="0.15">
      <c r="B135" s="82"/>
      <c r="C135" s="82"/>
      <c r="D135" s="82"/>
      <c r="E135" s="82"/>
      <c r="F135" s="82"/>
      <c r="G135" s="82"/>
      <c r="H135" s="82"/>
      <c r="I135" s="82"/>
      <c r="J135" s="82"/>
    </row>
    <row r="136" spans="2:10" x14ac:dyDescent="0.15">
      <c r="B136" s="82"/>
      <c r="C136" s="82"/>
      <c r="D136" s="82"/>
      <c r="E136" s="82"/>
      <c r="F136" s="82"/>
      <c r="G136" s="82"/>
      <c r="H136" s="82"/>
      <c r="I136" s="82"/>
      <c r="J136" s="82"/>
    </row>
    <row r="137" spans="2:10" x14ac:dyDescent="0.15">
      <c r="B137" s="82"/>
      <c r="C137" s="82"/>
      <c r="D137" s="82"/>
      <c r="E137" s="82"/>
      <c r="F137" s="82"/>
      <c r="G137" s="82"/>
      <c r="H137" s="82"/>
      <c r="I137" s="82"/>
      <c r="J137" s="82"/>
    </row>
    <row r="138" spans="2:10" x14ac:dyDescent="0.15">
      <c r="B138" s="82"/>
      <c r="C138" s="82"/>
      <c r="D138" s="82"/>
      <c r="E138" s="82"/>
      <c r="F138" s="82"/>
      <c r="G138" s="82"/>
      <c r="H138" s="82"/>
      <c r="I138" s="82"/>
      <c r="J138" s="82"/>
    </row>
    <row r="139" spans="2:10" x14ac:dyDescent="0.15">
      <c r="B139" s="82"/>
      <c r="C139" s="82"/>
      <c r="D139" s="82"/>
      <c r="E139" s="82"/>
      <c r="F139" s="82"/>
      <c r="G139" s="82"/>
      <c r="H139" s="82"/>
      <c r="I139" s="82"/>
      <c r="J139" s="82"/>
    </row>
    <row r="140" spans="2:10" x14ac:dyDescent="0.15">
      <c r="B140" s="82"/>
      <c r="C140" s="82"/>
      <c r="D140" s="82"/>
      <c r="E140" s="82"/>
      <c r="F140" s="82"/>
      <c r="G140" s="82"/>
      <c r="H140" s="82"/>
      <c r="I140" s="82"/>
      <c r="J140" s="82"/>
    </row>
    <row r="141" spans="2:10" x14ac:dyDescent="0.15">
      <c r="B141" s="82"/>
      <c r="C141" s="82"/>
      <c r="D141" s="82"/>
      <c r="E141" s="82"/>
      <c r="F141" s="82"/>
      <c r="G141" s="82"/>
      <c r="H141" s="82"/>
      <c r="I141" s="82"/>
      <c r="J141" s="82"/>
    </row>
    <row r="142" spans="2:10" x14ac:dyDescent="0.15">
      <c r="B142" s="82"/>
      <c r="C142" s="82"/>
      <c r="D142" s="82"/>
      <c r="E142" s="82"/>
      <c r="F142" s="82"/>
      <c r="G142" s="82"/>
      <c r="H142" s="82"/>
      <c r="I142" s="82"/>
      <c r="J142" s="82"/>
    </row>
    <row r="143" spans="2:10" x14ac:dyDescent="0.15">
      <c r="B143" s="82"/>
      <c r="C143" s="82"/>
      <c r="D143" s="82"/>
      <c r="E143" s="82"/>
      <c r="F143" s="82"/>
      <c r="G143" s="82"/>
      <c r="H143" s="82"/>
      <c r="I143" s="82"/>
      <c r="J143" s="82"/>
    </row>
    <row r="144" spans="2:10" x14ac:dyDescent="0.15">
      <c r="B144" s="82"/>
      <c r="C144" s="82"/>
      <c r="D144" s="82"/>
      <c r="E144" s="82"/>
      <c r="F144" s="82"/>
      <c r="G144" s="82"/>
      <c r="H144" s="82"/>
      <c r="I144" s="82"/>
      <c r="J144" s="82"/>
    </row>
    <row r="145" spans="2:10" x14ac:dyDescent="0.15">
      <c r="B145" s="82"/>
      <c r="C145" s="82"/>
      <c r="D145" s="82"/>
      <c r="E145" s="82"/>
      <c r="F145" s="82"/>
      <c r="G145" s="82"/>
      <c r="H145" s="82"/>
      <c r="I145" s="82"/>
      <c r="J145" s="82"/>
    </row>
    <row r="146" spans="2:10" x14ac:dyDescent="0.15">
      <c r="B146" s="82"/>
      <c r="C146" s="82"/>
      <c r="D146" s="82"/>
      <c r="E146" s="82"/>
      <c r="F146" s="82"/>
      <c r="G146" s="82"/>
      <c r="H146" s="82"/>
      <c r="I146" s="82"/>
      <c r="J146" s="82"/>
    </row>
    <row r="147" spans="2:10" x14ac:dyDescent="0.15">
      <c r="B147" s="82"/>
      <c r="C147" s="82"/>
      <c r="D147" s="82"/>
      <c r="E147" s="82"/>
      <c r="F147" s="82"/>
      <c r="G147" s="82"/>
      <c r="H147" s="82"/>
      <c r="I147" s="82"/>
      <c r="J147" s="82"/>
    </row>
    <row r="148" spans="2:10" x14ac:dyDescent="0.15">
      <c r="B148" s="82"/>
      <c r="C148" s="82"/>
      <c r="D148" s="82"/>
      <c r="E148" s="82"/>
      <c r="F148" s="82"/>
      <c r="G148" s="82"/>
      <c r="H148" s="82"/>
      <c r="I148" s="82"/>
      <c r="J148" s="82"/>
    </row>
    <row r="149" spans="2:10" x14ac:dyDescent="0.15">
      <c r="B149" s="82"/>
      <c r="C149" s="82"/>
      <c r="D149" s="82"/>
      <c r="E149" s="82"/>
      <c r="F149" s="82"/>
      <c r="G149" s="82"/>
      <c r="H149" s="82"/>
      <c r="I149" s="82"/>
      <c r="J149" s="82"/>
    </row>
    <row r="150" spans="2:10" x14ac:dyDescent="0.15">
      <c r="B150" s="82"/>
      <c r="C150" s="82"/>
      <c r="D150" s="82"/>
      <c r="E150" s="82"/>
      <c r="F150" s="82"/>
      <c r="G150" s="82"/>
      <c r="H150" s="82"/>
      <c r="I150" s="82"/>
      <c r="J150" s="82"/>
    </row>
    <row r="151" spans="2:10" x14ac:dyDescent="0.15">
      <c r="B151" s="82"/>
      <c r="C151" s="82"/>
      <c r="D151" s="82"/>
      <c r="E151" s="82"/>
      <c r="F151" s="82"/>
      <c r="G151" s="82"/>
      <c r="H151" s="82"/>
      <c r="I151" s="82"/>
      <c r="J151" s="82"/>
    </row>
    <row r="152" spans="2:10" x14ac:dyDescent="0.15">
      <c r="B152" s="82"/>
      <c r="C152" s="82"/>
      <c r="D152" s="82"/>
      <c r="E152" s="82"/>
      <c r="F152" s="82"/>
      <c r="G152" s="82"/>
      <c r="H152" s="82"/>
      <c r="I152" s="82"/>
      <c r="J152" s="82"/>
    </row>
    <row r="153" spans="2:10" x14ac:dyDescent="0.15">
      <c r="B153" s="82"/>
      <c r="C153" s="82"/>
      <c r="D153" s="82"/>
      <c r="E153" s="82"/>
      <c r="F153" s="82"/>
      <c r="G153" s="82"/>
      <c r="H153" s="82"/>
      <c r="I153" s="82"/>
      <c r="J153" s="82"/>
    </row>
    <row r="154" spans="2:10" x14ac:dyDescent="0.15">
      <c r="B154" s="82"/>
      <c r="C154" s="82"/>
      <c r="D154" s="82"/>
      <c r="E154" s="82"/>
      <c r="F154" s="82"/>
      <c r="G154" s="82"/>
      <c r="H154" s="82"/>
      <c r="I154" s="82"/>
      <c r="J154" s="82"/>
    </row>
    <row r="155" spans="2:10" x14ac:dyDescent="0.15">
      <c r="B155" s="82"/>
      <c r="C155" s="82"/>
      <c r="D155" s="82"/>
      <c r="E155" s="82"/>
      <c r="F155" s="82"/>
      <c r="G155" s="82"/>
      <c r="H155" s="82"/>
      <c r="I155" s="82"/>
      <c r="J155" s="82"/>
    </row>
    <row r="156" spans="2:10" x14ac:dyDescent="0.15">
      <c r="B156" s="82"/>
      <c r="C156" s="82"/>
      <c r="D156" s="82"/>
      <c r="E156" s="82"/>
      <c r="F156" s="82"/>
      <c r="G156" s="82"/>
      <c r="H156" s="82"/>
      <c r="I156" s="82"/>
      <c r="J156" s="82"/>
    </row>
    <row r="157" spans="2:10" x14ac:dyDescent="0.15">
      <c r="B157" s="82"/>
      <c r="C157" s="82"/>
      <c r="D157" s="82"/>
      <c r="E157" s="82"/>
      <c r="F157" s="82"/>
      <c r="G157" s="82"/>
      <c r="H157" s="82"/>
      <c r="I157" s="82"/>
      <c r="J157" s="82"/>
    </row>
    <row r="158" spans="2:10" x14ac:dyDescent="0.15">
      <c r="B158" s="82"/>
      <c r="C158" s="82"/>
      <c r="D158" s="82"/>
      <c r="E158" s="82"/>
      <c r="F158" s="82"/>
      <c r="G158" s="82"/>
      <c r="H158" s="82"/>
      <c r="I158" s="82"/>
      <c r="J158" s="82"/>
    </row>
    <row r="159" spans="2:10" x14ac:dyDescent="0.15">
      <c r="B159" s="82"/>
      <c r="C159" s="82"/>
      <c r="D159" s="82"/>
      <c r="E159" s="82"/>
      <c r="F159" s="82"/>
      <c r="G159" s="82"/>
      <c r="H159" s="82"/>
      <c r="I159" s="82"/>
      <c r="J159" s="82"/>
    </row>
    <row r="160" spans="2:10" x14ac:dyDescent="0.15">
      <c r="B160" s="82"/>
      <c r="C160" s="82"/>
      <c r="D160" s="82"/>
      <c r="E160" s="82"/>
      <c r="F160" s="82"/>
      <c r="G160" s="82"/>
      <c r="H160" s="82"/>
      <c r="I160" s="82"/>
      <c r="J160" s="82"/>
    </row>
    <row r="161" spans="2:10" x14ac:dyDescent="0.15">
      <c r="B161" s="82"/>
      <c r="C161" s="82"/>
      <c r="D161" s="82"/>
      <c r="E161" s="82"/>
      <c r="F161" s="82"/>
      <c r="G161" s="82"/>
      <c r="H161" s="82"/>
      <c r="I161" s="82"/>
      <c r="J161" s="82"/>
    </row>
    <row r="162" spans="2:10" x14ac:dyDescent="0.15">
      <c r="B162" s="82"/>
      <c r="C162" s="82"/>
      <c r="D162" s="82"/>
      <c r="E162" s="82"/>
      <c r="F162" s="82"/>
      <c r="G162" s="82"/>
      <c r="H162" s="82"/>
      <c r="I162" s="82"/>
      <c r="J162" s="82"/>
    </row>
    <row r="163" spans="2:10" x14ac:dyDescent="0.15">
      <c r="B163" s="82"/>
      <c r="C163" s="82"/>
      <c r="D163" s="82"/>
      <c r="E163" s="82"/>
      <c r="F163" s="82"/>
      <c r="G163" s="82"/>
      <c r="H163" s="82"/>
      <c r="I163" s="82"/>
      <c r="J163" s="82"/>
    </row>
    <row r="164" spans="2:10" x14ac:dyDescent="0.15">
      <c r="B164" s="82"/>
      <c r="C164" s="82"/>
      <c r="D164" s="82"/>
      <c r="E164" s="82"/>
      <c r="F164" s="82"/>
      <c r="G164" s="82"/>
      <c r="H164" s="82"/>
      <c r="I164" s="82"/>
      <c r="J164" s="82"/>
    </row>
    <row r="165" spans="2:10" x14ac:dyDescent="0.15">
      <c r="B165" s="82"/>
      <c r="C165" s="82"/>
      <c r="D165" s="82"/>
      <c r="E165" s="82"/>
      <c r="F165" s="82"/>
      <c r="G165" s="82"/>
      <c r="H165" s="82"/>
      <c r="I165" s="82"/>
      <c r="J165" s="82"/>
    </row>
    <row r="166" spans="2:10" x14ac:dyDescent="0.15">
      <c r="B166" s="82"/>
      <c r="C166" s="82"/>
      <c r="D166" s="82"/>
      <c r="E166" s="82"/>
      <c r="F166" s="82"/>
      <c r="G166" s="82"/>
      <c r="H166" s="82"/>
      <c r="I166" s="82"/>
      <c r="J166" s="82"/>
    </row>
    <row r="167" spans="2:10" x14ac:dyDescent="0.15">
      <c r="B167" s="82"/>
      <c r="C167" s="82"/>
      <c r="D167" s="82"/>
      <c r="E167" s="82"/>
      <c r="F167" s="82"/>
      <c r="G167" s="82"/>
      <c r="H167" s="82"/>
      <c r="I167" s="82"/>
      <c r="J167" s="82"/>
    </row>
    <row r="168" spans="2:10" x14ac:dyDescent="0.15">
      <c r="B168" s="82"/>
      <c r="C168" s="82"/>
      <c r="D168" s="82"/>
      <c r="E168" s="82"/>
      <c r="F168" s="82"/>
      <c r="G168" s="82"/>
      <c r="H168" s="82"/>
      <c r="I168" s="82"/>
      <c r="J168" s="82"/>
    </row>
    <row r="169" spans="2:10" x14ac:dyDescent="0.15">
      <c r="B169" s="82"/>
      <c r="C169" s="82"/>
      <c r="D169" s="82"/>
      <c r="E169" s="82"/>
      <c r="F169" s="82"/>
      <c r="G169" s="82"/>
      <c r="H169" s="82"/>
      <c r="I169" s="82"/>
      <c r="J169" s="82"/>
    </row>
    <row r="170" spans="2:10" x14ac:dyDescent="0.15">
      <c r="B170" s="82"/>
      <c r="C170" s="82"/>
      <c r="D170" s="82"/>
      <c r="E170" s="82"/>
      <c r="F170" s="82"/>
      <c r="G170" s="82"/>
      <c r="H170" s="82"/>
      <c r="I170" s="82"/>
      <c r="J170" s="82"/>
    </row>
    <row r="171" spans="2:10" x14ac:dyDescent="0.15">
      <c r="B171" s="82"/>
      <c r="C171" s="82"/>
      <c r="D171" s="82"/>
      <c r="E171" s="82"/>
      <c r="F171" s="82"/>
      <c r="G171" s="82"/>
      <c r="H171" s="82"/>
      <c r="I171" s="82"/>
      <c r="J171" s="82"/>
    </row>
    <row r="172" spans="2:10" x14ac:dyDescent="0.15">
      <c r="B172" s="82"/>
      <c r="C172" s="82"/>
      <c r="D172" s="82"/>
      <c r="E172" s="82"/>
      <c r="F172" s="82"/>
      <c r="G172" s="82"/>
      <c r="H172" s="82"/>
      <c r="I172" s="82"/>
      <c r="J172" s="82"/>
    </row>
    <row r="173" spans="2:10" x14ac:dyDescent="0.15">
      <c r="B173" s="82"/>
      <c r="C173" s="82"/>
      <c r="D173" s="82"/>
      <c r="E173" s="82"/>
      <c r="F173" s="82"/>
      <c r="G173" s="82"/>
      <c r="H173" s="82"/>
      <c r="I173" s="82"/>
      <c r="J173" s="82"/>
    </row>
    <row r="174" spans="2:10" x14ac:dyDescent="0.15">
      <c r="B174" s="82"/>
      <c r="C174" s="82"/>
      <c r="D174" s="82"/>
      <c r="E174" s="82"/>
      <c r="F174" s="82"/>
      <c r="G174" s="82"/>
      <c r="H174" s="82"/>
      <c r="I174" s="82"/>
      <c r="J174" s="82"/>
    </row>
    <row r="175" spans="2:10" x14ac:dyDescent="0.15">
      <c r="B175" s="82"/>
      <c r="C175" s="82"/>
      <c r="D175" s="82"/>
      <c r="E175" s="82"/>
      <c r="F175" s="82"/>
      <c r="G175" s="82"/>
      <c r="H175" s="82"/>
      <c r="I175" s="82"/>
      <c r="J175" s="82"/>
    </row>
    <row r="176" spans="2:10" x14ac:dyDescent="0.15">
      <c r="B176" s="82"/>
      <c r="C176" s="82"/>
      <c r="D176" s="82"/>
      <c r="E176" s="82"/>
      <c r="F176" s="82"/>
      <c r="G176" s="82"/>
      <c r="H176" s="82"/>
      <c r="I176" s="82"/>
      <c r="J176" s="82"/>
    </row>
    <row r="177" spans="2:10" x14ac:dyDescent="0.15">
      <c r="B177" s="82"/>
      <c r="C177" s="82"/>
      <c r="D177" s="82"/>
      <c r="E177" s="82"/>
      <c r="F177" s="82"/>
      <c r="G177" s="82"/>
      <c r="H177" s="82"/>
      <c r="I177" s="82"/>
      <c r="J177" s="82"/>
    </row>
    <row r="178" spans="2:10" x14ac:dyDescent="0.15">
      <c r="B178" s="82"/>
      <c r="C178" s="82"/>
      <c r="D178" s="82"/>
      <c r="E178" s="82"/>
      <c r="F178" s="82"/>
      <c r="G178" s="82"/>
      <c r="H178" s="82"/>
      <c r="I178" s="82"/>
      <c r="J178" s="82"/>
    </row>
    <row r="179" spans="2:10" x14ac:dyDescent="0.15">
      <c r="B179" s="82"/>
      <c r="C179" s="82"/>
      <c r="D179" s="82"/>
      <c r="E179" s="82"/>
      <c r="F179" s="82"/>
      <c r="G179" s="82"/>
      <c r="H179" s="82"/>
      <c r="I179" s="82"/>
      <c r="J179" s="82"/>
    </row>
    <row r="180" spans="2:10" x14ac:dyDescent="0.15">
      <c r="B180" s="82"/>
      <c r="C180" s="82"/>
      <c r="D180" s="82"/>
      <c r="E180" s="82"/>
      <c r="F180" s="82"/>
      <c r="G180" s="82"/>
      <c r="H180" s="82"/>
      <c r="I180" s="82"/>
      <c r="J180" s="82"/>
    </row>
    <row r="181" spans="2:10" x14ac:dyDescent="0.15">
      <c r="B181" s="82"/>
      <c r="C181" s="82"/>
      <c r="D181" s="82"/>
      <c r="E181" s="82"/>
      <c r="F181" s="82"/>
      <c r="G181" s="82"/>
      <c r="H181" s="82"/>
      <c r="I181" s="82"/>
      <c r="J181" s="82"/>
    </row>
    <row r="182" spans="2:10" x14ac:dyDescent="0.15">
      <c r="B182" s="82"/>
      <c r="C182" s="82"/>
      <c r="D182" s="82"/>
      <c r="E182" s="82"/>
      <c r="F182" s="82"/>
      <c r="G182" s="82"/>
      <c r="H182" s="82"/>
      <c r="I182" s="82"/>
      <c r="J182" s="82"/>
    </row>
    <row r="183" spans="2:10" x14ac:dyDescent="0.15">
      <c r="B183" s="82"/>
      <c r="C183" s="82"/>
      <c r="D183" s="82"/>
      <c r="E183" s="82"/>
      <c r="F183" s="82"/>
      <c r="G183" s="82"/>
      <c r="H183" s="82"/>
      <c r="I183" s="82"/>
      <c r="J183" s="82"/>
    </row>
    <row r="184" spans="2:10" x14ac:dyDescent="0.15">
      <c r="B184" s="82"/>
      <c r="C184" s="82"/>
      <c r="D184" s="82"/>
      <c r="E184" s="82"/>
      <c r="F184" s="82"/>
      <c r="G184" s="82"/>
      <c r="H184" s="82"/>
      <c r="I184" s="82"/>
      <c r="J184" s="82"/>
    </row>
    <row r="185" spans="2:10" x14ac:dyDescent="0.15">
      <c r="B185" s="82"/>
      <c r="C185" s="82"/>
      <c r="D185" s="82"/>
      <c r="E185" s="82"/>
      <c r="F185" s="82"/>
      <c r="G185" s="82"/>
      <c r="H185" s="82"/>
      <c r="I185" s="82"/>
      <c r="J185" s="82"/>
    </row>
    <row r="186" spans="2:10" x14ac:dyDescent="0.15">
      <c r="B186" s="82"/>
      <c r="C186" s="82"/>
      <c r="D186" s="82"/>
      <c r="E186" s="82"/>
      <c r="F186" s="82"/>
      <c r="G186" s="82"/>
      <c r="H186" s="82"/>
      <c r="I186" s="82"/>
      <c r="J186" s="82"/>
    </row>
    <row r="187" spans="2:10" x14ac:dyDescent="0.15">
      <c r="B187" s="82"/>
      <c r="C187" s="82"/>
      <c r="D187" s="82"/>
      <c r="E187" s="82"/>
      <c r="F187" s="82"/>
      <c r="G187" s="82"/>
      <c r="H187" s="82"/>
      <c r="I187" s="82"/>
      <c r="J187" s="82"/>
    </row>
    <row r="188" spans="2:10" x14ac:dyDescent="0.15">
      <c r="B188" s="82"/>
      <c r="C188" s="82"/>
      <c r="D188" s="82"/>
      <c r="E188" s="82"/>
      <c r="F188" s="82"/>
      <c r="G188" s="82"/>
      <c r="H188" s="82"/>
      <c r="I188" s="82"/>
      <c r="J188" s="82"/>
    </row>
    <row r="189" spans="2:10" x14ac:dyDescent="0.15">
      <c r="B189" s="82"/>
      <c r="C189" s="82"/>
      <c r="D189" s="82"/>
      <c r="E189" s="82"/>
      <c r="F189" s="82"/>
      <c r="G189" s="82"/>
      <c r="H189" s="82"/>
      <c r="I189" s="82"/>
      <c r="J189" s="82"/>
    </row>
    <row r="190" spans="2:10" x14ac:dyDescent="0.15">
      <c r="B190" s="82"/>
      <c r="C190" s="82"/>
      <c r="D190" s="82"/>
      <c r="E190" s="82"/>
      <c r="F190" s="82"/>
      <c r="G190" s="82"/>
      <c r="H190" s="82"/>
      <c r="I190" s="82"/>
      <c r="J190" s="82"/>
    </row>
    <row r="191" spans="2:10" x14ac:dyDescent="0.15">
      <c r="B191" s="82"/>
      <c r="C191" s="82"/>
      <c r="D191" s="82"/>
      <c r="E191" s="82"/>
      <c r="F191" s="82"/>
      <c r="G191" s="82"/>
      <c r="H191" s="82"/>
      <c r="I191" s="82"/>
      <c r="J191" s="82"/>
    </row>
    <row r="192" spans="2:10" x14ac:dyDescent="0.15">
      <c r="B192" s="82"/>
      <c r="C192" s="82"/>
      <c r="D192" s="82"/>
      <c r="E192" s="82"/>
      <c r="F192" s="82"/>
      <c r="G192" s="82"/>
      <c r="H192" s="82"/>
      <c r="I192" s="82"/>
      <c r="J192" s="82"/>
    </row>
    <row r="193" spans="2:10" x14ac:dyDescent="0.15">
      <c r="B193" s="82"/>
      <c r="C193" s="82"/>
      <c r="D193" s="82"/>
      <c r="E193" s="82"/>
      <c r="F193" s="82"/>
      <c r="G193" s="82"/>
      <c r="H193" s="82"/>
      <c r="I193" s="82"/>
      <c r="J193" s="82"/>
    </row>
    <row r="194" spans="2:10" x14ac:dyDescent="0.15">
      <c r="B194" s="82"/>
      <c r="C194" s="82"/>
      <c r="D194" s="82"/>
      <c r="E194" s="82"/>
      <c r="F194" s="82"/>
      <c r="G194" s="82"/>
      <c r="H194" s="82"/>
      <c r="I194" s="82"/>
      <c r="J194" s="82"/>
    </row>
    <row r="195" spans="2:10" x14ac:dyDescent="0.15">
      <c r="B195" s="82"/>
      <c r="C195" s="82"/>
      <c r="D195" s="82"/>
      <c r="E195" s="82"/>
      <c r="F195" s="82"/>
      <c r="G195" s="82"/>
      <c r="H195" s="82"/>
      <c r="I195" s="82"/>
      <c r="J195" s="82"/>
    </row>
    <row r="196" spans="2:10" x14ac:dyDescent="0.15">
      <c r="B196" s="82"/>
      <c r="C196" s="82"/>
      <c r="D196" s="82"/>
      <c r="E196" s="82"/>
      <c r="F196" s="82"/>
      <c r="G196" s="82"/>
      <c r="H196" s="82"/>
      <c r="I196" s="82"/>
      <c r="J196" s="82"/>
    </row>
    <row r="197" spans="2:10" x14ac:dyDescent="0.15">
      <c r="B197" s="82"/>
      <c r="C197" s="82"/>
      <c r="D197" s="82"/>
      <c r="E197" s="82"/>
      <c r="F197" s="82"/>
      <c r="G197" s="82"/>
      <c r="H197" s="82"/>
      <c r="I197" s="82"/>
      <c r="J197" s="82"/>
    </row>
    <row r="198" spans="2:10" x14ac:dyDescent="0.15">
      <c r="B198" s="82"/>
      <c r="C198" s="82"/>
      <c r="D198" s="82"/>
      <c r="E198" s="82"/>
      <c r="F198" s="82"/>
      <c r="G198" s="82"/>
      <c r="H198" s="82"/>
      <c r="I198" s="82"/>
      <c r="J198" s="82"/>
    </row>
    <row r="199" spans="2:10" x14ac:dyDescent="0.15">
      <c r="B199" s="82"/>
      <c r="C199" s="82"/>
      <c r="D199" s="82"/>
      <c r="E199" s="82"/>
      <c r="F199" s="82"/>
      <c r="G199" s="82"/>
      <c r="H199" s="82"/>
      <c r="I199" s="82"/>
      <c r="J199" s="82"/>
    </row>
  </sheetData>
  <sheetProtection algorithmName="SHA-512" hashValue="TiZmkXXlxtLrGiyJHtuomIBtxNiY69sc9M2di1Y1hpZ1Xr0Rck3RhGppw9SF+HUEYjc7KIqq5aYQ6D94yKC4RA==" saltValue="Fhx3cgDenf7SHLlfMMiXPw==" spinCount="100000" sheet="1" objects="1" scenarios="1"/>
  <mergeCells count="178">
    <mergeCell ref="B196:J196"/>
    <mergeCell ref="B197:J197"/>
    <mergeCell ref="B198:J198"/>
    <mergeCell ref="B199:J199"/>
    <mergeCell ref="B190:J190"/>
    <mergeCell ref="B191:J191"/>
    <mergeCell ref="B192:J192"/>
    <mergeCell ref="B193:J193"/>
    <mergeCell ref="B194:J194"/>
    <mergeCell ref="B195:J195"/>
    <mergeCell ref="B184:J184"/>
    <mergeCell ref="B185:J185"/>
    <mergeCell ref="B186:J186"/>
    <mergeCell ref="B187:J187"/>
    <mergeCell ref="B188:J188"/>
    <mergeCell ref="B189:J189"/>
    <mergeCell ref="B178:J178"/>
    <mergeCell ref="B179:J179"/>
    <mergeCell ref="B180:J180"/>
    <mergeCell ref="B181:J181"/>
    <mergeCell ref="B182:J182"/>
    <mergeCell ref="B183:J183"/>
    <mergeCell ref="B172:J172"/>
    <mergeCell ref="B173:J173"/>
    <mergeCell ref="B174:J174"/>
    <mergeCell ref="B175:J175"/>
    <mergeCell ref="B176:J176"/>
    <mergeCell ref="B177:J177"/>
    <mergeCell ref="B166:J166"/>
    <mergeCell ref="B167:J167"/>
    <mergeCell ref="B168:J168"/>
    <mergeCell ref="B169:J169"/>
    <mergeCell ref="B170:J170"/>
    <mergeCell ref="B171:J171"/>
    <mergeCell ref="B160:J160"/>
    <mergeCell ref="B161:J161"/>
    <mergeCell ref="B162:J162"/>
    <mergeCell ref="B163:J163"/>
    <mergeCell ref="B164:J164"/>
    <mergeCell ref="B165:J165"/>
    <mergeCell ref="B154:J154"/>
    <mergeCell ref="B155:J155"/>
    <mergeCell ref="B156:J156"/>
    <mergeCell ref="B157:J157"/>
    <mergeCell ref="B158:J158"/>
    <mergeCell ref="B159:J159"/>
    <mergeCell ref="B148:J148"/>
    <mergeCell ref="B149:J149"/>
    <mergeCell ref="B150:J150"/>
    <mergeCell ref="B151:J151"/>
    <mergeCell ref="B152:J152"/>
    <mergeCell ref="B153:J153"/>
    <mergeCell ref="B142:J142"/>
    <mergeCell ref="B143:J143"/>
    <mergeCell ref="B144:J144"/>
    <mergeCell ref="B145:J145"/>
    <mergeCell ref="B146:J146"/>
    <mergeCell ref="B147:J147"/>
    <mergeCell ref="B136:J136"/>
    <mergeCell ref="B137:J137"/>
    <mergeCell ref="B138:J138"/>
    <mergeCell ref="B139:J139"/>
    <mergeCell ref="B140:J140"/>
    <mergeCell ref="B141:J141"/>
    <mergeCell ref="B130:J130"/>
    <mergeCell ref="B131:J131"/>
    <mergeCell ref="B132:J132"/>
    <mergeCell ref="B133:J133"/>
    <mergeCell ref="B134:J134"/>
    <mergeCell ref="B135:J135"/>
    <mergeCell ref="B124:J124"/>
    <mergeCell ref="B125:J125"/>
    <mergeCell ref="B126:J126"/>
    <mergeCell ref="B127:J127"/>
    <mergeCell ref="B128:J128"/>
    <mergeCell ref="B129:J129"/>
    <mergeCell ref="B118:J118"/>
    <mergeCell ref="B119:J119"/>
    <mergeCell ref="B120:J120"/>
    <mergeCell ref="B121:J121"/>
    <mergeCell ref="B122:J122"/>
    <mergeCell ref="B123:J123"/>
    <mergeCell ref="B112:J112"/>
    <mergeCell ref="B113:J113"/>
    <mergeCell ref="B114:J114"/>
    <mergeCell ref="B115:J115"/>
    <mergeCell ref="B116:J116"/>
    <mergeCell ref="B117:J117"/>
    <mergeCell ref="B106:J106"/>
    <mergeCell ref="B107:J107"/>
    <mergeCell ref="B108:J108"/>
    <mergeCell ref="B109:J109"/>
    <mergeCell ref="B110:J110"/>
    <mergeCell ref="B111:J111"/>
    <mergeCell ref="B100:J100"/>
    <mergeCell ref="B101:J101"/>
    <mergeCell ref="B102:J102"/>
    <mergeCell ref="B103:J103"/>
    <mergeCell ref="B104:J104"/>
    <mergeCell ref="B105:J105"/>
    <mergeCell ref="B94:J94"/>
    <mergeCell ref="B95:J95"/>
    <mergeCell ref="B96:J96"/>
    <mergeCell ref="B97:J97"/>
    <mergeCell ref="B98:J98"/>
    <mergeCell ref="B99:J99"/>
    <mergeCell ref="B88:J88"/>
    <mergeCell ref="B89:J89"/>
    <mergeCell ref="B90:J90"/>
    <mergeCell ref="B91:J91"/>
    <mergeCell ref="B92:J92"/>
    <mergeCell ref="B93:J93"/>
    <mergeCell ref="B82:J82"/>
    <mergeCell ref="B83:J83"/>
    <mergeCell ref="B84:J84"/>
    <mergeCell ref="B85:J85"/>
    <mergeCell ref="B86:J86"/>
    <mergeCell ref="B87:J87"/>
    <mergeCell ref="B76:J76"/>
    <mergeCell ref="B77:J77"/>
    <mergeCell ref="B78:J78"/>
    <mergeCell ref="B79:J79"/>
    <mergeCell ref="B80:J80"/>
    <mergeCell ref="B81:J81"/>
    <mergeCell ref="B70:J70"/>
    <mergeCell ref="B71:J71"/>
    <mergeCell ref="B72:J72"/>
    <mergeCell ref="B73:J73"/>
    <mergeCell ref="B74:J74"/>
    <mergeCell ref="B75:J75"/>
    <mergeCell ref="B64:J64"/>
    <mergeCell ref="B65:J65"/>
    <mergeCell ref="B66:J66"/>
    <mergeCell ref="B67:J67"/>
    <mergeCell ref="B68:J68"/>
    <mergeCell ref="B69:J69"/>
    <mergeCell ref="B58:J58"/>
    <mergeCell ref="B59:J59"/>
    <mergeCell ref="B60:J60"/>
    <mergeCell ref="B61:J61"/>
    <mergeCell ref="B62:J62"/>
    <mergeCell ref="B63:J63"/>
    <mergeCell ref="B52:J52"/>
    <mergeCell ref="B53:J53"/>
    <mergeCell ref="B54:J54"/>
    <mergeCell ref="B55:J55"/>
    <mergeCell ref="B56:J56"/>
    <mergeCell ref="B57:J57"/>
    <mergeCell ref="B46:J46"/>
    <mergeCell ref="B47:J47"/>
    <mergeCell ref="B48:J48"/>
    <mergeCell ref="B49:J49"/>
    <mergeCell ref="B50:J50"/>
    <mergeCell ref="B51:J51"/>
    <mergeCell ref="B40:J40"/>
    <mergeCell ref="B41:J41"/>
    <mergeCell ref="B42:J42"/>
    <mergeCell ref="B43:J43"/>
    <mergeCell ref="B44:J44"/>
    <mergeCell ref="B45:J45"/>
    <mergeCell ref="B34:J34"/>
    <mergeCell ref="B35:J35"/>
    <mergeCell ref="B36:J36"/>
    <mergeCell ref="B37:J37"/>
    <mergeCell ref="B38:J38"/>
    <mergeCell ref="B39:J39"/>
    <mergeCell ref="B28:J28"/>
    <mergeCell ref="B29:J29"/>
    <mergeCell ref="B30:J30"/>
    <mergeCell ref="B31:J31"/>
    <mergeCell ref="B32:J32"/>
    <mergeCell ref="B33:J33"/>
    <mergeCell ref="B22:J22"/>
    <mergeCell ref="B23:J23"/>
    <mergeCell ref="B24:J24"/>
    <mergeCell ref="B25:J25"/>
    <mergeCell ref="B26:J26"/>
    <mergeCell ref="B27:J2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Fields!$H$2:$H$5</xm:f>
          </x14:formula1>
          <xm:sqref>A23:A1048576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5"/>
  <sheetViews>
    <sheetView zoomScale="130" zoomScaleNormal="130" workbookViewId="0">
      <selection activeCell="A36" sqref="A36"/>
    </sheetView>
  </sheetViews>
  <sheetFormatPr baseColWidth="10" defaultColWidth="10.83203125" defaultRowHeight="15" customHeight="1" x14ac:dyDescent="0.15"/>
  <cols>
    <col min="1" max="1" width="32.83203125" style="51" customWidth="1"/>
    <col min="2" max="2" width="25.83203125" style="51" customWidth="1"/>
    <col min="3" max="3" width="28.5" style="56" customWidth="1"/>
    <col min="4" max="4" width="21.5" style="49" customWidth="1"/>
    <col min="5" max="16384" width="10.83203125" style="30"/>
  </cols>
  <sheetData>
    <row r="1" spans="1:4" ht="14" x14ac:dyDescent="0.15">
      <c r="A1" s="31" t="s">
        <v>114</v>
      </c>
      <c r="B1" s="30"/>
      <c r="C1" s="30"/>
      <c r="D1" s="30"/>
    </row>
    <row r="2" spans="1:4" ht="14" x14ac:dyDescent="0.15">
      <c r="A2" s="30" t="s">
        <v>96</v>
      </c>
      <c r="B2" s="30"/>
      <c r="C2" s="30"/>
      <c r="D2" s="30"/>
    </row>
    <row r="3" spans="1:4" ht="14" x14ac:dyDescent="0.15">
      <c r="A3" s="43" t="s">
        <v>160</v>
      </c>
      <c r="B3" s="30"/>
      <c r="C3" s="30"/>
      <c r="D3" s="30"/>
    </row>
    <row r="4" spans="1:4" ht="14" x14ac:dyDescent="0.15">
      <c r="A4" s="30"/>
      <c r="B4" s="30"/>
      <c r="C4" s="30"/>
      <c r="D4" s="30"/>
    </row>
    <row r="5" spans="1:4" ht="28" customHeight="1" x14ac:dyDescent="0.15">
      <c r="A5" s="72" t="s">
        <v>80</v>
      </c>
      <c r="B5" s="72" t="s">
        <v>88</v>
      </c>
      <c r="C5" s="73" t="s">
        <v>89</v>
      </c>
      <c r="D5" s="72" t="s">
        <v>116</v>
      </c>
    </row>
  </sheetData>
  <sheetProtection algorithmName="SHA-512" hashValue="+JKm+52FRGe+wcLs+tsok4LuVDmMaLC9fnpnkN1akhZxOB5yY6WL568OLSlsV0bMObuM+wAqEgpaFjcCvFgHSg==" saltValue="ZxoTc3C/xWU3QdINMLYEBg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Fields!$E$2:$E$5</xm:f>
          </x14:formula1>
          <xm:sqref>C6:C1048576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I200"/>
  <sheetViews>
    <sheetView zoomScale="130" zoomScaleNormal="130" workbookViewId="0">
      <selection activeCell="B28" sqref="B28:C28"/>
    </sheetView>
  </sheetViews>
  <sheetFormatPr baseColWidth="10" defaultColWidth="10.83203125" defaultRowHeight="14" x14ac:dyDescent="0.15"/>
  <cols>
    <col min="1" max="1" width="100" style="53" customWidth="1"/>
    <col min="2" max="2" width="16.83203125" style="57" customWidth="1"/>
    <col min="3" max="3" width="72.83203125" style="55" customWidth="1"/>
    <col min="4" max="8" width="21.6640625" style="59" customWidth="1"/>
    <col min="9" max="9" width="28.1640625" style="59" customWidth="1"/>
    <col min="10" max="16384" width="10.83203125" style="30"/>
  </cols>
  <sheetData>
    <row r="1" spans="1:9" x14ac:dyDescent="0.15">
      <c r="A1" s="31" t="s">
        <v>109</v>
      </c>
      <c r="B1" s="30"/>
      <c r="C1" s="30"/>
      <c r="D1" s="30"/>
      <c r="E1" s="30"/>
      <c r="F1" s="30"/>
      <c r="G1" s="30"/>
      <c r="H1" s="30"/>
      <c r="I1" s="30"/>
    </row>
    <row r="2" spans="1:9" x14ac:dyDescent="0.15">
      <c r="A2" s="30" t="s">
        <v>110</v>
      </c>
      <c r="B2" s="30"/>
      <c r="C2" s="30"/>
      <c r="D2" s="30"/>
      <c r="E2" s="30"/>
      <c r="F2" s="30"/>
      <c r="G2" s="30"/>
      <c r="H2" s="30"/>
      <c r="I2" s="30"/>
    </row>
    <row r="3" spans="1:9" x14ac:dyDescent="0.15">
      <c r="A3" s="47" t="s">
        <v>162</v>
      </c>
      <c r="B3" s="30"/>
      <c r="C3" s="30"/>
      <c r="D3" s="30"/>
      <c r="E3" s="30"/>
      <c r="F3" s="30"/>
      <c r="G3" s="30"/>
      <c r="H3" s="30"/>
      <c r="I3" s="30"/>
    </row>
    <row r="4" spans="1:9" x14ac:dyDescent="0.15">
      <c r="A4" s="47"/>
      <c r="B4" s="30"/>
      <c r="C4" s="30"/>
      <c r="D4" s="30"/>
      <c r="E4" s="30"/>
      <c r="F4" s="30"/>
      <c r="G4" s="30"/>
      <c r="H4" s="30"/>
      <c r="I4" s="30"/>
    </row>
    <row r="5" spans="1:9" x14ac:dyDescent="0.15">
      <c r="A5" s="31" t="s">
        <v>105</v>
      </c>
      <c r="B5" s="30"/>
      <c r="C5" s="30"/>
      <c r="D5" s="30"/>
      <c r="E5" s="30"/>
      <c r="F5" s="30"/>
      <c r="G5" s="30"/>
      <c r="H5" s="30"/>
      <c r="I5" s="30"/>
    </row>
    <row r="6" spans="1:9" x14ac:dyDescent="0.15">
      <c r="A6" s="30"/>
      <c r="B6" s="30"/>
      <c r="C6" s="30"/>
      <c r="D6" s="30"/>
      <c r="E6" s="30"/>
      <c r="F6" s="30"/>
      <c r="G6" s="30"/>
      <c r="H6" s="30"/>
      <c r="I6" s="30"/>
    </row>
    <row r="7" spans="1:9" ht="22" customHeight="1" x14ac:dyDescent="0.15">
      <c r="A7" s="32" t="s">
        <v>46</v>
      </c>
      <c r="B7" s="32">
        <f>COUNTIF($A$20:$A$200,$A$7)</f>
        <v>0</v>
      </c>
      <c r="C7" s="30"/>
      <c r="D7" s="30"/>
      <c r="E7" s="30"/>
      <c r="F7" s="30"/>
      <c r="G7" s="30"/>
      <c r="H7" s="30"/>
      <c r="I7" s="30"/>
    </row>
    <row r="8" spans="1:9" x14ac:dyDescent="0.15">
      <c r="A8" s="30"/>
      <c r="B8" s="30"/>
      <c r="C8" s="30"/>
      <c r="D8" s="30"/>
      <c r="E8" s="30"/>
      <c r="F8" s="30"/>
      <c r="G8" s="30"/>
      <c r="H8" s="30"/>
      <c r="I8" s="30"/>
    </row>
    <row r="9" spans="1:9" ht="22" customHeight="1" x14ac:dyDescent="0.15">
      <c r="A9" s="32" t="s">
        <v>47</v>
      </c>
      <c r="B9" s="32">
        <f>COUNTIF(A20:A200,A9)</f>
        <v>0</v>
      </c>
      <c r="C9" s="30"/>
      <c r="D9" s="30"/>
      <c r="E9" s="30"/>
      <c r="F9" s="30"/>
      <c r="G9" s="30"/>
      <c r="H9" s="30"/>
      <c r="I9" s="30"/>
    </row>
    <row r="10" spans="1:9" x14ac:dyDescent="0.15">
      <c r="A10" s="30"/>
      <c r="B10" s="30"/>
      <c r="C10" s="30"/>
      <c r="D10" s="30"/>
      <c r="E10" s="30"/>
      <c r="F10" s="30"/>
      <c r="G10" s="30"/>
      <c r="H10" s="30"/>
      <c r="I10" s="30"/>
    </row>
    <row r="11" spans="1:9" ht="22" customHeight="1" x14ac:dyDescent="0.15">
      <c r="A11" s="32" t="s">
        <v>48</v>
      </c>
      <c r="B11" s="32">
        <f>COUNTIF(A20:A200,A11)</f>
        <v>0</v>
      </c>
      <c r="C11" s="30"/>
      <c r="D11" s="30"/>
      <c r="E11" s="30"/>
      <c r="F11" s="30"/>
      <c r="G11" s="30"/>
      <c r="H11" s="30"/>
      <c r="I11" s="30"/>
    </row>
    <row r="12" spans="1:9" x14ac:dyDescent="0.15">
      <c r="A12" s="30"/>
      <c r="B12" s="30"/>
      <c r="C12" s="30"/>
      <c r="D12" s="30"/>
      <c r="E12" s="30"/>
      <c r="F12" s="30"/>
      <c r="G12" s="30"/>
      <c r="H12" s="30"/>
      <c r="I12" s="30"/>
    </row>
    <row r="13" spans="1:9" ht="23" customHeight="1" x14ac:dyDescent="0.15">
      <c r="A13" s="33" t="s">
        <v>167</v>
      </c>
      <c r="B13" s="32">
        <f>COUNTIF(A20:A200,A13)</f>
        <v>0</v>
      </c>
      <c r="C13" s="30"/>
      <c r="D13" s="30"/>
      <c r="E13" s="30"/>
      <c r="F13" s="30"/>
      <c r="G13" s="30"/>
      <c r="H13" s="30"/>
      <c r="I13" s="30"/>
    </row>
    <row r="14" spans="1:9" x14ac:dyDescent="0.15">
      <c r="A14" s="30"/>
      <c r="B14" s="30"/>
      <c r="C14" s="30"/>
      <c r="D14" s="30"/>
      <c r="E14" s="30"/>
      <c r="F14" s="30"/>
      <c r="G14" s="30"/>
      <c r="H14" s="30"/>
      <c r="I14" s="30"/>
    </row>
    <row r="15" spans="1:9" x14ac:dyDescent="0.15">
      <c r="A15" s="30"/>
      <c r="B15" s="30"/>
      <c r="C15" s="30"/>
      <c r="D15" s="30"/>
      <c r="E15" s="30"/>
      <c r="F15" s="30"/>
      <c r="G15" s="30"/>
      <c r="H15" s="30"/>
      <c r="I15" s="30"/>
    </row>
    <row r="16" spans="1:9" x14ac:dyDescent="0.15">
      <c r="A16" s="30"/>
      <c r="B16" s="30"/>
      <c r="C16" s="30"/>
      <c r="D16" s="30"/>
      <c r="E16" s="30"/>
      <c r="F16" s="30"/>
      <c r="G16" s="30"/>
      <c r="H16" s="30"/>
      <c r="I16" s="30"/>
    </row>
    <row r="17" spans="1:9" x14ac:dyDescent="0.15">
      <c r="A17" s="31" t="s">
        <v>107</v>
      </c>
      <c r="B17" s="30"/>
      <c r="C17" s="30"/>
      <c r="D17" s="30"/>
      <c r="E17" s="30"/>
      <c r="F17" s="30"/>
      <c r="G17" s="30"/>
      <c r="H17" s="30"/>
      <c r="I17" s="30"/>
    </row>
    <row r="18" spans="1:9" x14ac:dyDescent="0.15">
      <c r="A18" s="30"/>
      <c r="B18" s="30"/>
      <c r="C18" s="30"/>
      <c r="D18" s="30"/>
      <c r="E18" s="30"/>
      <c r="F18" s="30"/>
      <c r="G18" s="30"/>
      <c r="H18" s="30"/>
      <c r="I18" s="30"/>
    </row>
    <row r="19" spans="1:9" ht="29" customHeight="1" x14ac:dyDescent="0.15">
      <c r="A19" s="40" t="s">
        <v>150</v>
      </c>
      <c r="B19" s="83" t="s">
        <v>104</v>
      </c>
      <c r="C19" s="87"/>
      <c r="D19" s="75" t="s">
        <v>144</v>
      </c>
      <c r="E19" s="75" t="s">
        <v>145</v>
      </c>
      <c r="F19" s="75" t="s">
        <v>146</v>
      </c>
      <c r="G19" s="75" t="s">
        <v>147</v>
      </c>
      <c r="H19" s="75" t="s">
        <v>148</v>
      </c>
      <c r="I19" s="76" t="s">
        <v>149</v>
      </c>
    </row>
    <row r="20" spans="1:9" x14ac:dyDescent="0.15">
      <c r="B20" s="86"/>
      <c r="C20" s="86"/>
    </row>
    <row r="21" spans="1:9" x14ac:dyDescent="0.15">
      <c r="B21" s="85"/>
      <c r="C21" s="85"/>
    </row>
    <row r="22" spans="1:9" x14ac:dyDescent="0.15">
      <c r="B22" s="85"/>
      <c r="C22" s="85"/>
    </row>
    <row r="23" spans="1:9" x14ac:dyDescent="0.15">
      <c r="B23" s="85"/>
      <c r="C23" s="85"/>
    </row>
    <row r="24" spans="1:9" x14ac:dyDescent="0.15">
      <c r="B24" s="85"/>
      <c r="C24" s="85"/>
      <c r="D24" s="58"/>
    </row>
    <row r="25" spans="1:9" x14ac:dyDescent="0.15">
      <c r="B25" s="85"/>
      <c r="C25" s="85"/>
      <c r="D25" s="58"/>
    </row>
    <row r="26" spans="1:9" x14ac:dyDescent="0.15">
      <c r="B26" s="85"/>
      <c r="C26" s="85"/>
      <c r="D26" s="58"/>
    </row>
    <row r="27" spans="1:9" x14ac:dyDescent="0.15">
      <c r="B27" s="85"/>
      <c r="C27" s="85"/>
      <c r="D27" s="58"/>
    </row>
    <row r="28" spans="1:9" x14ac:dyDescent="0.15">
      <c r="B28" s="85"/>
      <c r="C28" s="85"/>
      <c r="D28" s="58"/>
    </row>
    <row r="29" spans="1:9" x14ac:dyDescent="0.15">
      <c r="B29" s="85"/>
      <c r="C29" s="85"/>
      <c r="D29" s="58"/>
    </row>
    <row r="30" spans="1:9" x14ac:dyDescent="0.15">
      <c r="B30" s="85"/>
      <c r="C30" s="85"/>
    </row>
    <row r="31" spans="1:9" x14ac:dyDescent="0.15">
      <c r="B31" s="85"/>
      <c r="C31" s="85"/>
    </row>
    <row r="32" spans="1:9" x14ac:dyDescent="0.15">
      <c r="B32" s="85"/>
      <c r="C32" s="85"/>
    </row>
    <row r="33" spans="2:3" x14ac:dyDescent="0.15">
      <c r="B33" s="85"/>
      <c r="C33" s="85"/>
    </row>
    <row r="34" spans="2:3" x14ac:dyDescent="0.15">
      <c r="B34" s="85"/>
      <c r="C34" s="85"/>
    </row>
    <row r="35" spans="2:3" x14ac:dyDescent="0.15">
      <c r="B35" s="85"/>
      <c r="C35" s="85"/>
    </row>
    <row r="36" spans="2:3" x14ac:dyDescent="0.15">
      <c r="B36" s="85"/>
      <c r="C36" s="85"/>
    </row>
    <row r="37" spans="2:3" x14ac:dyDescent="0.15">
      <c r="B37" s="85"/>
      <c r="C37" s="85"/>
    </row>
    <row r="38" spans="2:3" x14ac:dyDescent="0.15">
      <c r="B38" s="85"/>
      <c r="C38" s="85"/>
    </row>
    <row r="39" spans="2:3" x14ac:dyDescent="0.15">
      <c r="B39" s="85"/>
      <c r="C39" s="85"/>
    </row>
    <row r="40" spans="2:3" x14ac:dyDescent="0.15">
      <c r="B40" s="85"/>
      <c r="C40" s="85"/>
    </row>
    <row r="41" spans="2:3" x14ac:dyDescent="0.15">
      <c r="B41" s="85"/>
      <c r="C41" s="85"/>
    </row>
    <row r="42" spans="2:3" x14ac:dyDescent="0.15">
      <c r="B42" s="85"/>
      <c r="C42" s="85"/>
    </row>
    <row r="43" spans="2:3" x14ac:dyDescent="0.15">
      <c r="B43" s="85"/>
      <c r="C43" s="85"/>
    </row>
    <row r="44" spans="2:3" x14ac:dyDescent="0.15">
      <c r="B44" s="85"/>
      <c r="C44" s="85"/>
    </row>
    <row r="45" spans="2:3" x14ac:dyDescent="0.15">
      <c r="B45" s="85"/>
      <c r="C45" s="85"/>
    </row>
    <row r="46" spans="2:3" x14ac:dyDescent="0.15">
      <c r="B46" s="85"/>
      <c r="C46" s="85"/>
    </row>
    <row r="47" spans="2:3" x14ac:dyDescent="0.15">
      <c r="B47" s="85"/>
      <c r="C47" s="85"/>
    </row>
    <row r="48" spans="2:3" x14ac:dyDescent="0.15">
      <c r="B48" s="85"/>
      <c r="C48" s="85"/>
    </row>
    <row r="49" spans="2:3" x14ac:dyDescent="0.15">
      <c r="B49" s="85"/>
      <c r="C49" s="85"/>
    </row>
    <row r="50" spans="2:3" x14ac:dyDescent="0.15">
      <c r="B50" s="85"/>
      <c r="C50" s="85"/>
    </row>
    <row r="51" spans="2:3" x14ac:dyDescent="0.15">
      <c r="B51" s="85"/>
      <c r="C51" s="85"/>
    </row>
    <row r="52" spans="2:3" x14ac:dyDescent="0.15">
      <c r="B52" s="85"/>
      <c r="C52" s="85"/>
    </row>
    <row r="53" spans="2:3" x14ac:dyDescent="0.15">
      <c r="B53" s="85"/>
      <c r="C53" s="85"/>
    </row>
    <row r="54" spans="2:3" x14ac:dyDescent="0.15">
      <c r="B54" s="85"/>
      <c r="C54" s="85"/>
    </row>
    <row r="55" spans="2:3" x14ac:dyDescent="0.15">
      <c r="B55" s="85"/>
      <c r="C55" s="85"/>
    </row>
    <row r="56" spans="2:3" x14ac:dyDescent="0.15">
      <c r="B56" s="85"/>
      <c r="C56" s="85"/>
    </row>
    <row r="57" spans="2:3" x14ac:dyDescent="0.15">
      <c r="B57" s="85"/>
      <c r="C57" s="85"/>
    </row>
    <row r="58" spans="2:3" x14ac:dyDescent="0.15">
      <c r="B58" s="85"/>
      <c r="C58" s="85"/>
    </row>
    <row r="59" spans="2:3" x14ac:dyDescent="0.15">
      <c r="B59" s="85"/>
      <c r="C59" s="85"/>
    </row>
    <row r="60" spans="2:3" x14ac:dyDescent="0.15">
      <c r="B60" s="85"/>
      <c r="C60" s="85"/>
    </row>
    <row r="61" spans="2:3" x14ac:dyDescent="0.15">
      <c r="B61" s="85"/>
      <c r="C61" s="85"/>
    </row>
    <row r="62" spans="2:3" x14ac:dyDescent="0.15">
      <c r="B62" s="85"/>
      <c r="C62" s="85"/>
    </row>
    <row r="63" spans="2:3" x14ac:dyDescent="0.15">
      <c r="B63" s="85"/>
      <c r="C63" s="85"/>
    </row>
    <row r="64" spans="2:3" x14ac:dyDescent="0.15">
      <c r="B64" s="85"/>
      <c r="C64" s="85"/>
    </row>
    <row r="65" spans="2:3" x14ac:dyDescent="0.15">
      <c r="B65" s="85"/>
      <c r="C65" s="85"/>
    </row>
    <row r="66" spans="2:3" x14ac:dyDescent="0.15">
      <c r="B66" s="85"/>
      <c r="C66" s="85"/>
    </row>
    <row r="67" spans="2:3" x14ac:dyDescent="0.15">
      <c r="B67" s="85"/>
      <c r="C67" s="85"/>
    </row>
    <row r="68" spans="2:3" x14ac:dyDescent="0.15">
      <c r="B68" s="85"/>
      <c r="C68" s="85"/>
    </row>
    <row r="69" spans="2:3" x14ac:dyDescent="0.15">
      <c r="B69" s="85"/>
      <c r="C69" s="85"/>
    </row>
    <row r="70" spans="2:3" x14ac:dyDescent="0.15">
      <c r="B70" s="85"/>
      <c r="C70" s="85"/>
    </row>
    <row r="71" spans="2:3" x14ac:dyDescent="0.15">
      <c r="B71" s="85"/>
      <c r="C71" s="85"/>
    </row>
    <row r="72" spans="2:3" x14ac:dyDescent="0.15">
      <c r="B72" s="85"/>
      <c r="C72" s="85"/>
    </row>
    <row r="73" spans="2:3" x14ac:dyDescent="0.15">
      <c r="B73" s="85"/>
      <c r="C73" s="85"/>
    </row>
    <row r="74" spans="2:3" x14ac:dyDescent="0.15">
      <c r="B74" s="85"/>
      <c r="C74" s="85"/>
    </row>
    <row r="75" spans="2:3" x14ac:dyDescent="0.15">
      <c r="B75" s="85"/>
      <c r="C75" s="85"/>
    </row>
    <row r="76" spans="2:3" x14ac:dyDescent="0.15">
      <c r="B76" s="85"/>
      <c r="C76" s="85"/>
    </row>
    <row r="77" spans="2:3" x14ac:dyDescent="0.15">
      <c r="B77" s="85"/>
      <c r="C77" s="85"/>
    </row>
    <row r="78" spans="2:3" x14ac:dyDescent="0.15">
      <c r="B78" s="85"/>
      <c r="C78" s="85"/>
    </row>
    <row r="79" spans="2:3" x14ac:dyDescent="0.15">
      <c r="B79" s="85"/>
      <c r="C79" s="85"/>
    </row>
    <row r="80" spans="2:3" x14ac:dyDescent="0.15">
      <c r="B80" s="85"/>
      <c r="C80" s="85"/>
    </row>
    <row r="81" spans="2:3" x14ac:dyDescent="0.15">
      <c r="B81" s="85"/>
      <c r="C81" s="85"/>
    </row>
    <row r="82" spans="2:3" x14ac:dyDescent="0.15">
      <c r="B82" s="85"/>
      <c r="C82" s="85"/>
    </row>
    <row r="83" spans="2:3" x14ac:dyDescent="0.15">
      <c r="B83" s="85"/>
      <c r="C83" s="85"/>
    </row>
    <row r="84" spans="2:3" x14ac:dyDescent="0.15">
      <c r="B84" s="85"/>
      <c r="C84" s="85"/>
    </row>
    <row r="85" spans="2:3" x14ac:dyDescent="0.15">
      <c r="B85" s="85"/>
      <c r="C85" s="85"/>
    </row>
    <row r="86" spans="2:3" x14ac:dyDescent="0.15">
      <c r="B86" s="85"/>
      <c r="C86" s="85"/>
    </row>
    <row r="87" spans="2:3" x14ac:dyDescent="0.15">
      <c r="B87" s="85"/>
      <c r="C87" s="85"/>
    </row>
    <row r="88" spans="2:3" x14ac:dyDescent="0.15">
      <c r="B88" s="85"/>
      <c r="C88" s="85"/>
    </row>
    <row r="89" spans="2:3" x14ac:dyDescent="0.15">
      <c r="B89" s="85"/>
      <c r="C89" s="85"/>
    </row>
    <row r="90" spans="2:3" x14ac:dyDescent="0.15">
      <c r="B90" s="85"/>
      <c r="C90" s="85"/>
    </row>
    <row r="91" spans="2:3" x14ac:dyDescent="0.15">
      <c r="B91" s="85"/>
      <c r="C91" s="85"/>
    </row>
    <row r="92" spans="2:3" x14ac:dyDescent="0.15">
      <c r="B92" s="85"/>
      <c r="C92" s="85"/>
    </row>
    <row r="93" spans="2:3" x14ac:dyDescent="0.15">
      <c r="B93" s="85"/>
      <c r="C93" s="85"/>
    </row>
    <row r="94" spans="2:3" x14ac:dyDescent="0.15">
      <c r="B94" s="85"/>
      <c r="C94" s="85"/>
    </row>
    <row r="95" spans="2:3" x14ac:dyDescent="0.15">
      <c r="B95" s="85"/>
      <c r="C95" s="85"/>
    </row>
    <row r="96" spans="2:3" x14ac:dyDescent="0.15">
      <c r="B96" s="85"/>
      <c r="C96" s="85"/>
    </row>
    <row r="97" spans="2:3" x14ac:dyDescent="0.15">
      <c r="B97" s="85"/>
      <c r="C97" s="85"/>
    </row>
    <row r="98" spans="2:3" x14ac:dyDescent="0.15">
      <c r="B98" s="85"/>
      <c r="C98" s="85"/>
    </row>
    <row r="99" spans="2:3" x14ac:dyDescent="0.15">
      <c r="B99" s="85"/>
      <c r="C99" s="85"/>
    </row>
    <row r="100" spans="2:3" x14ac:dyDescent="0.15">
      <c r="B100" s="85"/>
      <c r="C100" s="85"/>
    </row>
    <row r="101" spans="2:3" x14ac:dyDescent="0.15">
      <c r="B101" s="85"/>
      <c r="C101" s="85"/>
    </row>
    <row r="102" spans="2:3" x14ac:dyDescent="0.15">
      <c r="B102" s="85"/>
      <c r="C102" s="85"/>
    </row>
    <row r="103" spans="2:3" x14ac:dyDescent="0.15">
      <c r="B103" s="85"/>
      <c r="C103" s="85"/>
    </row>
    <row r="104" spans="2:3" x14ac:dyDescent="0.15">
      <c r="B104" s="85"/>
      <c r="C104" s="85"/>
    </row>
    <row r="105" spans="2:3" x14ac:dyDescent="0.15">
      <c r="B105" s="85"/>
      <c r="C105" s="85"/>
    </row>
    <row r="106" spans="2:3" x14ac:dyDescent="0.15">
      <c r="B106" s="85"/>
      <c r="C106" s="85"/>
    </row>
    <row r="107" spans="2:3" x14ac:dyDescent="0.15">
      <c r="B107" s="85"/>
      <c r="C107" s="85"/>
    </row>
    <row r="108" spans="2:3" x14ac:dyDescent="0.15">
      <c r="B108" s="85"/>
      <c r="C108" s="85"/>
    </row>
    <row r="109" spans="2:3" x14ac:dyDescent="0.15">
      <c r="B109" s="85"/>
      <c r="C109" s="85"/>
    </row>
    <row r="110" spans="2:3" x14ac:dyDescent="0.15">
      <c r="B110" s="85"/>
      <c r="C110" s="85"/>
    </row>
    <row r="111" spans="2:3" x14ac:dyDescent="0.15">
      <c r="B111" s="85"/>
      <c r="C111" s="85"/>
    </row>
    <row r="112" spans="2:3" x14ac:dyDescent="0.15">
      <c r="B112" s="85"/>
      <c r="C112" s="85"/>
    </row>
    <row r="113" spans="2:3" x14ac:dyDescent="0.15">
      <c r="B113" s="85"/>
      <c r="C113" s="85"/>
    </row>
    <row r="114" spans="2:3" x14ac:dyDescent="0.15">
      <c r="B114" s="85"/>
      <c r="C114" s="85"/>
    </row>
    <row r="115" spans="2:3" x14ac:dyDescent="0.15">
      <c r="B115" s="85"/>
      <c r="C115" s="85"/>
    </row>
    <row r="116" spans="2:3" x14ac:dyDescent="0.15">
      <c r="B116" s="85"/>
      <c r="C116" s="85"/>
    </row>
    <row r="117" spans="2:3" x14ac:dyDescent="0.15">
      <c r="B117" s="85"/>
      <c r="C117" s="85"/>
    </row>
    <row r="118" spans="2:3" x14ac:dyDescent="0.15">
      <c r="B118" s="85"/>
      <c r="C118" s="85"/>
    </row>
    <row r="119" spans="2:3" x14ac:dyDescent="0.15">
      <c r="B119" s="85"/>
      <c r="C119" s="85"/>
    </row>
    <row r="120" spans="2:3" x14ac:dyDescent="0.15">
      <c r="B120" s="85"/>
      <c r="C120" s="85"/>
    </row>
    <row r="121" spans="2:3" x14ac:dyDescent="0.15">
      <c r="B121" s="85"/>
      <c r="C121" s="85"/>
    </row>
    <row r="122" spans="2:3" x14ac:dyDescent="0.15">
      <c r="B122" s="85"/>
      <c r="C122" s="85"/>
    </row>
    <row r="123" spans="2:3" x14ac:dyDescent="0.15">
      <c r="B123" s="85"/>
      <c r="C123" s="85"/>
    </row>
    <row r="124" spans="2:3" x14ac:dyDescent="0.15">
      <c r="B124" s="85"/>
      <c r="C124" s="85"/>
    </row>
    <row r="125" spans="2:3" x14ac:dyDescent="0.15">
      <c r="B125" s="85"/>
      <c r="C125" s="85"/>
    </row>
    <row r="126" spans="2:3" x14ac:dyDescent="0.15">
      <c r="B126" s="85"/>
      <c r="C126" s="85"/>
    </row>
    <row r="127" spans="2:3" x14ac:dyDescent="0.15">
      <c r="B127" s="85"/>
      <c r="C127" s="85"/>
    </row>
    <row r="128" spans="2:3" x14ac:dyDescent="0.15">
      <c r="B128" s="85"/>
      <c r="C128" s="85"/>
    </row>
    <row r="129" spans="2:3" x14ac:dyDescent="0.15">
      <c r="B129" s="85"/>
      <c r="C129" s="85"/>
    </row>
    <row r="130" spans="2:3" x14ac:dyDescent="0.15">
      <c r="B130" s="85"/>
      <c r="C130" s="85"/>
    </row>
    <row r="131" spans="2:3" x14ac:dyDescent="0.15">
      <c r="B131" s="85"/>
      <c r="C131" s="85"/>
    </row>
    <row r="132" spans="2:3" x14ac:dyDescent="0.15">
      <c r="B132" s="85"/>
      <c r="C132" s="85"/>
    </row>
    <row r="133" spans="2:3" x14ac:dyDescent="0.15">
      <c r="B133" s="85"/>
      <c r="C133" s="85"/>
    </row>
    <row r="134" spans="2:3" x14ac:dyDescent="0.15">
      <c r="B134" s="85"/>
      <c r="C134" s="85"/>
    </row>
    <row r="135" spans="2:3" x14ac:dyDescent="0.15">
      <c r="B135" s="85"/>
      <c r="C135" s="85"/>
    </row>
    <row r="136" spans="2:3" x14ac:dyDescent="0.15">
      <c r="B136" s="85"/>
      <c r="C136" s="85"/>
    </row>
    <row r="137" spans="2:3" x14ac:dyDescent="0.15">
      <c r="B137" s="85"/>
      <c r="C137" s="85"/>
    </row>
    <row r="138" spans="2:3" x14ac:dyDescent="0.15">
      <c r="B138" s="85"/>
      <c r="C138" s="85"/>
    </row>
    <row r="139" spans="2:3" x14ac:dyDescent="0.15">
      <c r="B139" s="85"/>
      <c r="C139" s="85"/>
    </row>
    <row r="140" spans="2:3" x14ac:dyDescent="0.15">
      <c r="B140" s="85"/>
      <c r="C140" s="85"/>
    </row>
    <row r="141" spans="2:3" x14ac:dyDescent="0.15">
      <c r="B141" s="85"/>
      <c r="C141" s="85"/>
    </row>
    <row r="142" spans="2:3" x14ac:dyDescent="0.15">
      <c r="B142" s="85"/>
      <c r="C142" s="85"/>
    </row>
    <row r="143" spans="2:3" x14ac:dyDescent="0.15">
      <c r="B143" s="85"/>
      <c r="C143" s="85"/>
    </row>
    <row r="144" spans="2:3" x14ac:dyDescent="0.15">
      <c r="B144" s="85"/>
      <c r="C144" s="85"/>
    </row>
    <row r="145" spans="2:3" x14ac:dyDescent="0.15">
      <c r="B145" s="85"/>
      <c r="C145" s="85"/>
    </row>
    <row r="146" spans="2:3" x14ac:dyDescent="0.15">
      <c r="B146" s="85"/>
      <c r="C146" s="85"/>
    </row>
    <row r="147" spans="2:3" x14ac:dyDescent="0.15">
      <c r="B147" s="85"/>
      <c r="C147" s="85"/>
    </row>
    <row r="148" spans="2:3" x14ac:dyDescent="0.15">
      <c r="B148" s="85"/>
      <c r="C148" s="85"/>
    </row>
    <row r="149" spans="2:3" x14ac:dyDescent="0.15">
      <c r="B149" s="85"/>
      <c r="C149" s="85"/>
    </row>
    <row r="150" spans="2:3" x14ac:dyDescent="0.15">
      <c r="B150" s="85"/>
      <c r="C150" s="85"/>
    </row>
    <row r="151" spans="2:3" x14ac:dyDescent="0.15">
      <c r="B151" s="85"/>
      <c r="C151" s="85"/>
    </row>
    <row r="152" spans="2:3" x14ac:dyDescent="0.15">
      <c r="B152" s="85"/>
      <c r="C152" s="85"/>
    </row>
    <row r="153" spans="2:3" x14ac:dyDescent="0.15">
      <c r="B153" s="85"/>
      <c r="C153" s="85"/>
    </row>
    <row r="154" spans="2:3" x14ac:dyDescent="0.15">
      <c r="B154" s="85"/>
      <c r="C154" s="85"/>
    </row>
    <row r="155" spans="2:3" x14ac:dyDescent="0.15">
      <c r="B155" s="85"/>
      <c r="C155" s="85"/>
    </row>
    <row r="156" spans="2:3" x14ac:dyDescent="0.15">
      <c r="B156" s="85"/>
      <c r="C156" s="85"/>
    </row>
    <row r="157" spans="2:3" x14ac:dyDescent="0.15">
      <c r="B157" s="85"/>
      <c r="C157" s="85"/>
    </row>
    <row r="158" spans="2:3" x14ac:dyDescent="0.15">
      <c r="B158" s="85"/>
      <c r="C158" s="85"/>
    </row>
    <row r="159" spans="2:3" x14ac:dyDescent="0.15">
      <c r="B159" s="85"/>
      <c r="C159" s="85"/>
    </row>
    <row r="160" spans="2:3" x14ac:dyDescent="0.15">
      <c r="B160" s="85"/>
      <c r="C160" s="85"/>
    </row>
    <row r="161" spans="2:3" x14ac:dyDescent="0.15">
      <c r="B161" s="85"/>
      <c r="C161" s="85"/>
    </row>
    <row r="162" spans="2:3" x14ac:dyDescent="0.15">
      <c r="B162" s="85"/>
      <c r="C162" s="85"/>
    </row>
    <row r="163" spans="2:3" x14ac:dyDescent="0.15">
      <c r="B163" s="85"/>
      <c r="C163" s="85"/>
    </row>
    <row r="164" spans="2:3" x14ac:dyDescent="0.15">
      <c r="B164" s="85"/>
      <c r="C164" s="85"/>
    </row>
    <row r="165" spans="2:3" x14ac:dyDescent="0.15">
      <c r="B165" s="85"/>
      <c r="C165" s="85"/>
    </row>
    <row r="166" spans="2:3" x14ac:dyDescent="0.15">
      <c r="B166" s="85"/>
      <c r="C166" s="85"/>
    </row>
    <row r="167" spans="2:3" x14ac:dyDescent="0.15">
      <c r="B167" s="85"/>
      <c r="C167" s="85"/>
    </row>
    <row r="168" spans="2:3" x14ac:dyDescent="0.15">
      <c r="B168" s="85"/>
      <c r="C168" s="85"/>
    </row>
    <row r="169" spans="2:3" x14ac:dyDescent="0.15">
      <c r="B169" s="85"/>
      <c r="C169" s="85"/>
    </row>
    <row r="170" spans="2:3" x14ac:dyDescent="0.15">
      <c r="B170" s="85"/>
      <c r="C170" s="85"/>
    </row>
    <row r="171" spans="2:3" x14ac:dyDescent="0.15">
      <c r="B171" s="85"/>
      <c r="C171" s="85"/>
    </row>
    <row r="172" spans="2:3" x14ac:dyDescent="0.15">
      <c r="B172" s="85"/>
      <c r="C172" s="85"/>
    </row>
    <row r="173" spans="2:3" x14ac:dyDescent="0.15">
      <c r="B173" s="85"/>
      <c r="C173" s="85"/>
    </row>
    <row r="174" spans="2:3" x14ac:dyDescent="0.15">
      <c r="B174" s="85"/>
      <c r="C174" s="85"/>
    </row>
    <row r="175" spans="2:3" x14ac:dyDescent="0.15">
      <c r="B175" s="85"/>
      <c r="C175" s="85"/>
    </row>
    <row r="176" spans="2:3" x14ac:dyDescent="0.15">
      <c r="B176" s="85"/>
      <c r="C176" s="85"/>
    </row>
    <row r="177" spans="2:3" x14ac:dyDescent="0.15">
      <c r="B177" s="85"/>
      <c r="C177" s="85"/>
    </row>
    <row r="178" spans="2:3" x14ac:dyDescent="0.15">
      <c r="B178" s="85"/>
      <c r="C178" s="85"/>
    </row>
    <row r="179" spans="2:3" x14ac:dyDescent="0.15">
      <c r="B179" s="85"/>
      <c r="C179" s="85"/>
    </row>
    <row r="180" spans="2:3" x14ac:dyDescent="0.15">
      <c r="B180" s="85"/>
      <c r="C180" s="85"/>
    </row>
    <row r="181" spans="2:3" x14ac:dyDescent="0.15">
      <c r="B181" s="85"/>
      <c r="C181" s="85"/>
    </row>
    <row r="182" spans="2:3" x14ac:dyDescent="0.15">
      <c r="B182" s="85"/>
      <c r="C182" s="85"/>
    </row>
    <row r="183" spans="2:3" x14ac:dyDescent="0.15">
      <c r="B183" s="85"/>
      <c r="C183" s="85"/>
    </row>
    <row r="184" spans="2:3" x14ac:dyDescent="0.15">
      <c r="B184" s="85"/>
      <c r="C184" s="85"/>
    </row>
    <row r="185" spans="2:3" x14ac:dyDescent="0.15">
      <c r="B185" s="85"/>
      <c r="C185" s="85"/>
    </row>
    <row r="186" spans="2:3" x14ac:dyDescent="0.15">
      <c r="B186" s="85"/>
      <c r="C186" s="85"/>
    </row>
    <row r="187" spans="2:3" x14ac:dyDescent="0.15">
      <c r="B187" s="85"/>
      <c r="C187" s="85"/>
    </row>
    <row r="188" spans="2:3" x14ac:dyDescent="0.15">
      <c r="B188" s="85"/>
      <c r="C188" s="85"/>
    </row>
    <row r="189" spans="2:3" x14ac:dyDescent="0.15">
      <c r="B189" s="85"/>
      <c r="C189" s="85"/>
    </row>
    <row r="190" spans="2:3" x14ac:dyDescent="0.15">
      <c r="B190" s="85"/>
      <c r="C190" s="85"/>
    </row>
    <row r="191" spans="2:3" x14ac:dyDescent="0.15">
      <c r="B191" s="85"/>
      <c r="C191" s="85"/>
    </row>
    <row r="192" spans="2:3" x14ac:dyDescent="0.15">
      <c r="B192" s="85"/>
      <c r="C192" s="85"/>
    </row>
    <row r="193" spans="2:3" x14ac:dyDescent="0.15">
      <c r="B193" s="85"/>
      <c r="C193" s="85"/>
    </row>
    <row r="194" spans="2:3" x14ac:dyDescent="0.15">
      <c r="B194" s="85"/>
      <c r="C194" s="85"/>
    </row>
    <row r="195" spans="2:3" x14ac:dyDescent="0.15">
      <c r="B195" s="85"/>
      <c r="C195" s="85"/>
    </row>
    <row r="196" spans="2:3" x14ac:dyDescent="0.15">
      <c r="B196" s="85"/>
      <c r="C196" s="85"/>
    </row>
    <row r="197" spans="2:3" x14ac:dyDescent="0.15">
      <c r="B197" s="85"/>
      <c r="C197" s="85"/>
    </row>
    <row r="198" spans="2:3" x14ac:dyDescent="0.15">
      <c r="B198" s="85"/>
      <c r="C198" s="85"/>
    </row>
    <row r="199" spans="2:3" x14ac:dyDescent="0.15">
      <c r="B199" s="85"/>
      <c r="C199" s="85"/>
    </row>
    <row r="200" spans="2:3" x14ac:dyDescent="0.15">
      <c r="B200" s="85"/>
      <c r="C200" s="85"/>
    </row>
  </sheetData>
  <sheetProtection algorithmName="SHA-512" hashValue="t8u4Xxr+VYp2hhXIp1ncjfzhANDzRwdXwo4TGnCkXLuIAo5XLja3fWj3Mcjb32dfRNXjOpmZklbMJXM5LOQp3A==" saltValue="Lpq/EX1Kdzty0gJPcjsCmA==" spinCount="100000" sheet="1" objects="1" scenarios="1"/>
  <mergeCells count="182">
    <mergeCell ref="B19:C19"/>
    <mergeCell ref="B200:C200"/>
    <mergeCell ref="B194:C194"/>
    <mergeCell ref="B195:C195"/>
    <mergeCell ref="B196:C196"/>
    <mergeCell ref="B197:C197"/>
    <mergeCell ref="B198:C198"/>
    <mergeCell ref="B199:C199"/>
    <mergeCell ref="B188:C188"/>
    <mergeCell ref="B189:C189"/>
    <mergeCell ref="B190:C190"/>
    <mergeCell ref="B191:C191"/>
    <mergeCell ref="B192:C192"/>
    <mergeCell ref="B193:C193"/>
    <mergeCell ref="B182:C182"/>
    <mergeCell ref="B183:C183"/>
    <mergeCell ref="B184:C184"/>
    <mergeCell ref="B185:C185"/>
    <mergeCell ref="B186:C186"/>
    <mergeCell ref="B187:C187"/>
    <mergeCell ref="B176:C176"/>
    <mergeCell ref="B177:C177"/>
    <mergeCell ref="B178:C178"/>
    <mergeCell ref="B179:C179"/>
    <mergeCell ref="B180:C180"/>
    <mergeCell ref="B181:C181"/>
    <mergeCell ref="B170:C170"/>
    <mergeCell ref="B171:C171"/>
    <mergeCell ref="B172:C172"/>
    <mergeCell ref="B173:C173"/>
    <mergeCell ref="B174:C174"/>
    <mergeCell ref="B175:C175"/>
    <mergeCell ref="B164:C164"/>
    <mergeCell ref="B165:C165"/>
    <mergeCell ref="B166:C166"/>
    <mergeCell ref="B167:C167"/>
    <mergeCell ref="B168:C168"/>
    <mergeCell ref="B169:C169"/>
    <mergeCell ref="B158:C158"/>
    <mergeCell ref="B159:C159"/>
    <mergeCell ref="B160:C160"/>
    <mergeCell ref="B161:C161"/>
    <mergeCell ref="B162:C162"/>
    <mergeCell ref="B163:C163"/>
    <mergeCell ref="B152:C152"/>
    <mergeCell ref="B153:C153"/>
    <mergeCell ref="B154:C154"/>
    <mergeCell ref="B155:C155"/>
    <mergeCell ref="B156:C156"/>
    <mergeCell ref="B157:C157"/>
    <mergeCell ref="B146:C146"/>
    <mergeCell ref="B147:C147"/>
    <mergeCell ref="B148:C148"/>
    <mergeCell ref="B149:C149"/>
    <mergeCell ref="B150:C150"/>
    <mergeCell ref="B151:C151"/>
    <mergeCell ref="B140:C140"/>
    <mergeCell ref="B141:C141"/>
    <mergeCell ref="B142:C142"/>
    <mergeCell ref="B143:C143"/>
    <mergeCell ref="B144:C144"/>
    <mergeCell ref="B145:C145"/>
    <mergeCell ref="B134:C134"/>
    <mergeCell ref="B135:C135"/>
    <mergeCell ref="B136:C136"/>
    <mergeCell ref="B137:C137"/>
    <mergeCell ref="B138:C138"/>
    <mergeCell ref="B139:C139"/>
    <mergeCell ref="B128:C128"/>
    <mergeCell ref="B129:C129"/>
    <mergeCell ref="B130:C130"/>
    <mergeCell ref="B131:C131"/>
    <mergeCell ref="B132:C132"/>
    <mergeCell ref="B133:C133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Fields!$I$2:$I$5</xm:f>
          </x14:formula1>
          <xm:sqref>A20:A1048576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200"/>
  <sheetViews>
    <sheetView zoomScale="140" zoomScaleNormal="140" workbookViewId="0">
      <selection activeCell="C14" sqref="C14"/>
    </sheetView>
  </sheetViews>
  <sheetFormatPr baseColWidth="10" defaultColWidth="13.6640625" defaultRowHeight="14" x14ac:dyDescent="0.15"/>
  <cols>
    <col min="1" max="1" width="50" style="60" customWidth="1"/>
    <col min="2" max="2" width="17.83203125" style="60" customWidth="1"/>
    <col min="3" max="3" width="105.5" style="60" customWidth="1"/>
    <col min="4" max="16384" width="13.6640625" style="38"/>
  </cols>
  <sheetData>
    <row r="1" spans="1:3" x14ac:dyDescent="0.15">
      <c r="A1" s="37" t="s">
        <v>127</v>
      </c>
      <c r="B1" s="38"/>
      <c r="C1" s="38"/>
    </row>
    <row r="2" spans="1:3" x14ac:dyDescent="0.15">
      <c r="A2" s="38" t="s">
        <v>129</v>
      </c>
      <c r="B2" s="38"/>
      <c r="C2" s="38"/>
    </row>
    <row r="3" spans="1:3" x14ac:dyDescent="0.15">
      <c r="A3" s="46" t="s">
        <v>135</v>
      </c>
      <c r="B3" s="38"/>
      <c r="C3" s="38"/>
    </row>
    <row r="4" spans="1:3" x14ac:dyDescent="0.15">
      <c r="A4" s="39" t="s">
        <v>128</v>
      </c>
      <c r="B4" s="38"/>
      <c r="C4" s="38"/>
    </row>
    <row r="5" spans="1:3" s="30" customFormat="1" x14ac:dyDescent="0.15">
      <c r="A5" s="31" t="s">
        <v>105</v>
      </c>
      <c r="C5" s="47" t="s">
        <v>161</v>
      </c>
    </row>
    <row r="6" spans="1:3" s="30" customFormat="1" x14ac:dyDescent="0.15">
      <c r="C6" s="63"/>
    </row>
    <row r="7" spans="1:3" s="30" customFormat="1" ht="22" customHeight="1" x14ac:dyDescent="0.15">
      <c r="A7" s="32" t="s">
        <v>57</v>
      </c>
      <c r="B7" s="64">
        <f>COUNTIF(A20:A200,A7)</f>
        <v>0</v>
      </c>
      <c r="C7" s="66" t="s">
        <v>141</v>
      </c>
    </row>
    <row r="8" spans="1:3" s="30" customFormat="1" x14ac:dyDescent="0.15">
      <c r="B8" s="47"/>
      <c r="C8" s="47"/>
    </row>
    <row r="9" spans="1:3" s="30" customFormat="1" ht="22" customHeight="1" x14ac:dyDescent="0.15">
      <c r="A9" s="32" t="s">
        <v>58</v>
      </c>
      <c r="B9" s="64">
        <f>COUNTIF(A20:A200,A9)</f>
        <v>0</v>
      </c>
      <c r="C9" s="66" t="s">
        <v>142</v>
      </c>
    </row>
    <row r="10" spans="1:3" s="30" customFormat="1" x14ac:dyDescent="0.15">
      <c r="B10" s="47"/>
      <c r="C10" s="47"/>
    </row>
    <row r="11" spans="1:3" s="30" customFormat="1" ht="22" customHeight="1" x14ac:dyDescent="0.15">
      <c r="A11" s="33" t="s">
        <v>59</v>
      </c>
      <c r="B11" s="64">
        <f>COUNTIF(A20:A200,A11)</f>
        <v>0</v>
      </c>
      <c r="C11" s="66" t="s">
        <v>142</v>
      </c>
    </row>
    <row r="12" spans="1:3" s="30" customFormat="1" x14ac:dyDescent="0.15">
      <c r="B12" s="47"/>
      <c r="C12" s="47"/>
    </row>
    <row r="13" spans="1:3" s="30" customFormat="1" ht="22" customHeight="1" x14ac:dyDescent="0.15">
      <c r="A13" s="32" t="s">
        <v>60</v>
      </c>
      <c r="B13" s="64">
        <f>COUNTIF(A20:A200,A13)</f>
        <v>0</v>
      </c>
      <c r="C13" s="65"/>
    </row>
    <row r="14" spans="1:3" s="30" customFormat="1" x14ac:dyDescent="0.15">
      <c r="B14" s="47"/>
      <c r="C14" s="47"/>
    </row>
    <row r="15" spans="1:3" s="30" customFormat="1" ht="23" customHeight="1" x14ac:dyDescent="0.15">
      <c r="A15" s="33" t="s">
        <v>98</v>
      </c>
      <c r="B15" s="64">
        <f>COUNTIF(A20:A200,A15)</f>
        <v>0</v>
      </c>
      <c r="C15" s="67" t="s">
        <v>143</v>
      </c>
    </row>
    <row r="16" spans="1:3" s="30" customFormat="1" ht="23" customHeight="1" x14ac:dyDescent="0.15">
      <c r="A16" s="35"/>
    </row>
    <row r="17" spans="1:3" s="30" customFormat="1" ht="23" customHeight="1" x14ac:dyDescent="0.15">
      <c r="A17" s="31" t="s">
        <v>107</v>
      </c>
    </row>
    <row r="18" spans="1:3" x14ac:dyDescent="0.15">
      <c r="A18" s="38"/>
      <c r="B18" s="39"/>
      <c r="C18" s="39"/>
    </row>
    <row r="19" spans="1:3" x14ac:dyDescent="0.15">
      <c r="A19" s="40" t="s">
        <v>150</v>
      </c>
      <c r="B19" s="83" t="s">
        <v>104</v>
      </c>
      <c r="C19" s="84"/>
    </row>
    <row r="20" spans="1:3" ht="14" customHeight="1" x14ac:dyDescent="0.15">
      <c r="B20" s="88"/>
      <c r="C20" s="88"/>
    </row>
    <row r="21" spans="1:3" ht="13" customHeight="1" x14ac:dyDescent="0.15">
      <c r="B21" s="88"/>
      <c r="C21" s="88"/>
    </row>
    <row r="22" spans="1:3" ht="13" customHeight="1" x14ac:dyDescent="0.15">
      <c r="B22" s="88"/>
      <c r="C22" s="88"/>
    </row>
    <row r="23" spans="1:3" ht="13" customHeight="1" x14ac:dyDescent="0.15">
      <c r="B23" s="88"/>
      <c r="C23" s="88"/>
    </row>
    <row r="24" spans="1:3" ht="11" customHeight="1" x14ac:dyDescent="0.15">
      <c r="B24" s="88"/>
      <c r="C24" s="88"/>
    </row>
    <row r="25" spans="1:3" x14ac:dyDescent="0.15">
      <c r="B25" s="88"/>
      <c r="C25" s="88"/>
    </row>
    <row r="26" spans="1:3" x14ac:dyDescent="0.15">
      <c r="B26" s="88"/>
      <c r="C26" s="88"/>
    </row>
    <row r="27" spans="1:3" x14ac:dyDescent="0.15">
      <c r="B27" s="88"/>
      <c r="C27" s="88"/>
    </row>
    <row r="28" spans="1:3" x14ac:dyDescent="0.15">
      <c r="B28" s="88"/>
      <c r="C28" s="88"/>
    </row>
    <row r="29" spans="1:3" x14ac:dyDescent="0.15">
      <c r="B29" s="88"/>
      <c r="C29" s="88"/>
    </row>
    <row r="30" spans="1:3" x14ac:dyDescent="0.15">
      <c r="B30" s="88"/>
      <c r="C30" s="88"/>
    </row>
    <row r="31" spans="1:3" x14ac:dyDescent="0.15">
      <c r="B31" s="88"/>
      <c r="C31" s="88"/>
    </row>
    <row r="32" spans="1:3" x14ac:dyDescent="0.15">
      <c r="B32" s="88"/>
      <c r="C32" s="88"/>
    </row>
    <row r="33" spans="2:3" x14ac:dyDescent="0.15">
      <c r="B33" s="88"/>
      <c r="C33" s="88"/>
    </row>
    <row r="34" spans="2:3" x14ac:dyDescent="0.15">
      <c r="B34" s="88"/>
      <c r="C34" s="88"/>
    </row>
    <row r="35" spans="2:3" x14ac:dyDescent="0.15">
      <c r="B35" s="88"/>
      <c r="C35" s="88"/>
    </row>
    <row r="36" spans="2:3" x14ac:dyDescent="0.15">
      <c r="B36" s="88"/>
      <c r="C36" s="88"/>
    </row>
    <row r="37" spans="2:3" x14ac:dyDescent="0.15">
      <c r="B37" s="88"/>
      <c r="C37" s="88"/>
    </row>
    <row r="38" spans="2:3" x14ac:dyDescent="0.15">
      <c r="B38" s="88"/>
      <c r="C38" s="88"/>
    </row>
    <row r="39" spans="2:3" x14ac:dyDescent="0.15">
      <c r="B39" s="88"/>
      <c r="C39" s="88"/>
    </row>
    <row r="40" spans="2:3" x14ac:dyDescent="0.15">
      <c r="B40" s="88"/>
      <c r="C40" s="88"/>
    </row>
    <row r="41" spans="2:3" x14ac:dyDescent="0.15">
      <c r="B41" s="88"/>
      <c r="C41" s="88"/>
    </row>
    <row r="42" spans="2:3" x14ac:dyDescent="0.15">
      <c r="B42" s="88"/>
      <c r="C42" s="88"/>
    </row>
    <row r="43" spans="2:3" x14ac:dyDescent="0.15">
      <c r="B43" s="88"/>
      <c r="C43" s="88"/>
    </row>
    <row r="44" spans="2:3" x14ac:dyDescent="0.15">
      <c r="B44" s="88"/>
      <c r="C44" s="88"/>
    </row>
    <row r="45" spans="2:3" x14ac:dyDescent="0.15">
      <c r="B45" s="88"/>
      <c r="C45" s="88"/>
    </row>
    <row r="46" spans="2:3" x14ac:dyDescent="0.15">
      <c r="B46" s="88"/>
      <c r="C46" s="88"/>
    </row>
    <row r="47" spans="2:3" x14ac:dyDescent="0.15">
      <c r="B47" s="88"/>
      <c r="C47" s="88"/>
    </row>
    <row r="48" spans="2:3" x14ac:dyDescent="0.15">
      <c r="B48" s="88"/>
      <c r="C48" s="88"/>
    </row>
    <row r="49" spans="2:3" x14ac:dyDescent="0.15">
      <c r="B49" s="88"/>
      <c r="C49" s="88"/>
    </row>
    <row r="50" spans="2:3" x14ac:dyDescent="0.15">
      <c r="B50" s="88"/>
      <c r="C50" s="88"/>
    </row>
    <row r="51" spans="2:3" x14ac:dyDescent="0.15">
      <c r="B51" s="88"/>
      <c r="C51" s="88"/>
    </row>
    <row r="52" spans="2:3" x14ac:dyDescent="0.15">
      <c r="B52" s="88"/>
      <c r="C52" s="88"/>
    </row>
    <row r="53" spans="2:3" x14ac:dyDescent="0.15">
      <c r="B53" s="88"/>
      <c r="C53" s="88"/>
    </row>
    <row r="54" spans="2:3" x14ac:dyDescent="0.15">
      <c r="B54" s="88"/>
      <c r="C54" s="88"/>
    </row>
    <row r="55" spans="2:3" x14ac:dyDescent="0.15">
      <c r="B55" s="88"/>
      <c r="C55" s="88"/>
    </row>
    <row r="56" spans="2:3" x14ac:dyDescent="0.15">
      <c r="B56" s="88"/>
      <c r="C56" s="88"/>
    </row>
    <row r="57" spans="2:3" x14ac:dyDescent="0.15">
      <c r="B57" s="88"/>
      <c r="C57" s="88"/>
    </row>
    <row r="58" spans="2:3" x14ac:dyDescent="0.15">
      <c r="B58" s="88"/>
      <c r="C58" s="88"/>
    </row>
    <row r="59" spans="2:3" x14ac:dyDescent="0.15">
      <c r="B59" s="88"/>
      <c r="C59" s="88"/>
    </row>
    <row r="60" spans="2:3" x14ac:dyDescent="0.15">
      <c r="B60" s="88"/>
      <c r="C60" s="88"/>
    </row>
    <row r="61" spans="2:3" x14ac:dyDescent="0.15">
      <c r="B61" s="88"/>
      <c r="C61" s="88"/>
    </row>
    <row r="62" spans="2:3" x14ac:dyDescent="0.15">
      <c r="B62" s="88"/>
      <c r="C62" s="88"/>
    </row>
    <row r="63" spans="2:3" x14ac:dyDescent="0.15">
      <c r="B63" s="88"/>
      <c r="C63" s="88"/>
    </row>
    <row r="64" spans="2:3" x14ac:dyDescent="0.15">
      <c r="B64" s="88"/>
      <c r="C64" s="88"/>
    </row>
    <row r="65" spans="2:3" x14ac:dyDescent="0.15">
      <c r="B65" s="88"/>
      <c r="C65" s="88"/>
    </row>
    <row r="66" spans="2:3" x14ac:dyDescent="0.15">
      <c r="B66" s="88"/>
      <c r="C66" s="88"/>
    </row>
    <row r="67" spans="2:3" x14ac:dyDescent="0.15">
      <c r="B67" s="88"/>
      <c r="C67" s="88"/>
    </row>
    <row r="68" spans="2:3" x14ac:dyDescent="0.15">
      <c r="B68" s="88"/>
      <c r="C68" s="88"/>
    </row>
    <row r="69" spans="2:3" x14ac:dyDescent="0.15">
      <c r="B69" s="88"/>
      <c r="C69" s="88"/>
    </row>
    <row r="70" spans="2:3" x14ac:dyDescent="0.15">
      <c r="B70" s="88"/>
      <c r="C70" s="88"/>
    </row>
    <row r="71" spans="2:3" x14ac:dyDescent="0.15">
      <c r="B71" s="88"/>
      <c r="C71" s="88"/>
    </row>
    <row r="72" spans="2:3" x14ac:dyDescent="0.15">
      <c r="B72" s="88"/>
      <c r="C72" s="88"/>
    </row>
    <row r="73" spans="2:3" x14ac:dyDescent="0.15">
      <c r="B73" s="88"/>
      <c r="C73" s="88"/>
    </row>
    <row r="74" spans="2:3" x14ac:dyDescent="0.15">
      <c r="B74" s="88"/>
      <c r="C74" s="88"/>
    </row>
    <row r="75" spans="2:3" x14ac:dyDescent="0.15">
      <c r="B75" s="88"/>
      <c r="C75" s="88"/>
    </row>
    <row r="76" spans="2:3" x14ac:dyDescent="0.15">
      <c r="B76" s="88"/>
      <c r="C76" s="88"/>
    </row>
    <row r="77" spans="2:3" x14ac:dyDescent="0.15">
      <c r="B77" s="88"/>
      <c r="C77" s="88"/>
    </row>
    <row r="78" spans="2:3" x14ac:dyDescent="0.15">
      <c r="B78" s="88"/>
      <c r="C78" s="88"/>
    </row>
    <row r="79" spans="2:3" x14ac:dyDescent="0.15">
      <c r="B79" s="88"/>
      <c r="C79" s="88"/>
    </row>
    <row r="80" spans="2:3" x14ac:dyDescent="0.15">
      <c r="B80" s="88"/>
      <c r="C80" s="88"/>
    </row>
    <row r="81" spans="2:3" x14ac:dyDescent="0.15">
      <c r="B81" s="88"/>
      <c r="C81" s="88"/>
    </row>
    <row r="82" spans="2:3" x14ac:dyDescent="0.15">
      <c r="B82" s="88"/>
      <c r="C82" s="88"/>
    </row>
    <row r="83" spans="2:3" x14ac:dyDescent="0.15">
      <c r="B83" s="88"/>
      <c r="C83" s="88"/>
    </row>
    <row r="84" spans="2:3" x14ac:dyDescent="0.15">
      <c r="B84" s="88"/>
      <c r="C84" s="88"/>
    </row>
    <row r="85" spans="2:3" x14ac:dyDescent="0.15">
      <c r="B85" s="88"/>
      <c r="C85" s="88"/>
    </row>
    <row r="86" spans="2:3" x14ac:dyDescent="0.15">
      <c r="B86" s="88"/>
      <c r="C86" s="88"/>
    </row>
    <row r="87" spans="2:3" x14ac:dyDescent="0.15">
      <c r="B87" s="88"/>
      <c r="C87" s="88"/>
    </row>
    <row r="88" spans="2:3" x14ac:dyDescent="0.15">
      <c r="B88" s="88"/>
      <c r="C88" s="88"/>
    </row>
    <row r="89" spans="2:3" x14ac:dyDescent="0.15">
      <c r="B89" s="88"/>
      <c r="C89" s="88"/>
    </row>
    <row r="90" spans="2:3" x14ac:dyDescent="0.15">
      <c r="B90" s="88"/>
      <c r="C90" s="88"/>
    </row>
    <row r="91" spans="2:3" x14ac:dyDescent="0.15">
      <c r="B91" s="88"/>
      <c r="C91" s="88"/>
    </row>
    <row r="92" spans="2:3" x14ac:dyDescent="0.15">
      <c r="B92" s="88"/>
      <c r="C92" s="88"/>
    </row>
    <row r="93" spans="2:3" x14ac:dyDescent="0.15">
      <c r="B93" s="88"/>
      <c r="C93" s="88"/>
    </row>
    <row r="94" spans="2:3" x14ac:dyDescent="0.15">
      <c r="B94" s="88"/>
      <c r="C94" s="88"/>
    </row>
    <row r="95" spans="2:3" x14ac:dyDescent="0.15">
      <c r="B95" s="88"/>
      <c r="C95" s="88"/>
    </row>
    <row r="96" spans="2:3" x14ac:dyDescent="0.15">
      <c r="B96" s="88"/>
      <c r="C96" s="88"/>
    </row>
    <row r="97" spans="2:3" x14ac:dyDescent="0.15">
      <c r="B97" s="88"/>
      <c r="C97" s="88"/>
    </row>
    <row r="98" spans="2:3" x14ac:dyDescent="0.15">
      <c r="B98" s="88"/>
      <c r="C98" s="88"/>
    </row>
    <row r="99" spans="2:3" x14ac:dyDescent="0.15">
      <c r="B99" s="88"/>
      <c r="C99" s="88"/>
    </row>
    <row r="100" spans="2:3" x14ac:dyDescent="0.15">
      <c r="B100" s="88"/>
      <c r="C100" s="88"/>
    </row>
    <row r="101" spans="2:3" x14ac:dyDescent="0.15">
      <c r="B101" s="88"/>
      <c r="C101" s="88"/>
    </row>
    <row r="102" spans="2:3" x14ac:dyDescent="0.15">
      <c r="B102" s="88"/>
      <c r="C102" s="88"/>
    </row>
    <row r="103" spans="2:3" x14ac:dyDescent="0.15">
      <c r="B103" s="88"/>
      <c r="C103" s="88"/>
    </row>
    <row r="104" spans="2:3" x14ac:dyDescent="0.15">
      <c r="B104" s="88"/>
      <c r="C104" s="88"/>
    </row>
    <row r="105" spans="2:3" x14ac:dyDescent="0.15">
      <c r="B105" s="88"/>
      <c r="C105" s="88"/>
    </row>
    <row r="106" spans="2:3" x14ac:dyDescent="0.15">
      <c r="B106" s="88"/>
      <c r="C106" s="88"/>
    </row>
    <row r="107" spans="2:3" x14ac:dyDescent="0.15">
      <c r="B107" s="88"/>
      <c r="C107" s="88"/>
    </row>
    <row r="108" spans="2:3" x14ac:dyDescent="0.15">
      <c r="B108" s="88"/>
      <c r="C108" s="88"/>
    </row>
    <row r="109" spans="2:3" x14ac:dyDescent="0.15">
      <c r="B109" s="88"/>
      <c r="C109" s="88"/>
    </row>
    <row r="110" spans="2:3" x14ac:dyDescent="0.15">
      <c r="B110" s="88"/>
      <c r="C110" s="88"/>
    </row>
    <row r="111" spans="2:3" x14ac:dyDescent="0.15">
      <c r="B111" s="88"/>
      <c r="C111" s="88"/>
    </row>
    <row r="112" spans="2:3" x14ac:dyDescent="0.15">
      <c r="B112" s="88"/>
      <c r="C112" s="88"/>
    </row>
    <row r="113" spans="2:3" x14ac:dyDescent="0.15">
      <c r="B113" s="88"/>
      <c r="C113" s="88"/>
    </row>
    <row r="114" spans="2:3" x14ac:dyDescent="0.15">
      <c r="B114" s="88"/>
      <c r="C114" s="88"/>
    </row>
    <row r="115" spans="2:3" x14ac:dyDescent="0.15">
      <c r="B115" s="88"/>
      <c r="C115" s="88"/>
    </row>
    <row r="116" spans="2:3" x14ac:dyDescent="0.15">
      <c r="B116" s="88"/>
      <c r="C116" s="88"/>
    </row>
    <row r="117" spans="2:3" x14ac:dyDescent="0.15">
      <c r="B117" s="88"/>
      <c r="C117" s="88"/>
    </row>
    <row r="118" spans="2:3" x14ac:dyDescent="0.15">
      <c r="B118" s="88"/>
      <c r="C118" s="88"/>
    </row>
    <row r="119" spans="2:3" x14ac:dyDescent="0.15">
      <c r="B119" s="88"/>
      <c r="C119" s="88"/>
    </row>
    <row r="120" spans="2:3" x14ac:dyDescent="0.15">
      <c r="B120" s="88"/>
      <c r="C120" s="88"/>
    </row>
    <row r="121" spans="2:3" x14ac:dyDescent="0.15">
      <c r="B121" s="88"/>
      <c r="C121" s="88"/>
    </row>
    <row r="122" spans="2:3" x14ac:dyDescent="0.15">
      <c r="B122" s="88"/>
      <c r="C122" s="88"/>
    </row>
    <row r="123" spans="2:3" x14ac:dyDescent="0.15">
      <c r="B123" s="88"/>
      <c r="C123" s="88"/>
    </row>
    <row r="124" spans="2:3" x14ac:dyDescent="0.15">
      <c r="B124" s="88"/>
      <c r="C124" s="88"/>
    </row>
    <row r="125" spans="2:3" x14ac:dyDescent="0.15">
      <c r="B125" s="88"/>
      <c r="C125" s="88"/>
    </row>
    <row r="126" spans="2:3" x14ac:dyDescent="0.15">
      <c r="B126" s="88"/>
      <c r="C126" s="88"/>
    </row>
    <row r="127" spans="2:3" x14ac:dyDescent="0.15">
      <c r="B127" s="88"/>
      <c r="C127" s="88"/>
    </row>
    <row r="128" spans="2:3" x14ac:dyDescent="0.15">
      <c r="B128" s="88"/>
      <c r="C128" s="88"/>
    </row>
    <row r="129" spans="2:3" x14ac:dyDescent="0.15">
      <c r="B129" s="88"/>
      <c r="C129" s="88"/>
    </row>
    <row r="130" spans="2:3" x14ac:dyDescent="0.15">
      <c r="B130" s="88"/>
      <c r="C130" s="88"/>
    </row>
    <row r="131" spans="2:3" x14ac:dyDescent="0.15">
      <c r="B131" s="88"/>
      <c r="C131" s="88"/>
    </row>
    <row r="132" spans="2:3" x14ac:dyDescent="0.15">
      <c r="B132" s="88"/>
      <c r="C132" s="88"/>
    </row>
    <row r="133" spans="2:3" x14ac:dyDescent="0.15">
      <c r="B133" s="88"/>
      <c r="C133" s="88"/>
    </row>
    <row r="134" spans="2:3" x14ac:dyDescent="0.15">
      <c r="B134" s="88"/>
      <c r="C134" s="88"/>
    </row>
    <row r="135" spans="2:3" x14ac:dyDescent="0.15">
      <c r="B135" s="88"/>
      <c r="C135" s="88"/>
    </row>
    <row r="136" spans="2:3" x14ac:dyDescent="0.15">
      <c r="B136" s="88"/>
      <c r="C136" s="88"/>
    </row>
    <row r="137" spans="2:3" x14ac:dyDescent="0.15">
      <c r="B137" s="88"/>
      <c r="C137" s="88"/>
    </row>
    <row r="138" spans="2:3" x14ac:dyDescent="0.15">
      <c r="B138" s="88"/>
      <c r="C138" s="88"/>
    </row>
    <row r="139" spans="2:3" x14ac:dyDescent="0.15">
      <c r="B139" s="88"/>
      <c r="C139" s="88"/>
    </row>
    <row r="140" spans="2:3" x14ac:dyDescent="0.15">
      <c r="B140" s="88"/>
      <c r="C140" s="88"/>
    </row>
    <row r="141" spans="2:3" x14ac:dyDescent="0.15">
      <c r="B141" s="88"/>
      <c r="C141" s="88"/>
    </row>
    <row r="142" spans="2:3" x14ac:dyDescent="0.15">
      <c r="B142" s="88"/>
      <c r="C142" s="88"/>
    </row>
    <row r="143" spans="2:3" x14ac:dyDescent="0.15">
      <c r="B143" s="88"/>
      <c r="C143" s="88"/>
    </row>
    <row r="144" spans="2:3" x14ac:dyDescent="0.15">
      <c r="B144" s="88"/>
      <c r="C144" s="88"/>
    </row>
    <row r="145" spans="2:3" x14ac:dyDescent="0.15">
      <c r="B145" s="88"/>
      <c r="C145" s="88"/>
    </row>
    <row r="146" spans="2:3" x14ac:dyDescent="0.15">
      <c r="B146" s="88"/>
      <c r="C146" s="88"/>
    </row>
    <row r="147" spans="2:3" x14ac:dyDescent="0.15">
      <c r="B147" s="88"/>
      <c r="C147" s="88"/>
    </row>
    <row r="148" spans="2:3" x14ac:dyDescent="0.15">
      <c r="B148" s="88"/>
      <c r="C148" s="88"/>
    </row>
    <row r="149" spans="2:3" x14ac:dyDescent="0.15">
      <c r="B149" s="88"/>
      <c r="C149" s="88"/>
    </row>
    <row r="150" spans="2:3" x14ac:dyDescent="0.15">
      <c r="B150" s="88"/>
      <c r="C150" s="88"/>
    </row>
    <row r="151" spans="2:3" x14ac:dyDescent="0.15">
      <c r="B151" s="88"/>
      <c r="C151" s="88"/>
    </row>
    <row r="152" spans="2:3" x14ac:dyDescent="0.15">
      <c r="B152" s="88"/>
      <c r="C152" s="88"/>
    </row>
    <row r="153" spans="2:3" x14ac:dyDescent="0.15">
      <c r="B153" s="88"/>
      <c r="C153" s="88"/>
    </row>
    <row r="154" spans="2:3" x14ac:dyDescent="0.15">
      <c r="B154" s="88"/>
      <c r="C154" s="88"/>
    </row>
    <row r="155" spans="2:3" x14ac:dyDescent="0.15">
      <c r="B155" s="88"/>
      <c r="C155" s="88"/>
    </row>
    <row r="156" spans="2:3" x14ac:dyDescent="0.15">
      <c r="B156" s="88"/>
      <c r="C156" s="88"/>
    </row>
    <row r="157" spans="2:3" x14ac:dyDescent="0.15">
      <c r="B157" s="88"/>
      <c r="C157" s="88"/>
    </row>
    <row r="158" spans="2:3" x14ac:dyDescent="0.15">
      <c r="B158" s="88"/>
      <c r="C158" s="88"/>
    </row>
    <row r="159" spans="2:3" x14ac:dyDescent="0.15">
      <c r="B159" s="88"/>
      <c r="C159" s="88"/>
    </row>
    <row r="160" spans="2:3" x14ac:dyDescent="0.15">
      <c r="B160" s="88"/>
      <c r="C160" s="88"/>
    </row>
    <row r="161" spans="2:3" x14ac:dyDescent="0.15">
      <c r="B161" s="88"/>
      <c r="C161" s="88"/>
    </row>
    <row r="162" spans="2:3" x14ac:dyDescent="0.15">
      <c r="B162" s="88"/>
      <c r="C162" s="88"/>
    </row>
    <row r="163" spans="2:3" x14ac:dyDescent="0.15">
      <c r="B163" s="88"/>
      <c r="C163" s="88"/>
    </row>
    <row r="164" spans="2:3" x14ac:dyDescent="0.15">
      <c r="B164" s="88"/>
      <c r="C164" s="88"/>
    </row>
    <row r="165" spans="2:3" x14ac:dyDescent="0.15">
      <c r="B165" s="88"/>
      <c r="C165" s="88"/>
    </row>
    <row r="166" spans="2:3" x14ac:dyDescent="0.15">
      <c r="B166" s="88"/>
      <c r="C166" s="88"/>
    </row>
    <row r="167" spans="2:3" x14ac:dyDescent="0.15">
      <c r="B167" s="88"/>
      <c r="C167" s="88"/>
    </row>
    <row r="168" spans="2:3" x14ac:dyDescent="0.15">
      <c r="B168" s="88"/>
      <c r="C168" s="88"/>
    </row>
    <row r="169" spans="2:3" x14ac:dyDescent="0.15">
      <c r="B169" s="88"/>
      <c r="C169" s="88"/>
    </row>
    <row r="170" spans="2:3" x14ac:dyDescent="0.15">
      <c r="B170" s="88"/>
      <c r="C170" s="88"/>
    </row>
    <row r="171" spans="2:3" x14ac:dyDescent="0.15">
      <c r="B171" s="88"/>
      <c r="C171" s="88"/>
    </row>
    <row r="172" spans="2:3" x14ac:dyDescent="0.15">
      <c r="B172" s="88"/>
      <c r="C172" s="88"/>
    </row>
    <row r="173" spans="2:3" x14ac:dyDescent="0.15">
      <c r="B173" s="88"/>
      <c r="C173" s="88"/>
    </row>
    <row r="174" spans="2:3" x14ac:dyDescent="0.15">
      <c r="B174" s="88"/>
      <c r="C174" s="88"/>
    </row>
    <row r="175" spans="2:3" x14ac:dyDescent="0.15">
      <c r="B175" s="88"/>
      <c r="C175" s="88"/>
    </row>
    <row r="176" spans="2:3" x14ac:dyDescent="0.15">
      <c r="B176" s="88"/>
      <c r="C176" s="88"/>
    </row>
    <row r="177" spans="2:3" x14ac:dyDescent="0.15">
      <c r="B177" s="88"/>
      <c r="C177" s="88"/>
    </row>
    <row r="178" spans="2:3" x14ac:dyDescent="0.15">
      <c r="B178" s="88"/>
      <c r="C178" s="88"/>
    </row>
    <row r="179" spans="2:3" x14ac:dyDescent="0.15">
      <c r="B179" s="88"/>
      <c r="C179" s="88"/>
    </row>
    <row r="180" spans="2:3" x14ac:dyDescent="0.15">
      <c r="B180" s="88"/>
      <c r="C180" s="88"/>
    </row>
    <row r="181" spans="2:3" x14ac:dyDescent="0.15">
      <c r="B181" s="88"/>
      <c r="C181" s="88"/>
    </row>
    <row r="182" spans="2:3" x14ac:dyDescent="0.15">
      <c r="B182" s="88"/>
      <c r="C182" s="88"/>
    </row>
    <row r="183" spans="2:3" x14ac:dyDescent="0.15">
      <c r="B183" s="88"/>
      <c r="C183" s="88"/>
    </row>
    <row r="184" spans="2:3" x14ac:dyDescent="0.15">
      <c r="B184" s="88"/>
      <c r="C184" s="88"/>
    </row>
    <row r="185" spans="2:3" x14ac:dyDescent="0.15">
      <c r="B185" s="88"/>
      <c r="C185" s="88"/>
    </row>
    <row r="186" spans="2:3" x14ac:dyDescent="0.15">
      <c r="B186" s="88"/>
      <c r="C186" s="88"/>
    </row>
    <row r="187" spans="2:3" x14ac:dyDescent="0.15">
      <c r="B187" s="88"/>
      <c r="C187" s="88"/>
    </row>
    <row r="188" spans="2:3" x14ac:dyDescent="0.15">
      <c r="B188" s="88"/>
      <c r="C188" s="88"/>
    </row>
    <row r="189" spans="2:3" x14ac:dyDescent="0.15">
      <c r="B189" s="88"/>
      <c r="C189" s="88"/>
    </row>
    <row r="190" spans="2:3" x14ac:dyDescent="0.15">
      <c r="B190" s="88"/>
      <c r="C190" s="88"/>
    </row>
    <row r="191" spans="2:3" x14ac:dyDescent="0.15">
      <c r="B191" s="88"/>
      <c r="C191" s="88"/>
    </row>
    <row r="192" spans="2:3" x14ac:dyDescent="0.15">
      <c r="B192" s="88"/>
      <c r="C192" s="88"/>
    </row>
    <row r="193" spans="2:3" x14ac:dyDescent="0.15">
      <c r="B193" s="88"/>
      <c r="C193" s="88"/>
    </row>
    <row r="194" spans="2:3" x14ac:dyDescent="0.15">
      <c r="B194" s="88"/>
      <c r="C194" s="88"/>
    </row>
    <row r="195" spans="2:3" x14ac:dyDescent="0.15">
      <c r="B195" s="88"/>
      <c r="C195" s="88"/>
    </row>
    <row r="196" spans="2:3" x14ac:dyDescent="0.15">
      <c r="B196" s="88"/>
      <c r="C196" s="88"/>
    </row>
    <row r="197" spans="2:3" x14ac:dyDescent="0.15">
      <c r="B197" s="88"/>
      <c r="C197" s="88"/>
    </row>
    <row r="198" spans="2:3" x14ac:dyDescent="0.15">
      <c r="B198" s="88"/>
      <c r="C198" s="88"/>
    </row>
    <row r="199" spans="2:3" x14ac:dyDescent="0.15">
      <c r="B199" s="88"/>
      <c r="C199" s="88"/>
    </row>
    <row r="200" spans="2:3" x14ac:dyDescent="0.15">
      <c r="B200" s="88"/>
      <c r="C200" s="88"/>
    </row>
  </sheetData>
  <sheetProtection algorithmName="SHA-512" hashValue="WNdF6IIY9ucNyNa7x6tWlmUUlaen07HmvVHGg8I9YYsPrSrAuBD4otAojmalVjESEphFFdffYDtfhxQ2noX8gw==" saltValue="RF170A27Ib7MQqjLPH3IYw==" spinCount="100000" sheet="1" objects="1" scenarios="1"/>
  <mergeCells count="182">
    <mergeCell ref="B199:C199"/>
    <mergeCell ref="B200:C200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20:C20"/>
    <mergeCell ref="B19:C19"/>
    <mergeCell ref="B21:C21"/>
    <mergeCell ref="B22:C22"/>
    <mergeCell ref="B23:C23"/>
    <mergeCell ref="B24:C24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Fields!$K$2:$K$6</xm:f>
          </x14:formula1>
          <xm:sqref>A20:A1048576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H200"/>
  <sheetViews>
    <sheetView zoomScale="143" workbookViewId="0">
      <selection activeCell="B28" sqref="B28:C28"/>
    </sheetView>
  </sheetViews>
  <sheetFormatPr baseColWidth="10" defaultColWidth="10.83203125" defaultRowHeight="14" x14ac:dyDescent="0.15"/>
  <cols>
    <col min="1" max="1" width="65.33203125" style="53" customWidth="1"/>
    <col min="2" max="2" width="21.5" style="53" customWidth="1"/>
    <col min="3" max="3" width="27.33203125" style="53" customWidth="1"/>
    <col min="4" max="4" width="13.1640625" style="53" customWidth="1"/>
    <col min="5" max="5" width="44.6640625" style="53" customWidth="1"/>
    <col min="6" max="6" width="44.33203125" style="59" customWidth="1"/>
    <col min="7" max="7" width="22.83203125" style="62" customWidth="1"/>
    <col min="8" max="8" width="63.5" style="55" customWidth="1"/>
    <col min="9" max="16384" width="10.83203125" style="30"/>
  </cols>
  <sheetData>
    <row r="1" spans="1:8" x14ac:dyDescent="0.15">
      <c r="A1" s="29" t="s">
        <v>111</v>
      </c>
      <c r="B1" s="30"/>
      <c r="C1" s="30"/>
      <c r="D1" s="30"/>
      <c r="E1" s="30"/>
      <c r="F1" s="30"/>
      <c r="G1" s="30"/>
      <c r="H1" s="30"/>
    </row>
    <row r="2" spans="1:8" x14ac:dyDescent="0.15">
      <c r="A2" s="30" t="s">
        <v>112</v>
      </c>
      <c r="B2" s="30"/>
      <c r="C2" s="30"/>
      <c r="D2" s="30"/>
      <c r="E2" s="30"/>
      <c r="F2" s="30"/>
      <c r="G2" s="30"/>
      <c r="H2" s="30"/>
    </row>
    <row r="3" spans="1:8" x14ac:dyDescent="0.15">
      <c r="A3" s="30"/>
      <c r="B3" s="30"/>
      <c r="C3" s="30"/>
      <c r="D3" s="30"/>
      <c r="E3" s="30"/>
      <c r="F3" s="30"/>
      <c r="G3" s="30"/>
      <c r="H3" s="30"/>
    </row>
    <row r="4" spans="1:8" x14ac:dyDescent="0.15">
      <c r="A4" s="31" t="s">
        <v>105</v>
      </c>
      <c r="B4" s="30"/>
      <c r="C4" s="30"/>
      <c r="D4" s="30"/>
      <c r="E4" s="30"/>
      <c r="F4" s="30"/>
      <c r="G4" s="30"/>
      <c r="H4" s="30"/>
    </row>
    <row r="5" spans="1:8" x14ac:dyDescent="0.15">
      <c r="A5" s="30"/>
      <c r="B5" s="30"/>
      <c r="C5" s="30"/>
      <c r="D5" s="30"/>
      <c r="E5" s="30"/>
      <c r="F5" s="30"/>
      <c r="G5" s="30"/>
      <c r="H5" s="30"/>
    </row>
    <row r="6" spans="1:8" ht="22" customHeight="1" x14ac:dyDescent="0.15">
      <c r="A6" s="32" t="s">
        <v>65</v>
      </c>
      <c r="B6" s="34">
        <f>COUNTIF(A17:A200,A6)</f>
        <v>0</v>
      </c>
      <c r="C6" s="30"/>
      <c r="D6" s="30"/>
      <c r="E6" s="30"/>
      <c r="F6" s="30"/>
      <c r="G6" s="30"/>
      <c r="H6" s="30"/>
    </row>
    <row r="7" spans="1:8" x14ac:dyDescent="0.15">
      <c r="A7" s="30"/>
      <c r="B7" s="42"/>
      <c r="C7" s="30"/>
      <c r="D7" s="30"/>
      <c r="E7" s="30"/>
      <c r="F7" s="30"/>
      <c r="G7" s="30"/>
      <c r="H7" s="30"/>
    </row>
    <row r="8" spans="1:8" ht="22" customHeight="1" x14ac:dyDescent="0.15">
      <c r="A8" s="32" t="s">
        <v>64</v>
      </c>
      <c r="B8" s="34">
        <f>COUNTIF(A17:A200,A8)</f>
        <v>0</v>
      </c>
      <c r="C8" s="30"/>
      <c r="D8" s="30"/>
      <c r="E8" s="30"/>
      <c r="F8" s="30"/>
      <c r="G8" s="30"/>
      <c r="H8" s="30"/>
    </row>
    <row r="9" spans="1:8" x14ac:dyDescent="0.15">
      <c r="A9" s="30"/>
      <c r="B9" s="42"/>
      <c r="C9" s="30"/>
      <c r="D9" s="30"/>
      <c r="E9" s="30"/>
      <c r="F9" s="30"/>
      <c r="G9" s="30"/>
      <c r="H9" s="30"/>
    </row>
    <row r="10" spans="1:8" ht="33" customHeight="1" x14ac:dyDescent="0.15">
      <c r="A10" s="33" t="s">
        <v>66</v>
      </c>
      <c r="B10" s="34" t="str">
        <f>"$" &amp; SUM(G17:G200)</f>
        <v>$0</v>
      </c>
      <c r="C10" s="42"/>
      <c r="D10" s="30"/>
      <c r="E10" s="30"/>
      <c r="F10" s="30"/>
      <c r="G10" s="30"/>
      <c r="H10" s="30"/>
    </row>
    <row r="11" spans="1:8" x14ac:dyDescent="0.15">
      <c r="A11" s="30"/>
      <c r="B11" s="42"/>
      <c r="C11" s="30"/>
      <c r="D11" s="30"/>
      <c r="E11" s="30"/>
      <c r="F11" s="30"/>
      <c r="G11" s="30"/>
      <c r="H11" s="30"/>
    </row>
    <row r="12" spans="1:8" ht="41" customHeight="1" x14ac:dyDescent="0.15">
      <c r="A12" s="33" t="s">
        <v>67</v>
      </c>
      <c r="B12" s="34">
        <f>COUNTA(G17:G200)</f>
        <v>0</v>
      </c>
      <c r="C12" s="30"/>
      <c r="D12" s="30"/>
      <c r="E12" s="30"/>
      <c r="F12" s="30"/>
      <c r="G12" s="30"/>
      <c r="H12" s="30"/>
    </row>
    <row r="13" spans="1:8" ht="23" customHeight="1" x14ac:dyDescent="0.15">
      <c r="A13" s="35"/>
      <c r="B13" s="30"/>
      <c r="C13" s="30"/>
      <c r="D13" s="30"/>
      <c r="E13" s="30"/>
      <c r="F13" s="30"/>
      <c r="G13" s="30"/>
      <c r="H13" s="30"/>
    </row>
    <row r="14" spans="1:8" ht="23" customHeight="1" x14ac:dyDescent="0.15">
      <c r="A14" s="31" t="s">
        <v>107</v>
      </c>
      <c r="B14" s="30"/>
      <c r="C14" s="30"/>
      <c r="D14" s="30"/>
      <c r="E14" s="30"/>
      <c r="F14" s="30"/>
      <c r="G14" s="30"/>
      <c r="H14" s="30"/>
    </row>
    <row r="15" spans="1:8" x14ac:dyDescent="0.15">
      <c r="A15" s="30"/>
      <c r="B15" s="30"/>
      <c r="C15" s="30"/>
      <c r="D15" s="30"/>
      <c r="E15" s="36"/>
      <c r="F15" s="30"/>
      <c r="G15" s="30"/>
      <c r="H15" s="30"/>
    </row>
    <row r="16" spans="1:8" x14ac:dyDescent="0.15">
      <c r="A16" s="74" t="s">
        <v>151</v>
      </c>
      <c r="B16" s="84" t="s">
        <v>107</v>
      </c>
      <c r="C16" s="84"/>
      <c r="D16" s="36"/>
      <c r="E16" s="71" t="s">
        <v>121</v>
      </c>
      <c r="F16" s="71" t="s">
        <v>122</v>
      </c>
      <c r="G16" s="71" t="s">
        <v>123</v>
      </c>
      <c r="H16" s="77" t="s">
        <v>104</v>
      </c>
    </row>
    <row r="17" spans="2:7" x14ac:dyDescent="0.15">
      <c r="B17" s="89"/>
      <c r="C17" s="89"/>
      <c r="F17" s="53"/>
      <c r="G17" s="61"/>
    </row>
    <row r="18" spans="2:7" x14ac:dyDescent="0.15">
      <c r="B18" s="89"/>
      <c r="C18" s="89"/>
      <c r="F18" s="53"/>
    </row>
    <row r="19" spans="2:7" x14ac:dyDescent="0.15">
      <c r="B19" s="89"/>
      <c r="C19" s="89"/>
      <c r="F19" s="53"/>
    </row>
    <row r="20" spans="2:7" x14ac:dyDescent="0.15">
      <c r="B20" s="89"/>
      <c r="C20" s="89"/>
    </row>
    <row r="21" spans="2:7" x14ac:dyDescent="0.15">
      <c r="B21" s="89"/>
      <c r="C21" s="89"/>
    </row>
    <row r="22" spans="2:7" x14ac:dyDescent="0.15">
      <c r="B22" s="89"/>
      <c r="C22" s="89"/>
    </row>
    <row r="23" spans="2:7" x14ac:dyDescent="0.15">
      <c r="B23" s="89"/>
      <c r="C23" s="89"/>
    </row>
    <row r="24" spans="2:7" x14ac:dyDescent="0.15">
      <c r="B24" s="89"/>
      <c r="C24" s="89"/>
    </row>
    <row r="25" spans="2:7" x14ac:dyDescent="0.15">
      <c r="B25" s="89"/>
      <c r="C25" s="89"/>
    </row>
    <row r="26" spans="2:7" x14ac:dyDescent="0.15">
      <c r="B26" s="89"/>
      <c r="C26" s="89"/>
    </row>
    <row r="27" spans="2:7" x14ac:dyDescent="0.15">
      <c r="B27" s="89"/>
      <c r="C27" s="89"/>
    </row>
    <row r="28" spans="2:7" x14ac:dyDescent="0.15">
      <c r="B28" s="89"/>
      <c r="C28" s="89"/>
    </row>
    <row r="29" spans="2:7" x14ac:dyDescent="0.15">
      <c r="B29" s="89"/>
      <c r="C29" s="89"/>
    </row>
    <row r="30" spans="2:7" x14ac:dyDescent="0.15">
      <c r="B30" s="89"/>
      <c r="C30" s="89"/>
    </row>
    <row r="31" spans="2:7" x14ac:dyDescent="0.15">
      <c r="B31" s="89"/>
      <c r="C31" s="89"/>
    </row>
    <row r="32" spans="2:7" x14ac:dyDescent="0.15">
      <c r="B32" s="89"/>
      <c r="C32" s="89"/>
    </row>
    <row r="33" spans="2:3" x14ac:dyDescent="0.15">
      <c r="B33" s="89"/>
      <c r="C33" s="89"/>
    </row>
    <row r="34" spans="2:3" x14ac:dyDescent="0.15">
      <c r="B34" s="89"/>
      <c r="C34" s="89"/>
    </row>
    <row r="35" spans="2:3" x14ac:dyDescent="0.15">
      <c r="B35" s="89"/>
      <c r="C35" s="89"/>
    </row>
    <row r="36" spans="2:3" x14ac:dyDescent="0.15">
      <c r="B36" s="89"/>
      <c r="C36" s="89"/>
    </row>
    <row r="37" spans="2:3" x14ac:dyDescent="0.15">
      <c r="B37" s="89"/>
      <c r="C37" s="89"/>
    </row>
    <row r="38" spans="2:3" x14ac:dyDescent="0.15">
      <c r="B38" s="89"/>
      <c r="C38" s="89"/>
    </row>
    <row r="39" spans="2:3" x14ac:dyDescent="0.15">
      <c r="B39" s="89"/>
      <c r="C39" s="89"/>
    </row>
    <row r="40" spans="2:3" x14ac:dyDescent="0.15">
      <c r="B40" s="89"/>
      <c r="C40" s="89"/>
    </row>
    <row r="41" spans="2:3" x14ac:dyDescent="0.15">
      <c r="B41" s="89"/>
      <c r="C41" s="89"/>
    </row>
    <row r="42" spans="2:3" x14ac:dyDescent="0.15">
      <c r="B42" s="89"/>
      <c r="C42" s="89"/>
    </row>
    <row r="43" spans="2:3" x14ac:dyDescent="0.15">
      <c r="B43" s="89"/>
      <c r="C43" s="89"/>
    </row>
    <row r="44" spans="2:3" x14ac:dyDescent="0.15">
      <c r="B44" s="89"/>
      <c r="C44" s="89"/>
    </row>
    <row r="45" spans="2:3" x14ac:dyDescent="0.15">
      <c r="B45" s="89"/>
      <c r="C45" s="89"/>
    </row>
    <row r="46" spans="2:3" x14ac:dyDescent="0.15">
      <c r="B46" s="89"/>
      <c r="C46" s="89"/>
    </row>
    <row r="47" spans="2:3" x14ac:dyDescent="0.15">
      <c r="B47" s="89"/>
      <c r="C47" s="89"/>
    </row>
    <row r="48" spans="2:3" x14ac:dyDescent="0.15">
      <c r="B48" s="89"/>
      <c r="C48" s="89"/>
    </row>
    <row r="49" spans="2:3" x14ac:dyDescent="0.15">
      <c r="B49" s="89"/>
      <c r="C49" s="89"/>
    </row>
    <row r="50" spans="2:3" x14ac:dyDescent="0.15">
      <c r="B50" s="89"/>
      <c r="C50" s="89"/>
    </row>
    <row r="51" spans="2:3" x14ac:dyDescent="0.15">
      <c r="B51" s="89"/>
      <c r="C51" s="89"/>
    </row>
    <row r="52" spans="2:3" x14ac:dyDescent="0.15">
      <c r="B52" s="89"/>
      <c r="C52" s="89"/>
    </row>
    <row r="53" spans="2:3" x14ac:dyDescent="0.15">
      <c r="B53" s="89"/>
      <c r="C53" s="89"/>
    </row>
    <row r="54" spans="2:3" x14ac:dyDescent="0.15">
      <c r="B54" s="89"/>
      <c r="C54" s="89"/>
    </row>
    <row r="55" spans="2:3" x14ac:dyDescent="0.15">
      <c r="B55" s="89"/>
      <c r="C55" s="89"/>
    </row>
    <row r="56" spans="2:3" x14ac:dyDescent="0.15">
      <c r="B56" s="89"/>
      <c r="C56" s="89"/>
    </row>
    <row r="57" spans="2:3" x14ac:dyDescent="0.15">
      <c r="B57" s="89"/>
      <c r="C57" s="89"/>
    </row>
    <row r="58" spans="2:3" x14ac:dyDescent="0.15">
      <c r="B58" s="89"/>
      <c r="C58" s="89"/>
    </row>
    <row r="59" spans="2:3" x14ac:dyDescent="0.15">
      <c r="B59" s="89"/>
      <c r="C59" s="89"/>
    </row>
    <row r="60" spans="2:3" x14ac:dyDescent="0.15">
      <c r="B60" s="89"/>
      <c r="C60" s="89"/>
    </row>
    <row r="61" spans="2:3" x14ac:dyDescent="0.15">
      <c r="B61" s="89"/>
      <c r="C61" s="89"/>
    </row>
    <row r="62" spans="2:3" x14ac:dyDescent="0.15">
      <c r="B62" s="89"/>
      <c r="C62" s="89"/>
    </row>
    <row r="63" spans="2:3" x14ac:dyDescent="0.15">
      <c r="B63" s="89"/>
      <c r="C63" s="89"/>
    </row>
    <row r="64" spans="2:3" x14ac:dyDescent="0.15">
      <c r="B64" s="89"/>
      <c r="C64" s="89"/>
    </row>
    <row r="65" spans="2:3" x14ac:dyDescent="0.15">
      <c r="B65" s="89"/>
      <c r="C65" s="89"/>
    </row>
    <row r="66" spans="2:3" x14ac:dyDescent="0.15">
      <c r="B66" s="89"/>
      <c r="C66" s="89"/>
    </row>
    <row r="67" spans="2:3" x14ac:dyDescent="0.15">
      <c r="B67" s="89"/>
      <c r="C67" s="89"/>
    </row>
    <row r="68" spans="2:3" x14ac:dyDescent="0.15">
      <c r="B68" s="89"/>
      <c r="C68" s="89"/>
    </row>
    <row r="69" spans="2:3" x14ac:dyDescent="0.15">
      <c r="B69" s="89"/>
      <c r="C69" s="89"/>
    </row>
    <row r="70" spans="2:3" x14ac:dyDescent="0.15">
      <c r="B70" s="89"/>
      <c r="C70" s="89"/>
    </row>
    <row r="71" spans="2:3" x14ac:dyDescent="0.15">
      <c r="B71" s="89"/>
      <c r="C71" s="89"/>
    </row>
    <row r="72" spans="2:3" x14ac:dyDescent="0.15">
      <c r="B72" s="89"/>
      <c r="C72" s="89"/>
    </row>
    <row r="73" spans="2:3" x14ac:dyDescent="0.15">
      <c r="B73" s="89"/>
      <c r="C73" s="89"/>
    </row>
    <row r="74" spans="2:3" x14ac:dyDescent="0.15">
      <c r="B74" s="89"/>
      <c r="C74" s="89"/>
    </row>
    <row r="75" spans="2:3" x14ac:dyDescent="0.15">
      <c r="B75" s="89"/>
      <c r="C75" s="89"/>
    </row>
    <row r="76" spans="2:3" x14ac:dyDescent="0.15">
      <c r="B76" s="89"/>
      <c r="C76" s="89"/>
    </row>
    <row r="77" spans="2:3" x14ac:dyDescent="0.15">
      <c r="B77" s="89"/>
      <c r="C77" s="89"/>
    </row>
    <row r="78" spans="2:3" x14ac:dyDescent="0.15">
      <c r="B78" s="89"/>
      <c r="C78" s="89"/>
    </row>
    <row r="79" spans="2:3" x14ac:dyDescent="0.15">
      <c r="B79" s="89"/>
      <c r="C79" s="89"/>
    </row>
    <row r="80" spans="2:3" x14ac:dyDescent="0.15">
      <c r="B80" s="89"/>
      <c r="C80" s="89"/>
    </row>
    <row r="81" spans="2:3" x14ac:dyDescent="0.15">
      <c r="B81" s="89"/>
      <c r="C81" s="89"/>
    </row>
    <row r="82" spans="2:3" x14ac:dyDescent="0.15">
      <c r="B82" s="89"/>
      <c r="C82" s="89"/>
    </row>
    <row r="83" spans="2:3" x14ac:dyDescent="0.15">
      <c r="B83" s="89"/>
      <c r="C83" s="89"/>
    </row>
    <row r="84" spans="2:3" x14ac:dyDescent="0.15">
      <c r="B84" s="89"/>
      <c r="C84" s="89"/>
    </row>
    <row r="85" spans="2:3" x14ac:dyDescent="0.15">
      <c r="B85" s="89"/>
      <c r="C85" s="89"/>
    </row>
    <row r="86" spans="2:3" x14ac:dyDescent="0.15">
      <c r="B86" s="89"/>
      <c r="C86" s="89"/>
    </row>
    <row r="87" spans="2:3" x14ac:dyDescent="0.15">
      <c r="B87" s="89"/>
      <c r="C87" s="89"/>
    </row>
    <row r="88" spans="2:3" x14ac:dyDescent="0.15">
      <c r="B88" s="89"/>
      <c r="C88" s="89"/>
    </row>
    <row r="89" spans="2:3" x14ac:dyDescent="0.15">
      <c r="B89" s="89"/>
      <c r="C89" s="89"/>
    </row>
    <row r="90" spans="2:3" x14ac:dyDescent="0.15">
      <c r="B90" s="89"/>
      <c r="C90" s="89"/>
    </row>
    <row r="91" spans="2:3" x14ac:dyDescent="0.15">
      <c r="B91" s="89"/>
      <c r="C91" s="89"/>
    </row>
    <row r="92" spans="2:3" x14ac:dyDescent="0.15">
      <c r="B92" s="89"/>
      <c r="C92" s="89"/>
    </row>
    <row r="93" spans="2:3" x14ac:dyDescent="0.15">
      <c r="B93" s="89"/>
      <c r="C93" s="89"/>
    </row>
    <row r="94" spans="2:3" x14ac:dyDescent="0.15">
      <c r="B94" s="89"/>
      <c r="C94" s="89"/>
    </row>
    <row r="95" spans="2:3" x14ac:dyDescent="0.15">
      <c r="B95" s="89"/>
      <c r="C95" s="89"/>
    </row>
    <row r="96" spans="2:3" x14ac:dyDescent="0.15">
      <c r="B96" s="89"/>
      <c r="C96" s="89"/>
    </row>
    <row r="97" spans="2:3" x14ac:dyDescent="0.15">
      <c r="B97" s="89"/>
      <c r="C97" s="89"/>
    </row>
    <row r="98" spans="2:3" x14ac:dyDescent="0.15">
      <c r="B98" s="89"/>
      <c r="C98" s="89"/>
    </row>
    <row r="99" spans="2:3" x14ac:dyDescent="0.15">
      <c r="B99" s="89"/>
      <c r="C99" s="89"/>
    </row>
    <row r="100" spans="2:3" x14ac:dyDescent="0.15">
      <c r="B100" s="89"/>
      <c r="C100" s="89"/>
    </row>
    <row r="101" spans="2:3" x14ac:dyDescent="0.15">
      <c r="B101" s="89"/>
      <c r="C101" s="89"/>
    </row>
    <row r="102" spans="2:3" x14ac:dyDescent="0.15">
      <c r="B102" s="89"/>
      <c r="C102" s="89"/>
    </row>
    <row r="103" spans="2:3" x14ac:dyDescent="0.15">
      <c r="B103" s="89"/>
      <c r="C103" s="89"/>
    </row>
    <row r="104" spans="2:3" x14ac:dyDescent="0.15">
      <c r="B104" s="89"/>
      <c r="C104" s="89"/>
    </row>
    <row r="105" spans="2:3" x14ac:dyDescent="0.15">
      <c r="B105" s="89"/>
      <c r="C105" s="89"/>
    </row>
    <row r="106" spans="2:3" x14ac:dyDescent="0.15">
      <c r="B106" s="89"/>
      <c r="C106" s="89"/>
    </row>
    <row r="107" spans="2:3" x14ac:dyDescent="0.15">
      <c r="B107" s="89"/>
      <c r="C107" s="89"/>
    </row>
    <row r="108" spans="2:3" x14ac:dyDescent="0.15">
      <c r="B108" s="89"/>
      <c r="C108" s="89"/>
    </row>
    <row r="109" spans="2:3" x14ac:dyDescent="0.15">
      <c r="B109" s="89"/>
      <c r="C109" s="89"/>
    </row>
    <row r="110" spans="2:3" x14ac:dyDescent="0.15">
      <c r="B110" s="89"/>
      <c r="C110" s="89"/>
    </row>
    <row r="111" spans="2:3" x14ac:dyDescent="0.15">
      <c r="B111" s="89"/>
      <c r="C111" s="89"/>
    </row>
    <row r="112" spans="2:3" x14ac:dyDescent="0.15">
      <c r="B112" s="89"/>
      <c r="C112" s="89"/>
    </row>
    <row r="113" spans="2:3" x14ac:dyDescent="0.15">
      <c r="B113" s="89"/>
      <c r="C113" s="89"/>
    </row>
    <row r="114" spans="2:3" x14ac:dyDescent="0.15">
      <c r="B114" s="89"/>
      <c r="C114" s="89"/>
    </row>
    <row r="115" spans="2:3" x14ac:dyDescent="0.15">
      <c r="B115" s="89"/>
      <c r="C115" s="89"/>
    </row>
    <row r="116" spans="2:3" x14ac:dyDescent="0.15">
      <c r="B116" s="89"/>
      <c r="C116" s="89"/>
    </row>
    <row r="117" spans="2:3" x14ac:dyDescent="0.15">
      <c r="B117" s="89"/>
      <c r="C117" s="89"/>
    </row>
    <row r="118" spans="2:3" x14ac:dyDescent="0.15">
      <c r="B118" s="89"/>
      <c r="C118" s="89"/>
    </row>
    <row r="119" spans="2:3" x14ac:dyDescent="0.15">
      <c r="B119" s="89"/>
      <c r="C119" s="89"/>
    </row>
    <row r="120" spans="2:3" x14ac:dyDescent="0.15">
      <c r="B120" s="89"/>
      <c r="C120" s="89"/>
    </row>
    <row r="121" spans="2:3" x14ac:dyDescent="0.15">
      <c r="B121" s="89"/>
      <c r="C121" s="89"/>
    </row>
    <row r="122" spans="2:3" x14ac:dyDescent="0.15">
      <c r="B122" s="89"/>
      <c r="C122" s="89"/>
    </row>
    <row r="123" spans="2:3" x14ac:dyDescent="0.15">
      <c r="B123" s="89"/>
      <c r="C123" s="89"/>
    </row>
    <row r="124" spans="2:3" x14ac:dyDescent="0.15">
      <c r="B124" s="89"/>
      <c r="C124" s="89"/>
    </row>
    <row r="125" spans="2:3" x14ac:dyDescent="0.15">
      <c r="B125" s="89"/>
      <c r="C125" s="89"/>
    </row>
    <row r="126" spans="2:3" x14ac:dyDescent="0.15">
      <c r="B126" s="89"/>
      <c r="C126" s="89"/>
    </row>
    <row r="127" spans="2:3" x14ac:dyDescent="0.15">
      <c r="B127" s="89"/>
      <c r="C127" s="89"/>
    </row>
    <row r="128" spans="2:3" x14ac:dyDescent="0.15">
      <c r="B128" s="89"/>
      <c r="C128" s="89"/>
    </row>
    <row r="129" spans="2:3" x14ac:dyDescent="0.15">
      <c r="B129" s="89"/>
      <c r="C129" s="89"/>
    </row>
    <row r="130" spans="2:3" x14ac:dyDescent="0.15">
      <c r="B130" s="89"/>
      <c r="C130" s="89"/>
    </row>
    <row r="131" spans="2:3" x14ac:dyDescent="0.15">
      <c r="B131" s="89"/>
      <c r="C131" s="89"/>
    </row>
    <row r="132" spans="2:3" x14ac:dyDescent="0.15">
      <c r="B132" s="89"/>
      <c r="C132" s="89"/>
    </row>
    <row r="133" spans="2:3" x14ac:dyDescent="0.15">
      <c r="B133" s="89"/>
      <c r="C133" s="89"/>
    </row>
    <row r="134" spans="2:3" x14ac:dyDescent="0.15">
      <c r="B134" s="89"/>
      <c r="C134" s="89"/>
    </row>
    <row r="135" spans="2:3" x14ac:dyDescent="0.15">
      <c r="B135" s="89"/>
      <c r="C135" s="89"/>
    </row>
    <row r="136" spans="2:3" x14ac:dyDescent="0.15">
      <c r="B136" s="89"/>
      <c r="C136" s="89"/>
    </row>
    <row r="137" spans="2:3" x14ac:dyDescent="0.15">
      <c r="B137" s="89"/>
      <c r="C137" s="89"/>
    </row>
    <row r="138" spans="2:3" x14ac:dyDescent="0.15">
      <c r="B138" s="89"/>
      <c r="C138" s="89"/>
    </row>
    <row r="139" spans="2:3" x14ac:dyDescent="0.15">
      <c r="B139" s="89"/>
      <c r="C139" s="89"/>
    </row>
    <row r="140" spans="2:3" x14ac:dyDescent="0.15">
      <c r="B140" s="89"/>
      <c r="C140" s="89"/>
    </row>
    <row r="141" spans="2:3" x14ac:dyDescent="0.15">
      <c r="B141" s="89"/>
      <c r="C141" s="89"/>
    </row>
    <row r="142" spans="2:3" x14ac:dyDescent="0.15">
      <c r="B142" s="89"/>
      <c r="C142" s="89"/>
    </row>
    <row r="143" spans="2:3" x14ac:dyDescent="0.15">
      <c r="B143" s="89"/>
      <c r="C143" s="89"/>
    </row>
    <row r="144" spans="2:3" x14ac:dyDescent="0.15">
      <c r="B144" s="89"/>
      <c r="C144" s="89"/>
    </row>
    <row r="145" spans="2:3" x14ac:dyDescent="0.15">
      <c r="B145" s="89"/>
      <c r="C145" s="89"/>
    </row>
    <row r="146" spans="2:3" x14ac:dyDescent="0.15">
      <c r="B146" s="89"/>
      <c r="C146" s="89"/>
    </row>
    <row r="147" spans="2:3" x14ac:dyDescent="0.15">
      <c r="B147" s="89"/>
      <c r="C147" s="89"/>
    </row>
    <row r="148" spans="2:3" x14ac:dyDescent="0.15">
      <c r="B148" s="89"/>
      <c r="C148" s="89"/>
    </row>
    <row r="149" spans="2:3" x14ac:dyDescent="0.15">
      <c r="B149" s="89"/>
      <c r="C149" s="89"/>
    </row>
    <row r="150" spans="2:3" x14ac:dyDescent="0.15">
      <c r="B150" s="89"/>
      <c r="C150" s="89"/>
    </row>
    <row r="151" spans="2:3" x14ac:dyDescent="0.15">
      <c r="B151" s="89"/>
      <c r="C151" s="89"/>
    </row>
    <row r="152" spans="2:3" x14ac:dyDescent="0.15">
      <c r="B152" s="89"/>
      <c r="C152" s="89"/>
    </row>
    <row r="153" spans="2:3" x14ac:dyDescent="0.15">
      <c r="B153" s="89"/>
      <c r="C153" s="89"/>
    </row>
    <row r="154" spans="2:3" x14ac:dyDescent="0.15">
      <c r="B154" s="89"/>
      <c r="C154" s="89"/>
    </row>
    <row r="155" spans="2:3" x14ac:dyDescent="0.15">
      <c r="B155" s="89"/>
      <c r="C155" s="89"/>
    </row>
    <row r="156" spans="2:3" x14ac:dyDescent="0.15">
      <c r="B156" s="89"/>
      <c r="C156" s="89"/>
    </row>
    <row r="157" spans="2:3" x14ac:dyDescent="0.15">
      <c r="B157" s="89"/>
      <c r="C157" s="89"/>
    </row>
    <row r="158" spans="2:3" x14ac:dyDescent="0.15">
      <c r="B158" s="89"/>
      <c r="C158" s="89"/>
    </row>
    <row r="159" spans="2:3" x14ac:dyDescent="0.15">
      <c r="B159" s="89"/>
      <c r="C159" s="89"/>
    </row>
    <row r="160" spans="2:3" x14ac:dyDescent="0.15">
      <c r="B160" s="89"/>
      <c r="C160" s="89"/>
    </row>
    <row r="161" spans="2:3" x14ac:dyDescent="0.15">
      <c r="B161" s="89"/>
      <c r="C161" s="89"/>
    </row>
    <row r="162" spans="2:3" x14ac:dyDescent="0.15">
      <c r="B162" s="89"/>
      <c r="C162" s="89"/>
    </row>
    <row r="163" spans="2:3" x14ac:dyDescent="0.15">
      <c r="B163" s="89"/>
      <c r="C163" s="89"/>
    </row>
    <row r="164" spans="2:3" x14ac:dyDescent="0.15">
      <c r="B164" s="89"/>
      <c r="C164" s="89"/>
    </row>
    <row r="165" spans="2:3" x14ac:dyDescent="0.15">
      <c r="B165" s="89"/>
      <c r="C165" s="89"/>
    </row>
    <row r="166" spans="2:3" x14ac:dyDescent="0.15">
      <c r="B166" s="89"/>
      <c r="C166" s="89"/>
    </row>
    <row r="167" spans="2:3" x14ac:dyDescent="0.15">
      <c r="B167" s="89"/>
      <c r="C167" s="89"/>
    </row>
    <row r="168" spans="2:3" x14ac:dyDescent="0.15">
      <c r="B168" s="89"/>
      <c r="C168" s="89"/>
    </row>
    <row r="169" spans="2:3" x14ac:dyDescent="0.15">
      <c r="B169" s="89"/>
      <c r="C169" s="89"/>
    </row>
    <row r="170" spans="2:3" x14ac:dyDescent="0.15">
      <c r="B170" s="89"/>
      <c r="C170" s="89"/>
    </row>
    <row r="171" spans="2:3" x14ac:dyDescent="0.15">
      <c r="B171" s="89"/>
      <c r="C171" s="89"/>
    </row>
    <row r="172" spans="2:3" x14ac:dyDescent="0.15">
      <c r="B172" s="89"/>
      <c r="C172" s="89"/>
    </row>
    <row r="173" spans="2:3" x14ac:dyDescent="0.15">
      <c r="B173" s="89"/>
      <c r="C173" s="89"/>
    </row>
    <row r="174" spans="2:3" x14ac:dyDescent="0.15">
      <c r="B174" s="89"/>
      <c r="C174" s="89"/>
    </row>
    <row r="175" spans="2:3" x14ac:dyDescent="0.15">
      <c r="B175" s="89"/>
      <c r="C175" s="89"/>
    </row>
    <row r="176" spans="2:3" x14ac:dyDescent="0.15">
      <c r="B176" s="89"/>
      <c r="C176" s="89"/>
    </row>
    <row r="177" spans="2:3" x14ac:dyDescent="0.15">
      <c r="B177" s="89"/>
      <c r="C177" s="89"/>
    </row>
    <row r="178" spans="2:3" x14ac:dyDescent="0.15">
      <c r="B178" s="89"/>
      <c r="C178" s="89"/>
    </row>
    <row r="179" spans="2:3" x14ac:dyDescent="0.15">
      <c r="B179" s="89"/>
      <c r="C179" s="89"/>
    </row>
    <row r="180" spans="2:3" x14ac:dyDescent="0.15">
      <c r="B180" s="89"/>
      <c r="C180" s="89"/>
    </row>
    <row r="181" spans="2:3" x14ac:dyDescent="0.15">
      <c r="B181" s="89"/>
      <c r="C181" s="89"/>
    </row>
    <row r="182" spans="2:3" x14ac:dyDescent="0.15">
      <c r="B182" s="89"/>
      <c r="C182" s="89"/>
    </row>
    <row r="183" spans="2:3" x14ac:dyDescent="0.15">
      <c r="B183" s="89"/>
      <c r="C183" s="89"/>
    </row>
    <row r="184" spans="2:3" x14ac:dyDescent="0.15">
      <c r="B184" s="89"/>
      <c r="C184" s="89"/>
    </row>
    <row r="185" spans="2:3" x14ac:dyDescent="0.15">
      <c r="B185" s="89"/>
      <c r="C185" s="89"/>
    </row>
    <row r="186" spans="2:3" x14ac:dyDescent="0.15">
      <c r="B186" s="89"/>
      <c r="C186" s="89"/>
    </row>
    <row r="187" spans="2:3" x14ac:dyDescent="0.15">
      <c r="B187" s="89"/>
      <c r="C187" s="89"/>
    </row>
    <row r="188" spans="2:3" x14ac:dyDescent="0.15">
      <c r="B188" s="89"/>
      <c r="C188" s="89"/>
    </row>
    <row r="189" spans="2:3" x14ac:dyDescent="0.15">
      <c r="B189" s="89"/>
      <c r="C189" s="89"/>
    </row>
    <row r="190" spans="2:3" x14ac:dyDescent="0.15">
      <c r="B190" s="89"/>
      <c r="C190" s="89"/>
    </row>
    <row r="191" spans="2:3" x14ac:dyDescent="0.15">
      <c r="B191" s="89"/>
      <c r="C191" s="89"/>
    </row>
    <row r="192" spans="2:3" x14ac:dyDescent="0.15">
      <c r="B192" s="89"/>
      <c r="C192" s="89"/>
    </row>
    <row r="193" spans="2:3" x14ac:dyDescent="0.15">
      <c r="B193" s="89"/>
      <c r="C193" s="89"/>
    </row>
    <row r="194" spans="2:3" x14ac:dyDescent="0.15">
      <c r="B194" s="89"/>
      <c r="C194" s="89"/>
    </row>
    <row r="195" spans="2:3" x14ac:dyDescent="0.15">
      <c r="B195" s="89"/>
      <c r="C195" s="89"/>
    </row>
    <row r="196" spans="2:3" x14ac:dyDescent="0.15">
      <c r="B196" s="89"/>
      <c r="C196" s="89"/>
    </row>
    <row r="197" spans="2:3" x14ac:dyDescent="0.15">
      <c r="B197" s="89"/>
      <c r="C197" s="89"/>
    </row>
    <row r="198" spans="2:3" x14ac:dyDescent="0.15">
      <c r="B198" s="89"/>
      <c r="C198" s="89"/>
    </row>
    <row r="199" spans="2:3" x14ac:dyDescent="0.15">
      <c r="B199" s="89"/>
      <c r="C199" s="89"/>
    </row>
    <row r="200" spans="2:3" x14ac:dyDescent="0.15">
      <c r="B200" s="89"/>
      <c r="C200" s="89"/>
    </row>
  </sheetData>
  <sheetProtection algorithmName="SHA-512" hashValue="3O8mYe8T1hDFDLVnmUhpplI1mHYEhmYZa0bccBvzMnSeJ0reS+IQ4J15GknZ3g4XAcJDEojfY/c1zKgRtKVfsw==" saltValue="D2NEBarECdUH0xAL5KmbrQ==" spinCount="100000" sheet="1" objects="1" scenarios="1"/>
  <mergeCells count="185">
    <mergeCell ref="B196:C196"/>
    <mergeCell ref="B197:C197"/>
    <mergeCell ref="B198:C198"/>
    <mergeCell ref="B199:C199"/>
    <mergeCell ref="B200:C200"/>
    <mergeCell ref="B191:C191"/>
    <mergeCell ref="B192:C192"/>
    <mergeCell ref="B193:C193"/>
    <mergeCell ref="B194:C194"/>
    <mergeCell ref="B195:C195"/>
    <mergeCell ref="B186:C186"/>
    <mergeCell ref="B187:C187"/>
    <mergeCell ref="B188:C188"/>
    <mergeCell ref="B189:C189"/>
    <mergeCell ref="B190:C190"/>
    <mergeCell ref="B181:C181"/>
    <mergeCell ref="B182:C182"/>
    <mergeCell ref="B183:C183"/>
    <mergeCell ref="B184:C184"/>
    <mergeCell ref="B185:C185"/>
    <mergeCell ref="B176:C176"/>
    <mergeCell ref="B177:C177"/>
    <mergeCell ref="B178:C178"/>
    <mergeCell ref="B179:C179"/>
    <mergeCell ref="B180:C180"/>
    <mergeCell ref="B171:C171"/>
    <mergeCell ref="B172:C172"/>
    <mergeCell ref="B173:C173"/>
    <mergeCell ref="B174:C174"/>
    <mergeCell ref="B175:C175"/>
    <mergeCell ref="B166:C166"/>
    <mergeCell ref="B167:C167"/>
    <mergeCell ref="B168:C168"/>
    <mergeCell ref="B169:C169"/>
    <mergeCell ref="B170:C170"/>
    <mergeCell ref="B161:C161"/>
    <mergeCell ref="B162:C162"/>
    <mergeCell ref="B163:C163"/>
    <mergeCell ref="B164:C164"/>
    <mergeCell ref="B165:C165"/>
    <mergeCell ref="B156:C156"/>
    <mergeCell ref="B157:C157"/>
    <mergeCell ref="B158:C158"/>
    <mergeCell ref="B159:C159"/>
    <mergeCell ref="B160:C160"/>
    <mergeCell ref="B151:C151"/>
    <mergeCell ref="B152:C152"/>
    <mergeCell ref="B153:C153"/>
    <mergeCell ref="B154:C154"/>
    <mergeCell ref="B155:C155"/>
    <mergeCell ref="B146:C146"/>
    <mergeCell ref="B147:C147"/>
    <mergeCell ref="B148:C148"/>
    <mergeCell ref="B149:C149"/>
    <mergeCell ref="B150:C150"/>
    <mergeCell ref="B141:C141"/>
    <mergeCell ref="B142:C142"/>
    <mergeCell ref="B143:C143"/>
    <mergeCell ref="B144:C144"/>
    <mergeCell ref="B145:C145"/>
    <mergeCell ref="B136:C136"/>
    <mergeCell ref="B137:C137"/>
    <mergeCell ref="B138:C138"/>
    <mergeCell ref="B139:C139"/>
    <mergeCell ref="B140:C140"/>
    <mergeCell ref="B131:C131"/>
    <mergeCell ref="B132:C132"/>
    <mergeCell ref="B133:C133"/>
    <mergeCell ref="B134:C134"/>
    <mergeCell ref="B135:C135"/>
    <mergeCell ref="B126:C126"/>
    <mergeCell ref="B127:C127"/>
    <mergeCell ref="B128:C128"/>
    <mergeCell ref="B129:C129"/>
    <mergeCell ref="B130:C130"/>
    <mergeCell ref="B121:C121"/>
    <mergeCell ref="B122:C122"/>
    <mergeCell ref="B123:C123"/>
    <mergeCell ref="B124:C124"/>
    <mergeCell ref="B125:C125"/>
    <mergeCell ref="B116:C116"/>
    <mergeCell ref="B117:C117"/>
    <mergeCell ref="B118:C118"/>
    <mergeCell ref="B119:C119"/>
    <mergeCell ref="B120:C120"/>
    <mergeCell ref="B111:C111"/>
    <mergeCell ref="B112:C112"/>
    <mergeCell ref="B113:C113"/>
    <mergeCell ref="B114:C114"/>
    <mergeCell ref="B115:C115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17:C17"/>
    <mergeCell ref="B16:C16"/>
    <mergeCell ref="B18:C18"/>
    <mergeCell ref="B19:C19"/>
    <mergeCell ref="B20:C2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Fields!$J$2:$J$3</xm:f>
          </x14:formula1>
          <xm:sqref>A17:A1048576</xm:sqref>
        </x14:dataValidation>
        <x14:dataValidation type="list" allowBlank="1" showInputMessage="1" showErrorMessage="1" xr:uid="{00000000-0002-0000-0800-000001000000}">
          <x14:formula1>
            <xm:f>Fields!$J$5:$J$6</xm:f>
          </x14:formula1>
          <xm:sqref>E17:E1048576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Fields</vt:lpstr>
      <vt:lpstr>Report</vt:lpstr>
      <vt:lpstr>Request</vt:lpstr>
      <vt:lpstr>Facility use</vt:lpstr>
      <vt:lpstr>Research Outputs</vt:lpstr>
      <vt:lpstr>Management FTEs</vt:lpstr>
      <vt:lpstr>Engagement &amp; Outreach</vt:lpstr>
      <vt:lpstr>Tech Dev &amp; Transfer</vt:lpstr>
      <vt:lpstr>Facility Specific 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2022-11-29T13:54:29Z</dcterms:created>
  <dcterms:modified xsi:type="dcterms:W3CDTF">2023-03-30T16:52:21Z</dcterms:modified>
</cp:coreProperties>
</file>