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mc:AlternateContent xmlns:mc="http://schemas.openxmlformats.org/markup-compatibility/2006">
    <mc:Choice Requires="x15">
      <x15ac:absPath xmlns:x15ac="http://schemas.microsoft.com/office/spreadsheetml/2010/11/ac" url="https://yuoffice.sharepoint.com/sites/g-MtSInc/Shared Documents/Research/Calls and Applications/COVID call/"/>
    </mc:Choice>
  </mc:AlternateContent>
  <xr:revisionPtr revIDLastSave="0" documentId="8_{39C9DC10-4289-4F3A-8A83-63BE9DA1677C}" xr6:coauthVersionLast="45" xr6:coauthVersionMax="45" xr10:uidLastSave="{00000000-0000-0000-0000-000000000000}"/>
  <bookViews>
    <workbookView xWindow="28680" yWindow="-120" windowWidth="29040" windowHeight="15840" tabRatio="912" xr2:uid="{1E845CE6-F203-3343-91F1-9A12750894D7}"/>
  </bookViews>
  <sheets>
    <sheet name="GUIDE" sheetId="20" r:id="rId1"/>
    <sheet name="BUDGET SUMMARY" sheetId="12" r:id="rId2"/>
    <sheet name="RESEARCH" sheetId="14" r:id="rId3"/>
    <sheet name="ADMINISTRATIVE EXPENSES" sheetId="13" r:id="rId4"/>
    <sheet name="KNOWLEDGE MOBILIZATION" sheetId="17" r:id="rId5"/>
    <sheet name="HQP OPPORTUNITIES" sheetId="18" r:id="rId6"/>
    <sheet name="CASH CONTRIBUTIONS" sheetId="21" r:id="rId7"/>
    <sheet name="IN-KIND CONTRIBUTIONS" sheetId="22" r:id="rId8"/>
  </sheets>
  <definedNames>
    <definedName name="_xlnm.Print_Area" localSheetId="3">'ADMINISTRATIVE EXPENSES'!$A$1:$G$39</definedName>
    <definedName name="_xlnm.Print_Area" localSheetId="5">'HQP OPPORTUNITIES'!$A$1:$C$9</definedName>
    <definedName name="_xlnm.Print_Area" localSheetId="4">'KNOWLEDGE MOBILIZATION'!$A$1:$G$57</definedName>
    <definedName name="_xlnm.Print_Area" localSheetId="2">RESEARCH!$A$1:$G$57</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2" l="1"/>
  <c r="B3" i="12"/>
  <c r="B2" i="12"/>
  <c r="C72" i="14" l="1"/>
  <c r="B16" i="21" l="1"/>
  <c r="C30" i="12" s="1"/>
  <c r="B16" i="22"/>
  <c r="C32" i="12" s="1"/>
  <c r="C20" i="18" l="1"/>
  <c r="C27" i="12" s="1"/>
  <c r="C9" i="18"/>
  <c r="C26" i="12" s="1"/>
  <c r="C57" i="17"/>
  <c r="C24" i="12" s="1"/>
  <c r="C47" i="17"/>
  <c r="C23" i="12" s="1"/>
  <c r="C37" i="17"/>
  <c r="C22" i="12" s="1"/>
  <c r="C27" i="17"/>
  <c r="C21" i="12" s="1"/>
  <c r="C17" i="17"/>
  <c r="C20" i="12" s="1"/>
  <c r="C8" i="17"/>
  <c r="C19" i="12" s="1"/>
  <c r="C46" i="14"/>
  <c r="C10" i="12" s="1"/>
  <c r="C17" i="13" l="1"/>
  <c r="C15" i="12" s="1"/>
  <c r="C25" i="12"/>
  <c r="C18" i="12"/>
  <c r="C39" i="13" l="1"/>
  <c r="C17" i="12" s="1"/>
  <c r="C27" i="13"/>
  <c r="C16" i="12" s="1"/>
  <c r="C12" i="12" l="1"/>
  <c r="C56" i="14"/>
  <c r="C11" i="12" s="1"/>
  <c r="C25" i="14"/>
  <c r="C9" i="12" s="1"/>
  <c r="C16" i="14"/>
  <c r="C8" i="12" s="1"/>
  <c r="C7" i="14"/>
  <c r="C7" i="12" s="1"/>
  <c r="C6" i="12" l="1"/>
  <c r="C7" i="13"/>
  <c r="C14" i="12" s="1"/>
  <c r="C13" i="12" s="1"/>
  <c r="C28" i="12" l="1"/>
  <c r="C35" i="12" s="1"/>
</calcChain>
</file>

<file path=xl/sharedStrings.xml><?xml version="1.0" encoding="utf-8"?>
<sst xmlns="http://schemas.openxmlformats.org/spreadsheetml/2006/main" count="196" uniqueCount="107">
  <si>
    <t>KINDLY REVIEW ALL NOTES BELOW BEFORE MOVING ONTO NEXT PAGE</t>
  </si>
  <si>
    <t xml:space="preserve">Note 1: </t>
  </si>
  <si>
    <t>There are 8 tabs in this file:</t>
  </si>
  <si>
    <t>Documentation (yellow tab)</t>
  </si>
  <si>
    <t xml:space="preserve">In you are reading this, you are located on yellow tab. Purpose of this tab is to provide information about how this file works. </t>
  </si>
  <si>
    <t>Budget Summary (green tab)</t>
  </si>
  <si>
    <r>
      <t>This worksheet is protected and is</t>
    </r>
    <r>
      <rPr>
        <b/>
        <sz val="11"/>
        <color theme="1"/>
        <rFont val="Arial"/>
        <family val="2"/>
      </rPr>
      <t xml:space="preserve"> read-only</t>
    </r>
    <r>
      <rPr>
        <sz val="11"/>
        <color theme="1"/>
        <rFont val="Arial"/>
        <family val="2"/>
      </rPr>
      <t>. Budget numbers will be drawn from respective tabs (blue, purple, and gray tabs) when entered.</t>
    </r>
  </si>
  <si>
    <t>Research (blue tab)
Administrative Expenses (blue tab)
Knowledge Mobilization (blue tab)
HQP Opportunities (blue tab)</t>
  </si>
  <si>
    <t xml:space="preserve">Each tab contains more than one table which in turn is linked to respective budget line in Budget Summary (green tab). 
Please enter your proposed budget details in designated tables. 
Totals from each table will be calculated automatically and transferred into Budget Summary (green tab). </t>
  </si>
  <si>
    <t>Cash Contributions (purple tab)</t>
  </si>
  <si>
    <t xml:space="preserve">Please enter estimated cash contributions you expect to receive from other institutions/community partners. Totals will be calculated and transferred into Budget Summary (green tab). </t>
  </si>
  <si>
    <t>In-Kind Contributions (gray tab)</t>
  </si>
  <si>
    <t xml:space="preserve">Please enter estimated in-kind contributions you expect to receive from other institutions/community partners. Totals will be calculated and transferred into Budget Summary (green tab). </t>
  </si>
  <si>
    <t xml:space="preserve">Please familiarize  yourself with each tab and review message boxes associated with each table. </t>
  </si>
  <si>
    <t>Note 3:</t>
  </si>
  <si>
    <t>Administrative Expenses</t>
  </si>
  <si>
    <t xml:space="preserve">Kindly be advised that administrative expenses shall not exceed 15% average of total grant.  
Please keep an eye on the percentage indicator at the bottom of the Budget Summary table (green tab). </t>
  </si>
  <si>
    <t>Note 4:</t>
  </si>
  <si>
    <t>Relevant Expense Policies</t>
  </si>
  <si>
    <t xml:space="preserve">Use of Grant Funds - Tri-Council: </t>
  </si>
  <si>
    <t>https://www.nserc-crsng.gc.ca/InterAgency-Interorganismes/TAFA-AFTO/guide-guide_eng.asp</t>
  </si>
  <si>
    <t>Use of NCE funds:</t>
  </si>
  <si>
    <t>http://www.nce-rce.gc.ca/ReportsPublications-RapportsPublications/NCE-RCE/ProgramGuide-GuideProgramme_eng.asp</t>
  </si>
  <si>
    <t>Note 5:</t>
  </si>
  <si>
    <t>Contact Information:</t>
  </si>
  <si>
    <t>Application process and deadlines</t>
  </si>
  <si>
    <t>General Mailbox</t>
  </si>
  <si>
    <t>mtsfunding@yorku.ca</t>
  </si>
  <si>
    <t>Technical and expense eligibility</t>
  </si>
  <si>
    <t xml:space="preserve">Anna Jacob </t>
  </si>
  <si>
    <t>adjacob@yorku.ca</t>
  </si>
  <si>
    <t>Note 6:</t>
  </si>
  <si>
    <t xml:space="preserve">All applicants are encouraged to pay closer attention to the Budget and Budget Justification. Funds are limited and applicants should ensure that the budget is concise and justifiable. Furthermore, all applicants should incorporate solid in-kind and cash contributions supported by an official letter from their institution and partners. </t>
  </si>
  <si>
    <t>Note 7:</t>
  </si>
  <si>
    <t>To get started, provide Principal Investigator's name and institution as well as proposal title below:</t>
  </si>
  <si>
    <t>Principal Investigator:</t>
  </si>
  <si>
    <t>type here</t>
  </si>
  <si>
    <t>Principal Investigator - Institution:</t>
  </si>
  <si>
    <t>Proposal Title:</t>
  </si>
  <si>
    <t>THANK YOU!  KINDLY PROCEED TO ENTERING BUDGET DETAILS.</t>
  </si>
  <si>
    <t>THIS PAGE IS READ-ONLY
PLEASE USE RESPECTIVE TABS TO ENTER PROPOSED BUDGET DETAILS</t>
  </si>
  <si>
    <t>PROPOSED BUDGET</t>
  </si>
  <si>
    <t>RESEARCH</t>
  </si>
  <si>
    <t>Postdoctoral Fellows</t>
  </si>
  <si>
    <t xml:space="preserve">Graduate Students </t>
  </si>
  <si>
    <t>Undergraduate Students</t>
  </si>
  <si>
    <t>Other Staff</t>
  </si>
  <si>
    <t>Research Related Travel</t>
  </si>
  <si>
    <t>Other Activites Related to Research</t>
  </si>
  <si>
    <t>ADMINISTRATIVE EXPENSES</t>
  </si>
  <si>
    <t>Administrative Salaries and Benefits</t>
  </si>
  <si>
    <t>Materials and Supplies - Office</t>
  </si>
  <si>
    <t>Professional and Technical Services</t>
  </si>
  <si>
    <t>Staff Travel</t>
  </si>
  <si>
    <t>KNOWLEDGE MOBILIZATION</t>
  </si>
  <si>
    <t xml:space="preserve">Tool Development </t>
  </si>
  <si>
    <t>Seminars and Workshops</t>
  </si>
  <si>
    <t>Networking Meetings</t>
  </si>
  <si>
    <t>KMb Related Travel</t>
  </si>
  <si>
    <t>Communications</t>
  </si>
  <si>
    <t>Other-KMb/Design, Web Development and Maintenance</t>
  </si>
  <si>
    <t>HQP OPPORTUNITIES</t>
  </si>
  <si>
    <t>Conferences</t>
  </si>
  <si>
    <t>Other-HQP Opportunities</t>
  </si>
  <si>
    <t>TOTAL PROPOSED BUDGET</t>
  </si>
  <si>
    <t>TOTAL CASH-CONTRIBUTIONS</t>
  </si>
  <si>
    <t>TOTAL IN-KIND CONTRIBUTIONS</t>
  </si>
  <si>
    <t>Admin expenses percentage of total grant</t>
  </si>
  <si>
    <t>Role/Title  and Institution</t>
  </si>
  <si>
    <t>Justification</t>
  </si>
  <si>
    <t>Amount</t>
  </si>
  <si>
    <t xml:space="preserve">
</t>
  </si>
  <si>
    <t>Total</t>
  </si>
  <si>
    <t xml:space="preserve">Please list each hire in separate line. 
Justification field expands to allow more than one line of text. </t>
  </si>
  <si>
    <t>Category</t>
  </si>
  <si>
    <t xml:space="preserve">This category can include non university researchers, consultants, coordinators, data entry, community researcher, Elders, peer researchers, etc.
Research Consultants can be lumped into one line if category/type of service is similar. Clarification can be provided in the justification field.  </t>
  </si>
  <si>
    <t>Travel Category</t>
  </si>
  <si>
    <t xml:space="preserve">While each project would have unique types of travel, the following are just few examples (non-exhaustive list) of travel categories for examples purposes: 
- local travel to sites/interviews/meetings/data collection
- travel for student researchers, Principal Investigator, or participants
Travelers shall choose the most direct and economical mode of travel available, considering all the circumstances. 
</t>
  </si>
  <si>
    <t xml:space="preserve">Other Activities Related to Research </t>
  </si>
  <si>
    <t>Research Activity</t>
  </si>
  <si>
    <t>MtS is following Tri-Council updated Use of Grant Funds and  the NCE use of grant funds policies. Links to both are provided on the Guide tab. 
Please be advised that overhead and indirect expenses are not eligible.</t>
  </si>
  <si>
    <t>Role/Title</t>
  </si>
  <si>
    <t xml:space="preserve">The cost of administering the grant is capped to a maximum of 15% of the total grant amount. Any additional support must be sourced from non-NCE funds. 
Please visit Budget Summary tab (lines 35 and 36)  to see whether your estimates meet the "15% or less" requirement. 
</t>
  </si>
  <si>
    <t xml:space="preserve">Below is the non-exhaustive list of ineligible expenses:
- overhead expenses
- indirect costs
- donations
- alcoholic beverages
Please visit links to policies provided on the Guide tab (yellow tab) for more information.
</t>
  </si>
  <si>
    <t>OVERHEAD IS NOT ELIGIBLE</t>
  </si>
  <si>
    <t xml:space="preserve">Compensation costs for Co-Investigators and Collaborators' time are not eligible.  </t>
  </si>
  <si>
    <t xml:space="preserve">While each project would have unique types of staff travel, the following are few staff travel categories for examples purposes: 
- traveling to training locations
- travel related to research activities
- travel related to seminar/workshops organization
- travel to meetings out of town/regular office
Note: Travel costs not directly related to grant management or research are not eligible. 
</t>
  </si>
  <si>
    <t>MtS is following Tri-Council updated Use of Grant Funds and  the NCE use of grant funds policies. 
Links to relevant expense policies can be found in Guide notes (yellow tab).</t>
  </si>
  <si>
    <t xml:space="preserve">Kindly be advised that service delivery is not eligible. Consequently, cost of staff to run programs and other such expenses are not eligible. </t>
  </si>
  <si>
    <t xml:space="preserve">Travelers shall choose the most direct and economical mode of travel available, considering all the circumstances. 
</t>
  </si>
  <si>
    <t xml:space="preserve">KMb related travel expenses only. </t>
  </si>
  <si>
    <t xml:space="preserve">This section can include costs of the following activities:
</t>
  </si>
  <si>
    <t xml:space="preserve"> open access fees</t>
  </si>
  <si>
    <t xml:space="preserve"> social media integration</t>
  </si>
  <si>
    <t xml:space="preserve"> publication</t>
  </si>
  <si>
    <t xml:space="preserve"> blogging</t>
  </si>
  <si>
    <t xml:space="preserve"> dissemination</t>
  </si>
  <si>
    <t xml:space="preserve"> webinars</t>
  </si>
  <si>
    <t xml:space="preserve"> manuscript preparation</t>
  </si>
  <si>
    <t>This list is not exhaustive.</t>
  </si>
  <si>
    <t>Expense Category</t>
  </si>
  <si>
    <t>Kindly be advised that overhead and indirect expenses are not eligible.</t>
  </si>
  <si>
    <t>Type</t>
  </si>
  <si>
    <t xml:space="preserve">If you are not familiar with Tri-Council and NCE travel expense policy, kindly visit links provided on the Guide page (yellow tab). 
Please enter proposed budget for costs related to HQP activities only.  </t>
  </si>
  <si>
    <t>CASH CONTRIBUTIONS</t>
  </si>
  <si>
    <t>Institution/Community Partner and Contribution Description</t>
  </si>
  <si>
    <t>IN-KIND CONTRIBUTIONS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</si>
</sst>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yyyy\-mm\-dd;@"/>
  </numFmts>
  <fonts count="19">
    <font>
      <sz val="12"/>
      <color theme="1"/>
      <name val="Calibri"/>
      <family val="2"/>
      <scheme val="minor"/>
    </font>
    <font>
      <sz val="12"/>
      <color theme="1"/>
      <name val="Calibri"/>
      <family val="2"/>
      <scheme val="minor"/>
    </font>
    <font>
      <b/>
      <sz val="11"/>
      <color theme="3"/>
      <name val="Calibri"/>
      <family val="2"/>
      <scheme val="minor"/>
    </font>
    <font>
      <sz val="11"/>
      <color theme="1"/>
      <name val="Calibri"/>
      <family val="2"/>
      <scheme val="minor"/>
    </font>
    <font>
      <sz val="11"/>
      <name val="Arial"/>
      <family val="2"/>
    </font>
    <font>
      <sz val="10"/>
      <name val="Arial"/>
      <family val="2"/>
    </font>
    <font>
      <sz val="11"/>
      <color theme="1"/>
      <name val="Arial"/>
      <family val="2"/>
    </font>
    <font>
      <b/>
      <sz val="11"/>
      <color theme="1"/>
      <name val="Arial"/>
      <family val="2"/>
    </font>
    <font>
      <b/>
      <sz val="11"/>
      <name val="Arial"/>
      <family val="2"/>
    </font>
    <font>
      <sz val="8"/>
      <name val="Calibri"/>
      <family val="2"/>
      <scheme val="minor"/>
    </font>
    <font>
      <b/>
      <sz val="11"/>
      <color rgb="FFFF0000"/>
      <name val="Arial"/>
      <family val="2"/>
    </font>
    <font>
      <sz val="11"/>
      <color rgb="FFFF0000"/>
      <name val="Arial"/>
      <family val="2"/>
    </font>
    <font>
      <u/>
      <sz val="12"/>
      <color theme="10"/>
      <name val="Calibri"/>
      <family val="2"/>
      <scheme val="minor"/>
    </font>
    <font>
      <i/>
      <sz val="11"/>
      <name val="Arial"/>
      <family val="2"/>
    </font>
    <font>
      <b/>
      <sz val="10"/>
      <color rgb="FFFF0000"/>
      <name val="Arial"/>
      <family val="2"/>
    </font>
    <font>
      <b/>
      <sz val="10"/>
      <name val="Arial"/>
      <family val="2"/>
    </font>
    <font>
      <b/>
      <sz val="10"/>
      <color theme="1"/>
      <name val="Arial"/>
      <family val="2"/>
    </font>
    <font>
      <sz val="10"/>
      <color theme="1"/>
      <name val="Arial"/>
      <family val="2"/>
    </font>
    <font>
      <u/>
      <sz val="11"/>
      <color theme="10"/>
      <name val="Arial"/>
      <family val="2"/>
    </font>
  </fonts>
  <fills count="13">
    <fill>
      <patternFill patternType="none"/>
    </fill>
    <fill>
      <patternFill patternType="gray125"/>
    </fill>
    <fill>
      <patternFill patternType="solid">
        <fgColor theme="0" tint="-0.14996795556505021"/>
        <bgColor indexed="65"/>
      </patternFill>
    </fill>
    <fill>
      <patternFill patternType="solid">
        <fgColor rgb="FFDDE8FF"/>
        <bgColor indexed="64"/>
      </patternFill>
    </fill>
    <fill>
      <patternFill patternType="solid">
        <fgColor rgb="FFEBF2FF"/>
        <bgColor indexed="64"/>
      </patternFill>
    </fill>
    <fill>
      <patternFill patternType="solid">
        <fgColor rgb="FFFFFFCC"/>
        <bgColor indexed="64"/>
      </patternFill>
    </fill>
    <fill>
      <patternFill patternType="solid">
        <fgColor rgb="FFD7F5D7"/>
        <bgColor indexed="64"/>
      </patternFill>
    </fill>
    <fill>
      <patternFill patternType="solid">
        <fgColor rgb="FFEFF5FF"/>
        <bgColor indexed="64"/>
      </patternFill>
    </fill>
    <fill>
      <patternFill patternType="solid">
        <fgColor theme="0" tint="-4.9989318521683403E-2"/>
        <bgColor indexed="64"/>
      </patternFill>
    </fill>
    <fill>
      <patternFill patternType="solid">
        <fgColor rgb="FFFFF6D2"/>
        <bgColor indexed="64"/>
      </patternFill>
    </fill>
    <fill>
      <patternFill patternType="solid">
        <fgColor rgb="FFFFF6CC"/>
        <bgColor indexed="64"/>
      </patternFill>
    </fill>
    <fill>
      <patternFill patternType="solid">
        <fgColor rgb="FFE1F1E3"/>
        <bgColor indexed="64"/>
      </patternFill>
    </fill>
    <fill>
      <patternFill patternType="solid">
        <fgColor rgb="FFF5E6FA"/>
        <bgColor indexed="64"/>
      </patternFill>
    </fill>
  </fills>
  <borders count="40">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8">
    <xf numFmtId="0" fontId="0" fillId="0" borderId="0"/>
    <xf numFmtId="0" fontId="2" fillId="0" borderId="1" applyNumberFormat="0" applyFill="0" applyAlignment="0" applyProtection="0"/>
    <xf numFmtId="0" fontId="3" fillId="0" borderId="0"/>
    <xf numFmtId="0" fontId="1" fillId="2" borderId="0" applyFont="0" applyBorder="0" applyAlignment="0"/>
    <xf numFmtId="0" fontId="5"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cellStyleXfs>
  <cellXfs count="168">
    <xf numFmtId="0" fontId="0" fillId="0" borderId="0" xfId="0"/>
    <xf numFmtId="0" fontId="6" fillId="0" borderId="0" xfId="0" applyFont="1"/>
    <xf numFmtId="0" fontId="7" fillId="0" borderId="0" xfId="0" applyFont="1" applyProtection="1"/>
    <xf numFmtId="0" fontId="6" fillId="0" borderId="0" xfId="0" applyFont="1" applyProtection="1"/>
    <xf numFmtId="0" fontId="6" fillId="6" borderId="0" xfId="0" applyFont="1" applyFill="1" applyAlignment="1" applyProtection="1">
      <alignment horizontal="left"/>
    </xf>
    <xf numFmtId="0" fontId="6" fillId="6" borderId="0" xfId="0" applyFont="1" applyFill="1" applyProtection="1"/>
    <xf numFmtId="0" fontId="10" fillId="10" borderId="0" xfId="0" applyFont="1" applyFill="1" applyProtection="1"/>
    <xf numFmtId="0" fontId="10" fillId="9" borderId="0" xfId="0" applyFont="1" applyFill="1" applyProtection="1"/>
    <xf numFmtId="0" fontId="11" fillId="9" borderId="0" xfId="0" applyFont="1" applyFill="1" applyProtection="1"/>
    <xf numFmtId="0" fontId="6" fillId="0" borderId="0" xfId="0" applyFont="1" applyFill="1" applyProtection="1"/>
    <xf numFmtId="0" fontId="6" fillId="10" borderId="0" xfId="0" applyFont="1" applyFill="1" applyProtection="1"/>
    <xf numFmtId="0" fontId="6" fillId="11" borderId="0" xfId="0" applyFont="1" applyFill="1" applyProtection="1"/>
    <xf numFmtId="0" fontId="6" fillId="7" borderId="0" xfId="0" applyFont="1" applyFill="1" applyAlignment="1" applyProtection="1">
      <alignment wrapText="1"/>
    </xf>
    <xf numFmtId="0" fontId="6" fillId="12" borderId="0" xfId="0" applyFont="1" applyFill="1" applyAlignment="1" applyProtection="1"/>
    <xf numFmtId="0" fontId="6" fillId="12" borderId="0" xfId="0" applyFont="1" applyFill="1" applyAlignment="1" applyProtection="1">
      <alignment vertical="top"/>
    </xf>
    <xf numFmtId="0" fontId="6" fillId="12" borderId="0" xfId="0" applyFont="1" applyFill="1" applyProtection="1"/>
    <xf numFmtId="0" fontId="6" fillId="8" borderId="0" xfId="0" applyFont="1" applyFill="1" applyProtection="1"/>
    <xf numFmtId="0" fontId="6" fillId="8" borderId="0" xfId="0" applyFont="1" applyFill="1" applyAlignment="1" applyProtection="1">
      <alignment vertical="top"/>
    </xf>
    <xf numFmtId="0" fontId="6" fillId="0" borderId="0" xfId="0" applyFont="1" applyAlignment="1" applyProtection="1"/>
    <xf numFmtId="0" fontId="6" fillId="0" borderId="0" xfId="0" applyFont="1" applyAlignment="1" applyProtection="1">
      <alignment vertical="top"/>
    </xf>
    <xf numFmtId="165" fontId="4" fillId="0" borderId="4" xfId="0" applyNumberFormat="1" applyFont="1" applyBorder="1" applyAlignment="1" applyProtection="1">
      <alignment wrapText="1"/>
      <protection locked="0"/>
    </xf>
    <xf numFmtId="43" fontId="4" fillId="0" borderId="2" xfId="5" applyFont="1" applyBorder="1" applyProtection="1">
      <protection locked="0"/>
    </xf>
    <xf numFmtId="43" fontId="4" fillId="0" borderId="2" xfId="5" applyFont="1" applyFill="1" applyBorder="1" applyProtection="1">
      <protection locked="0"/>
    </xf>
    <xf numFmtId="0" fontId="4" fillId="0" borderId="0" xfId="0" applyFont="1" applyFill="1" applyBorder="1" applyProtection="1"/>
    <xf numFmtId="0" fontId="4" fillId="8" borderId="21" xfId="2" applyFont="1" applyFill="1" applyBorder="1" applyAlignment="1" applyProtection="1">
      <alignment vertical="top" wrapText="1"/>
    </xf>
    <xf numFmtId="0" fontId="6" fillId="8" borderId="24" xfId="2" applyFont="1" applyFill="1" applyBorder="1" applyAlignment="1" applyProtection="1">
      <alignment vertical="top" wrapText="1"/>
    </xf>
    <xf numFmtId="0" fontId="6" fillId="8" borderId="26" xfId="2" applyFont="1" applyFill="1" applyBorder="1" applyAlignment="1" applyProtection="1">
      <alignment vertical="top" wrapText="1"/>
    </xf>
    <xf numFmtId="0" fontId="17" fillId="0" borderId="0" xfId="0" applyFont="1"/>
    <xf numFmtId="43" fontId="17" fillId="0" borderId="0" xfId="5" applyFont="1"/>
    <xf numFmtId="165" fontId="5" fillId="0" borderId="4" xfId="0" applyNumberFormat="1" applyFont="1" applyBorder="1" applyAlignment="1" applyProtection="1">
      <alignment wrapText="1"/>
      <protection locked="0"/>
    </xf>
    <xf numFmtId="0" fontId="5" fillId="0" borderId="2" xfId="0" applyFont="1" applyBorder="1" applyAlignment="1" applyProtection="1">
      <alignment wrapText="1"/>
      <protection locked="0"/>
    </xf>
    <xf numFmtId="43" fontId="5" fillId="0" borderId="2" xfId="5" applyFont="1" applyBorder="1" applyProtection="1">
      <protection locked="0"/>
    </xf>
    <xf numFmtId="0" fontId="17" fillId="0" borderId="0" xfId="0" applyFont="1" applyBorder="1" applyAlignment="1"/>
    <xf numFmtId="43" fontId="5" fillId="0" borderId="2" xfId="5" applyFont="1" applyFill="1" applyBorder="1" applyProtection="1">
      <protection locked="0"/>
    </xf>
    <xf numFmtId="165" fontId="5" fillId="0" borderId="8" xfId="0" applyNumberFormat="1" applyFont="1" applyBorder="1" applyAlignment="1" applyProtection="1">
      <alignment wrapText="1"/>
      <protection locked="0"/>
    </xf>
    <xf numFmtId="0" fontId="5" fillId="0" borderId="9" xfId="0" applyFont="1" applyBorder="1" applyAlignment="1" applyProtection="1">
      <alignment wrapText="1"/>
      <protection locked="0"/>
    </xf>
    <xf numFmtId="43" fontId="5" fillId="0" borderId="9" xfId="5" applyFont="1" applyFill="1" applyBorder="1" applyProtection="1">
      <protection locked="0"/>
    </xf>
    <xf numFmtId="165" fontId="5" fillId="0" borderId="4" xfId="0" applyNumberFormat="1" applyFont="1" applyBorder="1" applyAlignment="1" applyProtection="1">
      <alignment horizontal="left" wrapText="1"/>
      <protection locked="0"/>
    </xf>
    <xf numFmtId="0" fontId="5" fillId="0" borderId="2" xfId="0" applyFont="1" applyBorder="1" applyAlignment="1" applyProtection="1">
      <alignment horizontal="left" wrapText="1"/>
      <protection locked="0"/>
    </xf>
    <xf numFmtId="165" fontId="5" fillId="0" borderId="4" xfId="0" applyNumberFormat="1" applyFont="1" applyBorder="1" applyAlignment="1" applyProtection="1">
      <alignment horizontal="left" wrapText="1"/>
    </xf>
    <xf numFmtId="0" fontId="5" fillId="0" borderId="2" xfId="0" applyFont="1" applyBorder="1" applyAlignment="1" applyProtection="1">
      <alignment horizontal="left" wrapText="1"/>
    </xf>
    <xf numFmtId="0" fontId="5" fillId="0" borderId="2" xfId="2" applyFont="1" applyBorder="1" applyAlignment="1" applyProtection="1">
      <alignment vertical="top" wrapText="1"/>
      <protection locked="0"/>
    </xf>
    <xf numFmtId="0" fontId="5" fillId="0" borderId="2" xfId="0" applyFont="1" applyBorder="1" applyProtection="1">
      <protection locked="0"/>
    </xf>
    <xf numFmtId="0" fontId="5" fillId="0" borderId="2" xfId="2" applyFont="1" applyFill="1" applyBorder="1" applyAlignment="1" applyProtection="1">
      <alignment vertical="top" wrapText="1"/>
      <protection locked="0"/>
    </xf>
    <xf numFmtId="0" fontId="16" fillId="0" borderId="0" xfId="0" applyFont="1" applyProtection="1"/>
    <xf numFmtId="0" fontId="17" fillId="0" borderId="0" xfId="0" applyFont="1" applyProtection="1"/>
    <xf numFmtId="0" fontId="18" fillId="0" borderId="0" xfId="7" applyFont="1" applyProtection="1"/>
    <xf numFmtId="0" fontId="8" fillId="5" borderId="0" xfId="2" applyFont="1" applyFill="1" applyBorder="1" applyAlignment="1" applyProtection="1">
      <alignment vertical="top"/>
      <protection locked="0"/>
    </xf>
    <xf numFmtId="43" fontId="7" fillId="5" borderId="0" xfId="5" applyFont="1" applyFill="1" applyProtection="1">
      <protection locked="0"/>
    </xf>
    <xf numFmtId="0" fontId="4" fillId="0" borderId="5" xfId="0" applyFont="1" applyBorder="1" applyAlignment="1" applyProtection="1">
      <alignment horizontal="center"/>
      <protection locked="0"/>
    </xf>
    <xf numFmtId="43" fontId="4" fillId="0" borderId="6" xfId="5" applyFont="1" applyBorder="1" applyAlignment="1" applyProtection="1">
      <alignment horizontal="center" wrapText="1"/>
      <protection locked="0"/>
    </xf>
    <xf numFmtId="0" fontId="4" fillId="0" borderId="8" xfId="0" applyFont="1" applyBorder="1" applyProtection="1">
      <protection locked="0"/>
    </xf>
    <xf numFmtId="43" fontId="4" fillId="0" borderId="9" xfId="0" applyNumberFormat="1" applyFont="1" applyBorder="1" applyProtection="1">
      <protection locked="0"/>
    </xf>
    <xf numFmtId="0" fontId="8" fillId="5" borderId="0" xfId="2" applyFont="1" applyFill="1" applyBorder="1" applyAlignment="1" applyProtection="1">
      <alignment vertical="top"/>
    </xf>
    <xf numFmtId="43" fontId="7" fillId="5" borderId="0" xfId="5" applyFont="1" applyFill="1" applyProtection="1"/>
    <xf numFmtId="0" fontId="4" fillId="0" borderId="5" xfId="0" applyFont="1" applyBorder="1" applyAlignment="1" applyProtection="1">
      <alignment horizontal="center"/>
    </xf>
    <xf numFmtId="43" fontId="4" fillId="0" borderId="6" xfId="5" applyFont="1" applyBorder="1" applyAlignment="1" applyProtection="1">
      <alignment horizontal="center" wrapText="1"/>
    </xf>
    <xf numFmtId="0" fontId="4" fillId="0" borderId="8" xfId="0" applyFont="1" applyBorder="1" applyProtection="1"/>
    <xf numFmtId="43" fontId="4" fillId="0" borderId="9" xfId="0" applyNumberFormat="1" applyFont="1" applyBorder="1" applyProtection="1"/>
    <xf numFmtId="0" fontId="15" fillId="5" borderId="0" xfId="2" applyFont="1" applyFill="1" applyBorder="1" applyAlignment="1" applyProtection="1">
      <alignment vertical="top"/>
    </xf>
    <xf numFmtId="0" fontId="16" fillId="5" borderId="0" xfId="0" applyFont="1" applyFill="1" applyProtection="1"/>
    <xf numFmtId="43" fontId="16" fillId="5" borderId="0" xfId="5" applyFont="1" applyFill="1" applyProtection="1"/>
    <xf numFmtId="0" fontId="17" fillId="0" borderId="0" xfId="0" applyFont="1" applyBorder="1" applyAlignment="1" applyProtection="1"/>
    <xf numFmtId="0" fontId="5" fillId="0" borderId="5" xfId="0" applyFont="1" applyBorder="1" applyAlignment="1" applyProtection="1">
      <alignment horizontal="center"/>
    </xf>
    <xf numFmtId="0" fontId="5" fillId="0" borderId="6" xfId="0" applyFont="1" applyBorder="1" applyAlignment="1" applyProtection="1">
      <alignment horizontal="center"/>
    </xf>
    <xf numFmtId="43" fontId="5" fillId="0" borderId="6" xfId="5" applyFont="1" applyBorder="1" applyAlignment="1" applyProtection="1">
      <alignment horizontal="center" wrapText="1"/>
    </xf>
    <xf numFmtId="43" fontId="5" fillId="0" borderId="2" xfId="5" applyFont="1" applyFill="1" applyBorder="1" applyProtection="1"/>
    <xf numFmtId="0" fontId="5" fillId="0" borderId="8" xfId="0" applyFont="1" applyBorder="1" applyProtection="1"/>
    <xf numFmtId="0" fontId="5" fillId="0" borderId="9" xfId="0" applyFont="1" applyBorder="1" applyAlignment="1" applyProtection="1">
      <alignment horizontal="right"/>
    </xf>
    <xf numFmtId="43" fontId="5" fillId="0" borderId="9" xfId="0" applyNumberFormat="1" applyFont="1" applyBorder="1" applyProtection="1"/>
    <xf numFmtId="43" fontId="17" fillId="0" borderId="0" xfId="5" applyFont="1" applyProtection="1"/>
    <xf numFmtId="43" fontId="5" fillId="0" borderId="9" xfId="5" applyFont="1" applyBorder="1" applyProtection="1"/>
    <xf numFmtId="0" fontId="5" fillId="0" borderId="0" xfId="0" applyFont="1" applyProtection="1"/>
    <xf numFmtId="0" fontId="5" fillId="0" borderId="0" xfId="0" applyFont="1" applyAlignment="1" applyProtection="1">
      <alignment horizontal="right"/>
    </xf>
    <xf numFmtId="43" fontId="5" fillId="0" borderId="0" xfId="5" applyFont="1" applyProtection="1"/>
    <xf numFmtId="0" fontId="17" fillId="5" borderId="15" xfId="0" applyFont="1" applyFill="1" applyBorder="1" applyAlignment="1" applyProtection="1">
      <alignment vertical="top" wrapText="1"/>
    </xf>
    <xf numFmtId="0" fontId="17" fillId="5" borderId="14" xfId="0" applyFont="1" applyFill="1" applyBorder="1" applyAlignment="1" applyProtection="1">
      <alignment vertical="top" wrapText="1"/>
    </xf>
    <xf numFmtId="0" fontId="17" fillId="5" borderId="0" xfId="0" applyFont="1" applyFill="1" applyBorder="1" applyAlignment="1" applyProtection="1">
      <alignment vertical="top" wrapText="1"/>
    </xf>
    <xf numFmtId="0" fontId="17" fillId="5" borderId="17" xfId="0" applyFont="1" applyFill="1" applyBorder="1" applyAlignment="1" applyProtection="1">
      <alignment vertical="top" wrapText="1"/>
    </xf>
    <xf numFmtId="0" fontId="17" fillId="5" borderId="18" xfId="0" applyFont="1" applyFill="1" applyBorder="1" applyAlignment="1" applyProtection="1">
      <alignment vertical="top" wrapText="1"/>
    </xf>
    <xf numFmtId="0" fontId="15" fillId="5" borderId="0" xfId="2" applyFont="1" applyFill="1" applyBorder="1" applyAlignment="1" applyProtection="1">
      <alignment horizontal="left" vertical="top"/>
    </xf>
    <xf numFmtId="0" fontId="16" fillId="5" borderId="0" xfId="0" applyFont="1" applyFill="1" applyAlignment="1" applyProtection="1">
      <alignment horizontal="left"/>
    </xf>
    <xf numFmtId="43" fontId="16" fillId="5" borderId="0" xfId="5" applyFont="1" applyFill="1" applyAlignment="1" applyProtection="1"/>
    <xf numFmtId="0" fontId="16" fillId="0" borderId="0" xfId="0" applyFont="1" applyAlignment="1" applyProtection="1"/>
    <xf numFmtId="0" fontId="17" fillId="0" borderId="0" xfId="0" applyFont="1" applyBorder="1" applyAlignment="1" applyProtection="1">
      <alignment vertical="top"/>
    </xf>
    <xf numFmtId="0" fontId="5" fillId="0" borderId="5" xfId="0" applyFont="1" applyBorder="1" applyAlignment="1" applyProtection="1">
      <alignment horizontal="center" wrapText="1"/>
    </xf>
    <xf numFmtId="0" fontId="5" fillId="0" borderId="6" xfId="0" applyFont="1" applyBorder="1" applyAlignment="1" applyProtection="1">
      <alignment horizontal="center" wrapText="1"/>
    </xf>
    <xf numFmtId="0" fontId="17" fillId="0" borderId="0" xfId="0" applyFont="1" applyAlignment="1" applyProtection="1">
      <alignment horizontal="center"/>
    </xf>
    <xf numFmtId="0" fontId="5" fillId="0" borderId="8" xfId="0" applyFont="1" applyBorder="1" applyAlignment="1" applyProtection="1">
      <alignment horizontal="left" wrapText="1"/>
    </xf>
    <xf numFmtId="0" fontId="5" fillId="0" borderId="9" xfId="0" applyFont="1" applyBorder="1" applyAlignment="1" applyProtection="1">
      <alignment horizontal="right" wrapText="1"/>
    </xf>
    <xf numFmtId="0" fontId="16" fillId="0" borderId="0" xfId="0" applyFont="1" applyBorder="1" applyAlignment="1" applyProtection="1"/>
    <xf numFmtId="0" fontId="5" fillId="0" borderId="0" xfId="0" applyFont="1" applyAlignment="1" applyProtection="1">
      <alignment horizontal="left" wrapText="1"/>
    </xf>
    <xf numFmtId="43" fontId="5" fillId="0" borderId="0" xfId="5" applyFont="1" applyAlignment="1" applyProtection="1">
      <alignment wrapText="1"/>
    </xf>
    <xf numFmtId="0" fontId="5" fillId="0" borderId="0" xfId="0" applyFont="1" applyAlignment="1" applyProtection="1">
      <alignment wrapText="1"/>
    </xf>
    <xf numFmtId="0" fontId="16" fillId="5" borderId="0" xfId="0" applyFont="1" applyFill="1" applyAlignment="1" applyProtection="1">
      <alignment wrapText="1"/>
    </xf>
    <xf numFmtId="0" fontId="5" fillId="0" borderId="0" xfId="0" applyFont="1" applyAlignment="1" applyProtection="1">
      <alignment horizontal="right" wrapText="1"/>
    </xf>
    <xf numFmtId="0" fontId="17" fillId="0" borderId="0" xfId="0" applyFont="1" applyAlignment="1" applyProtection="1">
      <alignment wrapText="1"/>
    </xf>
    <xf numFmtId="0" fontId="17" fillId="0" borderId="0" xfId="0" applyFont="1" applyBorder="1" applyAlignment="1" applyProtection="1">
      <alignment horizontal="left" vertical="top" wrapText="1"/>
    </xf>
    <xf numFmtId="0" fontId="15" fillId="0" borderId="32" xfId="2" applyFont="1" applyBorder="1" applyAlignment="1" applyProtection="1">
      <alignment vertical="top" wrapText="1"/>
    </xf>
    <xf numFmtId="0" fontId="16" fillId="0" borderId="35" xfId="2" applyFont="1" applyBorder="1" applyAlignment="1" applyProtection="1">
      <alignment vertical="top" wrapText="1"/>
    </xf>
    <xf numFmtId="0" fontId="16" fillId="0" borderId="37" xfId="2" applyFont="1" applyBorder="1" applyAlignment="1" applyProtection="1">
      <alignment vertical="top" wrapText="1"/>
    </xf>
    <xf numFmtId="0" fontId="5" fillId="0" borderId="0" xfId="0" applyFont="1" applyAlignment="1" applyProtection="1">
      <alignment horizontal="center" vertical="center"/>
    </xf>
    <xf numFmtId="164" fontId="15" fillId="4" borderId="2" xfId="5" applyNumberFormat="1" applyFont="1" applyFill="1" applyBorder="1" applyAlignment="1" applyProtection="1">
      <alignment horizontal="right" vertical="top" wrapText="1"/>
    </xf>
    <xf numFmtId="0" fontId="5" fillId="0" borderId="0" xfId="0" applyFont="1" applyFill="1" applyAlignment="1" applyProtection="1">
      <alignment horizontal="center"/>
    </xf>
    <xf numFmtId="43" fontId="5" fillId="0" borderId="2" xfId="5" applyFont="1" applyFill="1" applyBorder="1" applyAlignment="1" applyProtection="1">
      <alignment horizontal="right" vertical="top" wrapText="1"/>
    </xf>
    <xf numFmtId="43" fontId="17" fillId="0" borderId="2" xfId="5" applyFont="1" applyBorder="1" applyAlignment="1" applyProtection="1">
      <alignment horizontal="right" vertical="top" wrapText="1"/>
    </xf>
    <xf numFmtId="43" fontId="15" fillId="4" borderId="2" xfId="5" applyFont="1" applyFill="1" applyBorder="1" applyAlignment="1" applyProtection="1">
      <alignment horizontal="right" vertical="top" wrapText="1"/>
    </xf>
    <xf numFmtId="9" fontId="5" fillId="0" borderId="0" xfId="6" applyFont="1" applyFill="1" applyProtection="1"/>
    <xf numFmtId="0" fontId="5" fillId="0" borderId="0" xfId="0" applyFont="1" applyFill="1" applyProtection="1"/>
    <xf numFmtId="0" fontId="5" fillId="0" borderId="0" xfId="2" applyFont="1" applyFill="1" applyProtection="1"/>
    <xf numFmtId="0" fontId="5" fillId="0" borderId="0" xfId="2" applyFont="1" applyAlignment="1" applyProtection="1">
      <alignment vertical="top" wrapText="1"/>
    </xf>
    <xf numFmtId="0" fontId="5" fillId="0" borderId="0" xfId="2" applyFont="1" applyFill="1" applyAlignment="1" applyProtection="1">
      <alignment vertical="top" wrapText="1"/>
    </xf>
    <xf numFmtId="164" fontId="5" fillId="0" borderId="0" xfId="0" applyNumberFormat="1" applyFont="1" applyFill="1" applyAlignment="1" applyProtection="1">
      <alignment horizontal="center"/>
    </xf>
    <xf numFmtId="0" fontId="17" fillId="0" borderId="0" xfId="2" applyFont="1" applyAlignment="1" applyProtection="1">
      <alignment vertical="top" wrapText="1"/>
    </xf>
    <xf numFmtId="43" fontId="17" fillId="0" borderId="0" xfId="5" applyFont="1" applyAlignment="1" applyProtection="1">
      <alignment horizontal="right" vertical="top" wrapText="1"/>
    </xf>
    <xf numFmtId="9" fontId="16" fillId="7" borderId="31" xfId="6" applyFont="1" applyFill="1" applyBorder="1" applyAlignment="1" applyProtection="1">
      <alignment horizontal="right" vertical="top" wrapText="1"/>
    </xf>
    <xf numFmtId="0" fontId="6" fillId="7" borderId="0" xfId="0" applyFont="1" applyFill="1" applyAlignment="1" applyProtection="1">
      <alignment horizontal="left" vertical="center" wrapText="1"/>
    </xf>
    <xf numFmtId="0" fontId="13" fillId="0" borderId="22" xfId="2" applyFont="1" applyFill="1" applyBorder="1" applyAlignment="1" applyProtection="1">
      <alignment horizontal="left" vertical="top" wrapText="1"/>
      <protection locked="0"/>
    </xf>
    <xf numFmtId="0" fontId="13" fillId="0" borderId="23" xfId="2" applyFont="1" applyFill="1" applyBorder="1" applyAlignment="1" applyProtection="1">
      <alignment horizontal="left" vertical="top" wrapText="1"/>
      <protection locked="0"/>
    </xf>
    <xf numFmtId="0" fontId="13" fillId="0" borderId="2" xfId="2" applyFont="1" applyBorder="1" applyAlignment="1" applyProtection="1">
      <alignment horizontal="left" vertical="top" wrapText="1"/>
      <protection locked="0"/>
    </xf>
    <xf numFmtId="0" fontId="13" fillId="0" borderId="25" xfId="2" applyFont="1" applyBorder="1" applyAlignment="1" applyProtection="1">
      <alignment horizontal="left" vertical="top" wrapText="1"/>
      <protection locked="0"/>
    </xf>
    <xf numFmtId="0" fontId="13" fillId="0" borderId="27" xfId="2" applyFont="1" applyBorder="1" applyAlignment="1" applyProtection="1">
      <alignment horizontal="left" vertical="top" wrapText="1"/>
      <protection locked="0"/>
    </xf>
    <xf numFmtId="0" fontId="13" fillId="0" borderId="28" xfId="2" applyFont="1" applyBorder="1" applyAlignment="1" applyProtection="1">
      <alignment horizontal="left" vertical="top" wrapText="1"/>
      <protection locked="0"/>
    </xf>
    <xf numFmtId="0" fontId="6" fillId="0" borderId="0" xfId="0" applyFont="1" applyAlignment="1" applyProtection="1">
      <alignment horizontal="left" vertical="top" wrapText="1"/>
    </xf>
    <xf numFmtId="0" fontId="18" fillId="0" borderId="0" xfId="7" applyFont="1" applyAlignment="1" applyProtection="1">
      <alignment horizontal="left"/>
      <protection locked="0"/>
    </xf>
    <xf numFmtId="0" fontId="16" fillId="7" borderId="29" xfId="2" applyFont="1" applyFill="1" applyBorder="1" applyAlignment="1" applyProtection="1">
      <alignment horizontal="left" vertical="top" wrapText="1"/>
    </xf>
    <xf numFmtId="0" fontId="16" fillId="7" borderId="30" xfId="2" applyFont="1" applyFill="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43" fontId="15" fillId="3" borderId="7" xfId="5" applyFont="1" applyFill="1" applyBorder="1" applyAlignment="1" applyProtection="1">
      <alignment horizontal="center" vertical="center" wrapText="1"/>
    </xf>
    <xf numFmtId="43" fontId="15" fillId="3" borderId="20" xfId="5" applyFont="1" applyFill="1" applyBorder="1" applyAlignment="1" applyProtection="1">
      <alignment horizontal="center" vertical="center" wrapText="1"/>
    </xf>
    <xf numFmtId="43" fontId="15" fillId="3" borderId="5" xfId="5" applyFont="1" applyFill="1" applyBorder="1" applyAlignment="1" applyProtection="1">
      <alignment horizontal="center" vertical="center" wrapText="1"/>
    </xf>
    <xf numFmtId="0" fontId="15" fillId="4" borderId="3" xfId="1" applyFont="1" applyFill="1" applyBorder="1" applyAlignment="1" applyProtection="1">
      <alignment horizontal="left" vertical="top" wrapText="1"/>
    </xf>
    <xf numFmtId="0" fontId="15" fillId="4" borderId="4" xfId="1" applyFont="1" applyFill="1" applyBorder="1" applyAlignment="1" applyProtection="1">
      <alignment horizontal="left" vertical="top" wrapText="1"/>
    </xf>
    <xf numFmtId="0" fontId="5" fillId="0" borderId="38" xfId="2" applyFont="1" applyBorder="1" applyAlignment="1" applyProtection="1">
      <alignment horizontal="left" vertical="top" wrapText="1"/>
    </xf>
    <xf numFmtId="0" fontId="5" fillId="0" borderId="39" xfId="2" applyFont="1" applyBorder="1" applyAlignment="1" applyProtection="1">
      <alignment horizontal="left" vertical="top" wrapText="1"/>
    </xf>
    <xf numFmtId="0" fontId="14" fillId="5" borderId="10" xfId="2" applyFont="1" applyFill="1" applyBorder="1" applyAlignment="1" applyProtection="1">
      <alignment horizontal="center" vertical="center" wrapText="1"/>
    </xf>
    <xf numFmtId="0" fontId="14" fillId="5" borderId="19" xfId="2" applyFont="1" applyFill="1" applyBorder="1" applyAlignment="1" applyProtection="1">
      <alignment horizontal="center" vertical="center" wrapText="1"/>
    </xf>
    <xf numFmtId="0" fontId="5" fillId="0" borderId="33" xfId="2" applyFont="1" applyBorder="1" applyAlignment="1" applyProtection="1">
      <alignment horizontal="left" vertical="top" wrapText="1"/>
    </xf>
    <xf numFmtId="0" fontId="5" fillId="0" borderId="34" xfId="2" applyFont="1" applyBorder="1" applyAlignment="1" applyProtection="1">
      <alignment horizontal="left" vertical="top" wrapText="1"/>
    </xf>
    <xf numFmtId="0" fontId="5" fillId="0" borderId="36" xfId="2" applyFont="1" applyBorder="1" applyAlignment="1" applyProtection="1">
      <alignment horizontal="left" vertical="top" wrapText="1"/>
    </xf>
    <xf numFmtId="0" fontId="17" fillId="5" borderId="11" xfId="0" applyFont="1" applyFill="1" applyBorder="1" applyAlignment="1" applyProtection="1">
      <alignment horizontal="left" vertical="top" wrapText="1"/>
    </xf>
    <xf numFmtId="0" fontId="17" fillId="5" borderId="12" xfId="0" applyFont="1" applyFill="1" applyBorder="1" applyAlignment="1" applyProtection="1">
      <alignment horizontal="left" vertical="top" wrapText="1"/>
    </xf>
    <xf numFmtId="0" fontId="17" fillId="5" borderId="13" xfId="0" applyFont="1" applyFill="1" applyBorder="1" applyAlignment="1" applyProtection="1">
      <alignment horizontal="left" vertical="top" wrapText="1"/>
    </xf>
    <xf numFmtId="0" fontId="17" fillId="5" borderId="14" xfId="0" applyFont="1" applyFill="1" applyBorder="1" applyAlignment="1" applyProtection="1">
      <alignment horizontal="left" vertical="top" wrapText="1"/>
    </xf>
    <xf numFmtId="0" fontId="17" fillId="5" borderId="0" xfId="0" applyFont="1" applyFill="1" applyBorder="1" applyAlignment="1" applyProtection="1">
      <alignment horizontal="left" vertical="top" wrapText="1"/>
    </xf>
    <xf numFmtId="0" fontId="17" fillId="5" borderId="15" xfId="0" applyFont="1" applyFill="1" applyBorder="1" applyAlignment="1" applyProtection="1">
      <alignment horizontal="left" vertical="top" wrapText="1"/>
    </xf>
    <xf numFmtId="0" fontId="17" fillId="5" borderId="16" xfId="0" applyFont="1" applyFill="1" applyBorder="1" applyAlignment="1" applyProtection="1">
      <alignment horizontal="left" vertical="top" wrapText="1"/>
    </xf>
    <xf numFmtId="0" fontId="17" fillId="5" borderId="17" xfId="0" applyFont="1" applyFill="1" applyBorder="1" applyAlignment="1" applyProtection="1">
      <alignment horizontal="left" vertical="top" wrapText="1"/>
    </xf>
    <xf numFmtId="0" fontId="17" fillId="5" borderId="18" xfId="0" applyFont="1" applyFill="1" applyBorder="1" applyAlignment="1" applyProtection="1">
      <alignment horizontal="left" vertical="top" wrapText="1"/>
    </xf>
    <xf numFmtId="0" fontId="5" fillId="5" borderId="11" xfId="0" applyFont="1" applyFill="1" applyBorder="1" applyAlignment="1" applyProtection="1">
      <alignment horizontal="left" vertical="top" wrapText="1"/>
    </xf>
    <xf numFmtId="0" fontId="5" fillId="5" borderId="12" xfId="0" applyFont="1" applyFill="1" applyBorder="1" applyAlignment="1" applyProtection="1">
      <alignment horizontal="left" vertical="top" wrapText="1"/>
    </xf>
    <xf numFmtId="0" fontId="5" fillId="5" borderId="13" xfId="0" applyFont="1" applyFill="1" applyBorder="1" applyAlignment="1" applyProtection="1">
      <alignment horizontal="left" vertical="top" wrapText="1"/>
    </xf>
    <xf numFmtId="0" fontId="5" fillId="5" borderId="14" xfId="0" applyFont="1" applyFill="1" applyBorder="1" applyAlignment="1" applyProtection="1">
      <alignment horizontal="left" vertical="top" wrapText="1"/>
    </xf>
    <xf numFmtId="0" fontId="5" fillId="5" borderId="0" xfId="0" applyFont="1" applyFill="1" applyBorder="1" applyAlignment="1" applyProtection="1">
      <alignment horizontal="left" vertical="top" wrapText="1"/>
    </xf>
    <xf numFmtId="0" fontId="5" fillId="5" borderId="15" xfId="0" applyFont="1" applyFill="1" applyBorder="1" applyAlignment="1" applyProtection="1">
      <alignment horizontal="left" vertical="top" wrapText="1"/>
    </xf>
    <xf numFmtId="0" fontId="5" fillId="5" borderId="16" xfId="0" applyFont="1" applyFill="1" applyBorder="1" applyAlignment="1" applyProtection="1">
      <alignment horizontal="left" vertical="top" wrapText="1"/>
    </xf>
    <xf numFmtId="0" fontId="5" fillId="5" borderId="17" xfId="0" applyFont="1" applyFill="1" applyBorder="1" applyAlignment="1" applyProtection="1">
      <alignment horizontal="left" vertical="top" wrapText="1"/>
    </xf>
    <xf numFmtId="0" fontId="5" fillId="5" borderId="18" xfId="0" applyFont="1" applyFill="1" applyBorder="1" applyAlignment="1" applyProtection="1">
      <alignment horizontal="left" vertical="top" wrapText="1"/>
    </xf>
    <xf numFmtId="0" fontId="17" fillId="5" borderId="11" xfId="0" applyFont="1" applyFill="1" applyBorder="1" applyAlignment="1">
      <alignment horizontal="left" vertical="top" wrapText="1"/>
    </xf>
    <xf numFmtId="0" fontId="17" fillId="5" borderId="12" xfId="0" applyFont="1" applyFill="1" applyBorder="1" applyAlignment="1">
      <alignment horizontal="left" vertical="top" wrapText="1"/>
    </xf>
    <xf numFmtId="0" fontId="17" fillId="5" borderId="13" xfId="0" applyFont="1" applyFill="1" applyBorder="1" applyAlignment="1">
      <alignment horizontal="left" vertical="top" wrapText="1"/>
    </xf>
    <xf numFmtId="0" fontId="17" fillId="5" borderId="14" xfId="0" applyFont="1" applyFill="1" applyBorder="1" applyAlignment="1">
      <alignment horizontal="left" vertical="top" wrapText="1"/>
    </xf>
    <xf numFmtId="0" fontId="17" fillId="5" borderId="0" xfId="0" applyFont="1" applyFill="1" applyBorder="1" applyAlignment="1">
      <alignment horizontal="left" vertical="top" wrapText="1"/>
    </xf>
    <xf numFmtId="0" fontId="17" fillId="5" borderId="15" xfId="0" applyFont="1" applyFill="1" applyBorder="1" applyAlignment="1">
      <alignment horizontal="left" vertical="top" wrapText="1"/>
    </xf>
    <xf numFmtId="0" fontId="17" fillId="5" borderId="16" xfId="0" applyFont="1" applyFill="1" applyBorder="1" applyAlignment="1">
      <alignment horizontal="left" vertical="top" wrapText="1"/>
    </xf>
    <xf numFmtId="0" fontId="17" fillId="5" borderId="17" xfId="0" applyFont="1" applyFill="1" applyBorder="1" applyAlignment="1">
      <alignment horizontal="left" vertical="top" wrapText="1"/>
    </xf>
    <xf numFmtId="0" fontId="17" fillId="5" borderId="18" xfId="0" applyFont="1" applyFill="1" applyBorder="1" applyAlignment="1">
      <alignment horizontal="left" vertical="top" wrapText="1"/>
    </xf>
  </cellXfs>
  <cellStyles count="8">
    <cellStyle name="Comma" xfId="5" builtinId="3"/>
    <cellStyle name="Heading 3" xfId="1" builtinId="18"/>
    <cellStyle name="Hyperlink" xfId="7" builtinId="8"/>
    <cellStyle name="Normal" xfId="0" builtinId="0"/>
    <cellStyle name="Normal 2" xfId="2" xr:uid="{5094CAC8-5B92-E745-B599-50B73CAEA81F}"/>
    <cellStyle name="Normal 3" xfId="4" xr:uid="{9996DDF1-483E-A44E-90FF-5EB794053E68}"/>
    <cellStyle name="Percent" xfId="6" builtinId="5"/>
    <cellStyle name="Style 1" xfId="3" xr:uid="{6A2A4D93-745E-444F-A581-E225813A4A35}"/>
  </cellStyles>
  <dxfs count="206">
    <dxf>
      <font>
        <strike val="0"/>
        <outline val="0"/>
        <shadow val="0"/>
        <u val="none"/>
        <vertAlign val="baseline"/>
        <sz val="11"/>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protection locked="0" hidden="0"/>
    </dxf>
    <dxf>
      <border>
        <top style="thin">
          <color indexed="64"/>
        </top>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protection locked="0" hidden="0"/>
    </dxf>
    <dxf>
      <font>
        <strike val="0"/>
        <outline val="0"/>
        <shadow val="0"/>
        <u val="none"/>
        <vertAlign val="baseline"/>
        <sz val="11"/>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protection locked="1" hidden="0"/>
    </dxf>
    <dxf>
      <border>
        <top style="thin">
          <color indexed="64"/>
        </top>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protection locked="1" hidden="0"/>
    </dxf>
    <dxf>
      <font>
        <strike val="0"/>
        <outline val="0"/>
        <shadow val="0"/>
        <u val="none"/>
        <vertAlign val="baseline"/>
        <sz val="11"/>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top style="thin">
          <color indexed="64"/>
        </top>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protection locked="0" hidden="0"/>
    </dxf>
    <dxf>
      <font>
        <strike val="0"/>
        <outline val="0"/>
        <shadow val="0"/>
        <u val="none"/>
        <vertAlign val="baseline"/>
        <sz val="10"/>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auto="1"/>
        <name val="Arial"/>
        <family val="2"/>
        <scheme val="none"/>
      </font>
      <numFmt numFmtId="165" formatCode="yyyy\-mm\-dd;@"/>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1"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outline="0">
        <bottom style="thin">
          <color indexed="64"/>
        </bottom>
      </border>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numFmt numFmtId="35" formatCode="_(* #,##0.00_);_(* \(#,##0.00\);_(* &quot;-&quot;??_);_(@_)"/>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family val="2"/>
        <scheme val="none"/>
      </font>
      <numFmt numFmtId="165" formatCode="yyyy\-mm\-dd;@"/>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border>
      <protection locked="1" hidden="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border diagonalUp="0" diagonalDown="0" outline="0">
        <left style="thin">
          <color indexed="64"/>
        </left>
        <right style="thin">
          <color indexed="64"/>
        </right>
        <top/>
        <bottom/>
      </border>
      <protection locked="1" hidden="0"/>
    </dxf>
    <dxf>
      <font>
        <strike val="0"/>
        <outline val="0"/>
        <shadow val="0"/>
        <u val="none"/>
        <vertAlign val="baseline"/>
        <sz val="10"/>
        <color auto="1"/>
        <name val="Arial"/>
        <family val="2"/>
        <scheme val="none"/>
      </font>
      <protection locked="0" hidden="0"/>
    </dxf>
    <dxf>
      <font>
        <strike val="0"/>
        <outline val="0"/>
        <shadow val="0"/>
        <u val="none"/>
        <vertAlign val="baseline"/>
        <sz val="10"/>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protection locked="1" hidden="0"/>
    </dxf>
  </dxfs>
  <tableStyles count="0" defaultTableStyle="TableStyleMedium2" defaultPivotStyle="PivotStyleLight16"/>
  <colors>
    <mruColors>
      <color rgb="FFFFCCCC"/>
      <color rgb="FFFFFFCC"/>
      <color rgb="FFECECEC"/>
      <color rgb="FFF5E6FA"/>
      <color rgb="FFFFF6D2"/>
      <color rgb="FFE1F1E3"/>
      <color rgb="FFECD2FA"/>
      <color rgb="FFEFD9FB"/>
      <color rgb="FFF9E7F8"/>
      <color rgb="FFE9E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2133599</xdr:colOff>
      <xdr:row>6</xdr:row>
      <xdr:rowOff>28574</xdr:rowOff>
    </xdr:from>
    <xdr:to>
      <xdr:col>1</xdr:col>
      <xdr:colOff>2226734</xdr:colOff>
      <xdr:row>7</xdr:row>
      <xdr:rowOff>2116</xdr:rowOff>
    </xdr:to>
    <xdr:sp macro="" textlink="">
      <xdr:nvSpPr>
        <xdr:cNvPr id="2" name="Right Brace 1">
          <a:extLst>
            <a:ext uri="{FF2B5EF4-FFF2-40B4-BE49-F238E27FC236}">
              <a16:creationId xmlns:a16="http://schemas.microsoft.com/office/drawing/2014/main" id="{FFCFD2EA-65C1-43D7-8BCF-7772C23762B9}"/>
            </a:ext>
          </a:extLst>
        </xdr:cNvPr>
        <xdr:cNvSpPr/>
      </xdr:nvSpPr>
      <xdr:spPr>
        <a:xfrm>
          <a:off x="2675466" y="926041"/>
          <a:ext cx="93135" cy="6762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B5FAF4-60DF-4ED4-A9D9-C772550F9088}" name="Table13" displayName="Table13" ref="A2:C7" totalsRowCount="1" headerRowDxfId="205" dataDxfId="204" totalsRowDxfId="203" headerRowBorderDxfId="201" tableBorderDxfId="202" totalsRowBorderDxfId="200">
  <tableColumns count="3">
    <tableColumn id="1" xr3:uid="{AF9E9852-816D-425C-9509-04DD7ABACF30}" name="Role/Title  and Institution" dataDxfId="198" totalsRowDxfId="199"/>
    <tableColumn id="2" xr3:uid="{24FFBC93-56F6-40EE-8630-65BD01127473}" name="Justification" totalsRowLabel="Total" dataDxfId="196" totalsRowDxfId="197"/>
    <tableColumn id="4" xr3:uid="{3A35B9ED-E30E-49DB-B0DC-74460032BA51}" name="Amount" totalsRowFunction="sum" dataDxfId="194" totalsRowDxfId="195" dataCellStyle="Comma"/>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2E64BCE-A1CE-4215-B854-6729035C357F}" name="Table112" displayName="Table112" ref="A31:C39" totalsRowCount="1" headerRowDxfId="113" dataDxfId="112" totalsRowDxfId="111" headerRowBorderDxfId="110" dataCellStyle="Comma">
  <tableColumns count="3">
    <tableColumn id="1" xr3:uid="{A07B7401-E66D-4DC1-8CF9-F88D3F1218C9}" name="Travel Category" dataDxfId="108" totalsRowDxfId="109"/>
    <tableColumn id="2" xr3:uid="{E036C9CB-42C5-4B19-8A9E-E0FC0693192E}" name="Justification" totalsRowLabel="Total" dataDxfId="106" totalsRowDxfId="107"/>
    <tableColumn id="4" xr3:uid="{F88559A9-B9D9-4057-A2BD-63FF80CABB91}" name="Amount" totalsRowFunction="sum" dataDxfId="104" totalsRowDxfId="105" dataCellStyle="Comma"/>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71690DB-EC5A-4F8E-92E9-32189AB0CA53}" name="Table139" displayName="Table139" ref="A2:C8" totalsRowCount="1" headerRowDxfId="103" dataDxfId="102" totalsRowDxfId="101" headerRowBorderDxfId="99" tableBorderDxfId="100" totalsRowBorderDxfId="98">
  <tableColumns count="3">
    <tableColumn id="1" xr3:uid="{7EF18F33-654F-4216-95A9-AAB4A2CEE256}" name="Category" dataDxfId="96" totalsRowDxfId="97"/>
    <tableColumn id="2" xr3:uid="{9AD29307-1AD4-47C3-A0D9-AEC0973F03E6}" name="Justification" totalsRowLabel="Total" dataDxfId="94" totalsRowDxfId="95"/>
    <tableColumn id="4" xr3:uid="{C417449A-9170-4C37-B4A5-56225C2BC1C6}" name="Amount" totalsRowFunction="sum" dataDxfId="92" totalsRowDxfId="93" dataCellStyle="Comma"/>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043816A-F7D8-47B7-9D60-96B485308EB1}" name="Table1413" displayName="Table1413" ref="A12:C17" totalsRowCount="1" headerRowDxfId="91" dataDxfId="90" totalsRowDxfId="89" headerRowBorderDxfId="88" dataCellStyle="Comma">
  <tableColumns count="3">
    <tableColumn id="1" xr3:uid="{89A84297-8BF9-4DD1-A889-F8D5EABE236A}" name="Category" dataDxfId="86" totalsRowDxfId="87"/>
    <tableColumn id="2" xr3:uid="{C9ECB301-8878-4D51-9A84-4994B0C36366}" name="Justification" totalsRowLabel="Total" dataDxfId="84" totalsRowDxfId="85"/>
    <tableColumn id="4" xr3:uid="{6D66C9DA-9D69-4212-83CE-482B61C32F8B}" name="Amount" totalsRowFunction="sum" dataDxfId="82" totalsRowDxfId="83" dataCellStyle="Comma"/>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5E6E612-FFB6-48B6-8A6E-9CCD72D45D79}" name="Table1514" displayName="Table1514" ref="A21:C27" totalsRowCount="1" headerRowDxfId="81" dataDxfId="80" totalsRowDxfId="79" headerRowBorderDxfId="78" dataCellStyle="Comma">
  <tableColumns count="3">
    <tableColumn id="1" xr3:uid="{A78FB1A6-C391-47AC-B60B-B56561ADA6B2}" name="Category" dataDxfId="76" totalsRowDxfId="77"/>
    <tableColumn id="2" xr3:uid="{DBF4ADD5-1721-42FA-ADCD-6209B90E371F}" name="Justification" totalsRowLabel="Total" dataDxfId="74" totalsRowDxfId="75"/>
    <tableColumn id="4" xr3:uid="{B530D0EE-4DC6-4ECC-B6D9-293091A55D48}" name="Amount" totalsRowFunction="sum" dataDxfId="72" totalsRowDxfId="73" dataCellStyle="Comma"/>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5EA85E-A120-4111-8BFB-90542EF31FD4}" name="Table1615" displayName="Table1615" ref="A41:C47" totalsRowCount="1" headerRowDxfId="71" dataDxfId="70" totalsRowDxfId="69" headerRowBorderDxfId="68" dataCellStyle="Comma">
  <tableColumns count="3">
    <tableColumn id="1" xr3:uid="{67E6D325-1F59-4BBB-8D33-BAC0DB338A7A}" name="Category" dataDxfId="66" totalsRowDxfId="67"/>
    <tableColumn id="2" xr3:uid="{E201D389-B891-4E3A-BE80-DD691448F8E0}" name="Justification" totalsRowLabel="Total" dataDxfId="64" totalsRowDxfId="65"/>
    <tableColumn id="4" xr3:uid="{00EF2BC4-2E72-4675-AB90-9B741CD2089A}" name="Amount" totalsRowFunction="sum" dataDxfId="62" totalsRowDxfId="63" dataCellStyle="Comma"/>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1FC67A-C237-42D1-9EE9-22AE7B79D1CB}" name="Table16716" displayName="Table16716" ref="A51:C57" totalsRowCount="1" headerRowDxfId="61" dataDxfId="60" totalsRowDxfId="59" headerRowBorderDxfId="58" dataCellStyle="Comma">
  <tableColumns count="3">
    <tableColumn id="1" xr3:uid="{0A4174A2-FD5F-4411-8FBE-340D6C2D4C0C}" name="Expense Category" dataDxfId="56" totalsRowDxfId="57"/>
    <tableColumn id="2" xr3:uid="{8D98B188-3F74-49EF-9B66-C390AD159D06}" name="Justification" totalsRowLabel="Total" dataDxfId="54" totalsRowDxfId="55"/>
    <tableColumn id="4" xr3:uid="{78E68479-0FBD-4E44-B19F-47981E61065F}" name="Amount" totalsRowFunction="sum" dataDxfId="52" totalsRowDxfId="53" dataCellStyle="Comma"/>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96851CC-8D7A-470F-88E9-DC6ACFF2760B}" name="Table16817" displayName="Table16817" ref="A31:C37" totalsRowCount="1" headerRowDxfId="51" dataDxfId="50" totalsRowDxfId="49" headerRowBorderDxfId="48" dataCellStyle="Comma">
  <tableColumns count="3">
    <tableColumn id="1" xr3:uid="{BBE0137F-2AF2-431F-9E25-C19826BBB275}" name="Travel Category" dataDxfId="46" totalsRowDxfId="47"/>
    <tableColumn id="2" xr3:uid="{6FEFE337-E3B5-4C58-8320-8A1ECE1EAFA8}" name="Justification" totalsRowLabel="Total" dataDxfId="44" totalsRowDxfId="45"/>
    <tableColumn id="4" xr3:uid="{99A7EA7E-3F4E-477B-AA47-55C24AF79D5B}" name="Amount" totalsRowFunction="sum" dataDxfId="42" totalsRowDxfId="43" dataCellStyle="Comma"/>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63B039E-A17E-4D7B-97E9-FD7D6BB4D4E1}" name="Table1318" displayName="Table1318" ref="A2:C9" totalsRowCount="1" headerRowDxfId="41" dataDxfId="40" totalsRowDxfId="39" headerRowBorderDxfId="37" tableBorderDxfId="38" totalsRowBorderDxfId="36" headerRowCellStyle="Comma" dataCellStyle="Comma" totalsRowCellStyle="Comma">
  <tableColumns count="3">
    <tableColumn id="1" xr3:uid="{8C130AEC-C80E-4551-ADA5-9DAFC071A5DB}" name="Type" dataDxfId="34" totalsRowDxfId="35"/>
    <tableColumn id="2" xr3:uid="{FA489956-131C-450B-AA96-6D8DCD2A3505}" name="Justification" totalsRowLabel="Total" dataDxfId="32" totalsRowDxfId="33"/>
    <tableColumn id="4" xr3:uid="{3A3F781B-DA6F-46CD-AE1D-998F4AC3CDE3}" name="Amount" totalsRowFunction="sum" dataDxfId="30" totalsRowDxfId="31" dataCellStyle="Comma"/>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A8D0C43-99F9-4318-B40A-327236BFD45F}" name="Table1419" displayName="Table1419" ref="A13:C20" totalsRowCount="1" headerRowDxfId="29" dataDxfId="28" totalsRowDxfId="27" headerRowBorderDxfId="26" headerRowCellStyle="Comma" dataCellStyle="Comma" totalsRowCellStyle="Comma">
  <tableColumns count="3">
    <tableColumn id="1" xr3:uid="{899525A2-8DEF-4508-8E46-26C71D78B773}" name="Type" dataDxfId="24" totalsRowDxfId="25"/>
    <tableColumn id="2" xr3:uid="{A32971E7-1021-484E-8DC9-259396548461}" name="Justification" totalsRowLabel="Total" dataDxfId="22" totalsRowDxfId="23"/>
    <tableColumn id="4" xr3:uid="{99B47171-BF2A-47FF-B284-EE80518750F5}" name="Amount" totalsRowFunction="sum" dataDxfId="20" totalsRowDxfId="21" dataCellStyle="Comma" totalsRowCellStyle="Comma"/>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31DBF0A-7510-48D1-9249-1371BE69814A}" name="Table132122" displayName="Table132122" ref="A2:B16" totalsRowCount="1" headerRowDxfId="19" dataDxfId="18" totalsRowDxfId="17" headerRowBorderDxfId="15" tableBorderDxfId="16" totalsRowBorderDxfId="14" headerRowCellStyle="Comma" dataCellStyle="Comma" totalsRowCellStyle="Comma">
  <tableColumns count="2">
    <tableColumn id="1" xr3:uid="{56DC69C1-D5C0-469A-B553-E54E95161496}" name="Institution/Community Partner and Contribution Description" dataDxfId="12" totalsRowDxfId="13"/>
    <tableColumn id="3" xr3:uid="{A19F4D73-DE87-4AD7-917F-191C242F9A6C}" name="Amount" totalsRowFunction="sum" dataDxfId="10" totalsRowDxfId="11" dataCellStyle="Comm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60E73A-D398-454E-9138-FF0157BF8A56}" name="Table14" displayName="Table14" ref="A11:C16" totalsRowCount="1" headerRowDxfId="193" dataDxfId="192" totalsRowDxfId="191" headerRowBorderDxfId="190" dataCellStyle="Comma">
  <tableColumns count="3">
    <tableColumn id="1" xr3:uid="{46A2BCEF-6EFE-4D92-A9F5-9310E3406B3F}" name="Role/Title  and Institution" dataDxfId="188" totalsRowDxfId="189"/>
    <tableColumn id="2" xr3:uid="{B81B04AB-F060-461B-B4A2-49AD6D2E7A28}" name="Justification" totalsRowLabel="Total" dataDxfId="186" totalsRowDxfId="187"/>
    <tableColumn id="4" xr3:uid="{E0F1122F-9BC0-4AF5-B515-0C93C06BD54D}" name="Amount" totalsRowFunction="sum" dataDxfId="184" totalsRowDxfId="185" dataCellStyle="Comma"/>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B18707-2244-4DD3-B991-82A793FD5CCE}" name="Table1321" displayName="Table1321" ref="A2:B16" totalsRowCount="1" headerRowDxfId="9" dataDxfId="8" totalsRowDxfId="7" headerRowBorderDxfId="5" tableBorderDxfId="6" totalsRowBorderDxfId="4" headerRowCellStyle="Comma" dataCellStyle="Comma" totalsRowCellStyle="Comma">
  <tableColumns count="2">
    <tableColumn id="1" xr3:uid="{3E363027-C74B-4240-85C2-1B5740DDAF4D}" name="Institution/Community Partner and Contribution Description" dataDxfId="2" totalsRowDxfId="3"/>
    <tableColumn id="4" xr3:uid="{EC50D257-3602-4AD7-8941-5B24D29B245F}" name="Amount" totalsRowFunction="sum" dataDxfId="0" totalsRowDxfId="1" dataCellStyle="Comma"/>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92C5A6-C00B-4D3D-A082-B1EA0B79378B}" name="Table15" displayName="Table15" ref="A20:C25" totalsRowCount="1" headerRowDxfId="183" dataDxfId="182" totalsRowDxfId="181" headerRowBorderDxfId="180" dataCellStyle="Comma">
  <tableColumns count="3">
    <tableColumn id="1" xr3:uid="{A98B3697-1E76-44BA-AD7E-AC1C0F5D75F9}" name="Role/Title  and Institution" dataDxfId="178" totalsRowDxfId="179"/>
    <tableColumn id="2" xr3:uid="{A15F1A40-F013-45C9-913A-B26D05C09C60}" name="Justification" totalsRowLabel="Total" dataDxfId="176" totalsRowDxfId="177"/>
    <tableColumn id="4" xr3:uid="{CD75B346-0B12-41D6-8B2B-D376780DC939}" name="Amount" totalsRowFunction="sum" dataDxfId="174" totalsRowDxfId="175" dataCellStyle="Comma"/>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D93F20-27EF-454D-9CC9-C315B7522BF0}" name="Table16" displayName="Table16" ref="A50:C56" totalsRowCount="1" headerRowDxfId="173" dataDxfId="172" totalsRowDxfId="171" headerRowBorderDxfId="170" dataCellStyle="Comma">
  <tableColumns count="3">
    <tableColumn id="1" xr3:uid="{B3638938-F164-4BB2-AC08-E84229B48DCA}" name="Travel Category" dataDxfId="168" totalsRowDxfId="169"/>
    <tableColumn id="2" xr3:uid="{E6E8F739-3839-4EF7-9482-3144AC186A8C}" name="Justification" totalsRowLabel="Total" dataDxfId="166" totalsRowDxfId="167"/>
    <tableColumn id="4" xr3:uid="{F9C62DEA-D21B-4580-9F90-876690034E11}" name="Amount" totalsRowFunction="sum" dataDxfId="164" totalsRowDxfId="165" dataCellStyle="Comma"/>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0565CF-479C-4A87-BFD2-71F0E7FC5EC1}" name="Table168" displayName="Table168" ref="A29:C46" totalsRowCount="1" headerRowDxfId="163" dataDxfId="162" totalsRowDxfId="161" headerRowBorderDxfId="160" dataCellStyle="Comma">
  <tableColumns count="3">
    <tableColumn id="1" xr3:uid="{328336A0-6E64-498F-97FD-212C36E49712}" name="Category" dataDxfId="158" totalsRowDxfId="159"/>
    <tableColumn id="2" xr3:uid="{2762E6C9-20B4-45D2-8201-1282552F41BB}" name="Justification" totalsRowLabel="Total" dataDxfId="156" totalsRowDxfId="157"/>
    <tableColumn id="4" xr3:uid="{7962A2FC-3D24-4CA2-89DD-43095612DC1A}" name="Amount" totalsRowFunction="sum" dataDxfId="154" totalsRowDxfId="155" dataCellStyle="Comma"/>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C62320-C074-49D9-84A9-2B76D8FC106A}" name="Table167" displayName="Table167" ref="A60:C72" totalsRowCount="1" headerRowDxfId="153" dataDxfId="152" totalsRowDxfId="151" headerRowBorderDxfId="150" dataCellStyle="Comma">
  <tableColumns count="3">
    <tableColumn id="1" xr3:uid="{36B4FA8B-CD4C-48CE-9E91-47DC5A5FD053}" name="Research Activity" dataDxfId="148" totalsRowDxfId="149"/>
    <tableColumn id="2" xr3:uid="{CB7EC979-ECFD-4E33-93F9-EA5A55CBB468}" name="Justification" totalsRowLabel="Total" dataDxfId="146" totalsRowDxfId="147"/>
    <tableColumn id="4" xr3:uid="{4998E9CF-4B2F-4D59-86AF-ADD24E076573}" name="Amount" totalsRowFunction="sum" dataDxfId="144" totalsRowDxfId="145" dataCellStyle="Comma"/>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842364-A8E3-4D3B-A76E-D932C600325E}" name="Table1" displayName="Table1" ref="A2:C7" totalsRowCount="1" headerRowDxfId="143" dataDxfId="142" totalsRowDxfId="141" headerRowBorderDxfId="140" dataCellStyle="Comma">
  <tableColumns count="3">
    <tableColumn id="1" xr3:uid="{CB900A72-41F0-4284-BF3F-E1229F16CB22}" name="Role/Title" dataDxfId="138" totalsRowDxfId="139"/>
    <tableColumn id="2" xr3:uid="{F972511F-E3D0-43C6-A159-7C2C17C502F0}" name="Justification" totalsRowLabel="Total" dataDxfId="136" totalsRowDxfId="137"/>
    <tableColumn id="4" xr3:uid="{5D077EF0-8DC3-42C2-BB1C-2CEACC9DF06F}" name="Amount" totalsRowFunction="sum" dataDxfId="134" totalsRowDxfId="135" dataCellStyle="Comma" totalsRowCellStyle="Comma"/>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BEB010-D9B6-4979-9B46-20361ACEFD30}" name="Table110" displayName="Table110" ref="A11:C17" totalsRowShown="0" headerRowDxfId="133" dataDxfId="132" totalsRowDxfId="131" headerRowBorderDxfId="130" dataCellStyle="Comma">
  <tableColumns count="3">
    <tableColumn id="1" xr3:uid="{02BCA606-207A-42EB-BCA4-86E7BC117586}" name="Category" dataDxfId="128" totalsRowDxfId="129"/>
    <tableColumn id="2" xr3:uid="{E552EAAF-2E77-4591-8C72-87A501EB073E}" name="Justification" dataDxfId="126" totalsRowDxfId="127"/>
    <tableColumn id="4" xr3:uid="{C3BB79B7-B994-4A7A-8362-47A7C1911596}" name="Amount" dataDxfId="124" totalsRowDxfId="125" dataCellStyle="Comma" totalsRowCellStyle="Comma">
      <calculatedColumnFormula>SUBTOTAL(109,C7:C11)</calculatedColumnFormula>
    </tableColumn>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D9AF614-D28E-4E6D-A784-07DA935E6ECC}" name="Table111" displayName="Table111" ref="A21:C27" totalsRowCount="1" headerRowDxfId="123" dataDxfId="122" totalsRowDxfId="121" headerRowBorderDxfId="120" dataCellStyle="Comma">
  <tableColumns count="3">
    <tableColumn id="1" xr3:uid="{0F3D16EA-8682-45ED-BD68-84CC5AF1DB89}" name="Category" dataDxfId="118" totalsRowDxfId="119"/>
    <tableColumn id="2" xr3:uid="{73E7D9E5-002F-4F44-B0B7-B87A93FE2CDE}" name="Justification" totalsRowLabel="Total" dataDxfId="116" totalsRowDxfId="117"/>
    <tableColumn id="4" xr3:uid="{00248A59-DDBE-48F6-89DD-0CA218600176}" name="Amount" totalsRowFunction="sum" dataDxfId="114" totalsRowDxfId="115" dataCellStyle="Comma" totalsRowCellStyle="Comma"/>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ce-rce.gc.ca/ReportsPublications-RapportsPublications/NCE-RCE/ProgramGuide-GuideProgramme_eng.asp" TargetMode="External"/><Relationship Id="rId2" Type="http://schemas.openxmlformats.org/officeDocument/2006/relationships/hyperlink" Target="mailto:mtsfunding@yorku.ca" TargetMode="External"/><Relationship Id="rId1" Type="http://schemas.openxmlformats.org/officeDocument/2006/relationships/hyperlink" Target="mailto:adjacob@yorku.ca"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nserc-crsng.gc.ca/InterAgency-Interorganismes/TAFA-AFTO/guide-guide_eng.a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5.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78EC9-1685-4CD4-B196-B1361D0E3C1B}">
  <sheetPr>
    <tabColor rgb="FFFFF6D2"/>
    <pageSetUpPr fitToPage="1"/>
  </sheetPr>
  <dimension ref="A1:S32"/>
  <sheetViews>
    <sheetView showGridLines="0" tabSelected="1" zoomScaleNormal="100" workbookViewId="0">
      <selection activeCell="C28" sqref="C28:L28"/>
    </sheetView>
  </sheetViews>
  <sheetFormatPr defaultColWidth="9" defaultRowHeight="13.9"/>
  <cols>
    <col min="1" max="1" width="7.25" style="2" customWidth="1"/>
    <col min="2" max="2" width="30.25" style="3" customWidth="1"/>
    <col min="3" max="4" width="9" style="3"/>
    <col min="5" max="5" width="9.75" style="3" customWidth="1"/>
    <col min="6" max="16384" width="9" style="3"/>
  </cols>
  <sheetData>
    <row r="1" spans="1:19" ht="9.75" customHeight="1"/>
    <row r="2" spans="1:19">
      <c r="A2" s="6" t="s">
        <v>0</v>
      </c>
      <c r="B2" s="7"/>
      <c r="C2" s="8"/>
      <c r="D2" s="8"/>
      <c r="E2" s="8"/>
      <c r="F2" s="8"/>
      <c r="G2" s="9"/>
    </row>
    <row r="3" spans="1:19" ht="8.65" customHeight="1"/>
    <row r="4" spans="1:19">
      <c r="A4" s="2" t="s">
        <v>1</v>
      </c>
      <c r="B4" s="2" t="s">
        <v>2</v>
      </c>
    </row>
    <row r="5" spans="1:19">
      <c r="B5" s="10" t="s">
        <v>3</v>
      </c>
      <c r="C5" s="10" t="s">
        <v>4</v>
      </c>
      <c r="D5" s="10"/>
      <c r="E5" s="10"/>
      <c r="F5" s="10"/>
      <c r="G5" s="10"/>
      <c r="H5" s="10"/>
      <c r="I5" s="10"/>
      <c r="J5" s="10"/>
      <c r="K5" s="10"/>
      <c r="L5" s="10"/>
      <c r="M5" s="10"/>
      <c r="N5" s="10"/>
      <c r="O5" s="10"/>
      <c r="P5" s="10"/>
      <c r="Q5" s="10"/>
      <c r="R5" s="10"/>
      <c r="S5" s="10"/>
    </row>
    <row r="6" spans="1:19">
      <c r="B6" s="11" t="s">
        <v>5</v>
      </c>
      <c r="C6" s="11" t="s">
        <v>6</v>
      </c>
      <c r="D6" s="11"/>
      <c r="E6" s="11"/>
      <c r="F6" s="11"/>
      <c r="G6" s="11"/>
      <c r="H6" s="11"/>
      <c r="I6" s="11"/>
      <c r="J6" s="11"/>
      <c r="K6" s="11"/>
      <c r="L6" s="11"/>
      <c r="M6" s="11"/>
      <c r="N6" s="11"/>
      <c r="O6" s="11"/>
      <c r="P6" s="11"/>
      <c r="Q6" s="11"/>
      <c r="R6" s="11"/>
      <c r="S6" s="11"/>
    </row>
    <row r="7" spans="1:19" ht="55.15">
      <c r="B7" s="12" t="s">
        <v>7</v>
      </c>
      <c r="C7" s="116" t="s">
        <v>8</v>
      </c>
      <c r="D7" s="116"/>
      <c r="E7" s="116"/>
      <c r="F7" s="116"/>
      <c r="G7" s="116"/>
      <c r="H7" s="116"/>
      <c r="I7" s="116"/>
      <c r="J7" s="116"/>
      <c r="K7" s="116"/>
      <c r="L7" s="116"/>
      <c r="M7" s="116"/>
      <c r="N7" s="116"/>
      <c r="O7" s="116"/>
      <c r="P7" s="116"/>
      <c r="Q7" s="116"/>
      <c r="R7" s="116"/>
      <c r="S7" s="116"/>
    </row>
    <row r="8" spans="1:19">
      <c r="B8" s="13" t="s">
        <v>9</v>
      </c>
      <c r="C8" s="13" t="s">
        <v>10</v>
      </c>
      <c r="D8" s="14"/>
      <c r="E8" s="14"/>
      <c r="F8" s="14"/>
      <c r="G8" s="14"/>
      <c r="H8" s="14"/>
      <c r="I8" s="14"/>
      <c r="J8" s="14"/>
      <c r="K8" s="14"/>
      <c r="L8" s="14"/>
      <c r="M8" s="14"/>
      <c r="N8" s="14"/>
      <c r="O8" s="15"/>
      <c r="P8" s="15"/>
      <c r="Q8" s="15"/>
      <c r="R8" s="15"/>
      <c r="S8" s="15"/>
    </row>
    <row r="9" spans="1:19">
      <c r="B9" s="16" t="s">
        <v>11</v>
      </c>
      <c r="C9" s="13" t="s">
        <v>12</v>
      </c>
      <c r="D9" s="17"/>
      <c r="E9" s="17"/>
      <c r="F9" s="17"/>
      <c r="G9" s="17"/>
      <c r="H9" s="17"/>
      <c r="I9" s="17"/>
      <c r="J9" s="17"/>
      <c r="K9" s="17"/>
      <c r="L9" s="17"/>
      <c r="M9" s="17"/>
      <c r="N9" s="17"/>
      <c r="O9" s="16"/>
      <c r="P9" s="16"/>
      <c r="Q9" s="16"/>
      <c r="R9" s="16"/>
      <c r="S9" s="16"/>
    </row>
    <row r="10" spans="1:19">
      <c r="C10" s="18"/>
      <c r="D10" s="19"/>
      <c r="E10" s="19"/>
      <c r="F10" s="19"/>
      <c r="G10" s="19"/>
      <c r="H10" s="19"/>
      <c r="I10" s="19"/>
      <c r="J10" s="19"/>
      <c r="K10" s="19"/>
      <c r="L10" s="19"/>
      <c r="M10" s="19"/>
      <c r="N10" s="19"/>
    </row>
    <row r="11" spans="1:19">
      <c r="B11" s="3" t="s">
        <v>13</v>
      </c>
      <c r="C11" s="18"/>
      <c r="D11" s="19"/>
      <c r="E11" s="19"/>
      <c r="F11" s="19"/>
      <c r="G11" s="19"/>
      <c r="H11" s="19"/>
      <c r="I11" s="19"/>
      <c r="J11" s="19"/>
      <c r="K11" s="19"/>
      <c r="L11" s="19"/>
      <c r="M11" s="19"/>
      <c r="N11" s="19"/>
    </row>
    <row r="12" spans="1:19">
      <c r="C12" s="18"/>
      <c r="D12" s="19"/>
      <c r="E12" s="19"/>
      <c r="F12" s="19"/>
      <c r="G12" s="19"/>
      <c r="H12" s="19"/>
      <c r="I12" s="19"/>
      <c r="J12" s="19"/>
      <c r="K12" s="19"/>
      <c r="L12" s="19"/>
      <c r="M12" s="19"/>
      <c r="N12" s="19"/>
    </row>
    <row r="13" spans="1:19">
      <c r="A13" s="2" t="s">
        <v>14</v>
      </c>
      <c r="B13" s="2" t="s">
        <v>15</v>
      </c>
      <c r="C13" s="123" t="s">
        <v>16</v>
      </c>
      <c r="D13" s="123"/>
      <c r="E13" s="123"/>
      <c r="F13" s="123"/>
      <c r="G13" s="123"/>
      <c r="H13" s="123"/>
      <c r="I13" s="123"/>
      <c r="J13" s="123"/>
      <c r="K13" s="123"/>
      <c r="L13" s="123"/>
      <c r="M13" s="123"/>
      <c r="N13" s="123"/>
      <c r="O13" s="123"/>
      <c r="P13" s="123"/>
      <c r="Q13" s="123"/>
      <c r="R13" s="123"/>
      <c r="S13" s="123"/>
    </row>
    <row r="14" spans="1:19">
      <c r="C14" s="123"/>
      <c r="D14" s="123"/>
      <c r="E14" s="123"/>
      <c r="F14" s="123"/>
      <c r="G14" s="123"/>
      <c r="H14" s="123"/>
      <c r="I14" s="123"/>
      <c r="J14" s="123"/>
      <c r="K14" s="123"/>
      <c r="L14" s="123"/>
      <c r="M14" s="123"/>
      <c r="N14" s="123"/>
      <c r="O14" s="123"/>
      <c r="P14" s="123"/>
      <c r="Q14" s="123"/>
      <c r="R14" s="123"/>
      <c r="S14" s="123"/>
    </row>
    <row r="15" spans="1:19">
      <c r="C15" s="18"/>
      <c r="D15" s="19"/>
      <c r="E15" s="19"/>
      <c r="F15" s="19"/>
      <c r="G15" s="19"/>
      <c r="H15" s="19"/>
      <c r="I15" s="19"/>
      <c r="J15" s="19"/>
      <c r="K15" s="19"/>
      <c r="L15" s="19"/>
      <c r="M15" s="19"/>
      <c r="N15" s="19"/>
    </row>
    <row r="16" spans="1:19">
      <c r="A16" s="2" t="s">
        <v>17</v>
      </c>
      <c r="B16" s="2" t="s">
        <v>18</v>
      </c>
    </row>
    <row r="17" spans="1:19">
      <c r="B17" s="3" t="s">
        <v>19</v>
      </c>
      <c r="C17" s="124" t="s">
        <v>20</v>
      </c>
      <c r="D17" s="124"/>
      <c r="E17" s="124"/>
      <c r="F17" s="124"/>
      <c r="G17" s="124"/>
      <c r="H17" s="124"/>
      <c r="I17" s="124"/>
      <c r="J17" s="124"/>
      <c r="K17" s="124"/>
      <c r="L17" s="124"/>
      <c r="M17" s="124"/>
      <c r="N17" s="124"/>
      <c r="O17" s="124"/>
      <c r="P17" s="124"/>
      <c r="Q17" s="124"/>
      <c r="R17" s="124"/>
      <c r="S17" s="124"/>
    </row>
    <row r="18" spans="1:19">
      <c r="B18" s="3" t="s">
        <v>21</v>
      </c>
      <c r="C18" s="124" t="s">
        <v>22</v>
      </c>
      <c r="D18" s="124"/>
      <c r="E18" s="124"/>
      <c r="F18" s="124"/>
      <c r="G18" s="124"/>
      <c r="H18" s="124"/>
      <c r="I18" s="124"/>
      <c r="J18" s="124"/>
      <c r="K18" s="124"/>
      <c r="L18" s="124"/>
      <c r="M18" s="124"/>
      <c r="N18" s="124"/>
      <c r="O18" s="124"/>
      <c r="P18" s="124"/>
      <c r="Q18" s="124"/>
      <c r="R18" s="124"/>
      <c r="S18" s="124"/>
    </row>
    <row r="19" spans="1:19">
      <c r="F19" s="46"/>
    </row>
    <row r="20" spans="1:19">
      <c r="A20" s="2" t="s">
        <v>23</v>
      </c>
      <c r="B20" s="2" t="s">
        <v>24</v>
      </c>
    </row>
    <row r="21" spans="1:19">
      <c r="B21" s="3" t="s">
        <v>25</v>
      </c>
      <c r="C21" s="3" t="s">
        <v>26</v>
      </c>
      <c r="E21" s="124" t="s">
        <v>27</v>
      </c>
      <c r="F21" s="124"/>
    </row>
    <row r="22" spans="1:19">
      <c r="B22" s="3" t="s">
        <v>28</v>
      </c>
      <c r="C22" s="3" t="s">
        <v>29</v>
      </c>
      <c r="E22" s="124" t="s">
        <v>30</v>
      </c>
      <c r="F22" s="124"/>
    </row>
    <row r="24" spans="1:19" ht="15" customHeight="1">
      <c r="A24" s="2" t="s">
        <v>31</v>
      </c>
      <c r="B24" s="123" t="s">
        <v>32</v>
      </c>
      <c r="C24" s="123"/>
      <c r="D24" s="123"/>
      <c r="E24" s="123"/>
      <c r="F24" s="123"/>
      <c r="G24" s="123"/>
      <c r="H24" s="123"/>
      <c r="I24" s="123"/>
      <c r="J24" s="123"/>
      <c r="K24" s="123"/>
      <c r="L24" s="123"/>
      <c r="M24" s="123"/>
      <c r="N24" s="123"/>
      <c r="O24" s="123"/>
      <c r="P24" s="123"/>
      <c r="Q24" s="123"/>
      <c r="R24" s="123"/>
      <c r="S24" s="123"/>
    </row>
    <row r="25" spans="1:19" ht="15.75" customHeight="1">
      <c r="B25" s="123"/>
      <c r="C25" s="123"/>
      <c r="D25" s="123"/>
      <c r="E25" s="123"/>
      <c r="F25" s="123"/>
      <c r="G25" s="123"/>
      <c r="H25" s="123"/>
      <c r="I25" s="123"/>
      <c r="J25" s="123"/>
      <c r="K25" s="123"/>
      <c r="L25" s="123"/>
      <c r="M25" s="123"/>
      <c r="N25" s="123"/>
      <c r="O25" s="123"/>
      <c r="P25" s="123"/>
      <c r="Q25" s="123"/>
      <c r="R25" s="123"/>
      <c r="S25" s="123"/>
    </row>
    <row r="27" spans="1:19" ht="14.45" thickBot="1">
      <c r="A27" s="2" t="s">
        <v>33</v>
      </c>
      <c r="B27" s="2" t="s">
        <v>34</v>
      </c>
      <c r="C27" s="23"/>
      <c r="D27" s="23"/>
      <c r="E27" s="23"/>
      <c r="F27" s="23"/>
      <c r="G27" s="23"/>
      <c r="H27" s="23"/>
      <c r="I27" s="23"/>
      <c r="J27" s="23"/>
      <c r="K27" s="23"/>
      <c r="L27" s="23"/>
    </row>
    <row r="28" spans="1:19" ht="14.45">
      <c r="B28" s="24" t="s">
        <v>35</v>
      </c>
      <c r="C28" s="117" t="s">
        <v>36</v>
      </c>
      <c r="D28" s="117"/>
      <c r="E28" s="117"/>
      <c r="F28" s="117"/>
      <c r="G28" s="117"/>
      <c r="H28" s="117"/>
      <c r="I28" s="117"/>
      <c r="J28" s="117"/>
      <c r="K28" s="117"/>
      <c r="L28" s="118"/>
    </row>
    <row r="29" spans="1:19" ht="14.45">
      <c r="B29" s="25" t="s">
        <v>37</v>
      </c>
      <c r="C29" s="119" t="s">
        <v>36</v>
      </c>
      <c r="D29" s="119"/>
      <c r="E29" s="119"/>
      <c r="F29" s="119"/>
      <c r="G29" s="119"/>
      <c r="H29" s="119"/>
      <c r="I29" s="119"/>
      <c r="J29" s="119"/>
      <c r="K29" s="119"/>
      <c r="L29" s="120"/>
    </row>
    <row r="30" spans="1:19" ht="42" customHeight="1" thickBot="1">
      <c r="B30" s="26" t="s">
        <v>38</v>
      </c>
      <c r="C30" s="121" t="s">
        <v>36</v>
      </c>
      <c r="D30" s="121"/>
      <c r="E30" s="121"/>
      <c r="F30" s="121"/>
      <c r="G30" s="121"/>
      <c r="H30" s="121"/>
      <c r="I30" s="121"/>
      <c r="J30" s="121"/>
      <c r="K30" s="121"/>
      <c r="L30" s="122"/>
    </row>
    <row r="32" spans="1:19">
      <c r="F32" s="4" t="s">
        <v>39</v>
      </c>
      <c r="G32" s="5"/>
      <c r="H32" s="5"/>
      <c r="I32" s="5"/>
      <c r="J32" s="5"/>
      <c r="K32" s="5"/>
      <c r="L32" s="5"/>
    </row>
  </sheetData>
  <sheetProtection algorithmName="SHA-512" hashValue="txxWeNA+X2jePNpKkSBuGotH5m/CdxjU6CoxNB9W46af5ksX1eXXvinlWK/o/V1Mc2gMOh8eNM0nxXy1QdfoXw==" saltValue="6c/jxxump6jLYo7nLtkOmQ==" spinCount="100000" sheet="1" selectLockedCells="1"/>
  <protectedRanges>
    <protectedRange algorithmName="SHA-512" hashValue="4aPX0Ipo3V0xg9X195VGIEB8q2ZXN4kW/f/V5rWb9gjxk9RFrvC7/LFnHBmr1n2EZkN5yUWE8RieVK7AoMYXeQ==" saltValue="eYZjKEUgL7PDjGeMGxSvNQ==" spinCount="100000" sqref="C28:L30" name="Note 6"/>
  </protectedRanges>
  <mergeCells count="10">
    <mergeCell ref="C7:S7"/>
    <mergeCell ref="C28:L28"/>
    <mergeCell ref="C29:L29"/>
    <mergeCell ref="C30:L30"/>
    <mergeCell ref="B24:S25"/>
    <mergeCell ref="C13:S14"/>
    <mergeCell ref="C17:S17"/>
    <mergeCell ref="C18:S18"/>
    <mergeCell ref="E21:F21"/>
    <mergeCell ref="E22:F22"/>
  </mergeCells>
  <hyperlinks>
    <hyperlink ref="E22" r:id="rId1" xr:uid="{B3F679EC-6D0C-46B3-9601-83C21008CCDB}"/>
    <hyperlink ref="E21" r:id="rId2" xr:uid="{A563EA68-3D26-4467-AEAD-E0C711611695}"/>
    <hyperlink ref="C18" r:id="rId3" xr:uid="{9E144A3E-5D30-4406-98C7-AC7DEE3C11B4}"/>
    <hyperlink ref="C17" r:id="rId4" xr:uid="{85448392-1B32-48C2-9D87-3057E356966D}"/>
  </hyperlinks>
  <pageMargins left="0.23622047244094491" right="0.23622047244094491" top="0.74803149606299213" bottom="0.74803149606299213" header="0.31496062992125984" footer="0.31496062992125984"/>
  <pageSetup scale="64" fitToHeight="0"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48C7D-0357-4455-9288-C332A733556D}">
  <sheetPr>
    <tabColor rgb="FFE1F1E3"/>
    <pageSetUpPr fitToPage="1"/>
  </sheetPr>
  <dimension ref="A1:F35"/>
  <sheetViews>
    <sheetView showGridLines="0" zoomScaleNormal="100" workbookViewId="0">
      <selection activeCell="A9" sqref="A9:B9"/>
    </sheetView>
  </sheetViews>
  <sheetFormatPr defaultColWidth="11" defaultRowHeight="15" customHeight="1"/>
  <cols>
    <col min="1" max="1" width="27.75" style="113" customWidth="1"/>
    <col min="2" max="2" width="44" style="113" customWidth="1"/>
    <col min="3" max="3" width="17.75" style="114" customWidth="1"/>
    <col min="4" max="16384" width="11" style="45"/>
  </cols>
  <sheetData>
    <row r="1" spans="1:6" ht="31.15" customHeight="1" thickBot="1">
      <c r="A1" s="136" t="s">
        <v>40</v>
      </c>
      <c r="B1" s="137"/>
      <c r="C1" s="137"/>
    </row>
    <row r="2" spans="1:6" ht="13.15">
      <c r="A2" s="98" t="s">
        <v>35</v>
      </c>
      <c r="B2" s="138" t="str">
        <f>GUIDE!C28</f>
        <v>type here</v>
      </c>
      <c r="C2" s="139"/>
    </row>
    <row r="3" spans="1:6" ht="13.9" customHeight="1">
      <c r="A3" s="99" t="s">
        <v>37</v>
      </c>
      <c r="B3" s="127" t="str">
        <f>GUIDE!C29</f>
        <v>type here</v>
      </c>
      <c r="C3" s="140"/>
    </row>
    <row r="4" spans="1:6" ht="36" customHeight="1" thickBot="1">
      <c r="A4" s="100" t="s">
        <v>38</v>
      </c>
      <c r="B4" s="134" t="str">
        <f>GUIDE!C30</f>
        <v>type here</v>
      </c>
      <c r="C4" s="135"/>
    </row>
    <row r="5" spans="1:6" s="101" customFormat="1" ht="23.25" customHeight="1">
      <c r="A5" s="129" t="s">
        <v>41</v>
      </c>
      <c r="B5" s="130"/>
      <c r="C5" s="131"/>
    </row>
    <row r="6" spans="1:6" s="103" customFormat="1" ht="15" customHeight="1">
      <c r="A6" s="132" t="s">
        <v>42</v>
      </c>
      <c r="B6" s="133"/>
      <c r="C6" s="102">
        <f t="shared" ref="C6" si="0">SUM(C7:C12)</f>
        <v>0</v>
      </c>
      <c r="F6" s="45"/>
    </row>
    <row r="7" spans="1:6" s="72" customFormat="1" ht="15" customHeight="1">
      <c r="A7" s="127" t="s">
        <v>43</v>
      </c>
      <c r="B7" s="128"/>
      <c r="C7" s="104">
        <f>Table13[[#Totals],[Amount]]</f>
        <v>0</v>
      </c>
      <c r="F7" s="45"/>
    </row>
    <row r="8" spans="1:6" s="72" customFormat="1" ht="15" customHeight="1">
      <c r="A8" s="127" t="s">
        <v>44</v>
      </c>
      <c r="B8" s="128"/>
      <c r="C8" s="104">
        <f>Table14[[#Totals],[Amount]]</f>
        <v>0</v>
      </c>
      <c r="F8" s="45"/>
    </row>
    <row r="9" spans="1:6" s="72" customFormat="1" ht="15" customHeight="1">
      <c r="A9" s="127" t="s">
        <v>45</v>
      </c>
      <c r="B9" s="128"/>
      <c r="C9" s="104">
        <f>Table15[[#Totals],[Amount]]</f>
        <v>0</v>
      </c>
      <c r="F9" s="45"/>
    </row>
    <row r="10" spans="1:6" s="72" customFormat="1" ht="15" customHeight="1">
      <c r="A10" s="127" t="s">
        <v>46</v>
      </c>
      <c r="B10" s="128"/>
      <c r="C10" s="104">
        <f>Table168[[#Totals],[Amount]]</f>
        <v>0</v>
      </c>
      <c r="F10" s="45"/>
    </row>
    <row r="11" spans="1:6" s="72" customFormat="1" ht="15" customHeight="1">
      <c r="A11" s="127" t="s">
        <v>47</v>
      </c>
      <c r="B11" s="128"/>
      <c r="C11" s="104">
        <f>Table16[[#Totals],[Amount]]</f>
        <v>0</v>
      </c>
      <c r="F11" s="45"/>
    </row>
    <row r="12" spans="1:6" ht="15" customHeight="1">
      <c r="A12" s="127" t="s">
        <v>48</v>
      </c>
      <c r="B12" s="128"/>
      <c r="C12" s="105">
        <f>Table167[[#Totals],[Amount]]</f>
        <v>0</v>
      </c>
    </row>
    <row r="13" spans="1:6" s="103" customFormat="1" ht="15" customHeight="1">
      <c r="A13" s="132" t="s">
        <v>49</v>
      </c>
      <c r="B13" s="133"/>
      <c r="C13" s="106">
        <f>SUM(C14:C17)</f>
        <v>0</v>
      </c>
    </row>
    <row r="14" spans="1:6" s="108" customFormat="1" ht="15" customHeight="1">
      <c r="A14" s="127" t="s">
        <v>50</v>
      </c>
      <c r="B14" s="128"/>
      <c r="C14" s="104">
        <f>Table1[[#Totals],[Amount]]</f>
        <v>0</v>
      </c>
      <c r="D14" s="107"/>
    </row>
    <row r="15" spans="1:6" s="108" customFormat="1" ht="15" customHeight="1">
      <c r="A15" s="127" t="s">
        <v>51</v>
      </c>
      <c r="B15" s="128"/>
      <c r="C15" s="104">
        <f>'ADMINISTRATIVE EXPENSES'!C17</f>
        <v>0</v>
      </c>
    </row>
    <row r="16" spans="1:6" s="109" customFormat="1" ht="15.75" customHeight="1">
      <c r="A16" s="127" t="s">
        <v>52</v>
      </c>
      <c r="B16" s="128"/>
      <c r="C16" s="104">
        <f>Table111[[#Totals],[Amount]]</f>
        <v>0</v>
      </c>
    </row>
    <row r="17" spans="1:3" s="110" customFormat="1" ht="15" customHeight="1">
      <c r="A17" s="127" t="s">
        <v>53</v>
      </c>
      <c r="B17" s="128"/>
      <c r="C17" s="104">
        <f>Table112[[#Totals],[Amount]]</f>
        <v>0</v>
      </c>
    </row>
    <row r="18" spans="1:3" s="103" customFormat="1" ht="15" customHeight="1">
      <c r="A18" s="132" t="s">
        <v>54</v>
      </c>
      <c r="B18" s="133"/>
      <c r="C18" s="106">
        <f t="shared" ref="C18" si="1">SUM(C19:C24)</f>
        <v>0</v>
      </c>
    </row>
    <row r="19" spans="1:3" s="72" customFormat="1" ht="15" customHeight="1">
      <c r="A19" s="127" t="s">
        <v>55</v>
      </c>
      <c r="B19" s="128"/>
      <c r="C19" s="104">
        <f>Table139[[#Totals],[Amount]]</f>
        <v>0</v>
      </c>
    </row>
    <row r="20" spans="1:3" s="72" customFormat="1" ht="15" customHeight="1">
      <c r="A20" s="127" t="s">
        <v>56</v>
      </c>
      <c r="B20" s="128"/>
      <c r="C20" s="104">
        <f>Table1413[[#Totals],[Amount]]</f>
        <v>0</v>
      </c>
    </row>
    <row r="21" spans="1:3" s="72" customFormat="1" ht="15" customHeight="1">
      <c r="A21" s="127" t="s">
        <v>57</v>
      </c>
      <c r="B21" s="128"/>
      <c r="C21" s="104">
        <f>Table1514[[#Totals],[Amount]]</f>
        <v>0</v>
      </c>
    </row>
    <row r="22" spans="1:3" s="72" customFormat="1" ht="15" customHeight="1">
      <c r="A22" s="127" t="s">
        <v>58</v>
      </c>
      <c r="B22" s="128"/>
      <c r="C22" s="104">
        <f>Table16817[[#Totals],[Amount]]</f>
        <v>0</v>
      </c>
    </row>
    <row r="23" spans="1:3" s="72" customFormat="1" ht="15" customHeight="1">
      <c r="A23" s="127" t="s">
        <v>59</v>
      </c>
      <c r="B23" s="128"/>
      <c r="C23" s="104">
        <f>Table1615[[#Totals],[Amount]]</f>
        <v>0</v>
      </c>
    </row>
    <row r="24" spans="1:3" s="72" customFormat="1" ht="15" customHeight="1">
      <c r="A24" s="127" t="s">
        <v>60</v>
      </c>
      <c r="B24" s="128"/>
      <c r="C24" s="104">
        <f>Table16716[[#Totals],[Amount]]</f>
        <v>0</v>
      </c>
    </row>
    <row r="25" spans="1:3" s="103" customFormat="1" ht="15" customHeight="1">
      <c r="A25" s="132" t="s">
        <v>61</v>
      </c>
      <c r="B25" s="133"/>
      <c r="C25" s="106">
        <f t="shared" ref="C25" si="2">SUM(C26:C27)</f>
        <v>0</v>
      </c>
    </row>
    <row r="26" spans="1:3" s="72" customFormat="1" ht="15" customHeight="1">
      <c r="A26" s="127" t="s">
        <v>62</v>
      </c>
      <c r="B26" s="128"/>
      <c r="C26" s="104">
        <f>Table1318[[#Totals],[Amount]]</f>
        <v>0</v>
      </c>
    </row>
    <row r="27" spans="1:3" s="111" customFormat="1" ht="15" customHeight="1">
      <c r="A27" s="127" t="s">
        <v>63</v>
      </c>
      <c r="B27" s="128"/>
      <c r="C27" s="104">
        <f>Table1419[[#Totals],[Amount]]</f>
        <v>0</v>
      </c>
    </row>
    <row r="28" spans="1:3" s="112" customFormat="1" ht="15" customHeight="1">
      <c r="A28" s="132" t="s">
        <v>64</v>
      </c>
      <c r="B28" s="133"/>
      <c r="C28" s="102">
        <f t="shared" ref="C28" si="3">C6+C13+C18+C25</f>
        <v>0</v>
      </c>
    </row>
    <row r="29" spans="1:3" ht="15" customHeight="1">
      <c r="A29" s="45"/>
      <c r="B29" s="45"/>
      <c r="C29" s="45"/>
    </row>
    <row r="30" spans="1:3" s="112" customFormat="1" ht="15" customHeight="1">
      <c r="A30" s="132" t="s">
        <v>65</v>
      </c>
      <c r="B30" s="133"/>
      <c r="C30" s="102">
        <f>Table132122[[#Totals],[Amount]]</f>
        <v>0</v>
      </c>
    </row>
    <row r="32" spans="1:3" s="112" customFormat="1" ht="15" customHeight="1">
      <c r="A32" s="132" t="s">
        <v>66</v>
      </c>
      <c r="B32" s="133"/>
      <c r="C32" s="102">
        <f>Table1321[[#Totals],[Amount]]</f>
        <v>0</v>
      </c>
    </row>
    <row r="34" spans="1:3" ht="15" customHeight="1" thickBot="1"/>
    <row r="35" spans="1:3" ht="15" customHeight="1" thickBot="1">
      <c r="A35" s="125" t="s">
        <v>67</v>
      </c>
      <c r="B35" s="126"/>
      <c r="C35" s="115">
        <f t="shared" ref="C35" si="4">IF(ISERROR(C13/C28),0,C13/C28)</f>
        <v>0</v>
      </c>
    </row>
  </sheetData>
  <sheetProtection algorithmName="SHA-512" hashValue="JQGSx/DayX9yjE9vEFdXucpk/RnY+l3UeWP4mY3uphsNsrHUuW298cVYiMQY5+NQNZH9ggW/wjoxvmMriV64OQ==" saltValue="U0fYX7yjBJCLa+carFwGrw==" spinCount="100000" sheet="1" objects="1" scenarios="1"/>
  <mergeCells count="31">
    <mergeCell ref="A25:B25"/>
    <mergeCell ref="A24:B24"/>
    <mergeCell ref="B4:C4"/>
    <mergeCell ref="A1:C1"/>
    <mergeCell ref="B2:C2"/>
    <mergeCell ref="B3:C3"/>
    <mergeCell ref="A6:B6"/>
    <mergeCell ref="A20:B20"/>
    <mergeCell ref="A21:B21"/>
    <mergeCell ref="A22:B22"/>
    <mergeCell ref="A23:B23"/>
    <mergeCell ref="A7:B7"/>
    <mergeCell ref="A8:B8"/>
    <mergeCell ref="A13:B13"/>
    <mergeCell ref="A18:B18"/>
    <mergeCell ref="A35:B35"/>
    <mergeCell ref="A26:B26"/>
    <mergeCell ref="A27:B27"/>
    <mergeCell ref="A5:C5"/>
    <mergeCell ref="A28:B28"/>
    <mergeCell ref="A30:B30"/>
    <mergeCell ref="A32:B32"/>
    <mergeCell ref="A9:B9"/>
    <mergeCell ref="A10:B10"/>
    <mergeCell ref="A11:B11"/>
    <mergeCell ref="A12:B12"/>
    <mergeCell ref="A14:B14"/>
    <mergeCell ref="A15:B15"/>
    <mergeCell ref="A16:B16"/>
    <mergeCell ref="A17:B17"/>
    <mergeCell ref="A19:B19"/>
  </mergeCells>
  <phoneticPr fontId="9" type="noConversion"/>
  <printOptions headings="1"/>
  <pageMargins left="0.70866141732283472" right="0.70866141732283472" top="0.74803149606299213" bottom="0.74803149606299213" header="0.31496062992125984" footer="0.31496062992125984"/>
  <pageSetup scale="8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1791-6008-49D0-BEE5-DC6CD0462924}">
  <sheetPr>
    <tabColor rgb="FFEBF2FF"/>
    <pageSetUpPr fitToPage="1"/>
  </sheetPr>
  <dimension ref="A1:M73"/>
  <sheetViews>
    <sheetView showGridLines="0" zoomScaleNormal="100" workbookViewId="0">
      <selection activeCell="B37" sqref="B37"/>
    </sheetView>
  </sheetViews>
  <sheetFormatPr defaultColWidth="9" defaultRowHeight="13.15"/>
  <cols>
    <col min="1" max="1" width="47.75" style="45" customWidth="1"/>
    <col min="2" max="2" width="56.75" style="96" customWidth="1"/>
    <col min="3" max="3" width="14.75" style="70" bestFit="1" customWidth="1"/>
    <col min="4" max="4" width="8.75" style="70" customWidth="1"/>
    <col min="5" max="7" width="12.25" style="70" customWidth="1"/>
    <col min="8" max="8" width="12.25" style="45" customWidth="1"/>
    <col min="9" max="9" width="12.25" style="62" customWidth="1"/>
    <col min="10" max="10" width="8.75" style="45" customWidth="1"/>
    <col min="11" max="16384" width="9" style="45"/>
  </cols>
  <sheetData>
    <row r="1" spans="1:13" s="44" customFormat="1" ht="13.9" thickBot="1">
      <c r="A1" s="59" t="s">
        <v>43</v>
      </c>
      <c r="B1" s="94"/>
      <c r="C1" s="61"/>
      <c r="D1" s="45"/>
      <c r="E1" s="45"/>
      <c r="F1" s="45"/>
      <c r="G1" s="45"/>
    </row>
    <row r="2" spans="1:13">
      <c r="A2" s="63" t="s">
        <v>68</v>
      </c>
      <c r="B2" s="86" t="s">
        <v>69</v>
      </c>
      <c r="C2" s="65" t="s">
        <v>70</v>
      </c>
      <c r="E2" s="150" t="s">
        <v>71</v>
      </c>
      <c r="F2" s="151"/>
      <c r="G2" s="151"/>
      <c r="H2" s="151"/>
      <c r="I2" s="152"/>
    </row>
    <row r="3" spans="1:13">
      <c r="A3" s="29"/>
      <c r="B3" s="30"/>
      <c r="C3" s="31"/>
      <c r="E3" s="153"/>
      <c r="F3" s="154"/>
      <c r="G3" s="154"/>
      <c r="H3" s="154"/>
      <c r="I3" s="155"/>
    </row>
    <row r="4" spans="1:13">
      <c r="A4" s="29"/>
      <c r="B4" s="30"/>
      <c r="C4" s="31"/>
      <c r="E4" s="153"/>
      <c r="F4" s="154"/>
      <c r="G4" s="154"/>
      <c r="H4" s="154"/>
      <c r="I4" s="155"/>
    </row>
    <row r="5" spans="1:13">
      <c r="A5" s="29"/>
      <c r="B5" s="30"/>
      <c r="C5" s="31"/>
      <c r="E5" s="153"/>
      <c r="F5" s="154"/>
      <c r="G5" s="154"/>
      <c r="H5" s="154"/>
      <c r="I5" s="155"/>
    </row>
    <row r="6" spans="1:13">
      <c r="A6" s="29"/>
      <c r="B6" s="30"/>
      <c r="C6" s="31"/>
      <c r="E6" s="153"/>
      <c r="F6" s="154"/>
      <c r="G6" s="154"/>
      <c r="H6" s="154"/>
      <c r="I6" s="155"/>
    </row>
    <row r="7" spans="1:13" ht="13.9" thickBot="1">
      <c r="A7" s="67"/>
      <c r="B7" s="89" t="s">
        <v>72</v>
      </c>
      <c r="C7" s="69">
        <f>SUBTOTAL(109,Table13[Amount])</f>
        <v>0</v>
      </c>
      <c r="E7" s="156"/>
      <c r="F7" s="157"/>
      <c r="G7" s="157"/>
      <c r="H7" s="157"/>
      <c r="I7" s="158"/>
    </row>
    <row r="8" spans="1:13">
      <c r="A8" s="72"/>
      <c r="B8" s="95"/>
      <c r="C8" s="74"/>
      <c r="D8" s="74"/>
      <c r="E8" s="74"/>
      <c r="F8" s="74"/>
      <c r="G8" s="74"/>
      <c r="I8" s="84"/>
      <c r="J8" s="84"/>
      <c r="K8" s="84"/>
      <c r="L8" s="84"/>
      <c r="M8" s="84"/>
    </row>
    <row r="9" spans="1:13">
      <c r="I9" s="97"/>
      <c r="J9" s="97"/>
      <c r="K9" s="97"/>
      <c r="L9" s="97"/>
      <c r="M9" s="97"/>
    </row>
    <row r="10" spans="1:13" s="44" customFormat="1" ht="13.9" thickBot="1">
      <c r="A10" s="59" t="s">
        <v>44</v>
      </c>
      <c r="B10" s="94"/>
      <c r="C10" s="61"/>
      <c r="E10" s="62"/>
      <c r="F10" s="45"/>
      <c r="G10" s="45"/>
      <c r="H10" s="45"/>
      <c r="I10" s="45"/>
    </row>
    <row r="11" spans="1:13">
      <c r="A11" s="63" t="s">
        <v>68</v>
      </c>
      <c r="B11" s="86" t="s">
        <v>69</v>
      </c>
      <c r="C11" s="65" t="s">
        <v>70</v>
      </c>
      <c r="D11" s="45"/>
      <c r="E11" s="141" t="s">
        <v>73</v>
      </c>
      <c r="F11" s="142"/>
      <c r="G11" s="142"/>
      <c r="H11" s="142"/>
      <c r="I11" s="143"/>
    </row>
    <row r="12" spans="1:13">
      <c r="A12" s="29"/>
      <c r="B12" s="30"/>
      <c r="C12" s="31"/>
      <c r="D12" s="45"/>
      <c r="E12" s="144"/>
      <c r="F12" s="145"/>
      <c r="G12" s="145"/>
      <c r="H12" s="145"/>
      <c r="I12" s="146"/>
    </row>
    <row r="13" spans="1:13">
      <c r="A13" s="29"/>
      <c r="B13" s="30"/>
      <c r="C13" s="31"/>
      <c r="D13" s="45"/>
      <c r="E13" s="144"/>
      <c r="F13" s="145"/>
      <c r="G13" s="145"/>
      <c r="H13" s="145"/>
      <c r="I13" s="146"/>
    </row>
    <row r="14" spans="1:13">
      <c r="A14" s="29"/>
      <c r="B14" s="30"/>
      <c r="C14" s="33"/>
      <c r="D14" s="45"/>
      <c r="E14" s="144"/>
      <c r="F14" s="145"/>
      <c r="G14" s="145"/>
      <c r="H14" s="145"/>
      <c r="I14" s="146"/>
    </row>
    <row r="15" spans="1:13">
      <c r="A15" s="29"/>
      <c r="B15" s="30"/>
      <c r="C15" s="33"/>
      <c r="D15" s="45"/>
      <c r="E15" s="144"/>
      <c r="F15" s="145"/>
      <c r="G15" s="145"/>
      <c r="H15" s="145"/>
      <c r="I15" s="146"/>
    </row>
    <row r="16" spans="1:13" ht="13.9" thickBot="1">
      <c r="A16" s="67"/>
      <c r="B16" s="89" t="s">
        <v>72</v>
      </c>
      <c r="C16" s="69">
        <f>SUBTOTAL(109,Table14[Amount])</f>
        <v>0</v>
      </c>
      <c r="D16" s="45"/>
      <c r="E16" s="147"/>
      <c r="F16" s="148"/>
      <c r="G16" s="148"/>
      <c r="H16" s="148"/>
      <c r="I16" s="149"/>
    </row>
    <row r="17" spans="1:13">
      <c r="A17" s="72"/>
      <c r="B17" s="95"/>
      <c r="C17" s="74"/>
      <c r="D17" s="74"/>
      <c r="E17" s="74"/>
      <c r="F17" s="74"/>
      <c r="G17" s="74"/>
      <c r="I17" s="84"/>
      <c r="J17" s="84"/>
      <c r="K17" s="84"/>
      <c r="L17" s="84"/>
      <c r="M17" s="84"/>
    </row>
    <row r="19" spans="1:13" s="44" customFormat="1" ht="13.9" thickBot="1">
      <c r="A19" s="59" t="s">
        <v>45</v>
      </c>
      <c r="B19" s="94"/>
      <c r="C19" s="61"/>
      <c r="E19" s="62"/>
      <c r="F19" s="45"/>
      <c r="G19" s="45"/>
      <c r="H19" s="45"/>
      <c r="I19" s="45"/>
    </row>
    <row r="20" spans="1:13">
      <c r="A20" s="63" t="s">
        <v>68</v>
      </c>
      <c r="B20" s="86" t="s">
        <v>69</v>
      </c>
      <c r="C20" s="65" t="s">
        <v>70</v>
      </c>
      <c r="D20" s="45"/>
      <c r="E20" s="141" t="s">
        <v>73</v>
      </c>
      <c r="F20" s="142"/>
      <c r="G20" s="142"/>
      <c r="H20" s="142"/>
      <c r="I20" s="143"/>
    </row>
    <row r="21" spans="1:13">
      <c r="A21" s="29"/>
      <c r="B21" s="30"/>
      <c r="C21" s="31"/>
      <c r="D21" s="45"/>
      <c r="E21" s="144"/>
      <c r="F21" s="145"/>
      <c r="G21" s="145"/>
      <c r="H21" s="145"/>
      <c r="I21" s="146"/>
    </row>
    <row r="22" spans="1:13">
      <c r="A22" s="29"/>
      <c r="B22" s="30"/>
      <c r="C22" s="31"/>
      <c r="D22" s="45"/>
      <c r="E22" s="144"/>
      <c r="F22" s="145"/>
      <c r="G22" s="145"/>
      <c r="H22" s="145"/>
      <c r="I22" s="146"/>
    </row>
    <row r="23" spans="1:13">
      <c r="A23" s="29"/>
      <c r="B23" s="30"/>
      <c r="C23" s="33"/>
      <c r="D23" s="45"/>
      <c r="E23" s="144"/>
      <c r="F23" s="145"/>
      <c r="G23" s="145"/>
      <c r="H23" s="145"/>
      <c r="I23" s="146"/>
    </row>
    <row r="24" spans="1:13">
      <c r="A24" s="29"/>
      <c r="B24" s="30"/>
      <c r="C24" s="33"/>
      <c r="D24" s="45"/>
      <c r="E24" s="144"/>
      <c r="F24" s="145"/>
      <c r="G24" s="145"/>
      <c r="H24" s="145"/>
      <c r="I24" s="146"/>
    </row>
    <row r="25" spans="1:13" ht="13.9" thickBot="1">
      <c r="A25" s="67"/>
      <c r="B25" s="89" t="s">
        <v>72</v>
      </c>
      <c r="C25" s="69">
        <f>SUBTOTAL(109,Table15[Amount])</f>
        <v>0</v>
      </c>
      <c r="D25" s="45"/>
      <c r="E25" s="147"/>
      <c r="F25" s="148"/>
      <c r="G25" s="148"/>
      <c r="H25" s="148"/>
      <c r="I25" s="149"/>
    </row>
    <row r="26" spans="1:13">
      <c r="B26" s="95"/>
      <c r="C26" s="74"/>
      <c r="D26" s="74"/>
      <c r="E26" s="74"/>
      <c r="F26" s="74"/>
      <c r="G26" s="74"/>
      <c r="I26" s="84"/>
      <c r="J26" s="84"/>
      <c r="K26" s="84"/>
      <c r="L26" s="84"/>
      <c r="M26" s="84"/>
    </row>
    <row r="27" spans="1:13" s="44" customFormat="1"/>
    <row r="28" spans="1:13" ht="13.9" thickBot="1">
      <c r="A28" s="59" t="s">
        <v>46</v>
      </c>
      <c r="B28" s="94"/>
      <c r="C28" s="61"/>
      <c r="D28" s="44"/>
      <c r="E28" s="62"/>
      <c r="F28" s="45"/>
      <c r="G28" s="45"/>
      <c r="I28" s="45"/>
    </row>
    <row r="29" spans="1:13" ht="13.15" customHeight="1">
      <c r="A29" s="63" t="s">
        <v>74</v>
      </c>
      <c r="B29" s="86" t="s">
        <v>69</v>
      </c>
      <c r="C29" s="65" t="s">
        <v>70</v>
      </c>
      <c r="D29" s="45"/>
      <c r="E29" s="141" t="s">
        <v>75</v>
      </c>
      <c r="F29" s="142"/>
      <c r="G29" s="142"/>
      <c r="H29" s="142"/>
      <c r="I29" s="143"/>
    </row>
    <row r="30" spans="1:13" ht="15.6" customHeight="1">
      <c r="A30" s="29"/>
      <c r="B30" s="30"/>
      <c r="C30" s="31"/>
      <c r="D30" s="45"/>
      <c r="E30" s="144"/>
      <c r="F30" s="145"/>
      <c r="G30" s="145"/>
      <c r="H30" s="145"/>
      <c r="I30" s="146"/>
    </row>
    <row r="31" spans="1:13" ht="15.6" customHeight="1">
      <c r="A31" s="29"/>
      <c r="B31" s="30"/>
      <c r="C31" s="31"/>
      <c r="D31" s="45"/>
      <c r="E31" s="144"/>
      <c r="F31" s="145"/>
      <c r="G31" s="145"/>
      <c r="H31" s="145"/>
      <c r="I31" s="146"/>
    </row>
    <row r="32" spans="1:13" ht="15.6" customHeight="1">
      <c r="A32" s="29"/>
      <c r="B32" s="30"/>
      <c r="C32" s="33"/>
      <c r="D32" s="45"/>
      <c r="E32" s="144"/>
      <c r="F32" s="145"/>
      <c r="G32" s="145"/>
      <c r="H32" s="145"/>
      <c r="I32" s="146"/>
    </row>
    <row r="33" spans="1:9" ht="15.6" customHeight="1">
      <c r="A33" s="29"/>
      <c r="B33" s="30"/>
      <c r="C33" s="33"/>
      <c r="D33" s="45"/>
      <c r="E33" s="144"/>
      <c r="F33" s="145"/>
      <c r="G33" s="145"/>
      <c r="H33" s="145"/>
      <c r="I33" s="146"/>
    </row>
    <row r="34" spans="1:9" ht="15.6" customHeight="1">
      <c r="A34" s="29"/>
      <c r="B34" s="30"/>
      <c r="C34" s="33"/>
      <c r="D34" s="45"/>
      <c r="E34" s="144"/>
      <c r="F34" s="145"/>
      <c r="G34" s="145"/>
      <c r="H34" s="145"/>
      <c r="I34" s="146"/>
    </row>
    <row r="35" spans="1:9" ht="15.6" customHeight="1">
      <c r="A35" s="29"/>
      <c r="B35" s="30"/>
      <c r="C35" s="33"/>
      <c r="D35" s="45"/>
      <c r="E35" s="144"/>
      <c r="F35" s="145"/>
      <c r="G35" s="145"/>
      <c r="H35" s="145"/>
      <c r="I35" s="146"/>
    </row>
    <row r="36" spans="1:9" ht="15.6" customHeight="1">
      <c r="A36" s="29"/>
      <c r="B36" s="30"/>
      <c r="C36" s="33"/>
      <c r="D36" s="45"/>
      <c r="E36" s="144"/>
      <c r="F36" s="145"/>
      <c r="G36" s="145"/>
      <c r="H36" s="145"/>
      <c r="I36" s="146"/>
    </row>
    <row r="37" spans="1:9" ht="15.6" customHeight="1">
      <c r="A37" s="29"/>
      <c r="B37" s="30"/>
      <c r="C37" s="33"/>
      <c r="D37" s="45"/>
      <c r="E37" s="144"/>
      <c r="F37" s="145"/>
      <c r="G37" s="145"/>
      <c r="H37" s="145"/>
      <c r="I37" s="146"/>
    </row>
    <row r="38" spans="1:9" ht="15.6" customHeight="1">
      <c r="A38" s="29"/>
      <c r="B38" s="30"/>
      <c r="C38" s="33"/>
      <c r="D38" s="45"/>
      <c r="E38" s="144"/>
      <c r="F38" s="145"/>
      <c r="G38" s="145"/>
      <c r="H38" s="145"/>
      <c r="I38" s="146"/>
    </row>
    <row r="39" spans="1:9" ht="15.6" customHeight="1">
      <c r="A39" s="29"/>
      <c r="B39" s="30"/>
      <c r="C39" s="33"/>
      <c r="D39" s="45"/>
      <c r="E39" s="144"/>
      <c r="F39" s="145"/>
      <c r="G39" s="145"/>
      <c r="H39" s="145"/>
      <c r="I39" s="146"/>
    </row>
    <row r="40" spans="1:9" ht="15.6" customHeight="1">
      <c r="A40" s="29"/>
      <c r="B40" s="30"/>
      <c r="C40" s="33"/>
      <c r="D40" s="45"/>
      <c r="E40" s="144"/>
      <c r="F40" s="145"/>
      <c r="G40" s="145"/>
      <c r="H40" s="145"/>
      <c r="I40" s="146"/>
    </row>
    <row r="41" spans="1:9" ht="15.6" customHeight="1">
      <c r="A41" s="29"/>
      <c r="B41" s="30"/>
      <c r="C41" s="33"/>
      <c r="D41" s="45"/>
      <c r="E41" s="144"/>
      <c r="F41" s="145"/>
      <c r="G41" s="145"/>
      <c r="H41" s="145"/>
      <c r="I41" s="146"/>
    </row>
    <row r="42" spans="1:9" ht="15.6" customHeight="1">
      <c r="A42" s="29"/>
      <c r="B42" s="30"/>
      <c r="C42" s="33"/>
      <c r="D42" s="45"/>
      <c r="E42" s="144"/>
      <c r="F42" s="145"/>
      <c r="G42" s="145"/>
      <c r="H42" s="145"/>
      <c r="I42" s="146"/>
    </row>
    <row r="43" spans="1:9" ht="15.6" customHeight="1">
      <c r="A43" s="29"/>
      <c r="B43" s="30"/>
      <c r="C43" s="33"/>
      <c r="D43" s="45"/>
      <c r="E43" s="144"/>
      <c r="F43" s="145"/>
      <c r="G43" s="145"/>
      <c r="H43" s="145"/>
      <c r="I43" s="146"/>
    </row>
    <row r="44" spans="1:9" ht="15.6" customHeight="1">
      <c r="A44" s="29"/>
      <c r="B44" s="30"/>
      <c r="C44" s="33"/>
      <c r="D44" s="45"/>
      <c r="E44" s="144"/>
      <c r="F44" s="145"/>
      <c r="G44" s="145"/>
      <c r="H44" s="145"/>
      <c r="I44" s="146"/>
    </row>
    <row r="45" spans="1:9" ht="15.6" customHeight="1">
      <c r="A45" s="34"/>
      <c r="B45" s="35"/>
      <c r="C45" s="36"/>
      <c r="D45" s="45"/>
      <c r="E45" s="144"/>
      <c r="F45" s="145"/>
      <c r="G45" s="145"/>
      <c r="H45" s="145"/>
      <c r="I45" s="146"/>
    </row>
    <row r="46" spans="1:9" ht="15.6" customHeight="1" thickBot="1">
      <c r="A46" s="67"/>
      <c r="B46" s="89" t="s">
        <v>72</v>
      </c>
      <c r="C46" s="69">
        <f>SUBTOTAL(109,Table168[Amount])</f>
        <v>0</v>
      </c>
      <c r="D46" s="45"/>
      <c r="E46" s="147"/>
      <c r="F46" s="148"/>
      <c r="G46" s="148"/>
      <c r="H46" s="148"/>
      <c r="I46" s="149"/>
    </row>
    <row r="48" spans="1:9" s="44" customFormat="1"/>
    <row r="49" spans="1:9" ht="13.9" thickBot="1">
      <c r="A49" s="59" t="s">
        <v>47</v>
      </c>
      <c r="B49" s="94"/>
      <c r="C49" s="61"/>
      <c r="D49" s="44"/>
      <c r="E49" s="45"/>
      <c r="F49" s="45"/>
      <c r="G49" s="45"/>
      <c r="I49" s="45"/>
    </row>
    <row r="50" spans="1:9">
      <c r="A50" s="63" t="s">
        <v>76</v>
      </c>
      <c r="B50" s="86" t="s">
        <v>69</v>
      </c>
      <c r="C50" s="65" t="s">
        <v>70</v>
      </c>
      <c r="D50" s="45"/>
      <c r="E50" s="141" t="s">
        <v>77</v>
      </c>
      <c r="F50" s="142"/>
      <c r="G50" s="142"/>
      <c r="H50" s="142"/>
      <c r="I50" s="143"/>
    </row>
    <row r="51" spans="1:9">
      <c r="A51" s="29"/>
      <c r="B51" s="30"/>
      <c r="C51" s="31"/>
      <c r="D51" s="45"/>
      <c r="E51" s="144"/>
      <c r="F51" s="145"/>
      <c r="G51" s="145"/>
      <c r="H51" s="145"/>
      <c r="I51" s="146"/>
    </row>
    <row r="52" spans="1:9">
      <c r="A52" s="29"/>
      <c r="B52" s="30"/>
      <c r="C52" s="31"/>
      <c r="D52" s="45"/>
      <c r="E52" s="144"/>
      <c r="F52" s="145"/>
      <c r="G52" s="145"/>
      <c r="H52" s="145"/>
      <c r="I52" s="146"/>
    </row>
    <row r="53" spans="1:9">
      <c r="A53" s="29"/>
      <c r="B53" s="30"/>
      <c r="C53" s="33"/>
      <c r="D53" s="45"/>
      <c r="E53" s="144"/>
      <c r="F53" s="145"/>
      <c r="G53" s="145"/>
      <c r="H53" s="145"/>
      <c r="I53" s="146"/>
    </row>
    <row r="54" spans="1:9">
      <c r="A54" s="29"/>
      <c r="B54" s="30"/>
      <c r="C54" s="33"/>
      <c r="D54" s="45"/>
      <c r="E54" s="144"/>
      <c r="F54" s="145"/>
      <c r="G54" s="145"/>
      <c r="H54" s="145"/>
      <c r="I54" s="146"/>
    </row>
    <row r="55" spans="1:9">
      <c r="A55" s="34"/>
      <c r="B55" s="35"/>
      <c r="C55" s="36"/>
      <c r="D55" s="45"/>
      <c r="E55" s="144"/>
      <c r="F55" s="145"/>
      <c r="G55" s="145"/>
      <c r="H55" s="145"/>
      <c r="I55" s="146"/>
    </row>
    <row r="56" spans="1:9" ht="13.9" thickBot="1">
      <c r="A56" s="67"/>
      <c r="B56" s="89" t="s">
        <v>72</v>
      </c>
      <c r="C56" s="69">
        <f>SUBTOTAL(109,Table16[Amount])</f>
        <v>0</v>
      </c>
      <c r="D56" s="45"/>
      <c r="E56" s="147"/>
      <c r="F56" s="148"/>
      <c r="G56" s="148"/>
      <c r="H56" s="148"/>
      <c r="I56" s="149"/>
    </row>
    <row r="58" spans="1:9">
      <c r="A58" s="44"/>
      <c r="B58" s="44"/>
      <c r="C58" s="44"/>
      <c r="D58" s="44"/>
      <c r="E58" s="44"/>
      <c r="F58" s="44"/>
      <c r="G58" s="44"/>
      <c r="H58" s="44"/>
      <c r="I58" s="44"/>
    </row>
    <row r="59" spans="1:9" ht="13.9" thickBot="1">
      <c r="A59" s="59" t="s">
        <v>78</v>
      </c>
      <c r="B59" s="94"/>
      <c r="C59" s="61"/>
      <c r="D59" s="44"/>
      <c r="E59" s="62"/>
      <c r="F59" s="45"/>
      <c r="G59" s="45"/>
      <c r="I59" s="45"/>
    </row>
    <row r="60" spans="1:9">
      <c r="A60" s="63" t="s">
        <v>79</v>
      </c>
      <c r="B60" s="86" t="s">
        <v>69</v>
      </c>
      <c r="C60" s="65" t="s">
        <v>70</v>
      </c>
      <c r="D60" s="45"/>
      <c r="E60" s="141" t="s">
        <v>80</v>
      </c>
      <c r="F60" s="142"/>
      <c r="G60" s="142"/>
      <c r="H60" s="142"/>
      <c r="I60" s="143"/>
    </row>
    <row r="61" spans="1:9">
      <c r="A61" s="29"/>
      <c r="B61" s="30"/>
      <c r="C61" s="31"/>
      <c r="D61" s="45"/>
      <c r="E61" s="144"/>
      <c r="F61" s="145"/>
      <c r="G61" s="145"/>
      <c r="H61" s="145"/>
      <c r="I61" s="146"/>
    </row>
    <row r="62" spans="1:9">
      <c r="A62" s="29"/>
      <c r="B62" s="30"/>
      <c r="C62" s="31"/>
      <c r="D62" s="45"/>
      <c r="E62" s="144"/>
      <c r="F62" s="145"/>
      <c r="G62" s="145"/>
      <c r="H62" s="145"/>
      <c r="I62" s="146"/>
    </row>
    <row r="63" spans="1:9">
      <c r="A63" s="29"/>
      <c r="B63" s="30"/>
      <c r="C63" s="33"/>
      <c r="D63" s="45"/>
      <c r="E63" s="144"/>
      <c r="F63" s="145"/>
      <c r="G63" s="145"/>
      <c r="H63" s="145"/>
      <c r="I63" s="146"/>
    </row>
    <row r="64" spans="1:9">
      <c r="A64" s="29"/>
      <c r="B64" s="30"/>
      <c r="C64" s="33"/>
      <c r="D64" s="45"/>
      <c r="E64" s="144"/>
      <c r="F64" s="145"/>
      <c r="G64" s="145"/>
      <c r="H64" s="145"/>
      <c r="I64" s="146"/>
    </row>
    <row r="65" spans="1:9">
      <c r="A65" s="29"/>
      <c r="B65" s="30"/>
      <c r="C65" s="33"/>
      <c r="D65" s="45"/>
      <c r="E65" s="144"/>
      <c r="F65" s="145"/>
      <c r="G65" s="145"/>
      <c r="H65" s="145"/>
      <c r="I65" s="146"/>
    </row>
    <row r="66" spans="1:9">
      <c r="A66" s="29"/>
      <c r="B66" s="30"/>
      <c r="C66" s="33"/>
      <c r="D66" s="45"/>
      <c r="E66" s="144"/>
      <c r="F66" s="145"/>
      <c r="G66" s="145"/>
      <c r="H66" s="145"/>
      <c r="I66" s="146"/>
    </row>
    <row r="67" spans="1:9">
      <c r="A67" s="29"/>
      <c r="B67" s="30"/>
      <c r="C67" s="33"/>
      <c r="D67" s="45"/>
      <c r="E67" s="144"/>
      <c r="F67" s="145"/>
      <c r="G67" s="145"/>
      <c r="H67" s="145"/>
      <c r="I67" s="146"/>
    </row>
    <row r="68" spans="1:9">
      <c r="A68" s="29"/>
      <c r="B68" s="30"/>
      <c r="C68" s="33"/>
      <c r="D68" s="45"/>
      <c r="E68" s="144"/>
      <c r="F68" s="145"/>
      <c r="G68" s="145"/>
      <c r="H68" s="145"/>
      <c r="I68" s="146"/>
    </row>
    <row r="69" spans="1:9">
      <c r="A69" s="29"/>
      <c r="B69" s="30"/>
      <c r="C69" s="33"/>
      <c r="D69" s="45"/>
      <c r="E69" s="144"/>
      <c r="F69" s="145"/>
      <c r="G69" s="145"/>
      <c r="H69" s="145"/>
      <c r="I69" s="146"/>
    </row>
    <row r="70" spans="1:9">
      <c r="A70" s="29"/>
      <c r="B70" s="30"/>
      <c r="C70" s="31"/>
      <c r="D70" s="45"/>
      <c r="E70" s="144"/>
      <c r="F70" s="145"/>
      <c r="G70" s="145"/>
      <c r="H70" s="145"/>
      <c r="I70" s="146"/>
    </row>
    <row r="71" spans="1:9">
      <c r="A71" s="29"/>
      <c r="B71" s="30"/>
      <c r="C71" s="33"/>
      <c r="D71" s="45"/>
      <c r="E71" s="144"/>
      <c r="F71" s="145"/>
      <c r="G71" s="145"/>
      <c r="H71" s="145"/>
      <c r="I71" s="146"/>
    </row>
    <row r="72" spans="1:9" ht="13.9" thickBot="1">
      <c r="A72" s="67"/>
      <c r="B72" s="89" t="s">
        <v>72</v>
      </c>
      <c r="C72" s="69">
        <f>SUBTOTAL(109,Table167[Amount])</f>
        <v>0</v>
      </c>
      <c r="D72" s="45"/>
      <c r="E72" s="147"/>
      <c r="F72" s="148"/>
      <c r="G72" s="148"/>
      <c r="H72" s="148"/>
      <c r="I72" s="149"/>
    </row>
    <row r="73" spans="1:9">
      <c r="D73" s="45"/>
      <c r="E73" s="62"/>
      <c r="F73" s="45"/>
      <c r="G73" s="45"/>
      <c r="I73" s="45"/>
    </row>
  </sheetData>
  <sheetProtection algorithmName="SHA-512" hashValue="66USmRxr2uChyJI97BdJYdBLgNXuiD29sMG6usVcDTN5If3rIFW5KZEOmw3L7uXSHOvarsmmaNEksHBa2C2A+A==" saltValue="AT9KkrgNZcxLYNQXCCIBWQ==" spinCount="100000" sheet="1" objects="1" scenarios="1"/>
  <mergeCells count="6">
    <mergeCell ref="E60:I72"/>
    <mergeCell ref="E2:I7"/>
    <mergeCell ref="E11:I16"/>
    <mergeCell ref="E20:I25"/>
    <mergeCell ref="E50:I56"/>
    <mergeCell ref="E29:I46"/>
  </mergeCells>
  <phoneticPr fontId="9" type="noConversion"/>
  <printOptions headings="1"/>
  <pageMargins left="0.25" right="0.25" top="0.75" bottom="0.75" header="0.3" footer="0.3"/>
  <pageSetup scale="67" fitToHeight="0" orientation="landscape"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F4C0-BA38-4A9E-9298-3C993590C367}">
  <sheetPr>
    <tabColor rgb="FFEBF2FF"/>
    <pageSetUpPr fitToPage="1"/>
  </sheetPr>
  <dimension ref="A1:I39"/>
  <sheetViews>
    <sheetView showGridLines="0" zoomScaleNormal="100" workbookViewId="0">
      <selection activeCell="K29" sqref="K29"/>
    </sheetView>
  </sheetViews>
  <sheetFormatPr defaultColWidth="9" defaultRowHeight="13.15"/>
  <cols>
    <col min="1" max="1" width="35.75" style="91" customWidth="1"/>
    <col min="2" max="2" width="68.75" style="91" customWidth="1"/>
    <col min="3" max="3" width="14.75" style="92" customWidth="1"/>
    <col min="4" max="4" width="9.75" style="92" customWidth="1"/>
    <col min="5" max="7" width="14.75" style="92" customWidth="1"/>
    <col min="8" max="16384" width="9" style="93"/>
  </cols>
  <sheetData>
    <row r="1" spans="1:9" s="83" customFormat="1" ht="13.9" thickBot="1">
      <c r="A1" s="80" t="s">
        <v>50</v>
      </c>
      <c r="B1" s="81"/>
      <c r="C1" s="82"/>
      <c r="F1" s="84"/>
      <c r="G1" s="84"/>
      <c r="H1" s="84"/>
      <c r="I1" s="84"/>
    </row>
    <row r="2" spans="1:9" s="87" customFormat="1">
      <c r="A2" s="85" t="s">
        <v>81</v>
      </c>
      <c r="B2" s="86" t="s">
        <v>69</v>
      </c>
      <c r="C2" s="65" t="s">
        <v>70</v>
      </c>
      <c r="E2" s="141" t="s">
        <v>82</v>
      </c>
      <c r="F2" s="142"/>
      <c r="G2" s="142"/>
      <c r="H2" s="142"/>
      <c r="I2" s="143"/>
    </row>
    <row r="3" spans="1:9" s="45" customFormat="1">
      <c r="A3" s="37"/>
      <c r="B3" s="38"/>
      <c r="C3" s="31"/>
      <c r="E3" s="144"/>
      <c r="F3" s="145"/>
      <c r="G3" s="145"/>
      <c r="H3" s="145"/>
      <c r="I3" s="146"/>
    </row>
    <row r="4" spans="1:9" s="45" customFormat="1">
      <c r="A4" s="37"/>
      <c r="B4" s="38"/>
      <c r="C4" s="31"/>
      <c r="E4" s="144"/>
      <c r="F4" s="145"/>
      <c r="G4" s="145"/>
      <c r="H4" s="145"/>
      <c r="I4" s="146"/>
    </row>
    <row r="5" spans="1:9" s="45" customFormat="1">
      <c r="A5" s="37"/>
      <c r="B5" s="38"/>
      <c r="C5" s="33"/>
      <c r="E5" s="144"/>
      <c r="F5" s="145"/>
      <c r="G5" s="145"/>
      <c r="H5" s="145"/>
      <c r="I5" s="146"/>
    </row>
    <row r="6" spans="1:9" s="45" customFormat="1">
      <c r="A6" s="37"/>
      <c r="B6" s="38"/>
      <c r="C6" s="33"/>
      <c r="E6" s="144"/>
      <c r="F6" s="145"/>
      <c r="G6" s="145"/>
      <c r="H6" s="145"/>
      <c r="I6" s="146"/>
    </row>
    <row r="7" spans="1:9" s="45" customFormat="1" ht="13.9" thickBot="1">
      <c r="A7" s="88"/>
      <c r="B7" s="89" t="s">
        <v>72</v>
      </c>
      <c r="C7" s="71">
        <f>SUBTOTAL(109,Table1[Amount])</f>
        <v>0</v>
      </c>
      <c r="E7" s="147"/>
      <c r="F7" s="148"/>
      <c r="G7" s="148"/>
      <c r="H7" s="148"/>
      <c r="I7" s="149"/>
    </row>
    <row r="10" spans="1:9" s="83" customFormat="1" ht="13.9" thickBot="1">
      <c r="A10" s="80" t="s">
        <v>51</v>
      </c>
      <c r="B10" s="81"/>
      <c r="C10" s="82"/>
      <c r="E10" s="90"/>
    </row>
    <row r="11" spans="1:9" s="87" customFormat="1">
      <c r="A11" s="85" t="s">
        <v>74</v>
      </c>
      <c r="B11" s="86" t="s">
        <v>69</v>
      </c>
      <c r="C11" s="65" t="s">
        <v>70</v>
      </c>
      <c r="E11" s="141" t="s">
        <v>83</v>
      </c>
      <c r="F11" s="142"/>
      <c r="G11" s="142"/>
      <c r="H11" s="142"/>
      <c r="I11" s="143"/>
    </row>
    <row r="12" spans="1:9" s="45" customFormat="1">
      <c r="A12" s="37"/>
      <c r="B12" s="38"/>
      <c r="C12" s="31"/>
      <c r="E12" s="144" t="s">
        <v>84</v>
      </c>
      <c r="F12" s="145"/>
      <c r="G12" s="145"/>
      <c r="H12" s="145"/>
      <c r="I12" s="146"/>
    </row>
    <row r="13" spans="1:9" s="45" customFormat="1">
      <c r="A13" s="37"/>
      <c r="B13" s="38"/>
      <c r="C13" s="31"/>
      <c r="E13" s="144"/>
      <c r="F13" s="145"/>
      <c r="G13" s="145"/>
      <c r="H13" s="145"/>
      <c r="I13" s="146"/>
    </row>
    <row r="14" spans="1:9" s="45" customFormat="1">
      <c r="A14" s="37"/>
      <c r="B14" s="38"/>
      <c r="C14" s="33"/>
      <c r="E14" s="144"/>
      <c r="F14" s="145"/>
      <c r="G14" s="145"/>
      <c r="H14" s="145"/>
      <c r="I14" s="146"/>
    </row>
    <row r="15" spans="1:9" s="45" customFormat="1">
      <c r="A15" s="37"/>
      <c r="B15" s="38"/>
      <c r="C15" s="33"/>
      <c r="E15" s="144"/>
      <c r="F15" s="145"/>
      <c r="G15" s="145"/>
      <c r="H15" s="145"/>
      <c r="I15" s="146"/>
    </row>
    <row r="16" spans="1:9" s="45" customFormat="1">
      <c r="A16" s="37"/>
      <c r="B16" s="38"/>
      <c r="C16" s="33"/>
      <c r="E16" s="144"/>
      <c r="F16" s="145"/>
      <c r="G16" s="145"/>
      <c r="H16" s="145"/>
      <c r="I16" s="146"/>
    </row>
    <row r="17" spans="1:9" s="45" customFormat="1" ht="13.9" thickBot="1">
      <c r="A17" s="39"/>
      <c r="B17" s="40"/>
      <c r="C17" s="66">
        <f t="shared" ref="C17" si="0">SUBTOTAL(109,C12:C16)</f>
        <v>0</v>
      </c>
      <c r="E17" s="147"/>
      <c r="F17" s="148"/>
      <c r="G17" s="148"/>
      <c r="H17" s="148"/>
      <c r="I17" s="149"/>
    </row>
    <row r="20" spans="1:9" s="83" customFormat="1" ht="13.9" thickBot="1">
      <c r="A20" s="80" t="s">
        <v>52</v>
      </c>
      <c r="B20" s="81"/>
      <c r="C20" s="82"/>
      <c r="E20" s="90"/>
    </row>
    <row r="21" spans="1:9" s="87" customFormat="1">
      <c r="A21" s="85" t="s">
        <v>74</v>
      </c>
      <c r="B21" s="86" t="s">
        <v>69</v>
      </c>
      <c r="C21" s="65" t="s">
        <v>70</v>
      </c>
      <c r="E21" s="141" t="s">
        <v>85</v>
      </c>
      <c r="F21" s="142"/>
      <c r="G21" s="142"/>
      <c r="H21" s="142"/>
      <c r="I21" s="143"/>
    </row>
    <row r="22" spans="1:9" s="45" customFormat="1">
      <c r="A22" s="37"/>
      <c r="B22" s="38"/>
      <c r="C22" s="31"/>
      <c r="E22" s="144"/>
      <c r="F22" s="145"/>
      <c r="G22" s="145"/>
      <c r="H22" s="145"/>
      <c r="I22" s="146"/>
    </row>
    <row r="23" spans="1:9" s="45" customFormat="1">
      <c r="A23" s="37"/>
      <c r="B23" s="38"/>
      <c r="C23" s="31"/>
      <c r="E23" s="144"/>
      <c r="F23" s="145"/>
      <c r="G23" s="145"/>
      <c r="H23" s="145"/>
      <c r="I23" s="146"/>
    </row>
    <row r="24" spans="1:9" s="45" customFormat="1">
      <c r="A24" s="37"/>
      <c r="B24" s="38"/>
      <c r="C24" s="33"/>
      <c r="E24" s="144"/>
      <c r="F24" s="145"/>
      <c r="G24" s="145"/>
      <c r="H24" s="145"/>
      <c r="I24" s="146"/>
    </row>
    <row r="25" spans="1:9" s="45" customFormat="1">
      <c r="A25" s="37"/>
      <c r="B25" s="38"/>
      <c r="C25" s="33"/>
      <c r="E25" s="144"/>
      <c r="F25" s="145"/>
      <c r="G25" s="145"/>
      <c r="H25" s="145"/>
      <c r="I25" s="146"/>
    </row>
    <row r="26" spans="1:9" s="45" customFormat="1">
      <c r="A26" s="37"/>
      <c r="B26" s="38"/>
      <c r="C26" s="33"/>
      <c r="E26" s="144"/>
      <c r="F26" s="145"/>
      <c r="G26" s="145"/>
      <c r="H26" s="145"/>
      <c r="I26" s="146"/>
    </row>
    <row r="27" spans="1:9" s="45" customFormat="1" ht="13.9" thickBot="1">
      <c r="A27" s="88"/>
      <c r="B27" s="89" t="s">
        <v>72</v>
      </c>
      <c r="C27" s="69">
        <f>SUBTOTAL(109,Table111[Amount])</f>
        <v>0</v>
      </c>
      <c r="E27" s="147"/>
      <c r="F27" s="148"/>
      <c r="G27" s="148"/>
      <c r="H27" s="148"/>
      <c r="I27" s="149"/>
    </row>
    <row r="30" spans="1:9" s="83" customFormat="1" ht="13.9" thickBot="1">
      <c r="A30" s="80" t="s">
        <v>53</v>
      </c>
      <c r="B30" s="81"/>
      <c r="C30" s="82"/>
      <c r="E30" s="90"/>
    </row>
    <row r="31" spans="1:9" s="87" customFormat="1">
      <c r="A31" s="63" t="s">
        <v>76</v>
      </c>
      <c r="B31" s="86" t="s">
        <v>69</v>
      </c>
      <c r="C31" s="65" t="s">
        <v>70</v>
      </c>
      <c r="E31" s="141" t="s">
        <v>86</v>
      </c>
      <c r="F31" s="142"/>
      <c r="G31" s="142"/>
      <c r="H31" s="142"/>
      <c r="I31" s="143"/>
    </row>
    <row r="32" spans="1:9" s="45" customFormat="1">
      <c r="A32" s="37"/>
      <c r="B32" s="38"/>
      <c r="C32" s="31"/>
      <c r="E32" s="144"/>
      <c r="F32" s="145"/>
      <c r="G32" s="145"/>
      <c r="H32" s="145"/>
      <c r="I32" s="146"/>
    </row>
    <row r="33" spans="1:9" s="45" customFormat="1">
      <c r="A33" s="37"/>
      <c r="B33" s="38"/>
      <c r="C33" s="31"/>
      <c r="E33" s="144"/>
      <c r="F33" s="145"/>
      <c r="G33" s="145"/>
      <c r="H33" s="145"/>
      <c r="I33" s="146"/>
    </row>
    <row r="34" spans="1:9" s="45" customFormat="1">
      <c r="A34" s="37"/>
      <c r="B34" s="38"/>
      <c r="C34" s="33"/>
      <c r="E34" s="144"/>
      <c r="F34" s="145"/>
      <c r="G34" s="145"/>
      <c r="H34" s="145"/>
      <c r="I34" s="146"/>
    </row>
    <row r="35" spans="1:9" s="45" customFormat="1">
      <c r="A35" s="37"/>
      <c r="B35" s="38"/>
      <c r="C35" s="33"/>
      <c r="E35" s="144"/>
      <c r="F35" s="145"/>
      <c r="G35" s="145"/>
      <c r="H35" s="145"/>
      <c r="I35" s="146"/>
    </row>
    <row r="36" spans="1:9" s="45" customFormat="1">
      <c r="A36" s="37"/>
      <c r="B36" s="38"/>
      <c r="C36" s="33"/>
      <c r="E36" s="144"/>
      <c r="F36" s="145"/>
      <c r="G36" s="145"/>
      <c r="H36" s="145"/>
      <c r="I36" s="146"/>
    </row>
    <row r="37" spans="1:9" s="45" customFormat="1">
      <c r="A37" s="37"/>
      <c r="B37" s="38"/>
      <c r="C37" s="33"/>
      <c r="E37" s="144"/>
      <c r="F37" s="145"/>
      <c r="G37" s="145"/>
      <c r="H37" s="145"/>
      <c r="I37" s="146"/>
    </row>
    <row r="38" spans="1:9" s="45" customFormat="1">
      <c r="A38" s="37"/>
      <c r="B38" s="38"/>
      <c r="C38" s="33"/>
      <c r="E38" s="144"/>
      <c r="F38" s="145"/>
      <c r="G38" s="145"/>
      <c r="H38" s="145"/>
      <c r="I38" s="146"/>
    </row>
    <row r="39" spans="1:9" s="45" customFormat="1" ht="13.9" thickBot="1">
      <c r="A39" s="88"/>
      <c r="B39" s="89" t="s">
        <v>72</v>
      </c>
      <c r="C39" s="69">
        <f>SUBTOTAL(109,Table112[Amount])</f>
        <v>0</v>
      </c>
      <c r="E39" s="147"/>
      <c r="F39" s="148"/>
      <c r="G39" s="148"/>
      <c r="H39" s="148"/>
      <c r="I39" s="149"/>
    </row>
  </sheetData>
  <sheetProtection algorithmName="SHA-512" hashValue="0fTzSge3x5peJaHFhqeLBL9M3gFGsOlJG6rTBfx+lgyV1XWj+w7QRC3dNuLmO5kYcqwrJFaXP0rEeeMRNTi7hw==" saltValue="XGKS1q8Vt4XzDFtc+m0UKg==" spinCount="100000" sheet="1" objects="1" scenarios="1"/>
  <mergeCells count="4">
    <mergeCell ref="E31:I39"/>
    <mergeCell ref="E2:I7"/>
    <mergeCell ref="E11:I17"/>
    <mergeCell ref="E21:I27"/>
  </mergeCells>
  <printOptions headings="1"/>
  <pageMargins left="0.25" right="0.25" top="0.75" bottom="0.75" header="0.3" footer="0.3"/>
  <pageSetup scale="67" fitToHeight="0" orientation="landscape" r:id="rId1"/>
  <ignoredErrors>
    <ignoredError sqref="C17" unlockedFormula="1"/>
  </ignoredErrors>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A906B-85ED-4738-87F8-2627CDC857D3}">
  <sheetPr>
    <tabColor rgb="FFEBF2FF"/>
    <pageSetUpPr fitToPage="1"/>
  </sheetPr>
  <dimension ref="A1:I57"/>
  <sheetViews>
    <sheetView showGridLines="0" zoomScaleNormal="100" workbookViewId="0">
      <selection activeCell="F39" sqref="F39"/>
    </sheetView>
  </sheetViews>
  <sheetFormatPr defaultColWidth="9" defaultRowHeight="13.15"/>
  <cols>
    <col min="1" max="1" width="35.75" style="45" customWidth="1"/>
    <col min="2" max="2" width="68.75" style="45" customWidth="1"/>
    <col min="3" max="3" width="14.75" style="70" bestFit="1" customWidth="1"/>
    <col min="4" max="4" width="9.25" style="70" customWidth="1"/>
    <col min="5" max="7" width="14.75" style="70" bestFit="1" customWidth="1"/>
    <col min="8" max="16384" width="9" style="62"/>
  </cols>
  <sheetData>
    <row r="1" spans="1:9" ht="13.9" thickBot="1">
      <c r="A1" s="59" t="s">
        <v>55</v>
      </c>
      <c r="B1" s="60"/>
      <c r="C1" s="61"/>
      <c r="D1" s="62"/>
      <c r="E1" s="62"/>
      <c r="F1" s="62"/>
      <c r="G1" s="62"/>
    </row>
    <row r="2" spans="1:9">
      <c r="A2" s="63" t="s">
        <v>74</v>
      </c>
      <c r="B2" s="64" t="s">
        <v>69</v>
      </c>
      <c r="C2" s="65" t="s">
        <v>70</v>
      </c>
      <c r="D2" s="62"/>
      <c r="E2" s="141" t="s">
        <v>87</v>
      </c>
      <c r="F2" s="142"/>
      <c r="G2" s="142"/>
      <c r="H2" s="142"/>
      <c r="I2" s="143"/>
    </row>
    <row r="3" spans="1:9">
      <c r="A3" s="29"/>
      <c r="B3" s="41"/>
      <c r="C3" s="31"/>
      <c r="D3" s="62"/>
      <c r="E3" s="144"/>
      <c r="F3" s="145"/>
      <c r="G3" s="145"/>
      <c r="H3" s="145"/>
      <c r="I3" s="146"/>
    </row>
    <row r="4" spans="1:9">
      <c r="A4" s="29"/>
      <c r="B4" s="41"/>
      <c r="C4" s="31"/>
      <c r="D4" s="62"/>
      <c r="E4" s="144"/>
      <c r="F4" s="145"/>
      <c r="G4" s="145"/>
      <c r="H4" s="145"/>
      <c r="I4" s="146"/>
    </row>
    <row r="5" spans="1:9">
      <c r="A5" s="29"/>
      <c r="B5" s="41"/>
      <c r="C5" s="31"/>
      <c r="D5" s="62"/>
      <c r="E5" s="144"/>
      <c r="F5" s="145"/>
      <c r="G5" s="145"/>
      <c r="H5" s="145"/>
      <c r="I5" s="146"/>
    </row>
    <row r="6" spans="1:9">
      <c r="A6" s="29"/>
      <c r="B6" s="30"/>
      <c r="C6" s="33"/>
      <c r="D6" s="62"/>
      <c r="E6" s="144"/>
      <c r="F6" s="145"/>
      <c r="G6" s="145"/>
      <c r="H6" s="145"/>
      <c r="I6" s="146"/>
    </row>
    <row r="7" spans="1:9">
      <c r="A7" s="29"/>
      <c r="B7" s="30"/>
      <c r="C7" s="33"/>
      <c r="D7" s="62"/>
      <c r="E7" s="144"/>
      <c r="F7" s="145"/>
      <c r="G7" s="145"/>
      <c r="H7" s="145"/>
      <c r="I7" s="146"/>
    </row>
    <row r="8" spans="1:9" ht="13.9" thickBot="1">
      <c r="A8" s="67"/>
      <c r="B8" s="68" t="s">
        <v>72</v>
      </c>
      <c r="C8" s="69">
        <f>SUBTOTAL(109,Table139[Amount])</f>
        <v>0</v>
      </c>
      <c r="D8" s="62"/>
      <c r="E8" s="147"/>
      <c r="F8" s="148"/>
      <c r="G8" s="148"/>
      <c r="H8" s="148"/>
      <c r="I8" s="149"/>
    </row>
    <row r="9" spans="1:9">
      <c r="A9" s="72"/>
      <c r="B9" s="73"/>
      <c r="C9" s="74"/>
      <c r="D9" s="74"/>
      <c r="E9" s="74"/>
      <c r="F9" s="74"/>
      <c r="G9" s="74"/>
    </row>
    <row r="11" spans="1:9" ht="13.9" thickBot="1">
      <c r="A11" s="59" t="s">
        <v>56</v>
      </c>
      <c r="B11" s="60"/>
      <c r="C11" s="61"/>
      <c r="D11" s="62"/>
      <c r="E11" s="62"/>
      <c r="F11" s="62"/>
      <c r="G11" s="62"/>
    </row>
    <row r="12" spans="1:9">
      <c r="A12" s="63" t="s">
        <v>74</v>
      </c>
      <c r="B12" s="64" t="s">
        <v>69</v>
      </c>
      <c r="C12" s="65" t="s">
        <v>70</v>
      </c>
      <c r="D12" s="62"/>
      <c r="E12" s="141" t="s">
        <v>88</v>
      </c>
      <c r="F12" s="142"/>
      <c r="G12" s="142"/>
      <c r="H12" s="142"/>
      <c r="I12" s="143"/>
    </row>
    <row r="13" spans="1:9">
      <c r="A13" s="29"/>
      <c r="B13" s="30"/>
      <c r="C13" s="31"/>
      <c r="D13" s="62"/>
      <c r="E13" s="144"/>
      <c r="F13" s="145"/>
      <c r="G13" s="145"/>
      <c r="H13" s="145"/>
      <c r="I13" s="146"/>
    </row>
    <row r="14" spans="1:9">
      <c r="A14" s="29"/>
      <c r="B14" s="30"/>
      <c r="C14" s="31"/>
      <c r="D14" s="62"/>
      <c r="E14" s="144"/>
      <c r="F14" s="145"/>
      <c r="G14" s="145"/>
      <c r="H14" s="145"/>
      <c r="I14" s="146"/>
    </row>
    <row r="15" spans="1:9">
      <c r="A15" s="29"/>
      <c r="B15" s="30"/>
      <c r="C15" s="33"/>
      <c r="D15" s="62"/>
      <c r="E15" s="144"/>
      <c r="F15" s="145"/>
      <c r="G15" s="145"/>
      <c r="H15" s="145"/>
      <c r="I15" s="146"/>
    </row>
    <row r="16" spans="1:9">
      <c r="A16" s="29"/>
      <c r="B16" s="30"/>
      <c r="C16" s="33"/>
      <c r="D16" s="62"/>
      <c r="E16" s="144"/>
      <c r="F16" s="145"/>
      <c r="G16" s="145"/>
      <c r="H16" s="145"/>
      <c r="I16" s="146"/>
    </row>
    <row r="17" spans="1:9" ht="13.9" thickBot="1">
      <c r="A17" s="67"/>
      <c r="B17" s="68" t="s">
        <v>72</v>
      </c>
      <c r="C17" s="69">
        <f>SUBTOTAL(109,Table1413[Amount])</f>
        <v>0</v>
      </c>
      <c r="D17" s="62"/>
      <c r="E17" s="147"/>
      <c r="F17" s="148"/>
      <c r="G17" s="148"/>
      <c r="H17" s="148"/>
      <c r="I17" s="149"/>
    </row>
    <row r="18" spans="1:9">
      <c r="A18" s="72"/>
      <c r="B18" s="73"/>
      <c r="C18" s="74"/>
      <c r="D18" s="74"/>
      <c r="E18" s="74"/>
      <c r="F18" s="74"/>
      <c r="G18" s="74"/>
    </row>
    <row r="20" spans="1:9" ht="13.9" thickBot="1">
      <c r="A20" s="59" t="s">
        <v>57</v>
      </c>
      <c r="B20" s="60"/>
      <c r="C20" s="61"/>
      <c r="D20" s="62"/>
      <c r="E20" s="62"/>
      <c r="F20" s="62"/>
      <c r="G20" s="62"/>
    </row>
    <row r="21" spans="1:9">
      <c r="A21" s="63" t="s">
        <v>74</v>
      </c>
      <c r="B21" s="64" t="s">
        <v>69</v>
      </c>
      <c r="C21" s="65" t="s">
        <v>70</v>
      </c>
      <c r="D21" s="62"/>
      <c r="E21" s="141" t="s">
        <v>89</v>
      </c>
      <c r="F21" s="142"/>
      <c r="G21" s="142"/>
      <c r="H21" s="142"/>
      <c r="I21" s="143"/>
    </row>
    <row r="22" spans="1:9">
      <c r="A22" s="29"/>
      <c r="B22" s="41"/>
      <c r="C22" s="31"/>
      <c r="D22" s="62"/>
      <c r="E22" s="144"/>
      <c r="F22" s="145"/>
      <c r="G22" s="145"/>
      <c r="H22" s="145"/>
      <c r="I22" s="146"/>
    </row>
    <row r="23" spans="1:9">
      <c r="A23" s="29"/>
      <c r="B23" s="42"/>
      <c r="C23" s="31"/>
      <c r="D23" s="62"/>
      <c r="E23" s="144"/>
      <c r="F23" s="145"/>
      <c r="G23" s="145"/>
      <c r="H23" s="145"/>
      <c r="I23" s="146"/>
    </row>
    <row r="24" spans="1:9">
      <c r="A24" s="29"/>
      <c r="B24" s="41"/>
      <c r="C24" s="33"/>
      <c r="D24" s="62"/>
      <c r="E24" s="144"/>
      <c r="F24" s="145"/>
      <c r="G24" s="145"/>
      <c r="H24" s="145"/>
      <c r="I24" s="146"/>
    </row>
    <row r="25" spans="1:9">
      <c r="A25" s="29"/>
      <c r="B25" s="41"/>
      <c r="C25" s="33"/>
      <c r="D25" s="62"/>
      <c r="E25" s="144"/>
      <c r="F25" s="145"/>
      <c r="G25" s="145"/>
      <c r="H25" s="145"/>
      <c r="I25" s="146"/>
    </row>
    <row r="26" spans="1:9">
      <c r="A26" s="29"/>
      <c r="B26" s="30"/>
      <c r="C26" s="33"/>
      <c r="D26" s="62"/>
      <c r="E26" s="144"/>
      <c r="F26" s="145"/>
      <c r="G26" s="145"/>
      <c r="H26" s="145"/>
      <c r="I26" s="146"/>
    </row>
    <row r="27" spans="1:9" ht="13.9" thickBot="1">
      <c r="A27" s="67"/>
      <c r="B27" s="68" t="s">
        <v>72</v>
      </c>
      <c r="C27" s="69">
        <f>SUBTOTAL(109,Table1514[Amount])</f>
        <v>0</v>
      </c>
      <c r="D27" s="62"/>
      <c r="E27" s="147"/>
      <c r="F27" s="148"/>
      <c r="G27" s="148"/>
      <c r="H27" s="148"/>
      <c r="I27" s="149"/>
    </row>
    <row r="28" spans="1:9">
      <c r="B28" s="73"/>
      <c r="C28" s="74"/>
      <c r="D28" s="74"/>
      <c r="E28" s="74"/>
      <c r="F28" s="74"/>
      <c r="G28" s="74"/>
    </row>
    <row r="30" spans="1:9" ht="13.9" thickBot="1">
      <c r="A30" s="59" t="s">
        <v>58</v>
      </c>
      <c r="B30" s="60"/>
      <c r="C30" s="61"/>
      <c r="D30" s="62"/>
      <c r="E30" s="62"/>
      <c r="F30" s="62"/>
      <c r="G30" s="62"/>
    </row>
    <row r="31" spans="1:9">
      <c r="A31" s="63" t="s">
        <v>76</v>
      </c>
      <c r="B31" s="64" t="s">
        <v>69</v>
      </c>
      <c r="C31" s="65" t="s">
        <v>70</v>
      </c>
      <c r="D31" s="62"/>
      <c r="E31" s="141" t="s">
        <v>90</v>
      </c>
      <c r="F31" s="142"/>
      <c r="G31" s="142"/>
      <c r="H31" s="142"/>
      <c r="I31" s="143"/>
    </row>
    <row r="32" spans="1:9">
      <c r="A32" s="29"/>
      <c r="B32" s="30"/>
      <c r="C32" s="31"/>
      <c r="D32" s="62"/>
      <c r="E32" s="144"/>
      <c r="F32" s="145"/>
      <c r="G32" s="145"/>
      <c r="H32" s="145"/>
      <c r="I32" s="146"/>
    </row>
    <row r="33" spans="1:9">
      <c r="A33" s="29"/>
      <c r="B33" s="30"/>
      <c r="C33" s="31"/>
      <c r="D33" s="62"/>
      <c r="E33" s="144"/>
      <c r="F33" s="145"/>
      <c r="G33" s="145"/>
      <c r="H33" s="145"/>
      <c r="I33" s="146"/>
    </row>
    <row r="34" spans="1:9">
      <c r="A34" s="29"/>
      <c r="B34" s="30"/>
      <c r="C34" s="33"/>
      <c r="D34" s="62"/>
      <c r="E34" s="144"/>
      <c r="F34" s="145"/>
      <c r="G34" s="145"/>
      <c r="H34" s="145"/>
      <c r="I34" s="146"/>
    </row>
    <row r="35" spans="1:9">
      <c r="A35" s="29"/>
      <c r="B35" s="30"/>
      <c r="C35" s="33"/>
      <c r="D35" s="62"/>
      <c r="E35" s="144"/>
      <c r="F35" s="145"/>
      <c r="G35" s="145"/>
      <c r="H35" s="145"/>
      <c r="I35" s="146"/>
    </row>
    <row r="36" spans="1:9">
      <c r="A36" s="29"/>
      <c r="B36" s="30"/>
      <c r="C36" s="33"/>
      <c r="D36" s="62"/>
      <c r="E36" s="144"/>
      <c r="F36" s="145"/>
      <c r="G36" s="145"/>
      <c r="H36" s="145"/>
      <c r="I36" s="146"/>
    </row>
    <row r="37" spans="1:9" ht="13.9" thickBot="1">
      <c r="A37" s="67"/>
      <c r="B37" s="68" t="s">
        <v>72</v>
      </c>
      <c r="C37" s="69">
        <f>SUBTOTAL(109,Table16817[Amount])</f>
        <v>0</v>
      </c>
      <c r="D37" s="62"/>
      <c r="E37" s="147"/>
      <c r="F37" s="148"/>
      <c r="G37" s="148"/>
      <c r="H37" s="148"/>
      <c r="I37" s="149"/>
    </row>
    <row r="40" spans="1:9" ht="13.9" thickBot="1">
      <c r="A40" s="59" t="s">
        <v>59</v>
      </c>
      <c r="B40" s="60"/>
      <c r="C40" s="61"/>
      <c r="D40" s="62"/>
      <c r="E40" s="62"/>
      <c r="F40" s="62"/>
      <c r="G40" s="62"/>
    </row>
    <row r="41" spans="1:9" ht="13.9" customHeight="1">
      <c r="A41" s="63" t="s">
        <v>74</v>
      </c>
      <c r="B41" s="64" t="s">
        <v>69</v>
      </c>
      <c r="C41" s="65" t="s">
        <v>70</v>
      </c>
      <c r="D41" s="62"/>
      <c r="E41" s="141" t="s">
        <v>91</v>
      </c>
      <c r="F41" s="142"/>
      <c r="G41" s="142"/>
      <c r="H41" s="142"/>
      <c r="I41" s="143"/>
    </row>
    <row r="42" spans="1:9">
      <c r="A42" s="29"/>
      <c r="B42" s="30"/>
      <c r="C42" s="31"/>
      <c r="D42" s="62"/>
      <c r="E42" s="144" t="s">
        <v>92</v>
      </c>
      <c r="F42" s="145"/>
      <c r="G42" s="145" t="s">
        <v>93</v>
      </c>
      <c r="H42" s="145"/>
      <c r="I42" s="75"/>
    </row>
    <row r="43" spans="1:9">
      <c r="A43" s="29"/>
      <c r="B43" s="30"/>
      <c r="C43" s="31"/>
      <c r="D43" s="62"/>
      <c r="E43" s="144" t="s">
        <v>94</v>
      </c>
      <c r="F43" s="145"/>
      <c r="G43" s="145" t="s">
        <v>95</v>
      </c>
      <c r="H43" s="145"/>
      <c r="I43" s="75"/>
    </row>
    <row r="44" spans="1:9">
      <c r="A44" s="29"/>
      <c r="B44" s="30"/>
      <c r="C44" s="33"/>
      <c r="D44" s="62"/>
      <c r="E44" s="144" t="s">
        <v>96</v>
      </c>
      <c r="F44" s="145"/>
      <c r="G44" s="145" t="s">
        <v>97</v>
      </c>
      <c r="H44" s="145"/>
      <c r="I44" s="75"/>
    </row>
    <row r="45" spans="1:9">
      <c r="A45" s="29"/>
      <c r="B45" s="30"/>
      <c r="C45" s="33"/>
      <c r="D45" s="62"/>
      <c r="E45" s="144" t="s">
        <v>98</v>
      </c>
      <c r="F45" s="145"/>
      <c r="G45" s="145"/>
      <c r="H45" s="145"/>
      <c r="I45" s="75"/>
    </row>
    <row r="46" spans="1:9">
      <c r="A46" s="29"/>
      <c r="B46" s="30"/>
      <c r="C46" s="33"/>
      <c r="D46" s="62"/>
      <c r="E46" s="76"/>
      <c r="F46" s="77"/>
      <c r="G46" s="77"/>
      <c r="H46" s="77"/>
      <c r="I46" s="75"/>
    </row>
    <row r="47" spans="1:9" ht="13.9" thickBot="1">
      <c r="A47" s="67"/>
      <c r="B47" s="68" t="s">
        <v>72</v>
      </c>
      <c r="C47" s="69">
        <f>SUBTOTAL(109,Table1615[Amount])</f>
        <v>0</v>
      </c>
      <c r="D47" s="62"/>
      <c r="E47" s="147" t="s">
        <v>99</v>
      </c>
      <c r="F47" s="148"/>
      <c r="G47" s="78"/>
      <c r="H47" s="78"/>
      <c r="I47" s="79"/>
    </row>
    <row r="48" spans="1:9">
      <c r="A48" s="72"/>
      <c r="B48" s="73"/>
      <c r="C48" s="74"/>
      <c r="D48" s="74"/>
      <c r="E48" s="74"/>
      <c r="F48" s="74"/>
      <c r="G48" s="74"/>
    </row>
    <row r="50" spans="1:9" ht="13.9" thickBot="1">
      <c r="A50" s="59" t="s">
        <v>60</v>
      </c>
      <c r="B50" s="60"/>
      <c r="C50" s="61"/>
      <c r="D50" s="62"/>
      <c r="E50" s="62"/>
      <c r="F50" s="62"/>
      <c r="G50" s="62"/>
    </row>
    <row r="51" spans="1:9">
      <c r="A51" s="63" t="s">
        <v>100</v>
      </c>
      <c r="B51" s="64" t="s">
        <v>69</v>
      </c>
      <c r="C51" s="65" t="s">
        <v>70</v>
      </c>
      <c r="D51" s="62"/>
      <c r="E51" s="141" t="s">
        <v>101</v>
      </c>
      <c r="F51" s="142"/>
      <c r="G51" s="142"/>
      <c r="H51" s="142"/>
      <c r="I51" s="143"/>
    </row>
    <row r="52" spans="1:9">
      <c r="A52" s="29"/>
      <c r="B52" s="30"/>
      <c r="C52" s="31"/>
      <c r="D52" s="62"/>
      <c r="E52" s="144"/>
      <c r="F52" s="145"/>
      <c r="G52" s="145"/>
      <c r="H52" s="145"/>
      <c r="I52" s="146"/>
    </row>
    <row r="53" spans="1:9">
      <c r="A53" s="29"/>
      <c r="B53" s="30"/>
      <c r="C53" s="31"/>
      <c r="D53" s="62"/>
      <c r="E53" s="144" t="s">
        <v>84</v>
      </c>
      <c r="F53" s="145"/>
      <c r="G53" s="145"/>
      <c r="H53" s="145"/>
      <c r="I53" s="146"/>
    </row>
    <row r="54" spans="1:9">
      <c r="A54" s="29"/>
      <c r="B54" s="30"/>
      <c r="C54" s="33"/>
      <c r="D54" s="62"/>
      <c r="E54" s="144"/>
      <c r="F54" s="145"/>
      <c r="G54" s="145"/>
      <c r="H54" s="145"/>
      <c r="I54" s="146"/>
    </row>
    <row r="55" spans="1:9">
      <c r="A55" s="29"/>
      <c r="B55" s="30"/>
      <c r="C55" s="33"/>
      <c r="D55" s="62"/>
      <c r="E55" s="144"/>
      <c r="F55" s="145"/>
      <c r="G55" s="145"/>
      <c r="H55" s="145"/>
      <c r="I55" s="146"/>
    </row>
    <row r="56" spans="1:9" ht="13.9" thickBot="1">
      <c r="A56" s="29"/>
      <c r="B56" s="30"/>
      <c r="C56" s="33"/>
      <c r="D56" s="62"/>
      <c r="E56" s="147"/>
      <c r="F56" s="148"/>
      <c r="G56" s="148"/>
      <c r="H56" s="148"/>
      <c r="I56" s="149"/>
    </row>
    <row r="57" spans="1:9">
      <c r="A57" s="67"/>
      <c r="B57" s="68" t="s">
        <v>72</v>
      </c>
      <c r="C57" s="69">
        <f>SUBTOTAL(109,Table16716[Amount])</f>
        <v>0</v>
      </c>
      <c r="D57" s="62"/>
      <c r="E57" s="62"/>
      <c r="F57" s="62"/>
      <c r="G57" s="62"/>
    </row>
  </sheetData>
  <sheetProtection algorithmName="SHA-512" hashValue="Xv/dnIw/AHJp1SDvlyH7i2+feXg+15B8nmk3TA1T9PeDfLM0kUPebsGxPB7CMDSoTT3EbCP0TvpuGtK+/DuyRQ==" saltValue="yH7GOYdUbn1ZNqsvEg/GWQ==" spinCount="100000" sheet="1" objects="1" scenarios="1"/>
  <mergeCells count="15">
    <mergeCell ref="G45:H45"/>
    <mergeCell ref="E51:I56"/>
    <mergeCell ref="E2:I8"/>
    <mergeCell ref="E12:I17"/>
    <mergeCell ref="E21:I27"/>
    <mergeCell ref="E31:I37"/>
    <mergeCell ref="E42:F42"/>
    <mergeCell ref="E43:F43"/>
    <mergeCell ref="E44:F44"/>
    <mergeCell ref="E45:F45"/>
    <mergeCell ref="G42:H42"/>
    <mergeCell ref="G43:H43"/>
    <mergeCell ref="G44:H44"/>
    <mergeCell ref="E47:F47"/>
    <mergeCell ref="E41:I41"/>
  </mergeCells>
  <printOptions headings="1"/>
  <pageMargins left="0.25" right="0.25" top="0.75" bottom="0.75" header="0.3" footer="0.3"/>
  <pageSetup scale="67" fitToHeight="0" orientation="landscape"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34BF0-77F4-41B3-8046-C1D75DB87051}">
  <sheetPr>
    <tabColor rgb="FFEBF2FF"/>
    <pageSetUpPr fitToPage="1"/>
  </sheetPr>
  <dimension ref="A1:I24"/>
  <sheetViews>
    <sheetView showGridLines="0" zoomScaleNormal="100" workbookViewId="0">
      <selection activeCell="A17" sqref="A17"/>
    </sheetView>
  </sheetViews>
  <sheetFormatPr defaultColWidth="9" defaultRowHeight="13.15"/>
  <cols>
    <col min="1" max="1" width="35.75" style="27" customWidth="1"/>
    <col min="2" max="2" width="68.75" style="27" customWidth="1"/>
    <col min="3" max="3" width="14.75" style="28" bestFit="1" customWidth="1"/>
    <col min="4" max="16384" width="9" style="32"/>
  </cols>
  <sheetData>
    <row r="1" spans="1:9" ht="13.9" thickBot="1">
      <c r="A1" s="59" t="s">
        <v>62</v>
      </c>
      <c r="B1" s="60"/>
      <c r="C1" s="61"/>
      <c r="D1" s="62"/>
    </row>
    <row r="2" spans="1:9">
      <c r="A2" s="63" t="s">
        <v>102</v>
      </c>
      <c r="B2" s="64" t="s">
        <v>69</v>
      </c>
      <c r="C2" s="65" t="s">
        <v>70</v>
      </c>
      <c r="D2" s="62"/>
      <c r="E2" s="159" t="s">
        <v>103</v>
      </c>
      <c r="F2" s="160"/>
      <c r="G2" s="160"/>
      <c r="H2" s="160"/>
      <c r="I2" s="161"/>
    </row>
    <row r="3" spans="1:9">
      <c r="A3" s="29"/>
      <c r="B3" s="30"/>
      <c r="C3" s="31"/>
      <c r="D3" s="62"/>
      <c r="E3" s="162"/>
      <c r="F3" s="163"/>
      <c r="G3" s="163"/>
      <c r="H3" s="163"/>
      <c r="I3" s="164"/>
    </row>
    <row r="4" spans="1:9">
      <c r="A4" s="29"/>
      <c r="B4" s="30"/>
      <c r="C4" s="31"/>
      <c r="D4" s="62"/>
      <c r="E4" s="162"/>
      <c r="F4" s="163"/>
      <c r="G4" s="163"/>
      <c r="H4" s="163"/>
      <c r="I4" s="164"/>
    </row>
    <row r="5" spans="1:9">
      <c r="A5" s="29"/>
      <c r="B5" s="30"/>
      <c r="C5" s="33"/>
      <c r="D5" s="62"/>
      <c r="E5" s="162"/>
      <c r="F5" s="163"/>
      <c r="G5" s="163"/>
      <c r="H5" s="163"/>
      <c r="I5" s="164"/>
    </row>
    <row r="6" spans="1:9">
      <c r="A6" s="29"/>
      <c r="B6" s="41"/>
      <c r="C6" s="33"/>
      <c r="D6" s="62"/>
      <c r="E6" s="162"/>
      <c r="F6" s="163"/>
      <c r="G6" s="163"/>
      <c r="H6" s="163"/>
      <c r="I6" s="164"/>
    </row>
    <row r="7" spans="1:9">
      <c r="A7" s="29"/>
      <c r="B7" s="43"/>
      <c r="C7" s="33"/>
      <c r="D7" s="62"/>
      <c r="E7" s="162"/>
      <c r="F7" s="163"/>
      <c r="G7" s="163"/>
      <c r="H7" s="163"/>
      <c r="I7" s="164"/>
    </row>
    <row r="8" spans="1:9">
      <c r="A8" s="29"/>
      <c r="B8" s="30"/>
      <c r="C8" s="33"/>
      <c r="D8" s="62"/>
      <c r="E8" s="162"/>
      <c r="F8" s="163"/>
      <c r="G8" s="163"/>
      <c r="H8" s="163"/>
      <c r="I8" s="164"/>
    </row>
    <row r="9" spans="1:9" ht="13.9" thickBot="1">
      <c r="A9" s="67"/>
      <c r="B9" s="68" t="s">
        <v>72</v>
      </c>
      <c r="C9" s="69">
        <f>SUBTOTAL(109,Table1318[Amount])</f>
        <v>0</v>
      </c>
      <c r="D9" s="62"/>
      <c r="E9" s="165"/>
      <c r="F9" s="166"/>
      <c r="G9" s="166"/>
      <c r="H9" s="166"/>
      <c r="I9" s="167"/>
    </row>
    <row r="10" spans="1:9">
      <c r="A10" s="45"/>
      <c r="B10" s="45"/>
      <c r="C10" s="70"/>
      <c r="D10" s="62"/>
    </row>
    <row r="11" spans="1:9" ht="13.9" thickBot="1">
      <c r="A11" s="45"/>
      <c r="B11" s="45"/>
      <c r="C11" s="70"/>
      <c r="D11" s="62"/>
    </row>
    <row r="12" spans="1:9">
      <c r="A12" s="59" t="s">
        <v>63</v>
      </c>
      <c r="B12" s="60"/>
      <c r="C12" s="61"/>
      <c r="D12" s="62"/>
      <c r="E12" s="159" t="s">
        <v>101</v>
      </c>
      <c r="F12" s="160"/>
      <c r="G12" s="160"/>
      <c r="H12" s="160"/>
      <c r="I12" s="161"/>
    </row>
    <row r="13" spans="1:9">
      <c r="A13" s="63" t="s">
        <v>102</v>
      </c>
      <c r="B13" s="64" t="s">
        <v>69</v>
      </c>
      <c r="C13" s="65" t="s">
        <v>70</v>
      </c>
      <c r="D13" s="62"/>
      <c r="E13" s="162"/>
      <c r="F13" s="163"/>
      <c r="G13" s="163"/>
      <c r="H13" s="163"/>
      <c r="I13" s="164"/>
    </row>
    <row r="14" spans="1:9">
      <c r="A14" s="29"/>
      <c r="B14" s="30"/>
      <c r="C14" s="31"/>
      <c r="D14" s="62"/>
      <c r="E14" s="162"/>
      <c r="F14" s="163"/>
      <c r="G14" s="163"/>
      <c r="H14" s="163"/>
      <c r="I14" s="164"/>
    </row>
    <row r="15" spans="1:9">
      <c r="A15" s="29"/>
      <c r="B15" s="30"/>
      <c r="C15" s="31"/>
      <c r="D15" s="62"/>
      <c r="E15" s="162"/>
      <c r="F15" s="163"/>
      <c r="G15" s="163"/>
      <c r="H15" s="163"/>
      <c r="I15" s="164"/>
    </row>
    <row r="16" spans="1:9">
      <c r="A16" s="29"/>
      <c r="B16" s="30"/>
      <c r="C16" s="33"/>
      <c r="D16" s="62"/>
      <c r="E16" s="162"/>
      <c r="F16" s="163"/>
      <c r="G16" s="163"/>
      <c r="H16" s="163"/>
      <c r="I16" s="164"/>
    </row>
    <row r="17" spans="1:9">
      <c r="A17" s="29"/>
      <c r="B17" s="30"/>
      <c r="C17" s="33"/>
      <c r="D17" s="62"/>
      <c r="E17" s="162"/>
      <c r="F17" s="163"/>
      <c r="G17" s="163"/>
      <c r="H17" s="163"/>
      <c r="I17" s="164"/>
    </row>
    <row r="18" spans="1:9">
      <c r="A18" s="29"/>
      <c r="B18" s="30"/>
      <c r="C18" s="33"/>
      <c r="D18" s="62"/>
      <c r="E18" s="162"/>
      <c r="F18" s="163"/>
      <c r="G18" s="163"/>
      <c r="H18" s="163"/>
      <c r="I18" s="164"/>
    </row>
    <row r="19" spans="1:9">
      <c r="A19" s="29"/>
      <c r="B19" s="30"/>
      <c r="C19" s="33"/>
      <c r="D19" s="62"/>
      <c r="E19" s="162"/>
      <c r="F19" s="163"/>
      <c r="G19" s="163"/>
      <c r="H19" s="163"/>
      <c r="I19" s="164"/>
    </row>
    <row r="20" spans="1:9" ht="13.9" thickBot="1">
      <c r="A20" s="67"/>
      <c r="B20" s="68" t="s">
        <v>72</v>
      </c>
      <c r="C20" s="71">
        <f>SUBTOTAL(109,Table1419[Amount])</f>
        <v>0</v>
      </c>
      <c r="D20" s="62"/>
      <c r="E20" s="165"/>
      <c r="F20" s="166"/>
      <c r="G20" s="166"/>
      <c r="H20" s="166"/>
      <c r="I20" s="167"/>
    </row>
    <row r="21" spans="1:9">
      <c r="A21" s="45"/>
      <c r="B21" s="45"/>
      <c r="C21" s="70"/>
      <c r="D21" s="62"/>
    </row>
    <row r="22" spans="1:9">
      <c r="A22" s="45"/>
      <c r="B22" s="45"/>
      <c r="C22" s="70"/>
      <c r="D22" s="62"/>
    </row>
    <row r="23" spans="1:9">
      <c r="A23" s="45"/>
      <c r="B23" s="45"/>
      <c r="C23" s="70"/>
      <c r="D23" s="62"/>
    </row>
    <row r="24" spans="1:9">
      <c r="A24" s="45"/>
      <c r="B24" s="45"/>
      <c r="C24" s="70"/>
      <c r="D24" s="62"/>
    </row>
  </sheetData>
  <sheetProtection algorithmName="SHA-512" hashValue="lXSPCq4Mvz4w8wXnOQTq4bdFPdVC7gGWYFazFPjdKj9xE7KIxv6Y2Jwk5/CXhPi8c3Uy28oHO22z9MRIsBC8pQ==" saltValue="mxQkngNbDi5TskI+ba3nFw==" spinCount="100000" sheet="1" objects="1" scenarios="1"/>
  <mergeCells count="2">
    <mergeCell ref="E2:I9"/>
    <mergeCell ref="E12:I20"/>
  </mergeCells>
  <printOptions headings="1"/>
  <pageMargins left="0.25" right="0.25" top="0.75" bottom="0.75" header="0.3" footer="0.3"/>
  <pageSetup fitToHeight="0" orientation="landscape"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209C9-B6E6-4075-9395-FAE14F03BAC9}">
  <sheetPr>
    <tabColor rgb="FFF5E6FA"/>
    <pageSetUpPr fitToPage="1"/>
  </sheetPr>
  <dimension ref="A1:B16"/>
  <sheetViews>
    <sheetView showGridLines="0" zoomScaleNormal="100" workbookViewId="0">
      <selection activeCell="E14" sqref="E14"/>
    </sheetView>
  </sheetViews>
  <sheetFormatPr defaultColWidth="8.75" defaultRowHeight="13.9"/>
  <cols>
    <col min="1" max="1" width="70.75" style="1" customWidth="1"/>
    <col min="2" max="2" width="14.25" style="1" bestFit="1" customWidth="1"/>
    <col min="3" max="16384" width="8.75" style="1"/>
  </cols>
  <sheetData>
    <row r="1" spans="1:2">
      <c r="A1" s="53" t="s">
        <v>104</v>
      </c>
      <c r="B1" s="54"/>
    </row>
    <row r="2" spans="1:2">
      <c r="A2" s="55" t="s">
        <v>105</v>
      </c>
      <c r="B2" s="56" t="s">
        <v>70</v>
      </c>
    </row>
    <row r="3" spans="1:2">
      <c r="A3" s="20"/>
      <c r="B3" s="21"/>
    </row>
    <row r="4" spans="1:2">
      <c r="A4" s="20"/>
      <c r="B4" s="21"/>
    </row>
    <row r="5" spans="1:2">
      <c r="A5" s="20"/>
      <c r="B5" s="22"/>
    </row>
    <row r="6" spans="1:2">
      <c r="A6" s="20"/>
      <c r="B6" s="22"/>
    </row>
    <row r="7" spans="1:2">
      <c r="A7" s="20"/>
      <c r="B7" s="22"/>
    </row>
    <row r="8" spans="1:2">
      <c r="A8" s="20"/>
      <c r="B8" s="22"/>
    </row>
    <row r="9" spans="1:2">
      <c r="A9" s="20"/>
      <c r="B9" s="22"/>
    </row>
    <row r="10" spans="1:2">
      <c r="A10" s="20"/>
      <c r="B10" s="22"/>
    </row>
    <row r="11" spans="1:2">
      <c r="A11" s="20"/>
      <c r="B11" s="22"/>
    </row>
    <row r="12" spans="1:2">
      <c r="A12" s="20"/>
      <c r="B12" s="21"/>
    </row>
    <row r="13" spans="1:2">
      <c r="A13" s="20"/>
      <c r="B13" s="22"/>
    </row>
    <row r="14" spans="1:2">
      <c r="A14" s="20"/>
      <c r="B14" s="22"/>
    </row>
    <row r="15" spans="1:2">
      <c r="A15" s="20"/>
      <c r="B15" s="22"/>
    </row>
    <row r="16" spans="1:2">
      <c r="A16" s="57"/>
      <c r="B16" s="58">
        <f>SUBTOTAL(109,Table132122[Amount])</f>
        <v>0</v>
      </c>
    </row>
  </sheetData>
  <sheetProtection algorithmName="SHA-512" hashValue="Rv4nFdWy4Q2jKz8r0+jOmFS/lUADKBDzUsk26k7rXT6/wJ/X3feacbypozJUQcj2/damtLjo6X/QDun5tqKDNQ==" saltValue="/bFCTcypOy9mLUTIt+QTYQ==" spinCount="100000" sheet="1" objects="1" scenarios="1"/>
  <printOptions headings="1"/>
  <pageMargins left="0.25" right="0.25" top="0.75" bottom="0.75" header="0.3" footer="0.3"/>
  <pageSetup scale="84"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0F5CD-D098-47EF-BC60-1B167FDD6488}">
  <sheetPr>
    <tabColor rgb="FFECECEC"/>
    <pageSetUpPr fitToPage="1"/>
  </sheetPr>
  <dimension ref="A1:B16"/>
  <sheetViews>
    <sheetView showGridLines="0" zoomScaleNormal="100" workbookViewId="0">
      <selection activeCell="D14" sqref="D14"/>
    </sheetView>
  </sheetViews>
  <sheetFormatPr defaultColWidth="8.75" defaultRowHeight="13.9"/>
  <cols>
    <col min="1" max="1" width="70.75" style="1" customWidth="1"/>
    <col min="2" max="2" width="14.25" style="1" bestFit="1" customWidth="1"/>
    <col min="3" max="16384" width="8.75" style="1"/>
  </cols>
  <sheetData>
    <row r="1" spans="1:2">
      <c r="A1" s="47" t="s">
        <v>106</v>
      </c>
      <c r="B1" s="48"/>
    </row>
    <row r="2" spans="1:2">
      <c r="A2" s="49" t="s">
        <v>105</v>
      </c>
      <c r="B2" s="50" t="s">
        <v>70</v>
      </c>
    </row>
    <row r="3" spans="1:2">
      <c r="A3" s="20"/>
      <c r="B3" s="21"/>
    </row>
    <row r="4" spans="1:2">
      <c r="A4" s="20"/>
      <c r="B4" s="21"/>
    </row>
    <row r="5" spans="1:2">
      <c r="A5" s="20"/>
      <c r="B5" s="22"/>
    </row>
    <row r="6" spans="1:2">
      <c r="A6" s="20"/>
      <c r="B6" s="22"/>
    </row>
    <row r="7" spans="1:2">
      <c r="A7" s="20"/>
      <c r="B7" s="22"/>
    </row>
    <row r="8" spans="1:2">
      <c r="A8" s="20"/>
      <c r="B8" s="22"/>
    </row>
    <row r="9" spans="1:2">
      <c r="A9" s="20"/>
      <c r="B9" s="22"/>
    </row>
    <row r="10" spans="1:2">
      <c r="A10" s="20"/>
      <c r="B10" s="22"/>
    </row>
    <row r="11" spans="1:2">
      <c r="A11" s="20"/>
      <c r="B11" s="22"/>
    </row>
    <row r="12" spans="1:2">
      <c r="A12" s="20"/>
      <c r="B12" s="21"/>
    </row>
    <row r="13" spans="1:2">
      <c r="A13" s="20"/>
      <c r="B13" s="22"/>
    </row>
    <row r="14" spans="1:2">
      <c r="A14" s="20"/>
      <c r="B14" s="22"/>
    </row>
    <row r="15" spans="1:2">
      <c r="A15" s="20"/>
      <c r="B15" s="22"/>
    </row>
    <row r="16" spans="1:2">
      <c r="A16" s="51"/>
      <c r="B16" s="52">
        <f>SUBTOTAL(109,Table1321[Amount])</f>
        <v>0</v>
      </c>
    </row>
  </sheetData>
  <sheetProtection algorithmName="SHA-512" hashValue="W4NgIbLHai0c8J+EPRzAmDdoRS+o35rwC6vwb9xoYabdqEhyBgTmjFrYJgVmy78Y7Vsxu47t2FyfTH1t54Owsw==" saltValue="rc5rv05Bjkc1JJikAEEpew==" spinCount="100000" sheet="1" objects="1" scenarios="1"/>
  <printOptions headings="1"/>
  <pageMargins left="0.25" right="0.25" top="0.75" bottom="0.75" header="0.3" footer="0.3"/>
  <pageSetup scale="84"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25949f76-e069-4ed1-87d7-283c376476a3" xsi:nil="true"/>
    <SharedWithUsers xmlns="68e83757-540a-45fc-97aa-55bf0b1ededd">
      <UserInfo>
        <DisplayName>Anna Jacob</DisplayName>
        <AccountId>12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90FD2C1F163046887813BE7FE144DB" ma:contentTypeVersion="13" ma:contentTypeDescription="Create a new document." ma:contentTypeScope="" ma:versionID="1f4a602ee4e9285bad6c1f5a9ebddc97">
  <xsd:schema xmlns:xsd="http://www.w3.org/2001/XMLSchema" xmlns:xs="http://www.w3.org/2001/XMLSchema" xmlns:p="http://schemas.microsoft.com/office/2006/metadata/properties" xmlns:ns2="25949f76-e069-4ed1-87d7-283c376476a3" xmlns:ns3="68e83757-540a-45fc-97aa-55bf0b1ededd" targetNamespace="http://schemas.microsoft.com/office/2006/metadata/properties" ma:root="true" ma:fieldsID="2f669009d10167964ca1142f9ea7882a" ns2:_="" ns3:_="">
    <xsd:import namespace="25949f76-e069-4ed1-87d7-283c376476a3"/>
    <xsd:import namespace="68e83757-540a-45fc-97aa-55bf0b1ede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_Flow_SignoffStatu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949f76-e069-4ed1-87d7-283c376476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_Flow_SignoffStatus" ma:index="17" nillable="true" ma:displayName="Sign-off status" ma:internalName="Sign_x002d_off_x0020_status">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e83757-540a-45fc-97aa-55bf0b1ede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BE0510-AE06-4BC9-A158-505C2EE88CBD}"/>
</file>

<file path=customXml/itemProps2.xml><?xml version="1.0" encoding="utf-8"?>
<ds:datastoreItem xmlns:ds="http://schemas.openxmlformats.org/officeDocument/2006/customXml" ds:itemID="{D2E8D3D4-8733-4EFC-B1DB-68FF9CA6E4CB}"/>
</file>

<file path=customXml/itemProps3.xml><?xml version="1.0" encoding="utf-8"?>
<ds:datastoreItem xmlns:ds="http://schemas.openxmlformats.org/officeDocument/2006/customXml" ds:itemID="{9E06EE3C-176C-4C2D-A1A3-88C5FFC8AE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Allyson Marsolais</dc:creator>
  <cp:keywords/>
  <dc:description/>
  <cp:lastModifiedBy/>
  <cp:revision/>
  <dcterms:created xsi:type="dcterms:W3CDTF">2018-12-10T15:08:16Z</dcterms:created>
  <dcterms:modified xsi:type="dcterms:W3CDTF">2020-09-04T20:54:02Z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0x010100D890FD2C1F163046887813BE7FE144DB</vt:lpwstr>
  </property>
</Properties>
</file>