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ia\Documents\fizykalab\"/>
    </mc:Choice>
  </mc:AlternateContent>
  <xr:revisionPtr revIDLastSave="0" documentId="13_ncr:1_{AC14501D-4F6C-4E80-A2AA-3C64649EE40A}" xr6:coauthVersionLast="47" xr6:coauthVersionMax="47" xr10:uidLastSave="{00000000-0000-0000-0000-000000000000}"/>
  <bookViews>
    <workbookView xWindow="-108" yWindow="-108" windowWidth="23256" windowHeight="12576" xr2:uid="{24729013-B903-4890-8BF5-EABDE99384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2" i="1" l="1"/>
  <c r="S43" i="1"/>
  <c r="S44" i="1"/>
  <c r="S45" i="1"/>
  <c r="S46" i="1"/>
  <c r="S47" i="1"/>
  <c r="S48" i="1"/>
  <c r="S41" i="1"/>
  <c r="S27" i="1"/>
  <c r="S28" i="1"/>
  <c r="S29" i="1"/>
  <c r="S30" i="1"/>
  <c r="S31" i="1"/>
  <c r="S32" i="1"/>
  <c r="S33" i="1"/>
  <c r="S26" i="1"/>
  <c r="G42" i="1"/>
  <c r="M42" i="1" s="1"/>
  <c r="G43" i="1"/>
  <c r="G44" i="1"/>
  <c r="G45" i="1"/>
  <c r="G46" i="1"/>
  <c r="G47" i="1"/>
  <c r="G48" i="1"/>
  <c r="M33" i="1"/>
  <c r="M32" i="1"/>
  <c r="M31" i="1"/>
  <c r="M30" i="1"/>
  <c r="M29" i="1"/>
  <c r="M28" i="1"/>
  <c r="M27" i="1"/>
  <c r="G28" i="1"/>
  <c r="G29" i="1"/>
  <c r="G30" i="1"/>
  <c r="G31" i="1"/>
  <c r="G32" i="1"/>
  <c r="G33" i="1"/>
  <c r="G27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6" i="1"/>
  <c r="C5" i="1"/>
  <c r="C4" i="1"/>
  <c r="C3" i="1"/>
  <c r="M45" i="1" l="1"/>
  <c r="M48" i="1"/>
  <c r="M47" i="1"/>
  <c r="M46" i="1"/>
  <c r="M43" i="1"/>
  <c r="M44" i="1"/>
</calcChain>
</file>

<file path=xl/sharedStrings.xml><?xml version="1.0" encoding="utf-8"?>
<sst xmlns="http://schemas.openxmlformats.org/spreadsheetml/2006/main" count="49" uniqueCount="28">
  <si>
    <t>r0</t>
  </si>
  <si>
    <t>r</t>
  </si>
  <si>
    <t>tło</t>
  </si>
  <si>
    <t>cez x2</t>
  </si>
  <si>
    <t>niepewność 0,05 uS</t>
  </si>
  <si>
    <t>materiał</t>
  </si>
  <si>
    <t>grubosc płytki [mm]</t>
  </si>
  <si>
    <r>
      <t>d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</si>
  <si>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d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</si>
  <si>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d</t>
    </r>
    <r>
      <rPr>
        <vertAlign val="sub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/>
    </r>
  </si>
  <si>
    <r>
      <t>d</t>
    </r>
    <r>
      <rPr>
        <vertAlign val="subscript"/>
        <sz val="11"/>
        <color theme="1"/>
        <rFont val="Calibri"/>
        <family val="2"/>
        <charset val="238"/>
        <scheme val="minor"/>
      </rPr>
      <t>4</t>
    </r>
    <r>
      <rPr>
        <sz val="11"/>
        <color theme="1"/>
        <rFont val="Calibri"/>
        <family val="2"/>
        <charset val="238"/>
        <scheme val="minor"/>
      </rPr>
      <t/>
    </r>
  </si>
  <si>
    <r>
      <t>d</t>
    </r>
    <r>
      <rPr>
        <vertAlign val="subscript"/>
        <sz val="11"/>
        <color theme="1"/>
        <rFont val="Calibri"/>
        <family val="2"/>
        <charset val="238"/>
        <scheme val="minor"/>
      </rPr>
      <t>5</t>
    </r>
    <r>
      <rPr>
        <sz val="11"/>
        <color theme="1"/>
        <rFont val="Calibri"/>
        <family val="2"/>
        <charset val="238"/>
        <scheme val="minor"/>
      </rPr>
      <t/>
    </r>
  </si>
  <si>
    <r>
      <t>d</t>
    </r>
    <r>
      <rPr>
        <vertAlign val="subscript"/>
        <sz val="11"/>
        <color theme="1"/>
        <rFont val="Calibri"/>
        <family val="2"/>
        <charset val="238"/>
        <scheme val="minor"/>
      </rPr>
      <t>6</t>
    </r>
    <r>
      <rPr>
        <sz val="11"/>
        <color theme="1"/>
        <rFont val="Calibri"/>
        <family val="2"/>
        <charset val="238"/>
        <scheme val="minor"/>
      </rPr>
      <t/>
    </r>
  </si>
  <si>
    <r>
      <t>d</t>
    </r>
    <r>
      <rPr>
        <vertAlign val="subscript"/>
        <sz val="11"/>
        <color theme="1"/>
        <rFont val="Calibri"/>
        <family val="2"/>
        <charset val="238"/>
        <scheme val="minor"/>
      </rPr>
      <t>7</t>
    </r>
    <r>
      <rPr>
        <sz val="11"/>
        <color theme="1"/>
        <rFont val="Calibri"/>
        <family val="2"/>
        <charset val="238"/>
        <scheme val="minor"/>
      </rPr>
      <t/>
    </r>
  </si>
  <si>
    <t>średnia</t>
  </si>
  <si>
    <t>d = 0*</t>
  </si>
  <si>
    <t>d1</t>
  </si>
  <si>
    <t>d1 + d2</t>
  </si>
  <si>
    <t>d1+d2+d3</t>
  </si>
  <si>
    <t>d1+d2+d3 +d4</t>
  </si>
  <si>
    <t>d1+d2+d3+d4+d5</t>
  </si>
  <si>
    <t>d1+d2+d3+d4+d5+d6</t>
  </si>
  <si>
    <t>d1+d2+d3+d4+d5+d6+d7</t>
  </si>
  <si>
    <t>grubość absorbentu [mm]</t>
  </si>
  <si>
    <t>numer pomiaru</t>
  </si>
  <si>
    <t>aluminium</t>
  </si>
  <si>
    <t>miedź</t>
  </si>
  <si>
    <t>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</si>
</sst>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BBDB5-D632-4CA7-91C6-9884674CBD0A}">
  <dimension ref="B1:U48"/>
  <sheetViews>
    <sheetView tabSelected="1" topLeftCell="A22" workbookViewId="0">
      <selection activeCell="V44" sqref="V44"/>
    </sheetView>
  </sheetViews>
  <sheetFormatPr defaultRowHeight="14.4" x14ac:dyDescent="0.3"/>
  <cols>
    <col min="12" max="12" width="22.5546875" customWidth="1"/>
  </cols>
  <sheetData>
    <row r="1" spans="2:21" x14ac:dyDescent="0.3">
      <c r="B1" t="s">
        <v>3</v>
      </c>
      <c r="L1" t="s">
        <v>2</v>
      </c>
    </row>
    <row r="2" spans="2:21" x14ac:dyDescent="0.3">
      <c r="B2" t="s">
        <v>1</v>
      </c>
      <c r="C2" t="s">
        <v>0</v>
      </c>
      <c r="D2">
        <v>2</v>
      </c>
      <c r="L2">
        <v>0.18</v>
      </c>
      <c r="M2">
        <v>0.11</v>
      </c>
      <c r="N2">
        <v>0.17</v>
      </c>
      <c r="O2">
        <v>0.15</v>
      </c>
      <c r="P2">
        <v>0.17</v>
      </c>
      <c r="Q2">
        <v>0.13</v>
      </c>
      <c r="R2">
        <v>0.14000000000000001</v>
      </c>
      <c r="S2">
        <v>0.12</v>
      </c>
      <c r="T2">
        <v>0.13</v>
      </c>
      <c r="U2">
        <v>0.12</v>
      </c>
    </row>
    <row r="3" spans="2:21" x14ac:dyDescent="0.3">
      <c r="B3">
        <v>0</v>
      </c>
      <c r="C3">
        <f>B3+D2</f>
        <v>2</v>
      </c>
      <c r="D3">
        <v>13.32</v>
      </c>
      <c r="E3">
        <v>13.84</v>
      </c>
      <c r="F3">
        <v>12.9</v>
      </c>
      <c r="G3">
        <v>10.6</v>
      </c>
      <c r="H3">
        <v>13.38</v>
      </c>
    </row>
    <row r="4" spans="2:21" x14ac:dyDescent="0.3">
      <c r="B4">
        <v>0.5</v>
      </c>
      <c r="C4">
        <f>B4+D2</f>
        <v>2.5</v>
      </c>
      <c r="D4">
        <v>10.9</v>
      </c>
      <c r="E4">
        <v>9.6999999999999993</v>
      </c>
      <c r="F4">
        <v>10</v>
      </c>
      <c r="G4">
        <v>11</v>
      </c>
      <c r="H4">
        <v>10.14</v>
      </c>
    </row>
    <row r="5" spans="2:21" x14ac:dyDescent="0.3">
      <c r="B5">
        <v>1</v>
      </c>
      <c r="C5">
        <f>B5+D2</f>
        <v>3</v>
      </c>
      <c r="D5">
        <v>8.65</v>
      </c>
      <c r="E5">
        <v>7.15</v>
      </c>
      <c r="F5">
        <v>7.33</v>
      </c>
      <c r="G5">
        <v>6.98</v>
      </c>
      <c r="H5">
        <v>7.55</v>
      </c>
    </row>
    <row r="6" spans="2:21" x14ac:dyDescent="0.3">
      <c r="B6">
        <v>1.5</v>
      </c>
      <c r="C6">
        <f>B6+2</f>
        <v>3.5</v>
      </c>
      <c r="D6">
        <v>6.49</v>
      </c>
      <c r="E6">
        <v>6.22</v>
      </c>
      <c r="F6">
        <v>6.67</v>
      </c>
      <c r="G6">
        <v>6.52</v>
      </c>
      <c r="H6">
        <v>7.19</v>
      </c>
    </row>
    <row r="7" spans="2:21" x14ac:dyDescent="0.3">
      <c r="B7">
        <v>2</v>
      </c>
      <c r="C7">
        <f t="shared" ref="C7:C19" si="0">B7+2</f>
        <v>4</v>
      </c>
      <c r="D7">
        <v>4.0599999999999996</v>
      </c>
      <c r="E7">
        <v>4.8600000000000003</v>
      </c>
      <c r="F7">
        <v>5.5</v>
      </c>
      <c r="G7">
        <v>5.3</v>
      </c>
      <c r="H7">
        <v>5.29</v>
      </c>
    </row>
    <row r="8" spans="2:21" x14ac:dyDescent="0.3">
      <c r="B8">
        <v>2.5</v>
      </c>
      <c r="C8">
        <f t="shared" si="0"/>
        <v>4.5</v>
      </c>
      <c r="D8">
        <v>4.2699999999999996</v>
      </c>
      <c r="E8">
        <v>4.72</v>
      </c>
      <c r="F8">
        <v>4.9800000000000004</v>
      </c>
      <c r="G8">
        <v>4.5</v>
      </c>
      <c r="H8">
        <v>3.8</v>
      </c>
    </row>
    <row r="9" spans="2:21" x14ac:dyDescent="0.3">
      <c r="B9">
        <v>3</v>
      </c>
      <c r="C9">
        <f t="shared" si="0"/>
        <v>5</v>
      </c>
      <c r="D9">
        <v>3.54</v>
      </c>
      <c r="E9">
        <v>3.68</v>
      </c>
      <c r="F9">
        <v>3.51</v>
      </c>
      <c r="G9">
        <v>2.99</v>
      </c>
      <c r="H9">
        <v>3.88</v>
      </c>
    </row>
    <row r="10" spans="2:21" x14ac:dyDescent="0.3">
      <c r="B10">
        <v>4</v>
      </c>
      <c r="C10">
        <f t="shared" si="0"/>
        <v>6</v>
      </c>
      <c r="D10">
        <v>3.12</v>
      </c>
      <c r="E10">
        <v>3.47</v>
      </c>
      <c r="F10">
        <v>2.7</v>
      </c>
      <c r="G10">
        <v>3.52</v>
      </c>
      <c r="H10">
        <v>2.66</v>
      </c>
    </row>
    <row r="11" spans="2:21" x14ac:dyDescent="0.3">
      <c r="B11">
        <v>5</v>
      </c>
      <c r="C11">
        <f t="shared" si="0"/>
        <v>7</v>
      </c>
      <c r="D11">
        <v>2.2799999999999998</v>
      </c>
      <c r="E11">
        <v>2.44</v>
      </c>
      <c r="F11">
        <v>2.63</v>
      </c>
      <c r="G11">
        <v>2.21</v>
      </c>
      <c r="H11">
        <v>1.89</v>
      </c>
    </row>
    <row r="12" spans="2:21" x14ac:dyDescent="0.3">
      <c r="B12">
        <v>6</v>
      </c>
      <c r="C12">
        <f t="shared" si="0"/>
        <v>8</v>
      </c>
      <c r="D12">
        <v>1.66</v>
      </c>
      <c r="E12">
        <v>1.31</v>
      </c>
      <c r="F12">
        <v>1.95</v>
      </c>
      <c r="G12">
        <v>1.8</v>
      </c>
      <c r="H12">
        <v>1.8</v>
      </c>
    </row>
    <row r="13" spans="2:21" x14ac:dyDescent="0.3">
      <c r="B13">
        <v>7</v>
      </c>
      <c r="C13">
        <f t="shared" si="0"/>
        <v>9</v>
      </c>
      <c r="D13">
        <v>1.1200000000000001</v>
      </c>
      <c r="E13">
        <v>1.27</v>
      </c>
      <c r="F13">
        <v>1.93</v>
      </c>
      <c r="G13">
        <v>1.76</v>
      </c>
      <c r="H13">
        <v>1.56</v>
      </c>
    </row>
    <row r="14" spans="2:21" x14ac:dyDescent="0.3">
      <c r="B14">
        <v>8</v>
      </c>
      <c r="C14">
        <f t="shared" si="0"/>
        <v>10</v>
      </c>
      <c r="D14">
        <v>1.1000000000000001</v>
      </c>
      <c r="E14">
        <v>1.87</v>
      </c>
      <c r="F14">
        <v>1.07</v>
      </c>
      <c r="G14">
        <v>1.2</v>
      </c>
      <c r="H14">
        <v>1.1599999999999999</v>
      </c>
    </row>
    <row r="15" spans="2:21" x14ac:dyDescent="0.3">
      <c r="B15">
        <v>9</v>
      </c>
      <c r="C15">
        <f t="shared" si="0"/>
        <v>11</v>
      </c>
      <c r="D15">
        <v>1.27</v>
      </c>
      <c r="E15">
        <v>1.07</v>
      </c>
      <c r="F15">
        <v>0.85</v>
      </c>
      <c r="G15">
        <v>1.01</v>
      </c>
      <c r="H15">
        <v>1.01</v>
      </c>
    </row>
    <row r="16" spans="2:21" x14ac:dyDescent="0.3">
      <c r="B16">
        <v>10</v>
      </c>
      <c r="C16">
        <f t="shared" si="0"/>
        <v>12</v>
      </c>
      <c r="D16">
        <v>1.03</v>
      </c>
      <c r="E16">
        <v>0.98</v>
      </c>
      <c r="F16">
        <v>0.93</v>
      </c>
      <c r="G16">
        <v>1.01</v>
      </c>
      <c r="H16">
        <v>0.86</v>
      </c>
    </row>
    <row r="17" spans="2:21" x14ac:dyDescent="0.3">
      <c r="B17">
        <v>11</v>
      </c>
      <c r="C17">
        <f t="shared" si="0"/>
        <v>13</v>
      </c>
      <c r="D17">
        <v>0.77</v>
      </c>
      <c r="E17">
        <v>0.99</v>
      </c>
      <c r="F17">
        <v>0.74</v>
      </c>
      <c r="G17">
        <v>0.67</v>
      </c>
      <c r="H17">
        <v>0.9</v>
      </c>
    </row>
    <row r="18" spans="2:21" x14ac:dyDescent="0.3">
      <c r="B18">
        <v>12</v>
      </c>
      <c r="C18">
        <f t="shared" si="0"/>
        <v>14</v>
      </c>
      <c r="D18">
        <v>0.64</v>
      </c>
      <c r="E18">
        <v>0.78</v>
      </c>
      <c r="F18">
        <v>0.75</v>
      </c>
      <c r="G18">
        <v>0.51</v>
      </c>
      <c r="H18">
        <v>0.47</v>
      </c>
    </row>
    <row r="19" spans="2:21" x14ac:dyDescent="0.3">
      <c r="B19">
        <v>14</v>
      </c>
      <c r="C19">
        <f t="shared" si="0"/>
        <v>16</v>
      </c>
      <c r="D19">
        <v>0.62</v>
      </c>
      <c r="E19">
        <v>0.47</v>
      </c>
      <c r="F19">
        <v>0.42</v>
      </c>
      <c r="G19">
        <v>0.64</v>
      </c>
      <c r="H19">
        <v>0.62</v>
      </c>
    </row>
    <row r="22" spans="2:21" x14ac:dyDescent="0.3">
      <c r="B22" t="s">
        <v>4</v>
      </c>
    </row>
    <row r="24" spans="2:21" x14ac:dyDescent="0.3">
      <c r="L24" s="2" t="s">
        <v>23</v>
      </c>
      <c r="M24" s="2"/>
      <c r="N24" s="1" t="s">
        <v>24</v>
      </c>
      <c r="O24" s="1"/>
      <c r="P24" s="1"/>
      <c r="Q24" s="1"/>
      <c r="R24" s="1"/>
    </row>
    <row r="25" spans="2:21" x14ac:dyDescent="0.3">
      <c r="B25" t="s">
        <v>5</v>
      </c>
      <c r="C25" t="s">
        <v>25</v>
      </c>
      <c r="L25" s="2"/>
      <c r="M25" s="2"/>
      <c r="N25">
        <v>1</v>
      </c>
      <c r="O25">
        <v>2</v>
      </c>
      <c r="P25">
        <v>3</v>
      </c>
      <c r="Q25">
        <v>4</v>
      </c>
      <c r="R25">
        <v>5</v>
      </c>
      <c r="T25" t="s">
        <v>1</v>
      </c>
      <c r="U25">
        <v>1.9</v>
      </c>
    </row>
    <row r="26" spans="2:21" x14ac:dyDescent="0.3">
      <c r="B26" s="1" t="s">
        <v>6</v>
      </c>
      <c r="C26" s="1"/>
      <c r="D26">
        <v>1</v>
      </c>
      <c r="E26">
        <v>2</v>
      </c>
      <c r="F26">
        <v>3</v>
      </c>
      <c r="G26" t="s">
        <v>14</v>
      </c>
      <c r="L26" t="s">
        <v>15</v>
      </c>
      <c r="N26">
        <v>5.2</v>
      </c>
      <c r="O26">
        <v>5.55</v>
      </c>
      <c r="P26">
        <v>5.04</v>
      </c>
      <c r="Q26">
        <v>5.0999999999999996</v>
      </c>
      <c r="R26">
        <v>5.72</v>
      </c>
      <c r="S26">
        <f>AVERAGE(N26:R26)</f>
        <v>5.3220000000000001</v>
      </c>
      <c r="T26" t="s">
        <v>27</v>
      </c>
      <c r="U26">
        <v>2.5</v>
      </c>
    </row>
    <row r="27" spans="2:21" ht="15.6" x14ac:dyDescent="0.35">
      <c r="B27" s="1" t="s">
        <v>7</v>
      </c>
      <c r="C27" s="1"/>
      <c r="D27">
        <v>2.0499999999999998</v>
      </c>
      <c r="E27">
        <v>2.0499999999999998</v>
      </c>
      <c r="F27">
        <v>2.0499999999999998</v>
      </c>
      <c r="G27" s="3">
        <f>AVERAGE(D27:F27)</f>
        <v>2.0499999999999998</v>
      </c>
      <c r="L27" t="s">
        <v>16</v>
      </c>
      <c r="M27">
        <f>G27</f>
        <v>2.0499999999999998</v>
      </c>
      <c r="N27">
        <v>5.96</v>
      </c>
      <c r="O27">
        <v>5.31</v>
      </c>
      <c r="P27">
        <v>5.42</v>
      </c>
      <c r="Q27">
        <v>4.8499999999999996</v>
      </c>
      <c r="R27">
        <v>4.99</v>
      </c>
      <c r="S27">
        <f>AVERAGE(N27:R27)</f>
        <v>5.306</v>
      </c>
    </row>
    <row r="28" spans="2:21" ht="15.6" x14ac:dyDescent="0.35">
      <c r="B28" s="1" t="s">
        <v>8</v>
      </c>
      <c r="C28" s="1"/>
      <c r="D28">
        <v>5</v>
      </c>
      <c r="E28">
        <v>5</v>
      </c>
      <c r="F28">
        <v>5</v>
      </c>
      <c r="G28" s="3">
        <f>AVERAGE(D28:F28)</f>
        <v>5</v>
      </c>
      <c r="L28" t="s">
        <v>17</v>
      </c>
      <c r="M28">
        <f>SUM(G27:G28)</f>
        <v>7.05</v>
      </c>
      <c r="N28">
        <v>4.09</v>
      </c>
      <c r="O28">
        <v>4.88</v>
      </c>
      <c r="P28">
        <v>4.8899999999999997</v>
      </c>
      <c r="Q28">
        <v>5.48</v>
      </c>
      <c r="R28">
        <v>5.89</v>
      </c>
      <c r="S28">
        <f>AVERAGE(N28:R28)</f>
        <v>5.0460000000000003</v>
      </c>
    </row>
    <row r="29" spans="2:21" ht="15.6" x14ac:dyDescent="0.35">
      <c r="B29" s="1" t="s">
        <v>9</v>
      </c>
      <c r="C29" s="1"/>
      <c r="D29">
        <v>4</v>
      </c>
      <c r="E29">
        <v>4</v>
      </c>
      <c r="F29">
        <v>4.05</v>
      </c>
      <c r="G29" s="3">
        <f>AVERAGE(D29:F29)</f>
        <v>4.0166666666666666</v>
      </c>
      <c r="L29" t="s">
        <v>18</v>
      </c>
      <c r="M29">
        <f>SUM(G27:G29)</f>
        <v>11.066666666666666</v>
      </c>
      <c r="N29">
        <v>5.0999999999999996</v>
      </c>
      <c r="O29">
        <v>4.9000000000000004</v>
      </c>
      <c r="P29">
        <v>6</v>
      </c>
      <c r="Q29">
        <v>3.93</v>
      </c>
      <c r="R29">
        <v>6.11</v>
      </c>
      <c r="S29">
        <f>AVERAGE(N29:R29)</f>
        <v>5.2080000000000002</v>
      </c>
    </row>
    <row r="30" spans="2:21" ht="15.6" x14ac:dyDescent="0.35">
      <c r="B30" s="1" t="s">
        <v>10</v>
      </c>
      <c r="C30" s="1"/>
      <c r="D30">
        <v>2</v>
      </c>
      <c r="E30">
        <v>2</v>
      </c>
      <c r="F30">
        <v>2</v>
      </c>
      <c r="G30" s="3">
        <f>AVERAGE(D30:F30)</f>
        <v>2</v>
      </c>
      <c r="L30" t="s">
        <v>19</v>
      </c>
      <c r="M30">
        <f>SUM(G27:G30)</f>
        <v>13.066666666666666</v>
      </c>
      <c r="N30">
        <v>4.08</v>
      </c>
      <c r="O30">
        <v>4.6399999999999997</v>
      </c>
      <c r="P30">
        <v>5.59</v>
      </c>
      <c r="Q30">
        <v>4.37</v>
      </c>
      <c r="R30">
        <v>5.3</v>
      </c>
      <c r="S30">
        <f>AVERAGE(N30:R30)</f>
        <v>4.7960000000000003</v>
      </c>
    </row>
    <row r="31" spans="2:21" ht="15.6" x14ac:dyDescent="0.35">
      <c r="B31" s="1" t="s">
        <v>11</v>
      </c>
      <c r="C31" s="1"/>
      <c r="D31">
        <v>2.0499999999999998</v>
      </c>
      <c r="E31">
        <v>2.0499999999999998</v>
      </c>
      <c r="F31">
        <v>2.0499999999999998</v>
      </c>
      <c r="G31" s="3">
        <f>AVERAGE(D31:F31)</f>
        <v>2.0499999999999998</v>
      </c>
      <c r="L31" t="s">
        <v>20</v>
      </c>
      <c r="M31">
        <f>SUM(G27:G31)</f>
        <v>15.116666666666667</v>
      </c>
      <c r="N31">
        <v>3.98</v>
      </c>
      <c r="O31">
        <v>6.01</v>
      </c>
      <c r="P31">
        <v>4.5199999999999996</v>
      </c>
      <c r="Q31">
        <v>4.8899999999999997</v>
      </c>
      <c r="R31">
        <v>4.75</v>
      </c>
      <c r="S31">
        <f>AVERAGE(N31:R31)</f>
        <v>4.83</v>
      </c>
    </row>
    <row r="32" spans="2:21" ht="15.6" x14ac:dyDescent="0.35">
      <c r="B32" s="1" t="s">
        <v>12</v>
      </c>
      <c r="C32" s="1"/>
      <c r="D32">
        <v>4.05</v>
      </c>
      <c r="E32">
        <v>4</v>
      </c>
      <c r="F32">
        <v>4</v>
      </c>
      <c r="G32" s="3">
        <f>AVERAGE(D32:F32)</f>
        <v>4.0166666666666666</v>
      </c>
      <c r="L32" t="s">
        <v>21</v>
      </c>
      <c r="M32">
        <f>SUM(G27:G32)</f>
        <v>19.133333333333333</v>
      </c>
      <c r="N32">
        <v>4.16</v>
      </c>
      <c r="O32">
        <v>5.79</v>
      </c>
      <c r="P32">
        <v>4.3099999999999996</v>
      </c>
      <c r="Q32">
        <v>4.71</v>
      </c>
      <c r="R32">
        <v>4.99</v>
      </c>
      <c r="S32">
        <f>AVERAGE(N32:R32)</f>
        <v>4.7919999999999998</v>
      </c>
    </row>
    <row r="33" spans="2:19" ht="15.6" x14ac:dyDescent="0.35">
      <c r="B33" s="1" t="s">
        <v>13</v>
      </c>
      <c r="C33" s="1"/>
      <c r="D33">
        <v>2.0499999999999998</v>
      </c>
      <c r="E33">
        <v>2</v>
      </c>
      <c r="F33">
        <v>2</v>
      </c>
      <c r="G33" s="3">
        <f>AVERAGE(D33:F33)</f>
        <v>2.0166666666666666</v>
      </c>
      <c r="L33" t="s">
        <v>22</v>
      </c>
      <c r="M33">
        <f>SUM(G27:G33)</f>
        <v>21.15</v>
      </c>
      <c r="N33">
        <v>4.4400000000000004</v>
      </c>
      <c r="O33">
        <v>4.47</v>
      </c>
      <c r="P33">
        <v>4</v>
      </c>
      <c r="Q33">
        <v>4.84</v>
      </c>
      <c r="R33">
        <v>4.2</v>
      </c>
      <c r="S33">
        <f>AVERAGE(N33:R33)</f>
        <v>4.3899999999999997</v>
      </c>
    </row>
    <row r="39" spans="2:19" x14ac:dyDescent="0.3">
      <c r="L39" s="2" t="s">
        <v>23</v>
      </c>
      <c r="M39" s="2"/>
      <c r="N39" s="1" t="s">
        <v>24</v>
      </c>
      <c r="O39" s="1"/>
      <c r="P39" s="1"/>
      <c r="Q39" s="1"/>
      <c r="R39" s="1"/>
    </row>
    <row r="40" spans="2:19" x14ac:dyDescent="0.3">
      <c r="B40" t="s">
        <v>5</v>
      </c>
      <c r="C40" t="s">
        <v>26</v>
      </c>
      <c r="L40" s="2"/>
      <c r="M40" s="2"/>
      <c r="N40">
        <v>1</v>
      </c>
      <c r="O40">
        <v>2</v>
      </c>
      <c r="P40">
        <v>3</v>
      </c>
      <c r="Q40">
        <v>4</v>
      </c>
      <c r="R40">
        <v>5</v>
      </c>
    </row>
    <row r="41" spans="2:19" x14ac:dyDescent="0.3">
      <c r="B41" s="1" t="s">
        <v>6</v>
      </c>
      <c r="C41" s="1"/>
      <c r="D41">
        <v>1</v>
      </c>
      <c r="E41">
        <v>2</v>
      </c>
      <c r="F41">
        <v>3</v>
      </c>
      <c r="G41" t="s">
        <v>14</v>
      </c>
      <c r="L41" t="s">
        <v>15</v>
      </c>
      <c r="N41">
        <v>4.1399999999999997</v>
      </c>
      <c r="O41">
        <v>6.61</v>
      </c>
      <c r="P41">
        <v>5.53</v>
      </c>
      <c r="Q41">
        <v>5.91</v>
      </c>
      <c r="R41">
        <v>6.32</v>
      </c>
      <c r="S41">
        <f>AVERAGE(N41:R41)</f>
        <v>5.702</v>
      </c>
    </row>
    <row r="42" spans="2:19" ht="15.6" x14ac:dyDescent="0.35">
      <c r="B42" s="1" t="s">
        <v>7</v>
      </c>
      <c r="C42" s="1"/>
      <c r="D42">
        <v>3</v>
      </c>
      <c r="E42">
        <v>3.05</v>
      </c>
      <c r="F42">
        <v>3.05</v>
      </c>
      <c r="G42" s="3">
        <f>AVERAGE(D42:F42)</f>
        <v>3.0333333333333332</v>
      </c>
      <c r="L42" t="s">
        <v>16</v>
      </c>
      <c r="M42">
        <f>G42</f>
        <v>3.0333333333333332</v>
      </c>
      <c r="N42">
        <v>4.1399999999999997</v>
      </c>
      <c r="O42">
        <v>4.63</v>
      </c>
      <c r="P42">
        <v>4.5599999999999996</v>
      </c>
      <c r="Q42">
        <v>6.03</v>
      </c>
      <c r="R42">
        <v>4.8600000000000003</v>
      </c>
      <c r="S42">
        <f>AVERAGE(N42:R42)</f>
        <v>4.8439999999999994</v>
      </c>
    </row>
    <row r="43" spans="2:19" ht="15.6" x14ac:dyDescent="0.35">
      <c r="B43" s="1" t="s">
        <v>8</v>
      </c>
      <c r="C43" s="1"/>
      <c r="D43">
        <v>2.95</v>
      </c>
      <c r="E43">
        <v>3</v>
      </c>
      <c r="F43">
        <v>2.95</v>
      </c>
      <c r="G43" s="3">
        <f>AVERAGE(D43:F43)</f>
        <v>2.9666666666666668</v>
      </c>
      <c r="L43" t="s">
        <v>17</v>
      </c>
      <c r="M43">
        <f>SUM(G42:G43)</f>
        <v>6</v>
      </c>
      <c r="N43">
        <v>4.88</v>
      </c>
      <c r="O43">
        <v>4.4400000000000004</v>
      </c>
      <c r="P43">
        <v>4.62</v>
      </c>
      <c r="Q43">
        <v>5.31</v>
      </c>
      <c r="R43">
        <v>5.05</v>
      </c>
      <c r="S43">
        <f>AVERAGE(N43:R43)</f>
        <v>4.8600000000000003</v>
      </c>
    </row>
    <row r="44" spans="2:19" ht="15.6" x14ac:dyDescent="0.35">
      <c r="B44" s="1" t="s">
        <v>9</v>
      </c>
      <c r="C44" s="1"/>
      <c r="D44">
        <v>4.1500000000000004</v>
      </c>
      <c r="E44">
        <v>4.2</v>
      </c>
      <c r="F44">
        <v>4.2</v>
      </c>
      <c r="G44" s="3">
        <f>AVERAGE(D44:F44)</f>
        <v>4.1833333333333336</v>
      </c>
      <c r="L44" t="s">
        <v>18</v>
      </c>
      <c r="M44">
        <f>SUM(G42:G44)</f>
        <v>10.183333333333334</v>
      </c>
      <c r="N44">
        <v>4.17</v>
      </c>
      <c r="O44">
        <v>3.72</v>
      </c>
      <c r="P44">
        <v>4.16</v>
      </c>
      <c r="Q44">
        <v>3.79</v>
      </c>
      <c r="R44">
        <v>4.07</v>
      </c>
      <c r="S44">
        <f>AVERAGE(N44:R44)</f>
        <v>3.9820000000000002</v>
      </c>
    </row>
    <row r="45" spans="2:19" ht="15.6" x14ac:dyDescent="0.35">
      <c r="B45" s="1" t="s">
        <v>10</v>
      </c>
      <c r="C45" s="1"/>
      <c r="D45">
        <v>2.95</v>
      </c>
      <c r="E45">
        <v>2.9</v>
      </c>
      <c r="F45">
        <v>3</v>
      </c>
      <c r="G45" s="3">
        <f>AVERAGE(D45:F45)</f>
        <v>2.9499999999999997</v>
      </c>
      <c r="L45" t="s">
        <v>19</v>
      </c>
      <c r="M45">
        <f>SUM(G42:G45)</f>
        <v>13.133333333333333</v>
      </c>
      <c r="N45">
        <v>3.61</v>
      </c>
      <c r="O45">
        <v>3.7</v>
      </c>
      <c r="P45">
        <v>3.31</v>
      </c>
      <c r="Q45">
        <v>4.5999999999999996</v>
      </c>
      <c r="R45">
        <v>3.95</v>
      </c>
      <c r="S45">
        <f>AVERAGE(N45:R45)</f>
        <v>3.8340000000000005</v>
      </c>
    </row>
    <row r="46" spans="2:19" ht="15.6" x14ac:dyDescent="0.35">
      <c r="B46" s="1" t="s">
        <v>11</v>
      </c>
      <c r="C46" s="1"/>
      <c r="D46">
        <v>2.95</v>
      </c>
      <c r="E46">
        <v>2.95</v>
      </c>
      <c r="F46">
        <v>3.05</v>
      </c>
      <c r="G46" s="3">
        <f>AVERAGE(D46:F46)</f>
        <v>2.9833333333333329</v>
      </c>
      <c r="L46" t="s">
        <v>20</v>
      </c>
      <c r="M46">
        <f>SUM(G42:G46)</f>
        <v>16.116666666666667</v>
      </c>
      <c r="N46">
        <v>3.83</v>
      </c>
      <c r="O46">
        <v>3.85</v>
      </c>
      <c r="P46">
        <v>3.45</v>
      </c>
      <c r="Q46">
        <v>3.08</v>
      </c>
      <c r="R46">
        <v>3.35</v>
      </c>
      <c r="S46">
        <f>AVERAGE(N46:R46)</f>
        <v>3.5119999999999996</v>
      </c>
    </row>
    <row r="47" spans="2:19" ht="15.6" x14ac:dyDescent="0.35">
      <c r="B47" s="1" t="s">
        <v>12</v>
      </c>
      <c r="C47" s="1"/>
      <c r="D47">
        <v>5.05</v>
      </c>
      <c r="E47">
        <v>5.05</v>
      </c>
      <c r="F47">
        <v>5.0999999999999996</v>
      </c>
      <c r="G47" s="3">
        <f>AVERAGE(D47:F47)</f>
        <v>5.0666666666666664</v>
      </c>
      <c r="L47" t="s">
        <v>21</v>
      </c>
      <c r="M47">
        <f>SUM(G42:G47)</f>
        <v>21.183333333333334</v>
      </c>
      <c r="N47">
        <v>3.28</v>
      </c>
      <c r="O47">
        <v>2.97</v>
      </c>
      <c r="P47">
        <v>2.5499999999999998</v>
      </c>
      <c r="Q47">
        <v>3.05</v>
      </c>
      <c r="R47">
        <v>2.64</v>
      </c>
      <c r="S47">
        <f>AVERAGE(N47:R47)</f>
        <v>2.8980000000000006</v>
      </c>
    </row>
    <row r="48" spans="2:19" ht="15.6" x14ac:dyDescent="0.35">
      <c r="B48" s="1" t="s">
        <v>13</v>
      </c>
      <c r="C48" s="1"/>
      <c r="D48">
        <v>1.9</v>
      </c>
      <c r="E48">
        <v>1.9</v>
      </c>
      <c r="F48">
        <v>1.95</v>
      </c>
      <c r="G48" s="3">
        <f>AVERAGE(D48:F48)</f>
        <v>1.9166666666666667</v>
      </c>
      <c r="L48" t="s">
        <v>22</v>
      </c>
      <c r="M48">
        <f>SUM(G42:G48)</f>
        <v>23.1</v>
      </c>
      <c r="N48">
        <v>3.27</v>
      </c>
      <c r="O48">
        <v>3.66</v>
      </c>
      <c r="P48">
        <v>2.94</v>
      </c>
      <c r="Q48">
        <v>2.68</v>
      </c>
      <c r="R48">
        <v>2.81</v>
      </c>
      <c r="S48">
        <f>AVERAGE(N48:R48)</f>
        <v>3.0720000000000001</v>
      </c>
    </row>
  </sheetData>
  <mergeCells count="20">
    <mergeCell ref="B45:C45"/>
    <mergeCell ref="B46:C46"/>
    <mergeCell ref="B47:C47"/>
    <mergeCell ref="B48:C48"/>
    <mergeCell ref="L39:M40"/>
    <mergeCell ref="N39:R39"/>
    <mergeCell ref="B41:C41"/>
    <mergeCell ref="B42:C42"/>
    <mergeCell ref="B43:C43"/>
    <mergeCell ref="B44:C44"/>
    <mergeCell ref="B32:C32"/>
    <mergeCell ref="B33:C33"/>
    <mergeCell ref="L24:M25"/>
    <mergeCell ref="N24:R24"/>
    <mergeCell ref="B26:C26"/>
    <mergeCell ref="B27:C27"/>
    <mergeCell ref="B28:C28"/>
    <mergeCell ref="B29:C29"/>
    <mergeCell ref="B30:C30"/>
    <mergeCell ref="B31:C3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F1B78D5E9E25C4C840B53239D764C24" ma:contentTypeVersion="5" ma:contentTypeDescription="Utwórz nowy dokument." ma:contentTypeScope="" ma:versionID="421847ebb14882c17a628319406b44ba">
  <xsd:schema xmlns:xsd="http://www.w3.org/2001/XMLSchema" xmlns:xs="http://www.w3.org/2001/XMLSchema" xmlns:p="http://schemas.microsoft.com/office/2006/metadata/properties" xmlns:ns3="c8f656d6-3613-40d7-a283-9b9e2fc0b499" xmlns:ns4="84bae827-43eb-4799-b986-0b4b10c2bedf" targetNamespace="http://schemas.microsoft.com/office/2006/metadata/properties" ma:root="true" ma:fieldsID="a148a48c94453e78dfeac74168399e9d" ns3:_="" ns4:_="">
    <xsd:import namespace="c8f656d6-3613-40d7-a283-9b9e2fc0b499"/>
    <xsd:import namespace="84bae827-43eb-4799-b986-0b4b10c2bed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f656d6-3613-40d7-a283-9b9e2fc0b4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bae827-43eb-4799-b986-0b4b10c2be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2542F9-E578-478B-A1D6-754E053039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f656d6-3613-40d7-a283-9b9e2fc0b499"/>
    <ds:schemaRef ds:uri="84bae827-43eb-4799-b986-0b4b10c2be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8A98CE-60DC-4C56-994A-9FD214174D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16A01A-2AD1-4F51-BA09-CBBCF3CEC384}">
  <ds:schemaRefs>
    <ds:schemaRef ds:uri="http://purl.org/dc/elements/1.1/"/>
    <ds:schemaRef ds:uri="http://schemas.microsoft.com/office/2006/metadata/properties"/>
    <ds:schemaRef ds:uri="84bae827-43eb-4799-b986-0b4b10c2bedf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8f656d6-3613-40d7-a283-9b9e2fc0b49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Katarzyna Wilk</dc:creator>
  <cp:lastModifiedBy>Katarzyna Wilk</cp:lastModifiedBy>
  <dcterms:created xsi:type="dcterms:W3CDTF">2021-12-13T09:50:23Z</dcterms:created>
  <dcterms:modified xsi:type="dcterms:W3CDTF">2021-12-13T11:44:28Z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0x010100FF1B78D5E9E25C4C840B53239D764C24</vt:lpwstr>
  </property>
</Properties>
</file>