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Documents\fizykalab\"/>
    </mc:Choice>
  </mc:AlternateContent>
  <xr:revisionPtr revIDLastSave="0" documentId="13_ncr:1_{94B7F78C-30A7-4CF0-BC9D-EC8A30197715}" xr6:coauthVersionLast="47" xr6:coauthVersionMax="47" xr10:uidLastSave="{00000000-0000-0000-0000-000000000000}"/>
  <bookViews>
    <workbookView xWindow="-108" yWindow="-108" windowWidth="23256" windowHeight="12576" xr2:uid="{76EDFA29-0CEC-4638-ABA4-A0CFE4A5A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F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3" i="1"/>
  <c r="L24" i="1"/>
  <c r="L20" i="1"/>
  <c r="O20" i="1" s="1"/>
  <c r="L19" i="1"/>
  <c r="O19" i="1" s="1"/>
  <c r="L18" i="1"/>
  <c r="O18" i="1" s="1"/>
  <c r="L17" i="1"/>
  <c r="O17" i="1" s="1"/>
  <c r="L16" i="1"/>
  <c r="O16" i="1" s="1"/>
  <c r="L15" i="1"/>
  <c r="O15" i="1" s="1"/>
  <c r="L14" i="1"/>
  <c r="O14" i="1" s="1"/>
  <c r="L13" i="1"/>
  <c r="O13" i="1" s="1"/>
  <c r="L12" i="1"/>
  <c r="O12" i="1"/>
  <c r="L11" i="1"/>
  <c r="O11" i="1" s="1"/>
  <c r="L10" i="1"/>
  <c r="O10" i="1" s="1"/>
  <c r="L9" i="1"/>
  <c r="O9" i="1" s="1"/>
  <c r="O5" i="1"/>
  <c r="O6" i="1"/>
  <c r="O7" i="1"/>
  <c r="O8" i="1"/>
  <c r="L5" i="1"/>
  <c r="L6" i="1"/>
  <c r="L7" i="1"/>
  <c r="L8" i="1"/>
  <c r="O4" i="1"/>
  <c r="L4" i="1"/>
  <c r="X32" i="1"/>
  <c r="Q1" i="1"/>
  <c r="L3" i="1"/>
  <c r="O3" i="1" s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3" i="1"/>
  <c r="V28" i="1"/>
  <c r="Y28" i="1" s="1"/>
  <c r="V27" i="1"/>
  <c r="Y27" i="1"/>
  <c r="V26" i="1"/>
  <c r="Y26" i="1" s="1"/>
  <c r="V25" i="1"/>
  <c r="Y25" i="1" s="1"/>
  <c r="V24" i="1"/>
  <c r="Y24" i="1"/>
  <c r="V23" i="1"/>
  <c r="Y23" i="1" s="1"/>
  <c r="V22" i="1"/>
  <c r="Y22" i="1" s="1"/>
  <c r="V21" i="1"/>
  <c r="Y21" i="1" s="1"/>
  <c r="V20" i="1"/>
  <c r="Y20" i="1"/>
  <c r="V19" i="1"/>
  <c r="Y19" i="1" s="1"/>
  <c r="V18" i="1"/>
  <c r="Y18" i="1" s="1"/>
  <c r="V17" i="1"/>
  <c r="Y17" i="1" s="1"/>
  <c r="V16" i="1"/>
  <c r="Y16" i="1"/>
  <c r="V15" i="1"/>
  <c r="Y15" i="1" s="1"/>
  <c r="V14" i="1"/>
  <c r="Y14" i="1" s="1"/>
  <c r="V13" i="1"/>
  <c r="Y13" i="1" s="1"/>
  <c r="V12" i="1"/>
  <c r="Y12" i="1" s="1"/>
  <c r="V11" i="1"/>
  <c r="Y11" i="1" s="1"/>
  <c r="V10" i="1"/>
  <c r="Y10" i="1" s="1"/>
  <c r="V9" i="1"/>
  <c r="Y9" i="1" s="1"/>
  <c r="Y4" i="1"/>
  <c r="Y5" i="1"/>
  <c r="Y6" i="1"/>
  <c r="Y7" i="1"/>
  <c r="Y8" i="1"/>
  <c r="V4" i="1"/>
  <c r="V5" i="1"/>
  <c r="V6" i="1"/>
  <c r="V7" i="1"/>
  <c r="V8" i="1"/>
  <c r="V3" i="1"/>
  <c r="Y3" i="1" s="1"/>
  <c r="AB1" i="1"/>
  <c r="B3" i="1"/>
  <c r="E3" i="1" s="1"/>
</calcChain>
</file>

<file path=xl/sharedStrings.xml><?xml version="1.0" encoding="utf-8"?>
<sst xmlns="http://schemas.openxmlformats.org/spreadsheetml/2006/main" count="37" uniqueCount="21">
  <si>
    <r>
      <t>R[</t>
    </r>
    <r>
      <rPr>
        <sz val="11"/>
        <color theme="1"/>
        <rFont val="Calibri"/>
        <family val="2"/>
        <charset val="238"/>
      </rPr>
      <t>Ω</t>
    </r>
    <r>
      <rPr>
        <sz val="11"/>
        <color theme="1"/>
        <rFont val="Calibri"/>
        <family val="2"/>
        <charset val="238"/>
        <scheme val="minor"/>
      </rPr>
      <t>]</t>
    </r>
  </si>
  <si>
    <t>U [V]</t>
  </si>
  <si>
    <t>P=U^2/R [mW]</t>
  </si>
  <si>
    <t>j=I/S [mA/cm^2]</t>
  </si>
  <si>
    <t>U/n [V]</t>
  </si>
  <si>
    <t>krzem mono</t>
  </si>
  <si>
    <t>krzem poli</t>
  </si>
  <si>
    <t>n</t>
  </si>
  <si>
    <t>S</t>
  </si>
  <si>
    <t>krzem amo</t>
  </si>
  <si>
    <t>I = U/R [mA]</t>
  </si>
  <si>
    <t>s</t>
  </si>
  <si>
    <t>sprawność</t>
  </si>
  <si>
    <t>W/m^2</t>
  </si>
  <si>
    <t>niepewność</t>
  </si>
  <si>
    <t>amperomierz niepewność</t>
  </si>
  <si>
    <t>woltomierz niepewność</t>
  </si>
  <si>
    <t>1 mA</t>
  </si>
  <si>
    <t>0,05 V</t>
  </si>
  <si>
    <t>niepewność z prawa przenoszenia niepewności</t>
  </si>
  <si>
    <t>za mały zakres - nie da się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</si>
</sst>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83820</xdr:colOff>
      <xdr:row>16</xdr:row>
      <xdr:rowOff>91440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4C7C90-6888-4CF4-9BB2-367D1BF25D65}"/>
            </a:ext>
          </a:extLst>
        </xdr:cNvPr>
        <xdr:cNvSpPr txBox="1"/>
      </xdr:nvSpPr>
      <xdr:spPr>
        <a:xfrm>
          <a:off x="5692140" y="32537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l-PL" sz="1100" b="0"/>
        </a:p>
      </xdr:txBody>
    </xdr:sp>
    <xdr:clientData/>
  </xdr:oneCellAnchor>
  <xdr:oneCellAnchor>
    <xdr:from>
      <xdr:col>6</xdr:col>
      <xdr:colOff>464820</xdr:colOff>
      <xdr:row>12</xdr:row>
      <xdr:rowOff>160020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7818575-5E6A-4729-8E9A-98CDD2C92C37}"/>
            </a:ext>
          </a:extLst>
        </xdr:cNvPr>
        <xdr:cNvSpPr txBox="1"/>
      </xdr:nvSpPr>
      <xdr:spPr>
        <a:xfrm>
          <a:off x="4122420" y="25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l-PL" sz="1100" b="0"/>
        </a:p>
      </xdr:txBody>
    </xdr:sp>
    <xdr:clientData/>
  </xdr:oneCellAnchor>
  <xdr:oneCellAnchor>
    <xdr:from>
      <xdr:col>20</xdr:col>
      <xdr:colOff>342900</xdr:colOff>
      <xdr:row>10</xdr:row>
      <xdr:rowOff>38100</xdr:rowOff>
    </xdr:from>
    <xdr:ext cx="152400" cy="289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6C77AE8-623D-4A10-A63E-F88CB6044865}"/>
            </a:ext>
          </a:extLst>
        </xdr:cNvPr>
        <xdr:cNvSpPr txBox="1"/>
      </xdr:nvSpPr>
      <xdr:spPr>
        <a:xfrm>
          <a:off x="12656820" y="2103120"/>
          <a:ext cx="152400" cy="289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pl-PL" sz="1100" b="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DD9D-361E-43C8-A77C-9E1F9B9A282F}">
  <dimension ref="B1:AB32"/>
  <sheetViews>
    <sheetView tabSelected="1" workbookViewId="0">
      <selection activeCell="B6" sqref="B6"/>
    </sheetView>
  </sheetViews>
  <sheetFormatPr defaultRowHeight="14.4" x14ac:dyDescent="0.3"/>
  <cols>
    <col min="7" max="7" width="10.6640625" customWidth="1"/>
  </cols>
  <sheetData>
    <row r="1" spans="2:28" ht="23.4" customHeight="1" x14ac:dyDescent="0.3">
      <c r="B1" t="s">
        <v>5</v>
      </c>
      <c r="D1" t="s">
        <v>7</v>
      </c>
      <c r="E1">
        <v>1</v>
      </c>
      <c r="F1" t="s">
        <v>8</v>
      </c>
      <c r="G1">
        <v>63</v>
      </c>
      <c r="L1" t="s">
        <v>6</v>
      </c>
      <c r="M1" t="s">
        <v>7</v>
      </c>
      <c r="N1">
        <v>8</v>
      </c>
      <c r="O1" t="s">
        <v>11</v>
      </c>
      <c r="P1">
        <v>7.8</v>
      </c>
      <c r="Q1">
        <f>P1*N1</f>
        <v>62.4</v>
      </c>
      <c r="V1" t="s">
        <v>9</v>
      </c>
      <c r="X1" t="s">
        <v>7</v>
      </c>
      <c r="Y1">
        <v>14</v>
      </c>
      <c r="Z1" t="s">
        <v>8</v>
      </c>
      <c r="AA1">
        <v>5.5</v>
      </c>
      <c r="AB1">
        <f>AA1*Y1</f>
        <v>77</v>
      </c>
    </row>
    <row r="2" spans="2:28" ht="42.6" customHeight="1" x14ac:dyDescent="0.3">
      <c r="B2" t="s">
        <v>0</v>
      </c>
      <c r="C2" t="s">
        <v>1</v>
      </c>
      <c r="D2" s="1" t="s">
        <v>10</v>
      </c>
      <c r="E2" s="1" t="s">
        <v>2</v>
      </c>
      <c r="F2" t="s">
        <v>4</v>
      </c>
      <c r="G2" s="1" t="s">
        <v>3</v>
      </c>
      <c r="L2" t="s">
        <v>0</v>
      </c>
      <c r="M2" t="s">
        <v>1</v>
      </c>
      <c r="N2" s="1" t="s">
        <v>10</v>
      </c>
      <c r="O2" s="1" t="s">
        <v>2</v>
      </c>
      <c r="P2" t="s">
        <v>4</v>
      </c>
      <c r="Q2" s="1" t="s">
        <v>3</v>
      </c>
      <c r="T2" t="s">
        <v>13</v>
      </c>
      <c r="V2" t="s">
        <v>0</v>
      </c>
      <c r="W2" t="s">
        <v>1</v>
      </c>
      <c r="X2" s="1" t="s">
        <v>10</v>
      </c>
      <c r="Y2" s="1" t="s">
        <v>2</v>
      </c>
      <c r="Z2" t="s">
        <v>4</v>
      </c>
      <c r="AA2" s="1" t="s">
        <v>3</v>
      </c>
    </row>
    <row r="3" spans="2:28" x14ac:dyDescent="0.3">
      <c r="B3" t="e">
        <f>C3/D3</f>
        <v>#DIV/0!</v>
      </c>
      <c r="E3" t="e">
        <f>C3^2/B3</f>
        <v>#DIV/0!</v>
      </c>
      <c r="F3">
        <f>C3</f>
        <v>0</v>
      </c>
      <c r="G3">
        <f>D3/63</f>
        <v>0</v>
      </c>
      <c r="L3">
        <f>M3/N3</f>
        <v>4.3478260869565218E-3</v>
      </c>
      <c r="M3">
        <v>0.02</v>
      </c>
      <c r="N3">
        <v>4.5999999999999996</v>
      </c>
      <c r="O3">
        <f>M3^2/L3</f>
        <v>9.1999999999999998E-2</v>
      </c>
      <c r="P3">
        <f>M3/8</f>
        <v>2.5000000000000001E-3</v>
      </c>
      <c r="Q3">
        <f>N3/7.8</f>
        <v>0.58974358974358976</v>
      </c>
      <c r="T3">
        <v>88</v>
      </c>
      <c r="V3">
        <f>W3/X3</f>
        <v>0.11764705882352941</v>
      </c>
      <c r="W3">
        <v>0.06</v>
      </c>
      <c r="X3">
        <v>0.51</v>
      </c>
      <c r="Y3">
        <f>W3^2/V3</f>
        <v>3.0599999999999999E-2</v>
      </c>
      <c r="Z3">
        <f>W3/14</f>
        <v>4.2857142857142859E-3</v>
      </c>
      <c r="AA3">
        <f>X3/5.5</f>
        <v>9.2727272727272728E-2</v>
      </c>
    </row>
    <row r="4" spans="2:28" x14ac:dyDescent="0.3">
      <c r="L4">
        <f>M4/N4</f>
        <v>0.25476190476190474</v>
      </c>
      <c r="M4">
        <v>1.07</v>
      </c>
      <c r="N4">
        <v>4.2</v>
      </c>
      <c r="O4">
        <f>M4^2/L4</f>
        <v>4.4940000000000007</v>
      </c>
      <c r="P4">
        <f t="shared" ref="P4:P20" si="0">M4/8</f>
        <v>0.13375000000000001</v>
      </c>
      <c r="Q4">
        <f t="shared" ref="Q4:Q20" si="1">N4/7.8</f>
        <v>0.53846153846153855</v>
      </c>
      <c r="T4" t="s">
        <v>14</v>
      </c>
      <c r="V4">
        <f t="shared" ref="V4:V28" si="2">W4/X4</f>
        <v>5.6701030927835054</v>
      </c>
      <c r="W4">
        <v>2.75</v>
      </c>
      <c r="X4">
        <v>0.48499999999999999</v>
      </c>
      <c r="Y4">
        <f t="shared" ref="Y4:Y28" si="3">W4^2/V4</f>
        <v>1.33375</v>
      </c>
      <c r="Z4">
        <f t="shared" ref="Z4:Z28" si="4">W4/14</f>
        <v>0.19642857142857142</v>
      </c>
      <c r="AA4">
        <f t="shared" ref="AA4:AA28" si="5">X4/5.5</f>
        <v>8.8181818181818181E-2</v>
      </c>
    </row>
    <row r="5" spans="2:28" x14ac:dyDescent="0.3">
      <c r="B5" t="s">
        <v>20</v>
      </c>
      <c r="L5">
        <f t="shared" ref="L5:L20" si="6">M5/N5</f>
        <v>0.33</v>
      </c>
      <c r="M5">
        <v>1.32</v>
      </c>
      <c r="N5">
        <v>4</v>
      </c>
      <c r="O5">
        <f t="shared" ref="O5:O20" si="7">M5^2/L5</f>
        <v>5.28</v>
      </c>
      <c r="P5">
        <f t="shared" si="0"/>
        <v>0.16500000000000001</v>
      </c>
      <c r="Q5">
        <f t="shared" si="1"/>
        <v>0.51282051282051289</v>
      </c>
      <c r="T5" s="2">
        <v>0.05</v>
      </c>
      <c r="V5">
        <f t="shared" si="2"/>
        <v>6.979166666666667</v>
      </c>
      <c r="W5">
        <v>3.35</v>
      </c>
      <c r="X5">
        <v>0.48</v>
      </c>
      <c r="Y5">
        <f t="shared" si="3"/>
        <v>1.6079999999999999</v>
      </c>
      <c r="Z5">
        <f t="shared" si="4"/>
        <v>0.2392857142857143</v>
      </c>
      <c r="AA5">
        <f t="shared" si="5"/>
        <v>8.7272727272727266E-2</v>
      </c>
    </row>
    <row r="6" spans="2:28" x14ac:dyDescent="0.3">
      <c r="L6">
        <f t="shared" si="6"/>
        <v>0.48</v>
      </c>
      <c r="M6">
        <v>1.68</v>
      </c>
      <c r="N6">
        <v>3.5</v>
      </c>
      <c r="O6">
        <f t="shared" si="7"/>
        <v>5.879999999999999</v>
      </c>
      <c r="P6">
        <f t="shared" si="0"/>
        <v>0.21</v>
      </c>
      <c r="Q6">
        <f t="shared" si="1"/>
        <v>0.44871794871794873</v>
      </c>
      <c r="V6">
        <f t="shared" si="2"/>
        <v>9.0638297872340434</v>
      </c>
      <c r="W6">
        <v>4.26</v>
      </c>
      <c r="X6">
        <v>0.47</v>
      </c>
      <c r="Y6">
        <f t="shared" si="3"/>
        <v>2.0021999999999993</v>
      </c>
      <c r="Z6">
        <f t="shared" si="4"/>
        <v>0.30428571428571427</v>
      </c>
      <c r="AA6">
        <f t="shared" si="5"/>
        <v>8.545454545454545E-2</v>
      </c>
    </row>
    <row r="7" spans="2:28" x14ac:dyDescent="0.3">
      <c r="L7">
        <f t="shared" si="6"/>
        <v>0.58749999999999991</v>
      </c>
      <c r="M7">
        <v>1.88</v>
      </c>
      <c r="N7">
        <v>3.2</v>
      </c>
      <c r="O7">
        <f t="shared" si="7"/>
        <v>6.0160000000000009</v>
      </c>
      <c r="P7">
        <f t="shared" si="0"/>
        <v>0.23499999999999999</v>
      </c>
      <c r="Q7">
        <f t="shared" si="1"/>
        <v>0.4102564102564103</v>
      </c>
      <c r="S7" t="s">
        <v>15</v>
      </c>
      <c r="V7">
        <f t="shared" si="2"/>
        <v>12.477876106194689</v>
      </c>
      <c r="W7">
        <v>5.64</v>
      </c>
      <c r="X7">
        <v>0.45200000000000001</v>
      </c>
      <c r="Y7">
        <f t="shared" si="3"/>
        <v>2.54928</v>
      </c>
      <c r="Z7">
        <f t="shared" si="4"/>
        <v>0.40285714285714286</v>
      </c>
      <c r="AA7">
        <f t="shared" si="5"/>
        <v>8.2181818181818189E-2</v>
      </c>
    </row>
    <row r="8" spans="2:28" x14ac:dyDescent="0.3">
      <c r="L8">
        <f t="shared" si="6"/>
        <v>0.80384615384615377</v>
      </c>
      <c r="M8">
        <v>2.09</v>
      </c>
      <c r="N8">
        <v>2.6</v>
      </c>
      <c r="O8">
        <f t="shared" si="7"/>
        <v>5.4339999999999993</v>
      </c>
      <c r="P8">
        <f t="shared" si="0"/>
        <v>0.26124999999999998</v>
      </c>
      <c r="Q8">
        <f t="shared" si="1"/>
        <v>0.33333333333333337</v>
      </c>
      <c r="S8" t="s">
        <v>17</v>
      </c>
      <c r="V8">
        <f t="shared" si="2"/>
        <v>15.526932084309134</v>
      </c>
      <c r="W8">
        <v>6.63</v>
      </c>
      <c r="X8">
        <v>0.42699999999999999</v>
      </c>
      <c r="Y8">
        <f t="shared" si="3"/>
        <v>2.8310099999999996</v>
      </c>
      <c r="Z8">
        <f t="shared" si="4"/>
        <v>0.47357142857142859</v>
      </c>
      <c r="AA8">
        <f t="shared" si="5"/>
        <v>7.7636363636363628E-2</v>
      </c>
    </row>
    <row r="9" spans="2:28" x14ac:dyDescent="0.3">
      <c r="L9">
        <f t="shared" si="6"/>
        <v>1.0571428571428572</v>
      </c>
      <c r="M9">
        <v>2.2200000000000002</v>
      </c>
      <c r="N9">
        <v>2.1</v>
      </c>
      <c r="O9">
        <f t="shared" si="7"/>
        <v>4.6620000000000008</v>
      </c>
      <c r="P9">
        <f t="shared" si="0"/>
        <v>0.27750000000000002</v>
      </c>
      <c r="Q9">
        <f t="shared" si="1"/>
        <v>0.26923076923076927</v>
      </c>
      <c r="V9">
        <f t="shared" si="2"/>
        <v>18.589743589743588</v>
      </c>
      <c r="W9">
        <v>7.25</v>
      </c>
      <c r="X9">
        <v>0.39</v>
      </c>
      <c r="Y9">
        <f t="shared" si="3"/>
        <v>2.8275000000000001</v>
      </c>
      <c r="Z9">
        <f t="shared" si="4"/>
        <v>0.5178571428571429</v>
      </c>
      <c r="AA9">
        <f t="shared" si="5"/>
        <v>7.0909090909090908E-2</v>
      </c>
    </row>
    <row r="10" spans="2:28" x14ac:dyDescent="0.3">
      <c r="L10">
        <f t="shared" si="6"/>
        <v>1.2052631578947368</v>
      </c>
      <c r="M10">
        <v>2.29</v>
      </c>
      <c r="N10">
        <v>1.9</v>
      </c>
      <c r="O10">
        <f t="shared" si="7"/>
        <v>4.3510000000000009</v>
      </c>
      <c r="P10">
        <f t="shared" si="0"/>
        <v>0.28625</v>
      </c>
      <c r="Q10">
        <f t="shared" si="1"/>
        <v>0.24358974358974358</v>
      </c>
      <c r="S10" t="s">
        <v>16</v>
      </c>
      <c r="V10">
        <f t="shared" si="2"/>
        <v>22.434017595307918</v>
      </c>
      <c r="W10">
        <v>7.65</v>
      </c>
      <c r="X10">
        <v>0.34100000000000003</v>
      </c>
      <c r="Y10">
        <f t="shared" si="3"/>
        <v>2.6086500000000004</v>
      </c>
      <c r="Z10">
        <f t="shared" si="4"/>
        <v>0.54642857142857149</v>
      </c>
      <c r="AA10">
        <f t="shared" si="5"/>
        <v>6.2000000000000006E-2</v>
      </c>
    </row>
    <row r="11" spans="2:28" x14ac:dyDescent="0.3">
      <c r="L11">
        <f t="shared" si="6"/>
        <v>0.48571428571428571</v>
      </c>
      <c r="M11">
        <v>1.7</v>
      </c>
      <c r="N11">
        <v>3.5</v>
      </c>
      <c r="O11">
        <f t="shared" si="7"/>
        <v>5.9499999999999993</v>
      </c>
      <c r="P11">
        <f t="shared" si="0"/>
        <v>0.21249999999999999</v>
      </c>
      <c r="Q11">
        <f t="shared" si="1"/>
        <v>0.44871794871794873</v>
      </c>
      <c r="S11" t="s">
        <v>18</v>
      </c>
      <c r="V11">
        <f t="shared" si="2"/>
        <v>26.233333333333334</v>
      </c>
      <c r="W11">
        <v>7.87</v>
      </c>
      <c r="X11">
        <v>0.3</v>
      </c>
      <c r="Y11">
        <f t="shared" si="3"/>
        <v>2.3609999999999998</v>
      </c>
      <c r="Z11">
        <f t="shared" si="4"/>
        <v>0.56214285714285717</v>
      </c>
      <c r="AA11">
        <f t="shared" si="5"/>
        <v>5.4545454545454543E-2</v>
      </c>
    </row>
    <row r="12" spans="2:28" x14ac:dyDescent="0.3">
      <c r="L12">
        <f t="shared" si="6"/>
        <v>0.54545454545454553</v>
      </c>
      <c r="M12">
        <v>1.8</v>
      </c>
      <c r="N12">
        <v>3.3</v>
      </c>
      <c r="O12">
        <f t="shared" si="7"/>
        <v>5.9399999999999995</v>
      </c>
      <c r="P12">
        <f t="shared" si="0"/>
        <v>0.22500000000000001</v>
      </c>
      <c r="Q12">
        <f t="shared" si="1"/>
        <v>0.42307692307692307</v>
      </c>
      <c r="V12">
        <f t="shared" si="2"/>
        <v>30.68965517241379</v>
      </c>
      <c r="W12">
        <v>8.01</v>
      </c>
      <c r="X12">
        <v>0.26100000000000001</v>
      </c>
      <c r="Y12">
        <f t="shared" si="3"/>
        <v>2.0906100000000003</v>
      </c>
      <c r="Z12">
        <f t="shared" si="4"/>
        <v>0.57214285714285718</v>
      </c>
      <c r="AA12">
        <f t="shared" si="5"/>
        <v>4.7454545454545458E-2</v>
      </c>
    </row>
    <row r="13" spans="2:28" x14ac:dyDescent="0.3">
      <c r="L13">
        <f t="shared" si="6"/>
        <v>0.67586206896551726</v>
      </c>
      <c r="M13">
        <v>1.96</v>
      </c>
      <c r="N13">
        <v>2.9</v>
      </c>
      <c r="O13">
        <f t="shared" si="7"/>
        <v>5.6839999999999993</v>
      </c>
      <c r="P13">
        <f t="shared" si="0"/>
        <v>0.245</v>
      </c>
      <c r="Q13">
        <f t="shared" si="1"/>
        <v>0.37179487179487181</v>
      </c>
      <c r="V13">
        <f t="shared" si="2"/>
        <v>34.763948497854074</v>
      </c>
      <c r="W13">
        <v>8.1</v>
      </c>
      <c r="X13">
        <v>0.23300000000000001</v>
      </c>
      <c r="Y13">
        <f t="shared" si="3"/>
        <v>1.8873000000000002</v>
      </c>
      <c r="Z13">
        <f t="shared" si="4"/>
        <v>0.57857142857142851</v>
      </c>
      <c r="AA13">
        <f t="shared" si="5"/>
        <v>4.2363636363636367E-2</v>
      </c>
    </row>
    <row r="14" spans="2:28" x14ac:dyDescent="0.3">
      <c r="L14">
        <f t="shared" si="6"/>
        <v>0.64</v>
      </c>
      <c r="M14">
        <v>1.92</v>
      </c>
      <c r="N14">
        <v>3</v>
      </c>
      <c r="O14">
        <f t="shared" si="7"/>
        <v>5.76</v>
      </c>
      <c r="P14">
        <f t="shared" si="0"/>
        <v>0.24</v>
      </c>
      <c r="Q14">
        <f t="shared" si="1"/>
        <v>0.38461538461538464</v>
      </c>
      <c r="V14">
        <f t="shared" si="2"/>
        <v>46.348314606741575</v>
      </c>
      <c r="W14">
        <v>8.25</v>
      </c>
      <c r="X14">
        <v>0.17799999999999999</v>
      </c>
      <c r="Y14">
        <f t="shared" si="3"/>
        <v>1.4684999999999999</v>
      </c>
      <c r="Z14">
        <f t="shared" si="4"/>
        <v>0.5892857142857143</v>
      </c>
      <c r="AA14">
        <f t="shared" si="5"/>
        <v>3.2363636363636365E-2</v>
      </c>
    </row>
    <row r="15" spans="2:28" x14ac:dyDescent="0.3">
      <c r="L15">
        <f t="shared" si="6"/>
        <v>0.61290322580645151</v>
      </c>
      <c r="M15">
        <v>1.9</v>
      </c>
      <c r="N15">
        <v>3.1</v>
      </c>
      <c r="O15">
        <f t="shared" si="7"/>
        <v>5.8900000000000006</v>
      </c>
      <c r="P15">
        <f t="shared" si="0"/>
        <v>0.23749999999999999</v>
      </c>
      <c r="Q15">
        <f t="shared" si="1"/>
        <v>0.39743589743589747</v>
      </c>
      <c r="V15">
        <f t="shared" si="2"/>
        <v>13.186813186813186</v>
      </c>
      <c r="W15">
        <v>6</v>
      </c>
      <c r="X15">
        <v>0.45500000000000002</v>
      </c>
      <c r="Y15">
        <f t="shared" si="3"/>
        <v>2.73</v>
      </c>
      <c r="Z15">
        <f t="shared" si="4"/>
        <v>0.42857142857142855</v>
      </c>
      <c r="AA15">
        <f t="shared" si="5"/>
        <v>8.2727272727272733E-2</v>
      </c>
    </row>
    <row r="16" spans="2:28" x14ac:dyDescent="0.3">
      <c r="L16">
        <f t="shared" si="6"/>
        <v>1.2777777777777777</v>
      </c>
      <c r="M16">
        <v>2.2999999999999998</v>
      </c>
      <c r="N16">
        <v>1.8</v>
      </c>
      <c r="O16">
        <f t="shared" si="7"/>
        <v>4.1399999999999997</v>
      </c>
      <c r="P16">
        <f t="shared" si="0"/>
        <v>0.28749999999999998</v>
      </c>
      <c r="Q16">
        <f t="shared" si="1"/>
        <v>0.23076923076923078</v>
      </c>
      <c r="V16">
        <f t="shared" si="2"/>
        <v>13.928571428571429</v>
      </c>
      <c r="W16">
        <v>6.24</v>
      </c>
      <c r="X16">
        <v>0.44800000000000001</v>
      </c>
      <c r="Y16">
        <f t="shared" si="3"/>
        <v>2.7955200000000002</v>
      </c>
      <c r="Z16">
        <f t="shared" si="4"/>
        <v>0.44571428571428573</v>
      </c>
      <c r="AA16">
        <f t="shared" si="5"/>
        <v>8.145454545454546E-2</v>
      </c>
    </row>
    <row r="17" spans="10:27" x14ac:dyDescent="0.3">
      <c r="L17">
        <f t="shared" si="6"/>
        <v>1.4624999999999999</v>
      </c>
      <c r="M17">
        <v>2.34</v>
      </c>
      <c r="N17">
        <v>1.6</v>
      </c>
      <c r="O17">
        <f t="shared" si="7"/>
        <v>3.7439999999999998</v>
      </c>
      <c r="P17">
        <f t="shared" si="0"/>
        <v>0.29249999999999998</v>
      </c>
      <c r="Q17">
        <f t="shared" si="1"/>
        <v>0.20512820512820515</v>
      </c>
      <c r="V17">
        <f t="shared" si="2"/>
        <v>14.772727272727273</v>
      </c>
      <c r="W17">
        <v>6.5</v>
      </c>
      <c r="X17">
        <v>0.44</v>
      </c>
      <c r="Y17">
        <f t="shared" si="3"/>
        <v>2.86</v>
      </c>
      <c r="Z17">
        <f t="shared" si="4"/>
        <v>0.4642857142857143</v>
      </c>
      <c r="AA17">
        <f t="shared" si="5"/>
        <v>0.08</v>
      </c>
    </row>
    <row r="18" spans="10:27" x14ac:dyDescent="0.3">
      <c r="L18">
        <f t="shared" si="6"/>
        <v>1.7</v>
      </c>
      <c r="M18">
        <v>2.38</v>
      </c>
      <c r="N18">
        <v>1.4</v>
      </c>
      <c r="O18">
        <f t="shared" si="7"/>
        <v>3.3319999999999999</v>
      </c>
      <c r="P18">
        <f t="shared" si="0"/>
        <v>0.29749999999999999</v>
      </c>
      <c r="Q18">
        <f t="shared" si="1"/>
        <v>0.17948717948717949</v>
      </c>
      <c r="V18">
        <f t="shared" si="2"/>
        <v>15.310344827586208</v>
      </c>
      <c r="W18">
        <v>6.66</v>
      </c>
      <c r="X18">
        <v>0.435</v>
      </c>
      <c r="Y18">
        <f t="shared" si="3"/>
        <v>2.8971</v>
      </c>
      <c r="Z18">
        <f t="shared" si="4"/>
        <v>0.4757142857142857</v>
      </c>
      <c r="AA18">
        <f t="shared" si="5"/>
        <v>7.9090909090909087E-2</v>
      </c>
    </row>
    <row r="19" spans="10:27" x14ac:dyDescent="0.3">
      <c r="L19">
        <f t="shared" si="6"/>
        <v>2.7777777777777777</v>
      </c>
      <c r="M19">
        <v>2.5</v>
      </c>
      <c r="N19">
        <v>0.9</v>
      </c>
      <c r="O19">
        <f t="shared" si="7"/>
        <v>2.25</v>
      </c>
      <c r="P19">
        <f t="shared" si="0"/>
        <v>0.3125</v>
      </c>
      <c r="Q19">
        <f t="shared" si="1"/>
        <v>0.11538461538461539</v>
      </c>
      <c r="V19">
        <f t="shared" si="2"/>
        <v>15.473441108545035</v>
      </c>
      <c r="W19">
        <v>6.7</v>
      </c>
      <c r="X19">
        <v>0.433</v>
      </c>
      <c r="Y19">
        <f t="shared" si="3"/>
        <v>2.9011</v>
      </c>
      <c r="Z19">
        <f t="shared" si="4"/>
        <v>0.47857142857142859</v>
      </c>
      <c r="AA19">
        <f t="shared" si="5"/>
        <v>7.8727272727272729E-2</v>
      </c>
    </row>
    <row r="20" spans="10:27" x14ac:dyDescent="0.3">
      <c r="L20">
        <f t="shared" si="6"/>
        <v>3.6142857142857143</v>
      </c>
      <c r="M20">
        <v>2.5299999999999998</v>
      </c>
      <c r="N20">
        <v>0.7</v>
      </c>
      <c r="O20">
        <f t="shared" si="7"/>
        <v>1.7709999999999997</v>
      </c>
      <c r="P20">
        <f t="shared" si="0"/>
        <v>0.31624999999999998</v>
      </c>
      <c r="Q20">
        <f t="shared" si="1"/>
        <v>8.9743589743589744E-2</v>
      </c>
      <c r="V20">
        <f t="shared" si="2"/>
        <v>15.625</v>
      </c>
      <c r="W20">
        <v>6.75</v>
      </c>
      <c r="X20">
        <v>0.432</v>
      </c>
      <c r="Y20">
        <f t="shared" si="3"/>
        <v>2.9159999999999999</v>
      </c>
      <c r="Z20">
        <f t="shared" si="4"/>
        <v>0.48214285714285715</v>
      </c>
      <c r="AA20">
        <f t="shared" si="5"/>
        <v>7.8545454545454543E-2</v>
      </c>
    </row>
    <row r="21" spans="10:27" x14ac:dyDescent="0.3">
      <c r="V21">
        <f t="shared" si="2"/>
        <v>15.925058548009368</v>
      </c>
      <c r="W21">
        <v>6.8</v>
      </c>
      <c r="X21">
        <v>0.42699999999999999</v>
      </c>
      <c r="Y21">
        <f t="shared" si="3"/>
        <v>2.9035999999999995</v>
      </c>
      <c r="Z21">
        <f t="shared" si="4"/>
        <v>0.48571428571428571</v>
      </c>
      <c r="AA21">
        <f t="shared" si="5"/>
        <v>7.7636363636363628E-2</v>
      </c>
    </row>
    <row r="22" spans="10:27" x14ac:dyDescent="0.3">
      <c r="V22">
        <f t="shared" si="2"/>
        <v>16.359338061465721</v>
      </c>
      <c r="W22">
        <v>6.92</v>
      </c>
      <c r="X22">
        <v>0.42299999999999999</v>
      </c>
      <c r="Y22">
        <f t="shared" si="3"/>
        <v>2.9271600000000002</v>
      </c>
      <c r="Z22">
        <f t="shared" si="4"/>
        <v>0.49428571428571427</v>
      </c>
      <c r="AA22">
        <f t="shared" si="5"/>
        <v>7.6909090909090913E-2</v>
      </c>
    </row>
    <row r="23" spans="10:27" x14ac:dyDescent="0.3">
      <c r="V23">
        <f t="shared" si="2"/>
        <v>16.826923076923077</v>
      </c>
      <c r="W23">
        <v>7</v>
      </c>
      <c r="X23">
        <v>0.41599999999999998</v>
      </c>
      <c r="Y23">
        <f t="shared" si="3"/>
        <v>2.9119999999999999</v>
      </c>
      <c r="Z23">
        <f t="shared" si="4"/>
        <v>0.5</v>
      </c>
      <c r="AA23">
        <f t="shared" si="5"/>
        <v>7.5636363636363627E-2</v>
      </c>
    </row>
    <row r="24" spans="10:27" x14ac:dyDescent="0.3">
      <c r="J24" t="s">
        <v>12</v>
      </c>
      <c r="L24">
        <f>O7/(T3*Q1*0.01)</f>
        <v>0.10955710955710958</v>
      </c>
      <c r="V24">
        <f t="shared" si="2"/>
        <v>17.184466019417478</v>
      </c>
      <c r="W24">
        <v>7.08</v>
      </c>
      <c r="X24">
        <v>0.41199999999999998</v>
      </c>
      <c r="Y24">
        <f t="shared" si="3"/>
        <v>2.91696</v>
      </c>
      <c r="Z24">
        <f t="shared" si="4"/>
        <v>0.50571428571428567</v>
      </c>
      <c r="AA24">
        <f t="shared" si="5"/>
        <v>7.4909090909090911E-2</v>
      </c>
    </row>
    <row r="25" spans="10:27" x14ac:dyDescent="0.3">
      <c r="V25">
        <f t="shared" si="2"/>
        <v>17.747524752475247</v>
      </c>
      <c r="W25">
        <v>7.17</v>
      </c>
      <c r="X25">
        <v>0.40400000000000003</v>
      </c>
      <c r="Y25">
        <f t="shared" si="3"/>
        <v>2.8966799999999999</v>
      </c>
      <c r="Z25">
        <f t="shared" si="4"/>
        <v>0.51214285714285712</v>
      </c>
      <c r="AA25">
        <f t="shared" si="5"/>
        <v>7.3454545454545453E-2</v>
      </c>
    </row>
    <row r="26" spans="10:27" x14ac:dyDescent="0.3">
      <c r="J26" t="s">
        <v>19</v>
      </c>
      <c r="V26">
        <f t="shared" si="2"/>
        <v>18.287153652392945</v>
      </c>
      <c r="W26">
        <v>7.26</v>
      </c>
      <c r="X26">
        <v>0.39700000000000002</v>
      </c>
      <c r="Y26">
        <f t="shared" si="3"/>
        <v>2.8822200000000002</v>
      </c>
      <c r="Z26">
        <f t="shared" si="4"/>
        <v>0.51857142857142857</v>
      </c>
      <c r="AA26">
        <f t="shared" si="5"/>
        <v>7.218181818181818E-2</v>
      </c>
    </row>
    <row r="27" spans="10:27" x14ac:dyDescent="0.3">
      <c r="V27">
        <f t="shared" si="2"/>
        <v>18.794871794871796</v>
      </c>
      <c r="W27">
        <v>7.33</v>
      </c>
      <c r="X27">
        <v>0.39</v>
      </c>
      <c r="Y27">
        <f t="shared" si="3"/>
        <v>2.8587000000000002</v>
      </c>
      <c r="Z27">
        <f t="shared" si="4"/>
        <v>0.52357142857142858</v>
      </c>
      <c r="AA27">
        <f t="shared" si="5"/>
        <v>7.0909090909090908E-2</v>
      </c>
    </row>
    <row r="28" spans="10:27" x14ac:dyDescent="0.3">
      <c r="V28">
        <f t="shared" si="2"/>
        <v>19.473684210526315</v>
      </c>
      <c r="W28">
        <v>7.4</v>
      </c>
      <c r="X28">
        <v>0.38</v>
      </c>
      <c r="Y28">
        <f t="shared" si="3"/>
        <v>2.8120000000000003</v>
      </c>
      <c r="Z28">
        <f t="shared" si="4"/>
        <v>0.52857142857142858</v>
      </c>
      <c r="AA28">
        <f t="shared" si="5"/>
        <v>6.9090909090909092E-2</v>
      </c>
    </row>
    <row r="32" spans="10:27" x14ac:dyDescent="0.3">
      <c r="V32" t="s">
        <v>12</v>
      </c>
      <c r="X32">
        <f>Y22/(T3*AB1*0.01)</f>
        <v>4.319893742621015E-2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Wilk</dc:creator>
  <cp:lastModifiedBy>Katarzyna Wilk</cp:lastModifiedBy>
  <dcterms:created xsi:type="dcterms:W3CDTF">2021-12-05T20:16:59Z</dcterms:created>
  <dcterms:modified xsi:type="dcterms:W3CDTF">2021-12-06T10:54:04Z</dcterms:modified>
</cp:coreProperties>
</file>