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M&amp;S &amp; WAITROSE ON OCADO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U82" i="1" l="1"/>
  <c r="AA45" i="1" l="1"/>
  <c r="AE73" i="1"/>
  <c r="AA73" i="1"/>
  <c r="AC73" i="1" s="1"/>
  <c r="S73" i="1"/>
  <c r="O73" i="1"/>
  <c r="M73" i="1"/>
  <c r="F73" i="1"/>
  <c r="R73" i="1" s="1"/>
  <c r="AA72" i="1"/>
  <c r="AE72" i="1" s="1"/>
  <c r="R72" i="1"/>
  <c r="M72" i="1"/>
  <c r="O72" i="1" s="1"/>
  <c r="F72" i="1"/>
  <c r="AA71" i="1"/>
  <c r="AC71" i="1" s="1"/>
  <c r="M71" i="1"/>
  <c r="S71" i="1" s="1"/>
  <c r="F71" i="1"/>
  <c r="R71" i="1" s="1"/>
  <c r="AE70" i="1"/>
  <c r="AA70" i="1"/>
  <c r="AC70" i="1" s="1"/>
  <c r="S70" i="1"/>
  <c r="M70" i="1"/>
  <c r="O70" i="1" s="1"/>
  <c r="F70" i="1"/>
  <c r="R70" i="1" s="1"/>
  <c r="AA69" i="1"/>
  <c r="AE69" i="1" s="1"/>
  <c r="M69" i="1"/>
  <c r="S69" i="1" s="1"/>
  <c r="F69" i="1"/>
  <c r="R69" i="1" s="1"/>
  <c r="AA68" i="1"/>
  <c r="AC68" i="1" s="1"/>
  <c r="S68" i="1"/>
  <c r="R68" i="1"/>
  <c r="O68" i="1"/>
  <c r="M68" i="1"/>
  <c r="F68" i="1"/>
  <c r="AE67" i="1"/>
  <c r="AA67" i="1"/>
  <c r="AC67" i="1" s="1"/>
  <c r="M67" i="1"/>
  <c r="S67" i="1" s="1"/>
  <c r="F67" i="1"/>
  <c r="R67" i="1" s="1"/>
  <c r="AE66" i="1"/>
  <c r="AC66" i="1"/>
  <c r="AA66" i="1"/>
  <c r="S66" i="1"/>
  <c r="R66" i="1"/>
  <c r="M66" i="1"/>
  <c r="O66" i="1" s="1"/>
  <c r="F66" i="1"/>
  <c r="AA65" i="1"/>
  <c r="AE65" i="1" s="1"/>
  <c r="M65" i="1"/>
  <c r="S65" i="1" s="1"/>
  <c r="F65" i="1"/>
  <c r="AC65" i="1" s="1"/>
  <c r="AA64" i="1"/>
  <c r="AE64" i="1" s="1"/>
  <c r="M64" i="1"/>
  <c r="S64" i="1" s="1"/>
  <c r="F64" i="1"/>
  <c r="R64" i="1" s="1"/>
  <c r="AE63" i="1"/>
  <c r="AA63" i="1"/>
  <c r="S63" i="1"/>
  <c r="R63" i="1"/>
  <c r="O63" i="1"/>
  <c r="M63" i="1"/>
  <c r="F63" i="1"/>
  <c r="AC63" i="1" s="1"/>
  <c r="AE62" i="1"/>
  <c r="AA62" i="1"/>
  <c r="AC62" i="1" s="1"/>
  <c r="M62" i="1"/>
  <c r="S62" i="1" s="1"/>
  <c r="F62" i="1"/>
  <c r="R62" i="1" s="1"/>
  <c r="AA61" i="1"/>
  <c r="AE61" i="1" s="1"/>
  <c r="R61" i="1"/>
  <c r="M61" i="1"/>
  <c r="S61" i="1" s="1"/>
  <c r="F61" i="1"/>
  <c r="AA60" i="1"/>
  <c r="AE60" i="1" s="1"/>
  <c r="M60" i="1"/>
  <c r="S60" i="1" s="1"/>
  <c r="F60" i="1"/>
  <c r="AC60" i="1" s="1"/>
  <c r="AA59" i="1"/>
  <c r="AE59" i="1" s="1"/>
  <c r="S59" i="1"/>
  <c r="R59" i="1"/>
  <c r="M59" i="1"/>
  <c r="O59" i="1" s="1"/>
  <c r="F59" i="1"/>
  <c r="AA58" i="1"/>
  <c r="AE58" i="1" s="1"/>
  <c r="M58" i="1"/>
  <c r="S58" i="1" s="1"/>
  <c r="F58" i="1"/>
  <c r="R58" i="1" s="1"/>
  <c r="AE57" i="1"/>
  <c r="AA57" i="1"/>
  <c r="AC57" i="1" s="1"/>
  <c r="S57" i="1"/>
  <c r="O57" i="1"/>
  <c r="M57" i="1"/>
  <c r="F57" i="1"/>
  <c r="R57" i="1" s="1"/>
  <c r="AA56" i="1"/>
  <c r="AE56" i="1" s="1"/>
  <c r="R56" i="1"/>
  <c r="M56" i="1"/>
  <c r="O56" i="1" s="1"/>
  <c r="F56" i="1"/>
  <c r="AE55" i="1"/>
  <c r="AC55" i="1"/>
  <c r="AA55" i="1"/>
  <c r="M55" i="1"/>
  <c r="S55" i="1" s="1"/>
  <c r="F55" i="1"/>
  <c r="R55" i="1" s="1"/>
  <c r="AA54" i="1"/>
  <c r="AE54" i="1" s="1"/>
  <c r="S54" i="1"/>
  <c r="M54" i="1"/>
  <c r="O54" i="1" s="1"/>
  <c r="F54" i="1"/>
  <c r="R54" i="1" s="1"/>
  <c r="AA53" i="1"/>
  <c r="AE53" i="1" s="1"/>
  <c r="M53" i="1"/>
  <c r="S53" i="1" s="1"/>
  <c r="F53" i="1"/>
  <c r="R53" i="1" s="1"/>
  <c r="AA52" i="1"/>
  <c r="AC52" i="1" s="1"/>
  <c r="S52" i="1"/>
  <c r="R52" i="1"/>
  <c r="O52" i="1"/>
  <c r="M52" i="1"/>
  <c r="F52" i="1"/>
  <c r="AE51" i="1"/>
  <c r="AA51" i="1"/>
  <c r="AC51" i="1" s="1"/>
  <c r="M51" i="1"/>
  <c r="S51" i="1" s="1"/>
  <c r="F51" i="1"/>
  <c r="R51" i="1" s="1"/>
  <c r="AE50" i="1"/>
  <c r="AC50" i="1"/>
  <c r="AA50" i="1"/>
  <c r="S50" i="1"/>
  <c r="R50" i="1"/>
  <c r="M50" i="1"/>
  <c r="O50" i="1" s="1"/>
  <c r="F50" i="1"/>
  <c r="AA49" i="1"/>
  <c r="AE49" i="1" s="1"/>
  <c r="M49" i="1"/>
  <c r="O49" i="1" s="1"/>
  <c r="F49" i="1"/>
  <c r="AC49" i="1" s="1"/>
  <c r="AA48" i="1"/>
  <c r="AE48" i="1" s="1"/>
  <c r="M48" i="1"/>
  <c r="S48" i="1" s="1"/>
  <c r="F48" i="1"/>
  <c r="R48" i="1" s="1"/>
  <c r="AE47" i="1"/>
  <c r="AA47" i="1"/>
  <c r="S47" i="1"/>
  <c r="R47" i="1"/>
  <c r="O47" i="1"/>
  <c r="M47" i="1"/>
  <c r="F47" i="1"/>
  <c r="AC47" i="1" s="1"/>
  <c r="AE46" i="1"/>
  <c r="AA46" i="1"/>
  <c r="AC46" i="1" s="1"/>
  <c r="M46" i="1"/>
  <c r="S46" i="1" s="1"/>
  <c r="F46" i="1"/>
  <c r="R46" i="1" s="1"/>
  <c r="AE45" i="1"/>
  <c r="R45" i="1"/>
  <c r="M45" i="1"/>
  <c r="S45" i="1" s="1"/>
  <c r="F45" i="1"/>
  <c r="AA44" i="1"/>
  <c r="AE44" i="1" s="1"/>
  <c r="M44" i="1"/>
  <c r="S44" i="1" s="1"/>
  <c r="F44" i="1"/>
  <c r="O44" i="1" s="1"/>
  <c r="AA43" i="1"/>
  <c r="AC43" i="1" s="1"/>
  <c r="S43" i="1"/>
  <c r="R43" i="1"/>
  <c r="M43" i="1"/>
  <c r="O43" i="1" s="1"/>
  <c r="F43" i="1"/>
  <c r="AA42" i="1"/>
  <c r="AE42" i="1" s="1"/>
  <c r="M42" i="1"/>
  <c r="S42" i="1" s="1"/>
  <c r="F42" i="1"/>
  <c r="R42" i="1" s="1"/>
  <c r="AE41" i="1"/>
  <c r="AA41" i="1"/>
  <c r="AC41" i="1" s="1"/>
  <c r="S41" i="1"/>
  <c r="M41" i="1"/>
  <c r="F41" i="1"/>
  <c r="R41" i="1" s="1"/>
  <c r="AA40" i="1"/>
  <c r="AE40" i="1" s="1"/>
  <c r="R40" i="1"/>
  <c r="M40" i="1"/>
  <c r="O40" i="1" s="1"/>
  <c r="F40" i="1"/>
  <c r="AE39" i="1"/>
  <c r="AC39" i="1"/>
  <c r="AA39" i="1"/>
  <c r="M39" i="1"/>
  <c r="O39" i="1" s="1"/>
  <c r="F39" i="1"/>
  <c r="R39" i="1" s="1"/>
  <c r="AA38" i="1"/>
  <c r="AE38" i="1" s="1"/>
  <c r="S38" i="1"/>
  <c r="M38" i="1"/>
  <c r="O38" i="1" s="1"/>
  <c r="F38" i="1"/>
  <c r="R38" i="1" s="1"/>
  <c r="AA37" i="1"/>
  <c r="AE37" i="1" s="1"/>
  <c r="M37" i="1"/>
  <c r="S37" i="1" s="1"/>
  <c r="F37" i="1"/>
  <c r="R37" i="1" s="1"/>
  <c r="AA36" i="1"/>
  <c r="AC36" i="1" s="1"/>
  <c r="S36" i="1"/>
  <c r="R36" i="1"/>
  <c r="O36" i="1"/>
  <c r="M36" i="1"/>
  <c r="F36" i="1"/>
  <c r="AA35" i="1"/>
  <c r="AE35" i="1" s="1"/>
  <c r="M35" i="1"/>
  <c r="S35" i="1" s="1"/>
  <c r="F35" i="1"/>
  <c r="R35" i="1" s="1"/>
  <c r="AE34" i="1"/>
  <c r="AC34" i="1"/>
  <c r="AA34" i="1"/>
  <c r="S34" i="1"/>
  <c r="R34" i="1"/>
  <c r="M34" i="1"/>
  <c r="O34" i="1" s="1"/>
  <c r="F34" i="1"/>
  <c r="AA33" i="1"/>
  <c r="AE33" i="1" s="1"/>
  <c r="M33" i="1"/>
  <c r="S33" i="1" s="1"/>
  <c r="F33" i="1"/>
  <c r="AC33" i="1" s="1"/>
  <c r="AA32" i="1"/>
  <c r="AE32" i="1" s="1"/>
  <c r="M32" i="1"/>
  <c r="S32" i="1" s="1"/>
  <c r="F32" i="1"/>
  <c r="R32" i="1" s="1"/>
  <c r="AE31" i="1"/>
  <c r="AA31" i="1"/>
  <c r="S31" i="1"/>
  <c r="R31" i="1"/>
  <c r="O31" i="1"/>
  <c r="M31" i="1"/>
  <c r="F31" i="1"/>
  <c r="AC31" i="1" s="1"/>
  <c r="AE30" i="1"/>
  <c r="AA30" i="1"/>
  <c r="AC30" i="1" s="1"/>
  <c r="M30" i="1"/>
  <c r="S30" i="1" s="1"/>
  <c r="F30" i="1"/>
  <c r="R30" i="1" s="1"/>
  <c r="AA29" i="1"/>
  <c r="AE29" i="1" s="1"/>
  <c r="R29" i="1"/>
  <c r="M29" i="1"/>
  <c r="S29" i="1" s="1"/>
  <c r="F29" i="1"/>
  <c r="AA28" i="1"/>
  <c r="AE28" i="1" s="1"/>
  <c r="M28" i="1"/>
  <c r="S28" i="1" s="1"/>
  <c r="F28" i="1"/>
  <c r="AC28" i="1" s="1"/>
  <c r="AA27" i="1"/>
  <c r="AE27" i="1" s="1"/>
  <c r="S27" i="1"/>
  <c r="R27" i="1"/>
  <c r="M27" i="1"/>
  <c r="O27" i="1" s="1"/>
  <c r="F27" i="1"/>
  <c r="AA26" i="1"/>
  <c r="AE26" i="1" s="1"/>
  <c r="M26" i="1"/>
  <c r="S26" i="1" s="1"/>
  <c r="F26" i="1"/>
  <c r="R26" i="1" s="1"/>
  <c r="AA25" i="1"/>
  <c r="AE25" i="1" s="1"/>
  <c r="S25" i="1"/>
  <c r="M25" i="1"/>
  <c r="F25" i="1"/>
  <c r="R25" i="1" s="1"/>
  <c r="AA24" i="1"/>
  <c r="AE24" i="1" s="1"/>
  <c r="R24" i="1"/>
  <c r="M24" i="1"/>
  <c r="O24" i="1" s="1"/>
  <c r="F24" i="1"/>
  <c r="AE23" i="1"/>
  <c r="AC23" i="1"/>
  <c r="AA23" i="1"/>
  <c r="M23" i="1"/>
  <c r="O23" i="1" s="1"/>
  <c r="F23" i="1"/>
  <c r="R23" i="1" s="1"/>
  <c r="AA22" i="1"/>
  <c r="AE22" i="1" s="1"/>
  <c r="M22" i="1"/>
  <c r="S22" i="1" s="1"/>
  <c r="F22" i="1"/>
  <c r="R22" i="1" s="1"/>
  <c r="AA21" i="1"/>
  <c r="AE21" i="1" s="1"/>
  <c r="M21" i="1"/>
  <c r="S21" i="1" s="1"/>
  <c r="F21" i="1"/>
  <c r="R21" i="1" s="1"/>
  <c r="AA20" i="1"/>
  <c r="AC20" i="1" s="1"/>
  <c r="S20" i="1"/>
  <c r="R20" i="1"/>
  <c r="O20" i="1"/>
  <c r="M20" i="1"/>
  <c r="F20" i="1"/>
  <c r="AA19" i="1"/>
  <c r="AE19" i="1" s="1"/>
  <c r="M19" i="1"/>
  <c r="S19" i="1" s="1"/>
  <c r="F19" i="1"/>
  <c r="R19" i="1" s="1"/>
  <c r="AE18" i="1"/>
  <c r="AC18" i="1"/>
  <c r="AA18" i="1"/>
  <c r="S18" i="1"/>
  <c r="R18" i="1"/>
  <c r="M18" i="1"/>
  <c r="O18" i="1" s="1"/>
  <c r="F18" i="1"/>
  <c r="AA17" i="1"/>
  <c r="AE17" i="1" s="1"/>
  <c r="M17" i="1"/>
  <c r="S17" i="1" s="1"/>
  <c r="F17" i="1"/>
  <c r="AC17" i="1" s="1"/>
  <c r="AA16" i="1"/>
  <c r="AC16" i="1" s="1"/>
  <c r="M16" i="1"/>
  <c r="S16" i="1" s="1"/>
  <c r="F16" i="1"/>
  <c r="R16" i="1" s="1"/>
  <c r="AE15" i="1"/>
  <c r="AA15" i="1"/>
  <c r="S15" i="1"/>
  <c r="M15" i="1"/>
  <c r="F15" i="1"/>
  <c r="O15" i="1" s="1"/>
  <c r="AE14" i="1"/>
  <c r="AA14" i="1"/>
  <c r="AC14" i="1" s="1"/>
  <c r="M14" i="1"/>
  <c r="S14" i="1" s="1"/>
  <c r="F14" i="1"/>
  <c r="O14" i="1" s="1"/>
  <c r="AA13" i="1"/>
  <c r="AE13" i="1" s="1"/>
  <c r="R13" i="1"/>
  <c r="M13" i="1"/>
  <c r="O13" i="1" s="1"/>
  <c r="F13" i="1"/>
  <c r="AA12" i="1"/>
  <c r="AE12" i="1" s="1"/>
  <c r="M12" i="1"/>
  <c r="S12" i="1" s="1"/>
  <c r="F12" i="1"/>
  <c r="AC12" i="1" s="1"/>
  <c r="AA11" i="1"/>
  <c r="AC11" i="1" s="1"/>
  <c r="S11" i="1"/>
  <c r="R11" i="1"/>
  <c r="M11" i="1"/>
  <c r="O11" i="1" s="1"/>
  <c r="F11" i="1"/>
  <c r="AA10" i="1"/>
  <c r="AE10" i="1" s="1"/>
  <c r="M10" i="1"/>
  <c r="S10" i="1" s="1"/>
  <c r="F10" i="1"/>
  <c r="R10" i="1" s="1"/>
  <c r="AA9" i="1"/>
  <c r="AE9" i="1" s="1"/>
  <c r="S9" i="1"/>
  <c r="M9" i="1"/>
  <c r="F9" i="1"/>
  <c r="R9" i="1" s="1"/>
  <c r="AA8" i="1"/>
  <c r="AE8" i="1" s="1"/>
  <c r="R8" i="1"/>
  <c r="M8" i="1"/>
  <c r="O8" i="1" s="1"/>
  <c r="F8" i="1"/>
  <c r="AE7" i="1"/>
  <c r="AC7" i="1"/>
  <c r="AA7" i="1"/>
  <c r="M7" i="1"/>
  <c r="S7" i="1" s="1"/>
  <c r="F7" i="1"/>
  <c r="R7" i="1" s="1"/>
  <c r="AA6" i="1"/>
  <c r="AE6" i="1" s="1"/>
  <c r="M6" i="1"/>
  <c r="S6" i="1" s="1"/>
  <c r="F6" i="1"/>
  <c r="R6" i="1" s="1"/>
  <c r="AA5" i="1"/>
  <c r="AE5" i="1" s="1"/>
  <c r="M5" i="1"/>
  <c r="S5" i="1" s="1"/>
  <c r="F5" i="1"/>
  <c r="R5" i="1" s="1"/>
  <c r="AA4" i="1"/>
  <c r="AC4" i="1" s="1"/>
  <c r="S4" i="1"/>
  <c r="R4" i="1"/>
  <c r="O4" i="1"/>
  <c r="M4" i="1"/>
  <c r="F4" i="1"/>
  <c r="AE71" i="1" l="1"/>
  <c r="O29" i="1"/>
  <c r="AC32" i="1"/>
  <c r="O45" i="1"/>
  <c r="AC48" i="1"/>
  <c r="O61" i="1"/>
  <c r="AC64" i="1"/>
  <c r="O6" i="1"/>
  <c r="AC9" i="1"/>
  <c r="AE16" i="1"/>
  <c r="O22" i="1"/>
  <c r="AC25" i="1"/>
  <c r="AE4" i="1"/>
  <c r="O10" i="1"/>
  <c r="AC13" i="1"/>
  <c r="AE20" i="1"/>
  <c r="O26" i="1"/>
  <c r="AC29" i="1"/>
  <c r="AE36" i="1"/>
  <c r="O42" i="1"/>
  <c r="AC45" i="1"/>
  <c r="AE52" i="1"/>
  <c r="O58" i="1"/>
  <c r="AC61" i="1"/>
  <c r="AE68" i="1"/>
  <c r="AC6" i="1"/>
  <c r="S8" i="1"/>
  <c r="S76" i="1" s="1"/>
  <c r="R17" i="1"/>
  <c r="O19" i="1"/>
  <c r="AC22" i="1"/>
  <c r="S24" i="1"/>
  <c r="R33" i="1"/>
  <c r="O35" i="1"/>
  <c r="AC38" i="1"/>
  <c r="S40" i="1"/>
  <c r="R49" i="1"/>
  <c r="O51" i="1"/>
  <c r="AC54" i="1"/>
  <c r="S56" i="1"/>
  <c r="R65" i="1"/>
  <c r="O67" i="1"/>
  <c r="S72" i="1"/>
  <c r="R15" i="1"/>
  <c r="O17" i="1"/>
  <c r="O33" i="1"/>
  <c r="O65" i="1"/>
  <c r="AC15" i="1"/>
  <c r="O28" i="1"/>
  <c r="S49" i="1"/>
  <c r="O60" i="1"/>
  <c r="O5" i="1"/>
  <c r="AC8" i="1"/>
  <c r="O21" i="1"/>
  <c r="AC24" i="1"/>
  <c r="O37" i="1"/>
  <c r="AC40" i="1"/>
  <c r="O53" i="1"/>
  <c r="AC56" i="1"/>
  <c r="O69" i="1"/>
  <c r="AC72" i="1"/>
  <c r="S13" i="1"/>
  <c r="AE43" i="1"/>
  <c r="O30" i="1"/>
  <c r="R44" i="1"/>
  <c r="R60" i="1"/>
  <c r="O62" i="1"/>
  <c r="AC59" i="1"/>
  <c r="AE11" i="1"/>
  <c r="O12" i="1"/>
  <c r="R12" i="1"/>
  <c r="R76" i="1" s="1"/>
  <c r="T83" i="1" s="1"/>
  <c r="R28" i="1"/>
  <c r="AC42" i="1"/>
  <c r="O55" i="1"/>
  <c r="AC58" i="1"/>
  <c r="O71" i="1"/>
  <c r="AC27" i="1"/>
  <c r="O46" i="1"/>
  <c r="AC10" i="1"/>
  <c r="AC26" i="1"/>
  <c r="R14" i="1"/>
  <c r="O16" i="1"/>
  <c r="AC19" i="1"/>
  <c r="O32" i="1"/>
  <c r="AC35" i="1"/>
  <c r="O48" i="1"/>
  <c r="O64" i="1"/>
  <c r="O25" i="1"/>
  <c r="AC44" i="1"/>
  <c r="O7" i="1"/>
  <c r="AC5" i="1"/>
  <c r="AC21" i="1"/>
  <c r="S23" i="1"/>
  <c r="AC37" i="1"/>
  <c r="S39" i="1"/>
  <c r="AC53" i="1"/>
  <c r="AC69" i="1"/>
  <c r="O9" i="1"/>
  <c r="O41" i="1"/>
  <c r="T82" i="1" l="1"/>
  <c r="U76" i="1"/>
  <c r="AE76" i="1"/>
  <c r="T84" i="1" l="1"/>
  <c r="AF76" i="1"/>
  <c r="U84" i="1" l="1"/>
  <c r="V82" i="1"/>
</calcChain>
</file>

<file path=xl/comments1.xml><?xml version="1.0" encoding="utf-8"?>
<comments xmlns="http://schemas.openxmlformats.org/spreadsheetml/2006/main">
  <authors>
    <author>Davies, Thomas</author>
  </authors>
  <commentList>
    <comment ref="X19" authorId="0">
      <text>
        <r>
          <rPr>
            <b/>
            <sz val="9"/>
            <color indexed="81"/>
            <rFont val="Tahoma"/>
            <family val="2"/>
          </rPr>
          <t>Davies, Thomas:</t>
        </r>
        <r>
          <rPr>
            <sz val="9"/>
            <color indexed="81"/>
            <rFont val="Tahoma"/>
            <family val="2"/>
          </rPr>
          <t xml:space="preserve">
No mushrooms available on the platform the day of search!</t>
        </r>
      </text>
    </comment>
    <comment ref="X20" authorId="0">
      <text>
        <r>
          <rPr>
            <b/>
            <sz val="9"/>
            <color indexed="81"/>
            <rFont val="Tahoma"/>
            <family val="2"/>
          </rPr>
          <t>Davies, Thomas:</t>
        </r>
        <r>
          <rPr>
            <sz val="9"/>
            <color indexed="81"/>
            <rFont val="Tahoma"/>
            <family val="2"/>
          </rPr>
          <t xml:space="preserve">
Only Duchy listed on website</t>
        </r>
      </text>
    </comment>
    <comment ref="T81" authorId="0">
      <text>
        <r>
          <rPr>
            <b/>
            <sz val="9"/>
            <color indexed="81"/>
            <rFont val="Tahoma"/>
            <family val="2"/>
          </rPr>
          <t>Davies, Thomas:</t>
        </r>
        <r>
          <rPr>
            <sz val="9"/>
            <color indexed="81"/>
            <rFont val="Tahoma"/>
            <family val="2"/>
          </rPr>
          <t xml:space="preserve">
Removing items where there are products not available</t>
        </r>
      </text>
    </comment>
  </commentList>
</comments>
</file>

<file path=xl/sharedStrings.xml><?xml version="1.0" encoding="utf-8"?>
<sst xmlns="http://schemas.openxmlformats.org/spreadsheetml/2006/main" count="667" uniqueCount="432">
  <si>
    <t>Standard quality</t>
  </si>
  <si>
    <t>Waitrose.com</t>
  </si>
  <si>
    <t>Product Link</t>
  </si>
  <si>
    <t>Product (my definition)</t>
  </si>
  <si>
    <t>Website product name</t>
  </si>
  <si>
    <t>Price</t>
  </si>
  <si>
    <t>Number per pack / weight / size</t>
  </si>
  <si>
    <t>Price per item / kg / Litre</t>
  </si>
  <si>
    <t>% difference</t>
  </si>
  <si>
    <t>Standardised size</t>
  </si>
  <si>
    <t>Waitrose Standardised price</t>
  </si>
  <si>
    <t>M&amp;S Standardised price</t>
  </si>
  <si>
    <t>% difference versus Waitrose products on Ocado</t>
  </si>
  <si>
    <t>Equivalised price</t>
  </si>
  <si>
    <t>https://www.ocado.com/products/essential-waitrose-fairtrade-bananas-60783011</t>
  </si>
  <si>
    <t>Bananas</t>
  </si>
  <si>
    <t>Essential Waitrose Fairtrade Bananas</t>
  </si>
  <si>
    <t>https://www.ocado.com/products/m-s-select-farms-fairtrade-bananas-514029011</t>
  </si>
  <si>
    <t>M&amp;S Select Farms Fairtrade Bananas</t>
  </si>
  <si>
    <t>https://www.waitrose.com/ecom/products/essential-waitrose-fairtrade-bananas/088528-45453-45454</t>
  </si>
  <si>
    <t>https://www.ocado.com/products/waitrose-strawberries-20046011</t>
  </si>
  <si>
    <t>Strawberries</t>
  </si>
  <si>
    <t>Waitrose Strawberries</t>
  </si>
  <si>
    <t>https://www.ocado.com/products/m-s-select-farms-strawberries-517983011</t>
  </si>
  <si>
    <t>M&amp;S Select Farms Strawberries</t>
  </si>
  <si>
    <t>https://www.waitrose.com/ecom/products/british-strawberries/088067-372145-45059</t>
  </si>
  <si>
    <t>https://www.ocado.com/products/waitrose-aromatic-vibrant-blueberries-394701011</t>
  </si>
  <si>
    <t>Blueberries</t>
  </si>
  <si>
    <t>Waitrose Aromatic &amp; Vibrant Blueberries</t>
  </si>
  <si>
    <t>https://www.ocado.com/products/m-s-select-farms-blueberries-518264011</t>
  </si>
  <si>
    <t>M&amp;S Select Farms Blueberries</t>
  </si>
  <si>
    <t>https://www.waitrose.com/ecom/products/blueberries/487080-497722-497723</t>
  </si>
  <si>
    <t>https://www.ocado.com/products/waitrose-royal-gala-apples-292362011</t>
  </si>
  <si>
    <t>Apples</t>
  </si>
  <si>
    <t>Waitrose Royal Gala Apples</t>
  </si>
  <si>
    <t>https://www.ocado.com/products/m-s-select-farms-royal-gala-apples-518226011</t>
  </si>
  <si>
    <t>M&amp;S Select Farms Royal Gala Apples</t>
  </si>
  <si>
    <t>https://www.waitrose.com/ecom/products/essential-royal-gala-apples/088628-45509-45510</t>
  </si>
  <si>
    <t>https://www.ocado.com/products/essential-waitrose-pears-398424011</t>
  </si>
  <si>
    <t>Pears</t>
  </si>
  <si>
    <t>Essential Waitrose Pears</t>
  </si>
  <si>
    <t>https://www.ocado.com/products/m-s-select-farms-conference-pears-ripen-at-home-518254011</t>
  </si>
  <si>
    <t>M&amp;S Select Farms Conference Pears Ripen at Home</t>
  </si>
  <si>
    <t>https://www.waitrose.com/ecom/products/essential-pears/613640-255413-255414</t>
  </si>
  <si>
    <t>https://www.ocado.com/products/waitrose-sable-grapes-83289011</t>
  </si>
  <si>
    <t>Grapes</t>
  </si>
  <si>
    <t>Waitrose Sable Grapes</t>
  </si>
  <si>
    <t>https://www.ocado.com/products/m-s-select-farms-seedless-sable-grapes-518259011</t>
  </si>
  <si>
    <t>M&amp;S Select Farms Seedless Sable Grapes</t>
  </si>
  <si>
    <t>https://www.waitrose.com/ecom/products/waitrose-sable-grapes/055061-27674-27675</t>
  </si>
  <si>
    <t>https://www.ocado.com/products/essential-waitrose-lemons-26639011</t>
  </si>
  <si>
    <t>Lemons</t>
  </si>
  <si>
    <t>Essential Waitrose Lemons</t>
  </si>
  <si>
    <t>https://www.ocado.com/products/m-s-select-farms-lemons-528784011</t>
  </si>
  <si>
    <t>M&amp;S Select Farms Lemons</t>
  </si>
  <si>
    <t>https://www.waitrose.com/ecom/products/essential-lemons/088413-45363-45364</t>
  </si>
  <si>
    <t>https://www.ocado.com/products/essential-waitrose-medium-oranges-19119011</t>
  </si>
  <si>
    <t>Oranges</t>
  </si>
  <si>
    <t>Essential Waitrose Medium Oranges</t>
  </si>
  <si>
    <t>https://www.ocado.com/products/m-s-select-farms-oranges-520701011</t>
  </si>
  <si>
    <t>M&amp;S Select Farms Oranges</t>
  </si>
  <si>
    <t>https://www.waitrose.com/ecom/products/essential-oranges/088403-45348-45349</t>
  </si>
  <si>
    <t>https://www.ocado.com/products/waitrose-juicy-fragrant-raspberries-289076011</t>
  </si>
  <si>
    <t>Raspberries</t>
  </si>
  <si>
    <t>Waitrose Juicy &amp; Fragrant Raspberries</t>
  </si>
  <si>
    <t>https://www.ocado.com/products/m-s-select-farms-raspberries-518227011</t>
  </si>
  <si>
    <t>M&amp;S Select Farms Raspberries</t>
  </si>
  <si>
    <t>https://www.waitrose.com/ecom/products/british-raspberries/088061-372144-45046</t>
  </si>
  <si>
    <t>https://www.ocado.com/products/essential-waitrose-carrots-18845011</t>
  </si>
  <si>
    <t>Carrots</t>
  </si>
  <si>
    <t>Essential Waitrose Carrots</t>
  </si>
  <si>
    <t>https://www.ocado.com/products/m-s-sweet-crunchy-carrots-518554011</t>
  </si>
  <si>
    <t>M&amp;S Sweet &amp; Crunchy Carrots</t>
  </si>
  <si>
    <t>https://www.waitrose.com/ecom/products/essential-carrots/085125-43221-43222</t>
  </si>
  <si>
    <t>https://www.ocado.com/products/waitrose-tenderstem-broccoli-spears-25139011</t>
  </si>
  <si>
    <t>Broccoli</t>
  </si>
  <si>
    <t>Waitrose Tenderstem Broccoli Spears</t>
  </si>
  <si>
    <t>https://www.ocado.com/products/m-s-select-farms-tenderstem-broccoli-518479011</t>
  </si>
  <si>
    <t>M&amp;S Select Farms Tenderstem Broccoli</t>
  </si>
  <si>
    <t>https://www.waitrose.com/ecom/products/waitrose-trimmed-tenderstem-broccoli/540531-76424-76425</t>
  </si>
  <si>
    <t>https://www.ocado.com/products/essential-waitrose-spinach-37922011</t>
  </si>
  <si>
    <t>Spinach</t>
  </si>
  <si>
    <t>Essential Waitrose Spinach</t>
  </si>
  <si>
    <t>https://www.ocado.com/products/m-s-select-farms-cooking-spinach-528447011</t>
  </si>
  <si>
    <t>M&amp;S Select Farms Cooking Spinach</t>
  </si>
  <si>
    <t>x</t>
  </si>
  <si>
    <t>https://www.waitrose.com/ecom/products/waitrose-ready-washed-spinach/070379-35640-35641</t>
  </si>
  <si>
    <t>https://www.ocado.com/products/essential-waitrose-cucumber-19015011</t>
  </si>
  <si>
    <t>Cucumber</t>
  </si>
  <si>
    <t>Essential Waitrose Cucumber</t>
  </si>
  <si>
    <t>https://www.ocado.com/products/m-s-select-farms-whole-cucumber-518091011</t>
  </si>
  <si>
    <t>M&amp;S Select Farms Whole Cucumber</t>
  </si>
  <si>
    <t>https://www.waitrose.com/ecom/products/cucumber/086468-44158-44159</t>
  </si>
  <si>
    <t>Waitrose ready washed spinach</t>
  </si>
  <si>
    <t>https://www.ocado.com/products/waitrose-baby-new-potatoes-18832011</t>
  </si>
  <si>
    <t>Potatoes</t>
  </si>
  <si>
    <t>Waitrose Baby New Potatoe</t>
  </si>
  <si>
    <t>https://www.ocado.com/products/m-s-select-farms-freshly-harvested-baby-new-potatoes-519958011</t>
  </si>
  <si>
    <t>M&amp;S Select Farms Freshly Harvested Baby New Potatoes</t>
  </si>
  <si>
    <t>https://www.waitrose.com/ecom/products/baby-new-potatoes/085049-43161-43162</t>
  </si>
  <si>
    <t>https://www.ocado.com/products/essential-waitrose-sweet-potato-38556011</t>
  </si>
  <si>
    <t>Sweet Potatoes</t>
  </si>
  <si>
    <t>Essential Waitrose Sweet Potato</t>
  </si>
  <si>
    <t>https://www.ocado.com/products/m-s-select-farms-sweet-potatoes-518491011</t>
  </si>
  <si>
    <t>M&amp;S Select Farms Sweet Potatoes</t>
  </si>
  <si>
    <t>https://www.waitrose.com/ecom/products/sweet-potato/517737-349824-349825</t>
  </si>
  <si>
    <t>Waitrose Sweet Potato</t>
  </si>
  <si>
    <t>https://www.ocado.com/products/essential-waitrose-closed-cup-mushrooms-18935011</t>
  </si>
  <si>
    <t>Mushrooms</t>
  </si>
  <si>
    <t>Essential Waitrose Closed Cup Mushrooms</t>
  </si>
  <si>
    <t>https://www.ocado.com/products/m-s-british-white-mushrooms-518478011</t>
  </si>
  <si>
    <t>M&amp;S British White Mushrooms</t>
  </si>
  <si>
    <t>https://www.ocado.com/products/waitrose-courgettes-19999011</t>
  </si>
  <si>
    <t>Courgettes</t>
  </si>
  <si>
    <t>Waitrose Courgettes</t>
  </si>
  <si>
    <t>https://www.ocado.com/products/m-s-select-farms-courgettes-519957011</t>
  </si>
  <si>
    <t>M&amp;S Select Farms Courgettes</t>
  </si>
  <si>
    <t>https://www.waitrose.com/ecom/products/duchy-courgettes/520941-137985-137986</t>
  </si>
  <si>
    <t>https://www.ocado.com/products/essential-waitrose-onions-18841011</t>
  </si>
  <si>
    <t>Onions</t>
  </si>
  <si>
    <t>Essential Waitrose Onions</t>
  </si>
  <si>
    <t>https://www.ocado.com/products/m-s-select-farms-brown-cooking-onions-519965011</t>
  </si>
  <si>
    <t>M&amp;S Select Farms Brown Cooking Onions</t>
  </si>
  <si>
    <t>https://www.waitrose.com/ecom/products/essential-onions/085117-43207-43208</t>
  </si>
  <si>
    <t>https://www.ocado.com/products/essential-waitrose-cherry-tomatoes-19024011</t>
  </si>
  <si>
    <t>Tomatoes</t>
  </si>
  <si>
    <t>Essential Waitrose Cherry Tomatoes</t>
  </si>
  <si>
    <t>https://www.ocado.com/products/m-s-select-farms-cherry-tomatoes-517743011</t>
  </si>
  <si>
    <t>M&amp;S Select Farms Cherry Tomatoes</t>
  </si>
  <si>
    <t>https://www.waitrose.com/ecom/products/essential-cherry-tomatoes/086516-44200-44201</t>
  </si>
  <si>
    <t>https://www.ocado.com/products/waitrose-mushroom-stir-fry-27496011</t>
  </si>
  <si>
    <t>Stir Fry</t>
  </si>
  <si>
    <t>Waitrose Mushroom Stir Fry</t>
  </si>
  <si>
    <t>https://www.ocado.com/products/m-s-mushroom-stir-fry-518593011</t>
  </si>
  <si>
    <t>M&amp;S Mushroom Stir Fry</t>
  </si>
  <si>
    <t>https://www.waitrose.com/ecom/products/waitrose-mushroom-stir-fry/030689-14985-14986</t>
  </si>
  <si>
    <t>https://www.ocado.com/products/essential-waitrose-chopped-italian-tomatoes-in-juice-29733011</t>
  </si>
  <si>
    <t>Chopped Tomatoes</t>
  </si>
  <si>
    <t>Essential Waitrose Chopped Italian Tomatoes in Juice</t>
  </si>
  <si>
    <t>https://www.ocado.com/products/m-s-chopped-italian-tomatoes-multipack-506085011</t>
  </si>
  <si>
    <t>M&amp;S Chopped Italian Tomatoes Multipack</t>
  </si>
  <si>
    <t>https://www.waitrose.com/ecom/products/essential-waitrose-chopped-tomatoes-in-natural-juice/073892-37496-37497</t>
  </si>
  <si>
    <t>https://www.ocado.com/products/essential-waitrose-semi-skimmed-milk-4-pint-15728011</t>
  </si>
  <si>
    <t>Milk</t>
  </si>
  <si>
    <t>Essential Waitrose Semi Skimmed Milk 4 Pint</t>
  </si>
  <si>
    <t>https://www.ocado.com/products/m-s-select-farms-english-semi-skimmed-milk-4-pints-505369011</t>
  </si>
  <si>
    <t>M&amp;S Select Farms English Semi Skimmed Milk 4 Pints</t>
  </si>
  <si>
    <t>https://www.waitrose.com/ecom/products/essential-semi-skimmed-milk/053457-26759-26760</t>
  </si>
  <si>
    <t>https://www.ocado.com/products/essential-waitrose-semi-skimmed-milk-2-pint-15726011</t>
  </si>
  <si>
    <t>Essential Waitrose Semi Skimmed Milk 2 Pint</t>
  </si>
  <si>
    <t>https://www.ocado.com/products/m-s-select-farms-english-semi-skimmed-milk-2-pints-505371011</t>
  </si>
  <si>
    <t>M&amp;S Select Farms English Semi Skimmed Milk 2 Pints</t>
  </si>
  <si>
    <t>https://www.waitrose.com/ecom/products/essential-semi-skimmed-milk/053448-26749-26750</t>
  </si>
  <si>
    <t>https://www.ocado.com/products/waitrose-british-blacktail-free-range-eggs-large-23578011</t>
  </si>
  <si>
    <t>Eggs</t>
  </si>
  <si>
    <t>Waitrose British Blacktail Free Range Eggs Large</t>
  </si>
  <si>
    <t>https://www.ocado.com/products/m-s-large-free-range-eggs-505171011</t>
  </si>
  <si>
    <t>M&amp;S Large Free Range Eggs</t>
  </si>
  <si>
    <t>https://www.waitrose.com/ecom/products/waitrose-eggs-british-blacktail-free-range-large/085847-43794-43795</t>
  </si>
  <si>
    <t>https://www.ocado.com/products/essential-waitrose-salted-dairy-butter-51336011</t>
  </si>
  <si>
    <t>Butter (own label)</t>
  </si>
  <si>
    <t>Essential Waitrose Salted Dairy Butter</t>
  </si>
  <si>
    <t>https://www.ocado.com/products/m-s-british-salted-butter-528000011</t>
  </si>
  <si>
    <t>M&amp;S British Salted Butter</t>
  </si>
  <si>
    <t>https://www.waitrose.com/ecom/products/essential-salted-dairy-butter/012673-6212-6213</t>
  </si>
  <si>
    <t>https://www.ocado.com/products/waitrose-free-range-egg-noodles-27898011</t>
  </si>
  <si>
    <t>Noodles</t>
  </si>
  <si>
    <t>Waitrose Free Range Egg Noodles</t>
  </si>
  <si>
    <t>https://www.ocado.com/products/m-s-egg-noodles-518507011</t>
  </si>
  <si>
    <t>M&amp;S Egg Noodles</t>
  </si>
  <si>
    <t>https://www.waitrose.com/ecom/products/waitrose-egg-noodles/042895-21200-21201</t>
  </si>
  <si>
    <t>https://www.ocado.com/products/essential-waitrose-mature-cheddar-51608011</t>
  </si>
  <si>
    <t>Cheese (own label)</t>
  </si>
  <si>
    <t>Essential Waitrose Mature Cheddar</t>
  </si>
  <si>
    <t>https://www.ocado.com/products/m-s-british-mature-cheddar-528017011</t>
  </si>
  <si>
    <t>M&amp;S British Mature Cheddar</t>
  </si>
  <si>
    <t>https://www.waitrose.com/ecom/products/essential-mature-british-cheddar/624369-443782-443783</t>
  </si>
  <si>
    <t>https://www.ocado.com/products/essential-waitrose-fat-free-greek-style-natural-yoghurt-283801011</t>
  </si>
  <si>
    <t>Yogurt (own label)</t>
  </si>
  <si>
    <t>Essential Waitrose Fat Free Greek Style Natural Yoghurt</t>
  </si>
  <si>
    <t>https://www.ocado.com/products/m-s-greek-style-yoghurt-0-fat-505801011</t>
  </si>
  <si>
    <t>M&amp;S Greek Style Yoghurt 0% Fat</t>
  </si>
  <si>
    <t>https://www.waitrose.com/ecom/products/essential-waitrose-fat-free-greek-style-natural-yogurt/822557-405816-405817</t>
  </si>
  <si>
    <t>https://www.ocado.com/products/waitrose-west-country-black-cherry-yoghurt-48960011</t>
  </si>
  <si>
    <t>Waitrose West Country Black Cherry Yoghurt</t>
  </si>
  <si>
    <t>https://www.ocado.com/products/m-s-low-fat-black-cherry-yogurt-519562011</t>
  </si>
  <si>
    <t>M&amp;S Low Fat Black Cherry Yogurt</t>
  </si>
  <si>
    <t>https://www.waitrose.com/ecom/products/waitrose-black-cherry-yogurt/699312-290448-290449</t>
  </si>
  <si>
    <t>https://www.ocado.com/products/waitrose-1-corn-fed-free-range-4-breast-fillets-27198011</t>
  </si>
  <si>
    <t>Chicken breast</t>
  </si>
  <si>
    <t>Waitrose 1 Corn Fed Free Range 4 Breast Fillets</t>
  </si>
  <si>
    <t>https://www.waitrose.com/ecom/products/no1-corn-fed-chicken-breast-fillets-4s/612711-661767-661768</t>
  </si>
  <si>
    <t>https://www.ocado.com/products/essential-waitrose-thigh-fillets-24648011</t>
  </si>
  <si>
    <t>Chicken thigh fillets</t>
  </si>
  <si>
    <t>Essential Waitrose Thigh Fillets</t>
  </si>
  <si>
    <t>https://www.ocado.com/products/m-s-oakham-chicken-thigh-fillets-528229011</t>
  </si>
  <si>
    <t>M&amp;S Oakham Chicken Thigh Fillets</t>
  </si>
  <si>
    <t>https://www.waitrose.com/ecom/products/essential-waitrose-british-chicken-thigh-fillets/002713-948-949</t>
  </si>
  <si>
    <t>https://www.ocado.com/products/essential-waitrose-2-british-pork-chops-281290011</t>
  </si>
  <si>
    <t>Pork chops</t>
  </si>
  <si>
    <t>Essential Waitrose 2 British Pork Chops</t>
  </si>
  <si>
    <t>https://www.ocado.com/products/m-s-select-farms-british-2-pork-chops-thick-cut-527845011</t>
  </si>
  <si>
    <t>M&amp;S Select Farms British 2 Pork Chops Thick Cut</t>
  </si>
  <si>
    <t>https://www.waitrose.com/ecom/products/essential-pork-chops/883231-350203-350204</t>
  </si>
  <si>
    <t>https://www.ocado.com/products/waitrose-essential-british-beef-mince-typically-10-fat-72568011</t>
  </si>
  <si>
    <t>Beef Mince</t>
  </si>
  <si>
    <t>Waitrose essential British Beef Mince (typically 10% fat)</t>
  </si>
  <si>
    <t>https://www.ocado.com/products/m-s-select-farms-beef-mince-12-fat-502799011</t>
  </si>
  <si>
    <t>M&amp;S Select Farms Beef Mince 12% Fat</t>
  </si>
  <si>
    <t>https://www.waitrose.com/ecom/products/essential-waitrose-british-beef-mince-10-fat/437350-203230-203231</t>
  </si>
  <si>
    <t>https://www.ocado.com/products/essential-waitrose-12-british-pork-chipolatas-20834011</t>
  </si>
  <si>
    <t>Pork Sausages</t>
  </si>
  <si>
    <t>Essential Waitrose 12 British Pork Chipolatas</t>
  </si>
  <si>
    <t>https://www.ocado.com/products/m-s-select-farms-12-chipolata-pork-sausages-505431011</t>
  </si>
  <si>
    <t>M&amp;S Select Farms 12 Chipolata Pork Sausages</t>
  </si>
  <si>
    <t>https://www.waitrose.com/ecom/products/essential-12-british-pork-chipolatas/443101-409188-409189</t>
  </si>
  <si>
    <t>https://www.ocado.com/products/essential-waitrose-10-unsmoked-british-bacon-back-rashers-14516011</t>
  </si>
  <si>
    <t>Bacon</t>
  </si>
  <si>
    <t>Essential Waitrose 10 Unsmoked British Bacon Back Rashers</t>
  </si>
  <si>
    <t>https://www.ocado.com/products/m-s-select-farms-british-10-unsmoked-back-bacon-rashers-505188011</t>
  </si>
  <si>
    <t xml:space="preserve">M&amp;S Select Farms British 10 Unsmoked Back Bacon Rashers </t>
  </si>
  <si>
    <t>https://www.waitrose.com/ecom/products/essential-unsmoked-british-bacon-10-rashers/796466-143216-143217</t>
  </si>
  <si>
    <t>https://www.ocado.com/products/waitrose-4-aberdeen-angus-quarterpounder-beefburgers-19793011</t>
  </si>
  <si>
    <t>Beef Burgers</t>
  </si>
  <si>
    <t>Waitrose 4 Aberdeen Angus Quarterpounder Beefburgers</t>
  </si>
  <si>
    <t>https://www.ocado.com/products/m-s-4-aberdeen-angus-burgers-505187011</t>
  </si>
  <si>
    <t>M&amp;S 4 Aberdeen Angus Beef Burgers</t>
  </si>
  <si>
    <t>https://www.waitrose.com/ecom/products/waitrose-4-aberdeen-angus-beef-quarterpounders/737519-104838-104839</t>
  </si>
  <si>
    <t>https://www.ocado.com/products/waitrose-british-honey-roast-ham-12765011</t>
  </si>
  <si>
    <t>Ham</t>
  </si>
  <si>
    <t>Waitrose British Honey Roast Ham</t>
  </si>
  <si>
    <t>https://www.ocado.com/products/m-s-british-sliced-honey-roast-ham-506102011</t>
  </si>
  <si>
    <t>M&amp;S British Sliced Honey Roast Ham</t>
  </si>
  <si>
    <t>https://www.waitrose.com/ecom/products/waitrose-british-wiltshire-cured-honey-roast-4-slices/006652-2955-2956</t>
  </si>
  <si>
    <t>https://www.ocado.com/products/waitrose-skinless-boneless-cod-fillets-302929011</t>
  </si>
  <si>
    <t>Cod</t>
  </si>
  <si>
    <t>Waitrose Skinless Boneless Cod Fillets</t>
  </si>
  <si>
    <t>https://www.ocado.com/products/m-s-cod-fillets-skinless-boneless-523883011</t>
  </si>
  <si>
    <t>M&amp;S Cod Fillets Skinless &amp; Boneless</t>
  </si>
  <si>
    <t>https://www.waitrose.com/ecom/products/waitrose-cod-fillets-msc/615396-451710-451711</t>
  </si>
  <si>
    <t>https://www.ocado.com/products/waitrose-4-scottish-salmon-fillets-26962011</t>
  </si>
  <si>
    <t>Salmon</t>
  </si>
  <si>
    <t>Waitrose 4 Scottish Salmon Fillets</t>
  </si>
  <si>
    <t>https://www.ocado.com/products/m-s-scottish-4-salmon-fillets-505278011</t>
  </si>
  <si>
    <t>M&amp;S Scottish 4 Salmon Fillets</t>
  </si>
  <si>
    <t>https://www.waitrose.com/ecom/products/waitrose-4-scottish-salmon-fillets/067651-34341-34342</t>
  </si>
  <si>
    <t>https://www.ocado.com/products/essential-waitrose-tuna-steak-in-spring-water-53068011</t>
  </si>
  <si>
    <t>Tinned Tuna</t>
  </si>
  <si>
    <t>Essential Waitrose Tuna Steak In Spring Water</t>
  </si>
  <si>
    <t>https://www.ocado.com/products/m-s-tuna-steaks-in-spring-water-509555011</t>
  </si>
  <si>
    <t>M&amp;S Tuna Steaks in Spring Water</t>
  </si>
  <si>
    <t>https://www.waitrose.com/ecom/products/essential-tuna-steak-in-spring-water/465913-65669-65670</t>
  </si>
  <si>
    <t>https://www.ocado.com/products/waitrose-stonebaked-meat-feast-409567011</t>
  </si>
  <si>
    <t>Pizza</t>
  </si>
  <si>
    <t>Waitrose Stonebaked Meat Feast</t>
  </si>
  <si>
    <t>https://www.ocado.com/products/m-s-hand-stretched-stone-baked-magnificently-meaty-pizza-513869011</t>
  </si>
  <si>
    <t xml:space="preserve">M&amp;S Hand Stretched Stone Baked Magnificently Meaty Pizza </t>
  </si>
  <si>
    <t>https://www.ocado.com/products/essential-waitrose-cheese-tomato-sharing-slab-pizza-282924011</t>
  </si>
  <si>
    <t>Essential Waitrose Cheese &amp; Tomato Sharing Slab Pizza</t>
  </si>
  <si>
    <t>https://www.ocado.com/products/m-s-cheese-tomato-pizza-514022011</t>
  </si>
  <si>
    <t>M&amp;S Cheese &amp; Tomato Pizza</t>
  </si>
  <si>
    <t>https://www.ocado.com/products/waitrose-spaghetti-bolognese-28303011</t>
  </si>
  <si>
    <t>Ready meal</t>
  </si>
  <si>
    <t xml:space="preserve">Waitrose Spaghetti Bolognese </t>
  </si>
  <si>
    <t>https://www.ocado.com/products/m-s-spaghetti-bolognese-514640011</t>
  </si>
  <si>
    <t>M&amp;S Spaghetti Bolognese</t>
  </si>
  <si>
    <t>https://www.waitrose.com/ecom/products/waitrose-italian-spaghetti-bolognese/086617-44263-44264</t>
  </si>
  <si>
    <t>https://www.ocado.com/products/waitrose-macaroni-cheese-28306011</t>
  </si>
  <si>
    <t>Waitrose Macaroni Cheese</t>
  </si>
  <si>
    <t>https://www.ocado.com/products/m-s-macaroni-cheese-514829011</t>
  </si>
  <si>
    <t>M&amp;S Macaroni Cheese</t>
  </si>
  <si>
    <t>https://www.waitrose.com/ecom/products/waitrose-italian-macaroni-cheese/052470-26157-26158</t>
  </si>
  <si>
    <t>https://www.ocado.com/products/waitrose-sausage-mash-293478011</t>
  </si>
  <si>
    <t xml:space="preserve">Waitrose Sausage &amp; Mash </t>
  </si>
  <si>
    <t>https://www.ocado.com/products/m-s-bangers-mash-with-onion-gravy-516528011</t>
  </si>
  <si>
    <t>M&amp;S Bangers &amp; Mash with Onion Gravy</t>
  </si>
  <si>
    <t>https://www.waitrose.com/ecom/products/waitrose-classics-sausage-mash/823935-415478-415479</t>
  </si>
  <si>
    <t>https://www.ocado.com/products/waitrose-chicken-tikka-masala-14747011</t>
  </si>
  <si>
    <t>Waitrose Chicken Tikka Masala</t>
  </si>
  <si>
    <t>https://www.ocado.com/products/m-s-chicken-tikka-masala-514204011</t>
  </si>
  <si>
    <t>M&amp;S Chicken Tikka Masala</t>
  </si>
  <si>
    <t>https://www.waitrose.com/ecom/products/waitrose-indian-chicken-tikka-masala/041729-20682-20683</t>
  </si>
  <si>
    <t>https://www.ocado.com/products/essential-waitrose-blended-olive-oil-13874011</t>
  </si>
  <si>
    <t>Olive Oil (own brand)</t>
  </si>
  <si>
    <t>Essential Waitrose Blended Olive Oil</t>
  </si>
  <si>
    <t>https://www.ocado.com/products/m-s-olive-oil-506089011</t>
  </si>
  <si>
    <t>M&amp;S Olive Oil</t>
  </si>
  <si>
    <t>https://www.waitrose.com/ecom/products/essential-olive-oil/034140-17085-17086</t>
  </si>
  <si>
    <t>https://www.ocado.com/products/essential-waitrose-medium-sliced-white-bread-15874011</t>
  </si>
  <si>
    <t>Bread (Own label)</t>
  </si>
  <si>
    <t xml:space="preserve">Essential Waitrose Medium Sliced White Bread </t>
  </si>
  <si>
    <t>https://www.ocado.com/products/m-s-super-soft-white-medium-sliced-bread-510649011</t>
  </si>
  <si>
    <t>M&amp;S Super Soft White Medium Sliced Bread</t>
  </si>
  <si>
    <t>https://www.waitrose.com/ecom/products/essential-waitrose-white-medium-sliced-bread/055018-27631-27632</t>
  </si>
  <si>
    <t>https://www.ocado.com/products/essential-waitrose-wholemeal-pitta-bread-16155011</t>
  </si>
  <si>
    <t>Pitta</t>
  </si>
  <si>
    <t>Essential Waitrose Wholemeal Pitta Bread</t>
  </si>
  <si>
    <t>https://www.ocado.com/products/m-s-wholemeal-pittas-510734011</t>
  </si>
  <si>
    <t>M&amp;S Wholemeal Pittas</t>
  </si>
  <si>
    <t>https://www.waitrose.com/ecom/products/essential-waitrose-wholemeal-pitta/057911-29064-29065</t>
  </si>
  <si>
    <t>https://www.ocado.com/products/essential-waitrose-plain-large-tortilla-wraps-91050011</t>
  </si>
  <si>
    <t>Wraps</t>
  </si>
  <si>
    <t>Essential Waitrose Plain Large Tortilla Wraps</t>
  </si>
  <si>
    <t>https://www.ocado.com/products/m-s-soft-tortilla-wraps-511143011</t>
  </si>
  <si>
    <t>M&amp;S Soft Tortilla Wraps</t>
  </si>
  <si>
    <t>https://www.waitrose.com/ecom/products/essential-waitrose-8-large-tortilla-wraps/493820-255817-255818</t>
  </si>
  <si>
    <t>https://www.ocado.com/products/essential-waitrose-frozen-petits-pois-15793011</t>
  </si>
  <si>
    <t>Peas (Own label)</t>
  </si>
  <si>
    <t>Essential Waitrose Frozen Petits Pois</t>
  </si>
  <si>
    <t>https://www.ocado.com/products/m-s-british-petits-pois-frozen-527946011</t>
  </si>
  <si>
    <t>M&amp;S British Petits Pois Frozen</t>
  </si>
  <si>
    <t>https://www.waitrose.com/ecom/products/essential-waitrose-petits-pois/054028-27093-27094</t>
  </si>
  <si>
    <t>https://www.ocado.com/products/waitrose-love-life-sweet-potato-chips-67982011</t>
  </si>
  <si>
    <t>Sweet potato Chips</t>
  </si>
  <si>
    <t>Waitrose Love Life Sweet Potato Chips</t>
  </si>
  <si>
    <t>https://www.ocado.com/products/m-s-sweet-potato-chips-frozen-506096011</t>
  </si>
  <si>
    <t>M&amp;S Sweet Potato Chips Frozen</t>
  </si>
  <si>
    <t>https://www.waitrose.com/ecom/products/waitrose-sweet-potato-oven-chips/784812-159646-159647</t>
  </si>
  <si>
    <t>https://www.ocado.com/products/essential-waitrose-frozen-oven-chips-23263011</t>
  </si>
  <si>
    <t>Chips</t>
  </si>
  <si>
    <t>Essential Waitrose Frozen Oven Chips</t>
  </si>
  <si>
    <t>https://www.ocado.com/products/m-s-straight-cut-chips-frozen-516398011</t>
  </si>
  <si>
    <t>M&amp;S Straight Cut Chips Frozen</t>
  </si>
  <si>
    <t>https://www.waitrose.com/ecom/products/essential-straight-cut-oven-chips/786795-645003-645004</t>
  </si>
  <si>
    <t>https://www.ocado.com/products/essential-waitrose-porridge-oats-10067011</t>
  </si>
  <si>
    <t>Cereal</t>
  </si>
  <si>
    <t>Essential Waitrose Porridge Oats</t>
  </si>
  <si>
    <t>https://www.ocado.com/products/m-s-traditional-porridge-oats-502856011</t>
  </si>
  <si>
    <t>M&amp;S Traditional Porridge Oats</t>
  </si>
  <si>
    <t>https://www.waitrose.com/ecom/products/essential-waitrose-porridge-oats/001224-164-165</t>
  </si>
  <si>
    <t>https://www.ocado.com/products/essential-waitrose-corn-flakes-10060011</t>
  </si>
  <si>
    <t>Essential Waitrose Corn Flakes</t>
  </si>
  <si>
    <t>https://www.ocado.com/products/m-s-corn-flakes-528634011</t>
  </si>
  <si>
    <t>M&amp;S Corn Flakes</t>
  </si>
  <si>
    <t>https://www.waitrose.com/ecom/products/essential-waitrose-corn-flakes/001204-144-145</t>
  </si>
  <si>
    <t>https://www.ocado.com/products/waitrose-essentials-custard-creams-502945011</t>
  </si>
  <si>
    <t>Biscuits (own label)</t>
  </si>
  <si>
    <t>Waitrose Essentials Custard Creams</t>
  </si>
  <si>
    <t>https://www.ocado.com/products/m-s-custard-creams-514989011</t>
  </si>
  <si>
    <t>M&amp;S Custard Creams</t>
  </si>
  <si>
    <t>https://www.waitrose.com/ecom/products/essential-custard-creams/807028-706659-706660</t>
  </si>
  <si>
    <t>https://www.ocado.com/products/waitrose-belgian-choc-chunk-cookies-229372011</t>
  </si>
  <si>
    <t>Cookies</t>
  </si>
  <si>
    <t>Waitrose Belgian Choc Chunk Cookies</t>
  </si>
  <si>
    <t>https://www.ocado.com/products/m-s-double-belgian-chocolate-chunk-cookies-514617011</t>
  </si>
  <si>
    <t>M&amp;S Double Belgian Chocolate Chunk Cookies</t>
  </si>
  <si>
    <t>https://www.waitrose.com/ecom/products/waitrose-8-belgian-double-chocolate-cookies/866373-229613-229614</t>
  </si>
  <si>
    <t>https://www.ocado.com/products/waitrose-belgian-milk-chocolate-11370011</t>
  </si>
  <si>
    <t>Chocolate Bar (own label)</t>
  </si>
  <si>
    <t>Waitrose Belgian Milk Chocolate</t>
  </si>
  <si>
    <t>https://www.ocado.com/products/m-s-swiss-premium-chocolate-bar-512686011</t>
  </si>
  <si>
    <t>M&amp;S Swiss Premium Chocolate Bar</t>
  </si>
  <si>
    <t>https://www.waitrose.com/ecom/products/waitrose-belgian-milk-chocolate/009774-4831-4832</t>
  </si>
  <si>
    <t>https://www.ocado.com/products/waitrose-cheddar-onion-crisps-31739011</t>
  </si>
  <si>
    <t>Crisps</t>
  </si>
  <si>
    <t>Waitrose Cheddar &amp; Onion Crisps</t>
  </si>
  <si>
    <t>https://www.ocado.com/products/m-s-mature-cheddar-red-onion-hand-cooked-crisps-508923011</t>
  </si>
  <si>
    <t>M&amp;S Mature Cheddar &amp; Red Onion Hand Cooked Crisps</t>
  </si>
  <si>
    <t>https://www.waitrose.com/ecom/products/waitrose-cheddar-caramelised-onion-crisps/067698-34367-34368</t>
  </si>
  <si>
    <t>https://www.ocado.com/products/essential-waitrose-baked-beans-in-tomato-sauce-12291011</t>
  </si>
  <si>
    <t>Baked Beans (own label)</t>
  </si>
  <si>
    <t>Essential Waitrose Baked Beans in Tomato Sauce</t>
  </si>
  <si>
    <t>https://www.ocado.com/products/m-s-baked-beans-506014011</t>
  </si>
  <si>
    <t>M&amp;S Baked Beans</t>
  </si>
  <si>
    <t>https://www.waitrose.com/ecom/products/essential-waitrose-baked-beans-in-tomato-sauce/019062-9205-9206</t>
  </si>
  <si>
    <t>https://www.ocado.com/products/waitrose-sweet-salty-popcorn-298550011</t>
  </si>
  <si>
    <t>Popcorn (own label)</t>
  </si>
  <si>
    <t>Waitrose Sweet &amp; Salty Popcorn</t>
  </si>
  <si>
    <t>https://www.ocado.com/products/m-s-sweet-salty-popcorn-508940011</t>
  </si>
  <si>
    <t>M&amp;S Sweet &amp; Salty Popcorn</t>
  </si>
  <si>
    <t>https://www.waitrose.com/ecom/products/waitrose-sweet-salty-popcorn/768374-443014-443015</t>
  </si>
  <si>
    <t>https://www.ocado.com/products/waitrose-wine-gums-200g-21837011</t>
  </si>
  <si>
    <t>Sweets</t>
  </si>
  <si>
    <t>Waitrose Wine Gums 200g</t>
  </si>
  <si>
    <t>https://www.ocado.com/products/m-s-wine-gums-505383011</t>
  </si>
  <si>
    <t>M&amp;S Wine Gums</t>
  </si>
  <si>
    <t>https://www.waitrose.com/ecom/products/waitrose-wine-gums/435916-728880-728881</t>
  </si>
  <si>
    <t>https://www.ocado.com/products/waitrose-jelly-babies-23387011</t>
  </si>
  <si>
    <t>Waitrose Jelly Babies</t>
  </si>
  <si>
    <t>https://www.ocado.com/products/m-s-jelly-babies-505624011</t>
  </si>
  <si>
    <t>M&amp;S Jelly Babies</t>
  </si>
  <si>
    <t>https://www.waitrose.com/ecom/products/waitrose-jelly-babies/009023-4315-4316</t>
  </si>
  <si>
    <t>https://www.ocado.com/products/essential-waitrose-fresh-tomato-basil-sauce-20927011</t>
  </si>
  <si>
    <t>Tomato Sauce (own label)</t>
  </si>
  <si>
    <t>Essential Waitrose Fresh Tomato &amp; Basil Sauce</t>
  </si>
  <si>
    <t>https://www.ocado.com/products/m-s-tomato-basil-sauce-528271011</t>
  </si>
  <si>
    <t>M&amp;S Tomato &amp; Basil Sauce</t>
  </si>
  <si>
    <t>https://www.waitrose.com/ecom/products/waitrose-cherry-tomato-basil-sauce/552803-211672-211673</t>
  </si>
  <si>
    <t>https://www.ocado.com/products/waitrose-1-pesto-alla-genovese-30172011</t>
  </si>
  <si>
    <t>Pesto (own label)</t>
  </si>
  <si>
    <t>Waitrose 1 Pesto Alla Genovese</t>
  </si>
  <si>
    <t>https://www.ocado.com/products/m-s-made-in-italy-green-pesto-505756011</t>
  </si>
  <si>
    <t>M&amp;S Made in Italy Green Pesto</t>
  </si>
  <si>
    <t>https://www.waitrose.com/ecom/products/no1-pesto-alla-genovese/090431-46579-46580</t>
  </si>
  <si>
    <t>https://www.ocado.com/products/essential-waitrose-mayonnaise-13966011</t>
  </si>
  <si>
    <t>Mayo (own label)</t>
  </si>
  <si>
    <t>Essential Waitrose Mayonnaise</t>
  </si>
  <si>
    <t>https://www.ocado.com/products/m-s-mayonnaise-528627011</t>
  </si>
  <si>
    <t>M&amp;S Mayonnaise</t>
  </si>
  <si>
    <t>https://www.waitrose.com/ecom/products/essential-waitrose-mayonnaise/034538-17345-17346</t>
  </si>
  <si>
    <t>https://www.ocado.com/products/essential-waitrose-penne-pasta-24166011</t>
  </si>
  <si>
    <t>Pasta (own label)</t>
  </si>
  <si>
    <t>Essential Waitrose Penne Pasta</t>
  </si>
  <si>
    <t>https://www.ocado.com/products/m-s-penne-pasta-505589011</t>
  </si>
  <si>
    <t>M&amp;S Penne Pasta</t>
  </si>
  <si>
    <t>https://www.waitrose.com/ecom/products/essential-waitrose-penne/019737-9611-9612</t>
  </si>
  <si>
    <t>https://www.ocado.com/products/essential-waitrose-italian-spaghetti-12062011</t>
  </si>
  <si>
    <t>Essential Waitrose Italian Spaghetti</t>
  </si>
  <si>
    <t>https://www.ocado.com/products/m-s-spaghetti-505587011</t>
  </si>
  <si>
    <t>M&amp;S Spaghetti</t>
  </si>
  <si>
    <t>https://www.waitrose.com/ecom/products/essential-spaghetti/017133-8263-8264</t>
  </si>
  <si>
    <t>https://www.ocado.com/products/essential-waitrose-basmati-rice-65099011</t>
  </si>
  <si>
    <t>Rice (own label)</t>
  </si>
  <si>
    <t>Essential Waitrose Basmati Rice</t>
  </si>
  <si>
    <t>https://www.ocado.com/products/m-s-basmati-rice-505177011</t>
  </si>
  <si>
    <t>M&amp;S Basmati Rice</t>
  </si>
  <si>
    <t>https://www.waitrose.com/ecom/products/essential-waitrose-basmati-rice/504251-148433-148434</t>
  </si>
  <si>
    <t>https://www.ocado.com/products/essential-waitrose-orange-double-strength-squash-55220011</t>
  </si>
  <si>
    <t>Squash (own label)</t>
  </si>
  <si>
    <t>Essential Waitrose Orange Double Strength Squash</t>
  </si>
  <si>
    <t>https://www.ocado.com/products/m-s-orange-squash-double-strength-528679011</t>
  </si>
  <si>
    <t>M&amp;S Orange Squash Double Strength</t>
  </si>
  <si>
    <t>https://www.waitrose.com/ecom/products/essential-orange-squash-no-added-sugar/730773-103807-103808</t>
  </si>
  <si>
    <t>Comparable Basket Price</t>
  </si>
  <si>
    <t>£</t>
  </si>
  <si>
    <t>%</t>
  </si>
  <si>
    <t>M&amp;S on Ocado</t>
  </si>
  <si>
    <t>Waitrose on Ocado</t>
  </si>
  <si>
    <t>Waitrose own website</t>
  </si>
  <si>
    <t>Equivalised Basket comparison</t>
  </si>
  <si>
    <t>https://www.ocado.com/products/m-s-british-chicken-breasts-516859011</t>
  </si>
  <si>
    <t>M&amp;S British Chicken Breasts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</si>
</sst>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£&quot;#,##0.0"/>
  </numFmts>
  <fonts count="6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2" applyAlignment="1">
      <alignment horizontal="left"/>
    </xf>
    <xf numFmtId="9" fontId="0" fillId="0" borderId="0" xfId="1" applyFont="1" applyAlignment="1">
      <alignment horizontal="center"/>
    </xf>
    <xf numFmtId="0" fontId="2" fillId="0" borderId="0" xfId="2"/>
    <xf numFmtId="9" fontId="0" fillId="0" borderId="0" xfId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519140359960536E-2"/>
          <c:y val="5.1593321847086059E-2"/>
          <c:w val="0.96122095355851356"/>
          <c:h val="0.852567230431664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93B1F"/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'M&amp;S &amp; WAITROSE ON OCADO'!$S$82:$S$84</c:f>
              <c:strCache>
                <c:ptCount val="3"/>
                <c:pt idx="0">
                  <c:v>M&amp;S on Ocado</c:v>
                </c:pt>
                <c:pt idx="1">
                  <c:v>Waitrose on Ocado</c:v>
                </c:pt>
                <c:pt idx="2">
                  <c:v>Waitrose own website</c:v>
                </c:pt>
              </c:strCache>
            </c:strRef>
          </c:cat>
          <c:val>
            <c:numRef>
              <c:f>'M&amp;S &amp; WAITROSE ON OCADO'!$T$82:$T$84</c:f>
              <c:numCache>
                <c:formatCode>"£"#,##0.0</c:formatCode>
                <c:ptCount val="3"/>
                <c:pt idx="0">
                  <c:v>137.66887120175258</c:v>
                </c:pt>
                <c:pt idx="1">
                  <c:v>151.39885727125355</c:v>
                </c:pt>
                <c:pt idx="2">
                  <c:v>149.98629565024441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713455488"/>
        <c:axId val="714743808"/>
      </c:barChart>
      <c:catAx>
        <c:axId val="7134554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de-DE"/>
          </a:p>
        </c:txPr>
        <c:crossAx val="714743808"/>
        <c:crosses val="autoZero"/>
        <c:auto val="1"/>
        <c:lblAlgn val="ctr"/>
        <c:lblOffset val="100"/>
        <c:noMultiLvlLbl val="0"/>
      </c:catAx>
      <c:valAx>
        <c:axId val="714743808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&quot;£&quot;#,##0.0" sourceLinked="1"/>
        <c:majorTickMark val="out"/>
        <c:minorTickMark val="none"/>
        <c:tickLblPos val="nextTo"/>
        <c:crossAx val="713455488"/>
        <c:crosses val="autoZero"/>
        <c:crossBetween val="between"/>
      </c:valAx>
    </c:plotArea>
    <c:plotVisOnly val="1"/>
    <c:dispBlanksAs val="gap"/>
    <c:showDLblsOverMax val="0"/>
  </c:chart>
  <c:spPr>
    <a:ln w="9525">
      <a:noFill/>
    </a:ln>
  </c:spPr>
  <c:txPr>
    <a:bodyPr/>
    <a:lstStyle/>
    <a:p>
      <a:pPr>
        <a:defRPr sz="900">
          <a:latin typeface="Calibre Regular"/>
          <a:ea typeface="Calibre Regular"/>
          <a:cs typeface="Calibre Regular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705970</xdr:colOff>
      <xdr:row>89</xdr:row>
      <xdr:rowOff>135591</xdr:rowOff>
    </xdr:from>
    <xdr:to>
      <xdr:col>22</xdr:col>
      <xdr:colOff>1106020</xdr:colOff>
      <xdr:row>103</xdr:row>
      <xdr:rowOff>154641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cado.com/products/essential-waitrose-baked-beans-in-tomato-sauce-12291011" TargetMode="External"/><Relationship Id="rId21" Type="http://schemas.openxmlformats.org/officeDocument/2006/relationships/hyperlink" Target="https://www.ocado.com/products/m-s-select-farms-tenderstem-broccoli-518479011" TargetMode="External"/><Relationship Id="rId42" Type="http://schemas.openxmlformats.org/officeDocument/2006/relationships/hyperlink" Target="https://www.ocado.com/products/m-s-chopped-italian-tomatoes-multipack-506085011" TargetMode="External"/><Relationship Id="rId63" Type="http://schemas.openxmlformats.org/officeDocument/2006/relationships/hyperlink" Target="https://www.ocado.com/products/m-s-select-farms-british-2-pork-chops-thick-cut-527845011" TargetMode="External"/><Relationship Id="rId84" Type="http://schemas.openxmlformats.org/officeDocument/2006/relationships/hyperlink" Target="https://www.ocado.com/products/m-s-spaghetti-bolognese-514640011" TargetMode="External"/><Relationship Id="rId138" Type="http://schemas.openxmlformats.org/officeDocument/2006/relationships/hyperlink" Target="https://www.ocado.com/products/m-s-orange-squash-double-strength-528679011" TargetMode="External"/><Relationship Id="rId159" Type="http://schemas.openxmlformats.org/officeDocument/2006/relationships/hyperlink" Target="https://www.waitrose.com/ecom/products/essential-waitrose-chopped-tomatoes-in-natural-juice/073892-37496-37497" TargetMode="External"/><Relationship Id="rId170" Type="http://schemas.openxmlformats.org/officeDocument/2006/relationships/hyperlink" Target="https://www.waitrose.com/ecom/products/essential-pork-chops/883231-350203-350204" TargetMode="External"/><Relationship Id="rId191" Type="http://schemas.openxmlformats.org/officeDocument/2006/relationships/hyperlink" Target="https://www.waitrose.com/ecom/products/essential-waitrose-corn-flakes/001204-144-145" TargetMode="External"/><Relationship Id="rId205" Type="http://schemas.openxmlformats.org/officeDocument/2006/relationships/hyperlink" Target="https://www.waitrose.com/ecom/products/essential-waitrose-basmati-rice/504251-148433-148434" TargetMode="External"/><Relationship Id="rId107" Type="http://schemas.openxmlformats.org/officeDocument/2006/relationships/hyperlink" Target="https://www.ocado.com/products/m-s-corn-flakes-528634011" TargetMode="External"/><Relationship Id="rId11" Type="http://schemas.openxmlformats.org/officeDocument/2006/relationships/hyperlink" Target="https://www.ocado.com/products/m-s-select-farms-seedless-sable-grapes-518259011" TargetMode="External"/><Relationship Id="rId32" Type="http://schemas.openxmlformats.org/officeDocument/2006/relationships/hyperlink" Target="https://www.ocado.com/products/m-s-british-white-mushrooms-518478011" TargetMode="External"/><Relationship Id="rId37" Type="http://schemas.openxmlformats.org/officeDocument/2006/relationships/hyperlink" Target="https://www.ocado.com/products/m-s-select-farms-brown-cooking-onions-519965011" TargetMode="External"/><Relationship Id="rId53" Type="http://schemas.openxmlformats.org/officeDocument/2006/relationships/hyperlink" Target="https://www.ocado.com/products/essential-waitrose-mature-cheddar-51608011" TargetMode="External"/><Relationship Id="rId58" Type="http://schemas.openxmlformats.org/officeDocument/2006/relationships/hyperlink" Target="https://www.ocado.com/products/m-s-low-fat-black-cherry-yogurt-519562011" TargetMode="External"/><Relationship Id="rId74" Type="http://schemas.openxmlformats.org/officeDocument/2006/relationships/hyperlink" Target="https://www.ocado.com/products/m-s-cod-fillets-skinless-boneless-523883011" TargetMode="External"/><Relationship Id="rId79" Type="http://schemas.openxmlformats.org/officeDocument/2006/relationships/hyperlink" Target="https://www.ocado.com/products/m-s-hand-stretched-stone-baked-magnificently-meaty-pizza-513869011" TargetMode="External"/><Relationship Id="rId102" Type="http://schemas.openxmlformats.org/officeDocument/2006/relationships/hyperlink" Target="https://www.ocado.com/products/m-s-sweet-potato-chips-frozen-506096011" TargetMode="External"/><Relationship Id="rId123" Type="http://schemas.openxmlformats.org/officeDocument/2006/relationships/hyperlink" Target="https://www.ocado.com/products/m-s-jelly-babies-505624011" TargetMode="External"/><Relationship Id="rId128" Type="http://schemas.openxmlformats.org/officeDocument/2006/relationships/hyperlink" Target="https://www.ocado.com/products/m-s-made-in-italy-green-pesto-505756011" TargetMode="External"/><Relationship Id="rId144" Type="http://schemas.openxmlformats.org/officeDocument/2006/relationships/hyperlink" Target="https://www.waitrose.com/ecom/products/essential-pears/613640-255413-255414" TargetMode="External"/><Relationship Id="rId149" Type="http://schemas.openxmlformats.org/officeDocument/2006/relationships/hyperlink" Target="https://www.waitrose.com/ecom/products/essential-carrots/085125-43221-43222" TargetMode="External"/><Relationship Id="rId5" Type="http://schemas.openxmlformats.org/officeDocument/2006/relationships/hyperlink" Target="https://www.ocado.com/products/waitrose-aromatic-vibrant-blueberries-394701011" TargetMode="External"/><Relationship Id="rId90" Type="http://schemas.openxmlformats.org/officeDocument/2006/relationships/hyperlink" Target="https://www.ocado.com/products/waitrose-chicken-tikka-masala-14747011" TargetMode="External"/><Relationship Id="rId95" Type="http://schemas.openxmlformats.org/officeDocument/2006/relationships/hyperlink" Target="https://www.ocado.com/products/essential-waitrose-wholemeal-pitta-bread-16155011" TargetMode="External"/><Relationship Id="rId160" Type="http://schemas.openxmlformats.org/officeDocument/2006/relationships/hyperlink" Target="https://www.waitrose.com/ecom/products/essential-semi-skimmed-milk/053457-26759-26760" TargetMode="External"/><Relationship Id="rId165" Type="http://schemas.openxmlformats.org/officeDocument/2006/relationships/hyperlink" Target="https://www.waitrose.com/ecom/products/essential-mature-british-cheddar/624369-443782-443783" TargetMode="External"/><Relationship Id="rId181" Type="http://schemas.openxmlformats.org/officeDocument/2006/relationships/hyperlink" Target="https://www.waitrose.com/ecom/products/waitrose-classics-sausage-mash/823935-415478-415479" TargetMode="External"/><Relationship Id="rId186" Type="http://schemas.openxmlformats.org/officeDocument/2006/relationships/hyperlink" Target="https://www.waitrose.com/ecom/products/essential-waitrose-8-large-tortilla-wraps/493820-255817-255818" TargetMode="External"/><Relationship Id="rId211" Type="http://schemas.openxmlformats.org/officeDocument/2006/relationships/comments" Target="../comments1.xml"/><Relationship Id="rId22" Type="http://schemas.openxmlformats.org/officeDocument/2006/relationships/hyperlink" Target="https://www.ocado.com/products/waitrose-tenderstem-broccoli-spears-25139011" TargetMode="External"/><Relationship Id="rId27" Type="http://schemas.openxmlformats.org/officeDocument/2006/relationships/hyperlink" Target="https://www.ocado.com/products/m-s-select-farms-freshly-harvested-baby-new-potatoes-519958011" TargetMode="External"/><Relationship Id="rId43" Type="http://schemas.openxmlformats.org/officeDocument/2006/relationships/hyperlink" Target="https://www.ocado.com/products/essential-waitrose-semi-skimmed-milk-4-pint-15728011" TargetMode="External"/><Relationship Id="rId48" Type="http://schemas.openxmlformats.org/officeDocument/2006/relationships/hyperlink" Target="https://www.ocado.com/products/waitrose-british-blacktail-free-range-eggs-large-23578011" TargetMode="External"/><Relationship Id="rId64" Type="http://schemas.openxmlformats.org/officeDocument/2006/relationships/hyperlink" Target="https://www.ocado.com/products/waitrose-essential-british-beef-mince-typically-10-fat-72568011" TargetMode="External"/><Relationship Id="rId69" Type="http://schemas.openxmlformats.org/officeDocument/2006/relationships/hyperlink" Target="https://www.ocado.com/products/m-s-select-farms-british-10-unsmoked-back-bacon-rashers-505188011" TargetMode="External"/><Relationship Id="rId113" Type="http://schemas.openxmlformats.org/officeDocument/2006/relationships/hyperlink" Target="https://www.ocado.com/products/m-s-swiss-premium-chocolate-bar-512686011" TargetMode="External"/><Relationship Id="rId118" Type="http://schemas.openxmlformats.org/officeDocument/2006/relationships/hyperlink" Target="https://www.ocado.com/products/m-s-baked-beans-506014011" TargetMode="External"/><Relationship Id="rId134" Type="http://schemas.openxmlformats.org/officeDocument/2006/relationships/hyperlink" Target="https://www.ocado.com/products/m-s-spaghetti-505587011" TargetMode="External"/><Relationship Id="rId139" Type="http://schemas.openxmlformats.org/officeDocument/2006/relationships/hyperlink" Target="https://www.ocado.com/products/m-s-4-aberdeen-angus-burgers-505187011" TargetMode="External"/><Relationship Id="rId80" Type="http://schemas.openxmlformats.org/officeDocument/2006/relationships/hyperlink" Target="https://www.ocado.com/products/waitrose-stonebaked-meat-feast-409567011" TargetMode="External"/><Relationship Id="rId85" Type="http://schemas.openxmlformats.org/officeDocument/2006/relationships/hyperlink" Target="https://www.ocado.com/products/waitrose-macaroni-cheese-28306011" TargetMode="External"/><Relationship Id="rId150" Type="http://schemas.openxmlformats.org/officeDocument/2006/relationships/hyperlink" Target="https://www.waitrose.com/ecom/products/waitrose-trimmed-tenderstem-broccoli/540531-76424-76425" TargetMode="External"/><Relationship Id="rId155" Type="http://schemas.openxmlformats.org/officeDocument/2006/relationships/hyperlink" Target="https://www.waitrose.com/ecom/products/duchy-courgettes/520941-137985-137986" TargetMode="External"/><Relationship Id="rId171" Type="http://schemas.openxmlformats.org/officeDocument/2006/relationships/hyperlink" Target="https://www.waitrose.com/ecom/products/essential-waitrose-british-beef-mince-10-fat/437350-203230-203231" TargetMode="External"/><Relationship Id="rId176" Type="http://schemas.openxmlformats.org/officeDocument/2006/relationships/hyperlink" Target="https://www.waitrose.com/ecom/products/waitrose-cod-fillets-msc/615396-451710-451711" TargetMode="External"/><Relationship Id="rId192" Type="http://schemas.openxmlformats.org/officeDocument/2006/relationships/hyperlink" Target="https://www.waitrose.com/ecom/products/essential-custard-creams/807028-706659-706660" TargetMode="External"/><Relationship Id="rId197" Type="http://schemas.openxmlformats.org/officeDocument/2006/relationships/hyperlink" Target="https://www.waitrose.com/ecom/products/waitrose-sweet-salty-popcorn/768374-443014-443015" TargetMode="External"/><Relationship Id="rId206" Type="http://schemas.openxmlformats.org/officeDocument/2006/relationships/hyperlink" Target="https://www.waitrose.com/ecom/products/essential-orange-squash-no-added-sugar/730773-103807-103808" TargetMode="External"/><Relationship Id="rId201" Type="http://schemas.openxmlformats.org/officeDocument/2006/relationships/hyperlink" Target="https://www.waitrose.com/ecom/products/no1-pesto-alla-genovese/090431-46579-46580" TargetMode="External"/><Relationship Id="rId12" Type="http://schemas.openxmlformats.org/officeDocument/2006/relationships/hyperlink" Target="https://www.ocado.com/products/essential-waitrose-lemons-26639011" TargetMode="External"/><Relationship Id="rId17" Type="http://schemas.openxmlformats.org/officeDocument/2006/relationships/hyperlink" Target="https://www.ocado.com/products/waitrose-juicy-fragrant-raspberries-289076011" TargetMode="External"/><Relationship Id="rId33" Type="http://schemas.openxmlformats.org/officeDocument/2006/relationships/hyperlink" Target="https://www.ocado.com/products/m-s-mushroom-stir-fry-518593011" TargetMode="External"/><Relationship Id="rId38" Type="http://schemas.openxmlformats.org/officeDocument/2006/relationships/hyperlink" Target="https://www.ocado.com/products/essential-waitrose-onions-18841011" TargetMode="External"/><Relationship Id="rId59" Type="http://schemas.openxmlformats.org/officeDocument/2006/relationships/hyperlink" Target="https://www.ocado.com/products/essential-waitrose-thigh-fillets-24648011" TargetMode="External"/><Relationship Id="rId103" Type="http://schemas.openxmlformats.org/officeDocument/2006/relationships/hyperlink" Target="https://www.ocado.com/products/essential-waitrose-frozen-oven-chips-23263011" TargetMode="External"/><Relationship Id="rId108" Type="http://schemas.openxmlformats.org/officeDocument/2006/relationships/hyperlink" Target="https://www.ocado.com/products/essential-waitrose-corn-flakes-10060011" TargetMode="External"/><Relationship Id="rId124" Type="http://schemas.openxmlformats.org/officeDocument/2006/relationships/hyperlink" Target="https://www.ocado.com/products/waitrose-jelly-babies-23387011" TargetMode="External"/><Relationship Id="rId129" Type="http://schemas.openxmlformats.org/officeDocument/2006/relationships/hyperlink" Target="https://www.ocado.com/products/essential-waitrose-mayonnaise-13966011" TargetMode="External"/><Relationship Id="rId54" Type="http://schemas.openxmlformats.org/officeDocument/2006/relationships/hyperlink" Target="https://www.ocado.com/products/m-s-british-mature-cheddar-528017011" TargetMode="External"/><Relationship Id="rId70" Type="http://schemas.openxmlformats.org/officeDocument/2006/relationships/hyperlink" Target="https://www.ocado.com/products/waitrose-4-aberdeen-angus-quarterpounder-beefburgers-19793011" TargetMode="External"/><Relationship Id="rId75" Type="http://schemas.openxmlformats.org/officeDocument/2006/relationships/hyperlink" Target="https://www.ocado.com/products/waitrose-4-scottish-salmon-fillets-26962011" TargetMode="External"/><Relationship Id="rId91" Type="http://schemas.openxmlformats.org/officeDocument/2006/relationships/hyperlink" Target="https://www.ocado.com/products/m-s-olive-oil-506089011" TargetMode="External"/><Relationship Id="rId96" Type="http://schemas.openxmlformats.org/officeDocument/2006/relationships/hyperlink" Target="https://www.ocado.com/products/m-s-wholemeal-pittas-510734011" TargetMode="External"/><Relationship Id="rId140" Type="http://schemas.openxmlformats.org/officeDocument/2006/relationships/hyperlink" Target="https://www.waitrose.com/ecom/products/essential-waitrose-fairtrade-bananas/088528-45453-45454" TargetMode="External"/><Relationship Id="rId145" Type="http://schemas.openxmlformats.org/officeDocument/2006/relationships/hyperlink" Target="https://www.waitrose.com/ecom/products/waitrose-sable-grapes/055061-27674-27675" TargetMode="External"/><Relationship Id="rId161" Type="http://schemas.openxmlformats.org/officeDocument/2006/relationships/hyperlink" Target="https://www.waitrose.com/ecom/products/essential-semi-skimmed-milk/053448-26749-26750" TargetMode="External"/><Relationship Id="rId166" Type="http://schemas.openxmlformats.org/officeDocument/2006/relationships/hyperlink" Target="https://www.waitrose.com/ecom/products/essential-waitrose-fat-free-greek-style-natural-yogurt/822557-405816-405817" TargetMode="External"/><Relationship Id="rId182" Type="http://schemas.openxmlformats.org/officeDocument/2006/relationships/hyperlink" Target="https://www.waitrose.com/ecom/products/waitrose-indian-chicken-tikka-masala/041729-20682-20683" TargetMode="External"/><Relationship Id="rId187" Type="http://schemas.openxmlformats.org/officeDocument/2006/relationships/hyperlink" Target="https://www.waitrose.com/ecom/products/essential-waitrose-petits-pois/054028-27093-27094" TargetMode="External"/><Relationship Id="rId1" Type="http://schemas.openxmlformats.org/officeDocument/2006/relationships/hyperlink" Target="https://www.ocado.com/products/m-s-select-farms-fairtrade-bananas-514029011" TargetMode="External"/><Relationship Id="rId6" Type="http://schemas.openxmlformats.org/officeDocument/2006/relationships/hyperlink" Target="https://www.ocado.com/products/waitrose-royal-gala-apples-292362011" TargetMode="External"/><Relationship Id="rId23" Type="http://schemas.openxmlformats.org/officeDocument/2006/relationships/hyperlink" Target="https://www.ocado.com/products/m-s-select-farms-cooking-spinach-528447011" TargetMode="External"/><Relationship Id="rId28" Type="http://schemas.openxmlformats.org/officeDocument/2006/relationships/hyperlink" Target="https://www.ocado.com/products/waitrose-baby-new-potatoes-18832011" TargetMode="External"/><Relationship Id="rId49" Type="http://schemas.openxmlformats.org/officeDocument/2006/relationships/hyperlink" Target="https://www.ocado.com/products/essential-waitrose-salted-dairy-butter-51336011" TargetMode="External"/><Relationship Id="rId114" Type="http://schemas.openxmlformats.org/officeDocument/2006/relationships/hyperlink" Target="https://www.ocado.com/products/waitrose-belgian-milk-chocolate-11370011" TargetMode="External"/><Relationship Id="rId119" Type="http://schemas.openxmlformats.org/officeDocument/2006/relationships/hyperlink" Target="https://www.ocado.com/products/m-s-sweet-salty-popcorn-508940011" TargetMode="External"/><Relationship Id="rId44" Type="http://schemas.openxmlformats.org/officeDocument/2006/relationships/hyperlink" Target="https://www.ocado.com/products/m-s-select-farms-english-semi-skimmed-milk-4-pints-505369011" TargetMode="External"/><Relationship Id="rId60" Type="http://schemas.openxmlformats.org/officeDocument/2006/relationships/hyperlink" Target="https://www.ocado.com/products/m-s-oakham-chicken-thigh-fillets-528229011" TargetMode="External"/><Relationship Id="rId65" Type="http://schemas.openxmlformats.org/officeDocument/2006/relationships/hyperlink" Target="https://www.ocado.com/products/m-s-select-farms-beef-mince-12-fat-502799011" TargetMode="External"/><Relationship Id="rId81" Type="http://schemas.openxmlformats.org/officeDocument/2006/relationships/hyperlink" Target="https://www.ocado.com/products/essential-waitrose-cheese-tomato-sharing-slab-pizza-282924011" TargetMode="External"/><Relationship Id="rId86" Type="http://schemas.openxmlformats.org/officeDocument/2006/relationships/hyperlink" Target="https://www.ocado.com/products/m-s-macaroni-cheese-514829011" TargetMode="External"/><Relationship Id="rId130" Type="http://schemas.openxmlformats.org/officeDocument/2006/relationships/hyperlink" Target="https://www.ocado.com/products/m-s-mayonnaise-528627011" TargetMode="External"/><Relationship Id="rId135" Type="http://schemas.openxmlformats.org/officeDocument/2006/relationships/hyperlink" Target="https://www.ocado.com/products/essential-waitrose-basmati-rice-65099011" TargetMode="External"/><Relationship Id="rId151" Type="http://schemas.openxmlformats.org/officeDocument/2006/relationships/hyperlink" Target="https://www.waitrose.com/ecom/products/cucumber/086468-44158-44159" TargetMode="External"/><Relationship Id="rId156" Type="http://schemas.openxmlformats.org/officeDocument/2006/relationships/hyperlink" Target="https://www.waitrose.com/ecom/products/essential-onions/085117-43207-43208" TargetMode="External"/><Relationship Id="rId177" Type="http://schemas.openxmlformats.org/officeDocument/2006/relationships/hyperlink" Target="https://www.waitrose.com/ecom/products/waitrose-4-scottish-salmon-fillets/067651-34341-34342" TargetMode="External"/><Relationship Id="rId198" Type="http://schemas.openxmlformats.org/officeDocument/2006/relationships/hyperlink" Target="https://www.waitrose.com/ecom/products/waitrose-wine-gums/435916-728880-728881" TargetMode="External"/><Relationship Id="rId172" Type="http://schemas.openxmlformats.org/officeDocument/2006/relationships/hyperlink" Target="https://www.waitrose.com/ecom/products/essential-12-british-pork-chipolatas/443101-409188-409189" TargetMode="External"/><Relationship Id="rId193" Type="http://schemas.openxmlformats.org/officeDocument/2006/relationships/hyperlink" Target="https://www.waitrose.com/ecom/products/waitrose-8-belgian-double-chocolate-cookies/866373-229613-229614" TargetMode="External"/><Relationship Id="rId202" Type="http://schemas.openxmlformats.org/officeDocument/2006/relationships/hyperlink" Target="https://www.waitrose.com/ecom/products/essential-waitrose-mayonnaise/034538-17345-17346" TargetMode="External"/><Relationship Id="rId207" Type="http://schemas.openxmlformats.org/officeDocument/2006/relationships/hyperlink" Target="https://www.ocado.com/products/m-s-british-chicken-breasts-516859011" TargetMode="External"/><Relationship Id="rId13" Type="http://schemas.openxmlformats.org/officeDocument/2006/relationships/hyperlink" Target="https://www.ocado.com/products/m-s-select-farms-lemons-528784011" TargetMode="External"/><Relationship Id="rId18" Type="http://schemas.openxmlformats.org/officeDocument/2006/relationships/hyperlink" Target="https://www.ocado.com/products/m-s-select-farms-raspberries-518227011" TargetMode="External"/><Relationship Id="rId39" Type="http://schemas.openxmlformats.org/officeDocument/2006/relationships/hyperlink" Target="https://www.ocado.com/products/m-s-select-farms-cherry-tomatoes-517743011" TargetMode="External"/><Relationship Id="rId109" Type="http://schemas.openxmlformats.org/officeDocument/2006/relationships/hyperlink" Target="https://www.ocado.com/products/waitrose-essentials-custard-creams-502945011" TargetMode="External"/><Relationship Id="rId34" Type="http://schemas.openxmlformats.org/officeDocument/2006/relationships/hyperlink" Target="https://www.ocado.com/products/waitrose-mushroom-stir-fry-27496011" TargetMode="External"/><Relationship Id="rId50" Type="http://schemas.openxmlformats.org/officeDocument/2006/relationships/hyperlink" Target="https://www.ocado.com/products/m-s-british-salted-butter-528000011" TargetMode="External"/><Relationship Id="rId55" Type="http://schemas.openxmlformats.org/officeDocument/2006/relationships/hyperlink" Target="https://www.ocado.com/products/essential-waitrose-fat-free-greek-style-natural-yoghurt-283801011" TargetMode="External"/><Relationship Id="rId76" Type="http://schemas.openxmlformats.org/officeDocument/2006/relationships/hyperlink" Target="https://www.ocado.com/products/m-s-scottish-4-salmon-fillets-505278011" TargetMode="External"/><Relationship Id="rId97" Type="http://schemas.openxmlformats.org/officeDocument/2006/relationships/hyperlink" Target="https://www.ocado.com/products/m-s-soft-tortilla-wraps-511143011" TargetMode="External"/><Relationship Id="rId104" Type="http://schemas.openxmlformats.org/officeDocument/2006/relationships/hyperlink" Target="https://www.ocado.com/products/m-s-straight-cut-chips-frozen-516398011" TargetMode="External"/><Relationship Id="rId120" Type="http://schemas.openxmlformats.org/officeDocument/2006/relationships/hyperlink" Target="https://www.ocado.com/products/waitrose-sweet-salty-popcorn-298550011" TargetMode="External"/><Relationship Id="rId125" Type="http://schemas.openxmlformats.org/officeDocument/2006/relationships/hyperlink" Target="https://www.ocado.com/products/m-s-tomato-basil-sauce-528271011" TargetMode="External"/><Relationship Id="rId141" Type="http://schemas.openxmlformats.org/officeDocument/2006/relationships/hyperlink" Target="https://www.waitrose.com/ecom/products/british-strawberries/088067-372145-45059" TargetMode="External"/><Relationship Id="rId146" Type="http://schemas.openxmlformats.org/officeDocument/2006/relationships/hyperlink" Target="https://www.waitrose.com/ecom/products/essential-lemons/088413-45363-45364" TargetMode="External"/><Relationship Id="rId167" Type="http://schemas.openxmlformats.org/officeDocument/2006/relationships/hyperlink" Target="https://www.waitrose.com/ecom/products/waitrose-black-cherry-yogurt/699312-290448-290449" TargetMode="External"/><Relationship Id="rId188" Type="http://schemas.openxmlformats.org/officeDocument/2006/relationships/hyperlink" Target="https://www.waitrose.com/ecom/products/waitrose-sweet-potato-oven-chips/784812-159646-159647" TargetMode="External"/><Relationship Id="rId7" Type="http://schemas.openxmlformats.org/officeDocument/2006/relationships/hyperlink" Target="https://www.ocado.com/products/m-s-select-farms-royal-gala-apples-518226011" TargetMode="External"/><Relationship Id="rId71" Type="http://schemas.openxmlformats.org/officeDocument/2006/relationships/hyperlink" Target="https://www.ocado.com/products/m-s-british-sliced-honey-roast-ham-506102011" TargetMode="External"/><Relationship Id="rId92" Type="http://schemas.openxmlformats.org/officeDocument/2006/relationships/hyperlink" Target="https://www.ocado.com/products/essential-waitrose-blended-olive-oil-13874011" TargetMode="External"/><Relationship Id="rId162" Type="http://schemas.openxmlformats.org/officeDocument/2006/relationships/hyperlink" Target="https://www.waitrose.com/ecom/products/waitrose-eggs-british-blacktail-free-range-large/085847-43794-43795" TargetMode="External"/><Relationship Id="rId183" Type="http://schemas.openxmlformats.org/officeDocument/2006/relationships/hyperlink" Target="https://www.waitrose.com/ecom/products/essential-olive-oil/034140-17085-17086" TargetMode="External"/><Relationship Id="rId2" Type="http://schemas.openxmlformats.org/officeDocument/2006/relationships/hyperlink" Target="https://www.ocado.com/products/m-s-select-farms-strawberries-517983011" TargetMode="External"/><Relationship Id="rId29" Type="http://schemas.openxmlformats.org/officeDocument/2006/relationships/hyperlink" Target="https://www.ocado.com/products/m-s-select-farms-sweet-potatoes-518491011" TargetMode="External"/><Relationship Id="rId24" Type="http://schemas.openxmlformats.org/officeDocument/2006/relationships/hyperlink" Target="https://www.ocado.com/products/essential-waitrose-spinach-37922011" TargetMode="External"/><Relationship Id="rId40" Type="http://schemas.openxmlformats.org/officeDocument/2006/relationships/hyperlink" Target="https://www.ocado.com/products/essential-waitrose-cherry-tomatoes-19024011" TargetMode="External"/><Relationship Id="rId45" Type="http://schemas.openxmlformats.org/officeDocument/2006/relationships/hyperlink" Target="https://www.ocado.com/products/essential-waitrose-semi-skimmed-milk-2-pint-15726011" TargetMode="External"/><Relationship Id="rId66" Type="http://schemas.openxmlformats.org/officeDocument/2006/relationships/hyperlink" Target="https://www.ocado.com/products/essential-waitrose-12-british-pork-chipolatas-20834011" TargetMode="External"/><Relationship Id="rId87" Type="http://schemas.openxmlformats.org/officeDocument/2006/relationships/hyperlink" Target="https://www.ocado.com/products/waitrose-sausage-mash-293478011" TargetMode="External"/><Relationship Id="rId110" Type="http://schemas.openxmlformats.org/officeDocument/2006/relationships/hyperlink" Target="https://www.ocado.com/products/m-s-custard-creams-514989011" TargetMode="External"/><Relationship Id="rId115" Type="http://schemas.openxmlformats.org/officeDocument/2006/relationships/hyperlink" Target="https://www.ocado.com/products/waitrose-cheddar-onion-crisps-31739011" TargetMode="External"/><Relationship Id="rId131" Type="http://schemas.openxmlformats.org/officeDocument/2006/relationships/hyperlink" Target="https://www.ocado.com/products/m-s-penne-pasta-505589011" TargetMode="External"/><Relationship Id="rId136" Type="http://schemas.openxmlformats.org/officeDocument/2006/relationships/hyperlink" Target="https://www.ocado.com/products/m-s-basmati-rice-505177011" TargetMode="External"/><Relationship Id="rId157" Type="http://schemas.openxmlformats.org/officeDocument/2006/relationships/hyperlink" Target="https://www.waitrose.com/ecom/products/essential-cherry-tomatoes/086516-44200-44201" TargetMode="External"/><Relationship Id="rId178" Type="http://schemas.openxmlformats.org/officeDocument/2006/relationships/hyperlink" Target="https://www.waitrose.com/ecom/products/essential-tuna-steak-in-spring-water/465913-65669-65670" TargetMode="External"/><Relationship Id="rId61" Type="http://schemas.openxmlformats.org/officeDocument/2006/relationships/hyperlink" Target="https://www.ocado.com/products/waitrose-1-corn-fed-free-range-4-breast-fillets-27198011" TargetMode="External"/><Relationship Id="rId82" Type="http://schemas.openxmlformats.org/officeDocument/2006/relationships/hyperlink" Target="https://www.ocado.com/products/m-s-cheese-tomato-pizza-514022011" TargetMode="External"/><Relationship Id="rId152" Type="http://schemas.openxmlformats.org/officeDocument/2006/relationships/hyperlink" Target="https://www.waitrose.com/ecom/products/waitrose-ready-washed-spinach/070379-35640-35641" TargetMode="External"/><Relationship Id="rId173" Type="http://schemas.openxmlformats.org/officeDocument/2006/relationships/hyperlink" Target="https://www.waitrose.com/ecom/products/essential-unsmoked-british-bacon-10-rashers/796466-143216-143217" TargetMode="External"/><Relationship Id="rId194" Type="http://schemas.openxmlformats.org/officeDocument/2006/relationships/hyperlink" Target="https://www.waitrose.com/ecom/products/waitrose-belgian-milk-chocolate/009774-4831-4832" TargetMode="External"/><Relationship Id="rId199" Type="http://schemas.openxmlformats.org/officeDocument/2006/relationships/hyperlink" Target="https://www.waitrose.com/ecom/products/waitrose-jelly-babies/009023-4315-4316" TargetMode="External"/><Relationship Id="rId203" Type="http://schemas.openxmlformats.org/officeDocument/2006/relationships/hyperlink" Target="https://www.waitrose.com/ecom/products/essential-waitrose-penne/019737-9611-9612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www.ocado.com/products/m-s-sweet-crunchy-carrots-518554011" TargetMode="External"/><Relationship Id="rId14" Type="http://schemas.openxmlformats.org/officeDocument/2006/relationships/hyperlink" Target="https://www.ocado.com/products/m-s-select-farms-oranges-520701011" TargetMode="External"/><Relationship Id="rId30" Type="http://schemas.openxmlformats.org/officeDocument/2006/relationships/hyperlink" Target="https://www.ocado.com/products/essential-waitrose-sweet-potato-38556011" TargetMode="External"/><Relationship Id="rId35" Type="http://schemas.openxmlformats.org/officeDocument/2006/relationships/hyperlink" Target="https://www.ocado.com/products/m-s-select-farms-courgettes-519957011" TargetMode="External"/><Relationship Id="rId56" Type="http://schemas.openxmlformats.org/officeDocument/2006/relationships/hyperlink" Target="https://www.ocado.com/products/m-s-greek-style-yoghurt-0-fat-505801011" TargetMode="External"/><Relationship Id="rId77" Type="http://schemas.openxmlformats.org/officeDocument/2006/relationships/hyperlink" Target="https://www.ocado.com/products/m-s-tuna-steaks-in-spring-water-509555011" TargetMode="External"/><Relationship Id="rId100" Type="http://schemas.openxmlformats.org/officeDocument/2006/relationships/hyperlink" Target="https://www.ocado.com/products/m-s-british-petits-pois-frozen-527946011" TargetMode="External"/><Relationship Id="rId105" Type="http://schemas.openxmlformats.org/officeDocument/2006/relationships/hyperlink" Target="https://www.ocado.com/products/essential-waitrose-porridge-oats-10067011" TargetMode="External"/><Relationship Id="rId126" Type="http://schemas.openxmlformats.org/officeDocument/2006/relationships/hyperlink" Target="https://www.ocado.com/products/essential-waitrose-fresh-tomato-basil-sauce-20927011" TargetMode="External"/><Relationship Id="rId147" Type="http://schemas.openxmlformats.org/officeDocument/2006/relationships/hyperlink" Target="https://www.waitrose.com/ecom/products/essential-oranges/088403-45348-45349" TargetMode="External"/><Relationship Id="rId168" Type="http://schemas.openxmlformats.org/officeDocument/2006/relationships/hyperlink" Target="https://www.waitrose.com/ecom/products/no1-corn-fed-chicken-breast-fillets-4s/612711-661767-661768" TargetMode="External"/><Relationship Id="rId8" Type="http://schemas.openxmlformats.org/officeDocument/2006/relationships/hyperlink" Target="https://www.ocado.com/products/m-s-select-farms-conference-pears-ripen-at-home-518254011" TargetMode="External"/><Relationship Id="rId51" Type="http://schemas.openxmlformats.org/officeDocument/2006/relationships/hyperlink" Target="https://www.ocado.com/products/waitrose-free-range-egg-noodles-27898011" TargetMode="External"/><Relationship Id="rId72" Type="http://schemas.openxmlformats.org/officeDocument/2006/relationships/hyperlink" Target="https://www.ocado.com/products/waitrose-british-honey-roast-ham-12765011" TargetMode="External"/><Relationship Id="rId93" Type="http://schemas.openxmlformats.org/officeDocument/2006/relationships/hyperlink" Target="https://www.ocado.com/products/essential-waitrose-medium-sliced-white-bread-15874011" TargetMode="External"/><Relationship Id="rId98" Type="http://schemas.openxmlformats.org/officeDocument/2006/relationships/hyperlink" Target="https://www.ocado.com/products/essential-waitrose-plain-large-tortilla-wraps-91050011" TargetMode="External"/><Relationship Id="rId121" Type="http://schemas.openxmlformats.org/officeDocument/2006/relationships/hyperlink" Target="https://www.ocado.com/products/waitrose-wine-gums-200g-21837011" TargetMode="External"/><Relationship Id="rId142" Type="http://schemas.openxmlformats.org/officeDocument/2006/relationships/hyperlink" Target="https://www.waitrose.com/ecom/products/blueberries/487080-497722-497723" TargetMode="External"/><Relationship Id="rId163" Type="http://schemas.openxmlformats.org/officeDocument/2006/relationships/hyperlink" Target="https://www.waitrose.com/ecom/products/essential-salted-dairy-butter/012673-6212-6213" TargetMode="External"/><Relationship Id="rId184" Type="http://schemas.openxmlformats.org/officeDocument/2006/relationships/hyperlink" Target="https://www.waitrose.com/ecom/products/essential-waitrose-white-medium-sliced-bread/055018-27631-27632" TargetMode="External"/><Relationship Id="rId189" Type="http://schemas.openxmlformats.org/officeDocument/2006/relationships/hyperlink" Target="https://www.waitrose.com/ecom/products/essential-straight-cut-oven-chips/786795-645003-645004" TargetMode="External"/><Relationship Id="rId3" Type="http://schemas.openxmlformats.org/officeDocument/2006/relationships/hyperlink" Target="https://www.ocado.com/products/waitrose-strawberries-20046011" TargetMode="External"/><Relationship Id="rId25" Type="http://schemas.openxmlformats.org/officeDocument/2006/relationships/hyperlink" Target="https://www.ocado.com/products/essential-waitrose-cucumber-19015011" TargetMode="External"/><Relationship Id="rId46" Type="http://schemas.openxmlformats.org/officeDocument/2006/relationships/hyperlink" Target="https://www.ocado.com/products/m-s-select-farms-english-semi-skimmed-milk-2-pints-505371011" TargetMode="External"/><Relationship Id="rId67" Type="http://schemas.openxmlformats.org/officeDocument/2006/relationships/hyperlink" Target="https://www.ocado.com/products/m-s-select-farms-12-chipolata-pork-sausages-505431011" TargetMode="External"/><Relationship Id="rId116" Type="http://schemas.openxmlformats.org/officeDocument/2006/relationships/hyperlink" Target="https://www.ocado.com/products/m-s-mature-cheddar-red-onion-hand-cooked-crisps-508923011" TargetMode="External"/><Relationship Id="rId137" Type="http://schemas.openxmlformats.org/officeDocument/2006/relationships/hyperlink" Target="https://www.ocado.com/products/essential-waitrose-orange-double-strength-squash-55220011" TargetMode="External"/><Relationship Id="rId158" Type="http://schemas.openxmlformats.org/officeDocument/2006/relationships/hyperlink" Target="https://www.waitrose.com/ecom/products/waitrose-mushroom-stir-fry/030689-14985-14986" TargetMode="External"/><Relationship Id="rId20" Type="http://schemas.openxmlformats.org/officeDocument/2006/relationships/hyperlink" Target="https://www.ocado.com/products/essential-waitrose-carrots-18845011" TargetMode="External"/><Relationship Id="rId41" Type="http://schemas.openxmlformats.org/officeDocument/2006/relationships/hyperlink" Target="https://www.ocado.com/products/essential-waitrose-chopped-italian-tomatoes-in-juice-29733011" TargetMode="External"/><Relationship Id="rId62" Type="http://schemas.openxmlformats.org/officeDocument/2006/relationships/hyperlink" Target="https://www.ocado.com/products/essential-waitrose-2-british-pork-chops-281290011" TargetMode="External"/><Relationship Id="rId83" Type="http://schemas.openxmlformats.org/officeDocument/2006/relationships/hyperlink" Target="https://www.ocado.com/products/waitrose-spaghetti-bolognese-28303011" TargetMode="External"/><Relationship Id="rId88" Type="http://schemas.openxmlformats.org/officeDocument/2006/relationships/hyperlink" Target="https://www.ocado.com/products/m-s-bangers-mash-with-onion-gravy-516528011" TargetMode="External"/><Relationship Id="rId111" Type="http://schemas.openxmlformats.org/officeDocument/2006/relationships/hyperlink" Target="https://www.ocado.com/products/waitrose-belgian-choc-chunk-cookies-229372011" TargetMode="External"/><Relationship Id="rId132" Type="http://schemas.openxmlformats.org/officeDocument/2006/relationships/hyperlink" Target="https://www.ocado.com/products/essential-waitrose-penne-pasta-24166011" TargetMode="External"/><Relationship Id="rId153" Type="http://schemas.openxmlformats.org/officeDocument/2006/relationships/hyperlink" Target="https://www.waitrose.com/ecom/products/baby-new-potatoes/085049-43161-43162" TargetMode="External"/><Relationship Id="rId174" Type="http://schemas.openxmlformats.org/officeDocument/2006/relationships/hyperlink" Target="https://www.waitrose.com/ecom/products/waitrose-4-aberdeen-angus-beef-quarterpounders/737519-104838-104839" TargetMode="External"/><Relationship Id="rId179" Type="http://schemas.openxmlformats.org/officeDocument/2006/relationships/hyperlink" Target="https://www.waitrose.com/ecom/products/waitrose-italian-spaghetti-bolognese/086617-44263-44264" TargetMode="External"/><Relationship Id="rId195" Type="http://schemas.openxmlformats.org/officeDocument/2006/relationships/hyperlink" Target="https://www.waitrose.com/ecom/products/waitrose-cheddar-caramelised-onion-crisps/067698-34367-34368" TargetMode="External"/><Relationship Id="rId209" Type="http://schemas.openxmlformats.org/officeDocument/2006/relationships/drawing" Target="../drawings/drawing1.xml"/><Relationship Id="rId190" Type="http://schemas.openxmlformats.org/officeDocument/2006/relationships/hyperlink" Target="https://www.waitrose.com/ecom/products/essential-waitrose-porridge-oats/001224-164-165" TargetMode="External"/><Relationship Id="rId204" Type="http://schemas.openxmlformats.org/officeDocument/2006/relationships/hyperlink" Target="https://www.waitrose.com/ecom/products/essential-spaghetti/017133-8263-8264" TargetMode="External"/><Relationship Id="rId15" Type="http://schemas.openxmlformats.org/officeDocument/2006/relationships/hyperlink" Target="https://www.ocado.com/products/essential-waitrose-medium-oranges-19119011" TargetMode="External"/><Relationship Id="rId36" Type="http://schemas.openxmlformats.org/officeDocument/2006/relationships/hyperlink" Target="https://www.ocado.com/products/waitrose-courgettes-19999011" TargetMode="External"/><Relationship Id="rId57" Type="http://schemas.openxmlformats.org/officeDocument/2006/relationships/hyperlink" Target="https://www.ocado.com/products/waitrose-west-country-black-cherry-yoghurt-48960011" TargetMode="External"/><Relationship Id="rId106" Type="http://schemas.openxmlformats.org/officeDocument/2006/relationships/hyperlink" Target="https://www.ocado.com/products/m-s-traditional-porridge-oats-502856011" TargetMode="External"/><Relationship Id="rId127" Type="http://schemas.openxmlformats.org/officeDocument/2006/relationships/hyperlink" Target="https://www.ocado.com/products/waitrose-1-pesto-alla-genovese-30172011" TargetMode="External"/><Relationship Id="rId10" Type="http://schemas.openxmlformats.org/officeDocument/2006/relationships/hyperlink" Target="https://www.ocado.com/products/waitrose-sable-grapes-83289011" TargetMode="External"/><Relationship Id="rId31" Type="http://schemas.openxmlformats.org/officeDocument/2006/relationships/hyperlink" Target="https://www.ocado.com/products/essential-waitrose-closed-cup-mushrooms-18935011" TargetMode="External"/><Relationship Id="rId52" Type="http://schemas.openxmlformats.org/officeDocument/2006/relationships/hyperlink" Target="https://www.ocado.com/products/m-s-egg-noodles-518507011" TargetMode="External"/><Relationship Id="rId73" Type="http://schemas.openxmlformats.org/officeDocument/2006/relationships/hyperlink" Target="https://www.ocado.com/products/waitrose-skinless-boneless-cod-fillets-302929011" TargetMode="External"/><Relationship Id="rId78" Type="http://schemas.openxmlformats.org/officeDocument/2006/relationships/hyperlink" Target="https://www.ocado.com/products/essential-waitrose-tuna-steak-in-spring-water-53068011" TargetMode="External"/><Relationship Id="rId94" Type="http://schemas.openxmlformats.org/officeDocument/2006/relationships/hyperlink" Target="https://www.ocado.com/products/m-s-super-soft-white-medium-sliced-bread-510649011" TargetMode="External"/><Relationship Id="rId99" Type="http://schemas.openxmlformats.org/officeDocument/2006/relationships/hyperlink" Target="https://www.ocado.com/products/essential-waitrose-frozen-petits-pois-15793011" TargetMode="External"/><Relationship Id="rId101" Type="http://schemas.openxmlformats.org/officeDocument/2006/relationships/hyperlink" Target="https://www.ocado.com/products/waitrose-love-life-sweet-potato-chips-67982011" TargetMode="External"/><Relationship Id="rId122" Type="http://schemas.openxmlformats.org/officeDocument/2006/relationships/hyperlink" Target="https://www.ocado.com/products/m-s-wine-gums-505383011" TargetMode="External"/><Relationship Id="rId143" Type="http://schemas.openxmlformats.org/officeDocument/2006/relationships/hyperlink" Target="https://www.waitrose.com/ecom/products/essential-royal-gala-apples/088628-45509-45510" TargetMode="External"/><Relationship Id="rId148" Type="http://schemas.openxmlformats.org/officeDocument/2006/relationships/hyperlink" Target="https://www.waitrose.com/ecom/products/british-raspberries/088061-372144-45046" TargetMode="External"/><Relationship Id="rId164" Type="http://schemas.openxmlformats.org/officeDocument/2006/relationships/hyperlink" Target="https://www.waitrose.com/ecom/products/waitrose-egg-noodles/042895-21200-21201" TargetMode="External"/><Relationship Id="rId169" Type="http://schemas.openxmlformats.org/officeDocument/2006/relationships/hyperlink" Target="https://www.waitrose.com/ecom/products/essential-waitrose-british-chicken-thigh-fillets/002713-948-949" TargetMode="External"/><Relationship Id="rId185" Type="http://schemas.openxmlformats.org/officeDocument/2006/relationships/hyperlink" Target="https://www.waitrose.com/ecom/products/essential-waitrose-wholemeal-pitta/057911-29064-29065" TargetMode="External"/><Relationship Id="rId4" Type="http://schemas.openxmlformats.org/officeDocument/2006/relationships/hyperlink" Target="https://www.ocado.com/products/m-s-select-farms-blueberries-518264011" TargetMode="External"/><Relationship Id="rId9" Type="http://schemas.openxmlformats.org/officeDocument/2006/relationships/hyperlink" Target="https://www.ocado.com/products/essential-waitrose-pears-398424011" TargetMode="External"/><Relationship Id="rId180" Type="http://schemas.openxmlformats.org/officeDocument/2006/relationships/hyperlink" Target="https://www.waitrose.com/ecom/products/waitrose-italian-macaroni-cheese/052470-26157-26158" TargetMode="External"/><Relationship Id="rId210" Type="http://schemas.openxmlformats.org/officeDocument/2006/relationships/vmlDrawing" Target="../drawings/vmlDrawing1.vml"/><Relationship Id="rId26" Type="http://schemas.openxmlformats.org/officeDocument/2006/relationships/hyperlink" Target="https://www.ocado.com/products/m-s-select-farms-whole-cucumber-518091011" TargetMode="External"/><Relationship Id="rId47" Type="http://schemas.openxmlformats.org/officeDocument/2006/relationships/hyperlink" Target="https://www.ocado.com/products/m-s-large-free-range-eggs-505171011" TargetMode="External"/><Relationship Id="rId68" Type="http://schemas.openxmlformats.org/officeDocument/2006/relationships/hyperlink" Target="https://www.ocado.com/products/essential-waitrose-10-unsmoked-british-bacon-back-rashers-14516011" TargetMode="External"/><Relationship Id="rId89" Type="http://schemas.openxmlformats.org/officeDocument/2006/relationships/hyperlink" Target="https://www.ocado.com/products/m-s-chicken-tikka-masala-514204011" TargetMode="External"/><Relationship Id="rId112" Type="http://schemas.openxmlformats.org/officeDocument/2006/relationships/hyperlink" Target="https://www.ocado.com/products/m-s-double-belgian-chocolate-chunk-cookies-514617011" TargetMode="External"/><Relationship Id="rId133" Type="http://schemas.openxmlformats.org/officeDocument/2006/relationships/hyperlink" Target="https://www.ocado.com/products/essential-waitrose-italian-spaghetti-12062011" TargetMode="External"/><Relationship Id="rId154" Type="http://schemas.openxmlformats.org/officeDocument/2006/relationships/hyperlink" Target="https://www.waitrose.com/ecom/products/sweet-potato/517737-349824-349825" TargetMode="External"/><Relationship Id="rId175" Type="http://schemas.openxmlformats.org/officeDocument/2006/relationships/hyperlink" Target="https://www.waitrose.com/ecom/products/waitrose-british-wiltshire-cured-honey-roast-4-slices/006652-2955-2956" TargetMode="External"/><Relationship Id="rId196" Type="http://schemas.openxmlformats.org/officeDocument/2006/relationships/hyperlink" Target="https://www.waitrose.com/ecom/products/essential-waitrose-baked-beans-in-tomato-sauce/019062-9205-9206" TargetMode="External"/><Relationship Id="rId200" Type="http://schemas.openxmlformats.org/officeDocument/2006/relationships/hyperlink" Target="https://www.waitrose.com/ecom/products/waitrose-cherry-tomato-basil-sauce/552803-211672-211673" TargetMode="External"/><Relationship Id="rId16" Type="http://schemas.openxmlformats.org/officeDocument/2006/relationships/hyperlink" Target="https://www.ocado.com/products/essential-waitrose-fairtrade-bananas-60783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84"/>
  <sheetViews>
    <sheetView showGridLines="0" tabSelected="1" zoomScale="85" zoomScaleNormal="85" workbookViewId="0">
      <selection activeCell="E25" sqref="E25"/>
    </sheetView>
  </sheetViews>
  <sheetFormatPr defaultRowHeight="12.75" x14ac:dyDescent="0.2"/>
  <cols>
    <col min="1" max="1" width="9.140625" style="1"/>
    <col min="2" max="2" width="19.85546875" style="2" bestFit="1" customWidth="1"/>
    <col min="3" max="3" width="54.140625" style="2" bestFit="1" customWidth="1"/>
    <col min="4" max="4" width="9.140625" style="2"/>
    <col min="5" max="5" width="27.85546875" style="2" bestFit="1" customWidth="1"/>
    <col min="6" max="6" width="22" style="2" bestFit="1" customWidth="1"/>
    <col min="7" max="7" width="9.140625" style="2"/>
    <col min="8" max="8" width="9.140625" style="1"/>
    <col min="9" max="9" width="19.85546875" style="2" bestFit="1" customWidth="1"/>
    <col min="10" max="10" width="55" style="2" bestFit="1" customWidth="1"/>
    <col min="11" max="11" width="9.140625" style="2"/>
    <col min="12" max="12" width="27.85546875" style="2" bestFit="1" customWidth="1"/>
    <col min="13" max="13" width="22" style="2" bestFit="1" customWidth="1"/>
    <col min="14" max="16" width="9.140625" style="2"/>
    <col min="17" max="17" width="16" style="2" bestFit="1" customWidth="1"/>
    <col min="18" max="18" width="24.85546875" style="2" bestFit="1" customWidth="1"/>
    <col min="19" max="19" width="21.5703125" style="2" bestFit="1" customWidth="1"/>
    <col min="20" max="20" width="21.5703125" style="2" customWidth="1"/>
    <col min="21" max="22" width="9.140625" style="2"/>
    <col min="23" max="23" width="23" style="2" bestFit="1" customWidth="1"/>
    <col min="24" max="24" width="54.140625" style="2" bestFit="1" customWidth="1"/>
    <col min="25" max="25" width="9.140625" style="2"/>
    <col min="26" max="26" width="27.85546875" style="2" bestFit="1" customWidth="1"/>
    <col min="27" max="27" width="22" style="2" bestFit="1" customWidth="1"/>
    <col min="28" max="28" width="9.140625" style="2"/>
    <col min="29" max="29" width="43.140625" style="2" bestFit="1" customWidth="1"/>
    <col min="30" max="16384" width="9.140625" style="2"/>
  </cols>
  <sheetData>
    <row r="2" spans="1:31" x14ac:dyDescent="0.2">
      <c r="B2" s="2" t="s">
        <v>427</v>
      </c>
      <c r="I2" s="2" t="s">
        <v>426</v>
      </c>
      <c r="V2" s="1"/>
      <c r="W2" s="2" t="s">
        <v>1</v>
      </c>
      <c r="X2" s="2" t="s">
        <v>0</v>
      </c>
    </row>
    <row r="3" spans="1:31" x14ac:dyDescent="0.2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H3" s="1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O3" s="2" t="s">
        <v>8</v>
      </c>
      <c r="Q3" s="2" t="s">
        <v>9</v>
      </c>
      <c r="R3" s="2" t="s">
        <v>10</v>
      </c>
      <c r="S3" s="2" t="s">
        <v>11</v>
      </c>
      <c r="V3" s="1" t="s">
        <v>2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7</v>
      </c>
      <c r="AC3" s="2" t="s">
        <v>12</v>
      </c>
      <c r="AE3" s="2" t="s">
        <v>13</v>
      </c>
    </row>
    <row r="4" spans="1:31" x14ac:dyDescent="0.2">
      <c r="A4" s="4" t="s">
        <v>14</v>
      </c>
      <c r="B4" s="2" t="s">
        <v>15</v>
      </c>
      <c r="C4" s="2" t="s">
        <v>16</v>
      </c>
      <c r="D4" s="2">
        <v>1</v>
      </c>
      <c r="E4" s="2">
        <v>5</v>
      </c>
      <c r="F4" s="2">
        <f t="shared" ref="F4:F35" si="0">D4/E4</f>
        <v>0.2</v>
      </c>
      <c r="H4" s="4" t="s">
        <v>17</v>
      </c>
      <c r="I4" s="2" t="s">
        <v>15</v>
      </c>
      <c r="J4" s="2" t="s">
        <v>18</v>
      </c>
      <c r="K4" s="2">
        <v>1</v>
      </c>
      <c r="L4" s="2">
        <v>5</v>
      </c>
      <c r="M4" s="2">
        <f t="shared" ref="M4:M35" si="1">K4/L4</f>
        <v>0.2</v>
      </c>
      <c r="O4" s="5">
        <f t="shared" ref="O4:O35" si="2">M4/F4-1</f>
        <v>0</v>
      </c>
      <c r="Q4" s="2">
        <v>5</v>
      </c>
      <c r="R4" s="2">
        <f>$Q4*F4</f>
        <v>1</v>
      </c>
      <c r="S4" s="2">
        <f>$Q4*M4</f>
        <v>1</v>
      </c>
      <c r="V4" s="6" t="s">
        <v>19</v>
      </c>
      <c r="W4" s="2" t="s">
        <v>15</v>
      </c>
      <c r="X4" s="2" t="s">
        <v>16</v>
      </c>
      <c r="Y4" s="2">
        <v>1</v>
      </c>
      <c r="Z4" s="2">
        <v>5</v>
      </c>
      <c r="AA4" s="2">
        <f t="shared" ref="AA4:AA35" si="3">Y4/Z4</f>
        <v>0.2</v>
      </c>
      <c r="AC4" s="5">
        <f t="shared" ref="AC4:AC35" si="4">AA4/F4-1</f>
        <v>0</v>
      </c>
      <c r="AE4" s="2">
        <f t="shared" ref="AE4:AE35" si="5">Q4*AA4</f>
        <v>1</v>
      </c>
    </row>
    <row r="5" spans="1:31" x14ac:dyDescent="0.2">
      <c r="A5" s="4" t="s">
        <v>20</v>
      </c>
      <c r="B5" s="2" t="s">
        <v>21</v>
      </c>
      <c r="C5" s="2" t="s">
        <v>22</v>
      </c>
      <c r="D5" s="2">
        <v>2.5</v>
      </c>
      <c r="E5" s="2">
        <v>0.4</v>
      </c>
      <c r="F5" s="2">
        <f t="shared" si="0"/>
        <v>6.25</v>
      </c>
      <c r="H5" s="4" t="s">
        <v>23</v>
      </c>
      <c r="I5" s="2" t="s">
        <v>21</v>
      </c>
      <c r="J5" s="2" t="s">
        <v>24</v>
      </c>
      <c r="K5" s="2">
        <v>4</v>
      </c>
      <c r="L5" s="2">
        <v>0.6</v>
      </c>
      <c r="M5" s="2">
        <f t="shared" si="1"/>
        <v>6.666666666666667</v>
      </c>
      <c r="O5" s="5">
        <f t="shared" si="2"/>
        <v>6.6666666666666652E-2</v>
      </c>
      <c r="Q5" s="2">
        <v>0.5</v>
      </c>
      <c r="R5" s="2">
        <f t="shared" ref="R5:R36" si="6">Q5*F5</f>
        <v>3.125</v>
      </c>
      <c r="S5" s="2">
        <f t="shared" ref="S5:S68" si="7">$Q5*M5</f>
        <v>3.3333333333333335</v>
      </c>
      <c r="V5" s="4" t="s">
        <v>25</v>
      </c>
      <c r="W5" s="2" t="s">
        <v>21</v>
      </c>
      <c r="X5" s="2" t="s">
        <v>22</v>
      </c>
      <c r="Y5" s="2">
        <v>2</v>
      </c>
      <c r="Z5" s="2">
        <v>0.4</v>
      </c>
      <c r="AA5" s="2">
        <f t="shared" si="3"/>
        <v>5</v>
      </c>
      <c r="AC5" s="5">
        <f t="shared" si="4"/>
        <v>-0.19999999999999996</v>
      </c>
      <c r="AE5" s="2">
        <f t="shared" si="5"/>
        <v>2.5</v>
      </c>
    </row>
    <row r="6" spans="1:31" x14ac:dyDescent="0.2">
      <c r="A6" s="4" t="s">
        <v>26</v>
      </c>
      <c r="B6" s="2" t="s">
        <v>27</v>
      </c>
      <c r="C6" s="2" t="s">
        <v>28</v>
      </c>
      <c r="D6" s="2">
        <v>3.5</v>
      </c>
      <c r="E6" s="2">
        <v>0.25</v>
      </c>
      <c r="F6" s="2">
        <f t="shared" si="0"/>
        <v>14</v>
      </c>
      <c r="H6" s="4" t="s">
        <v>29</v>
      </c>
      <c r="I6" s="2" t="s">
        <v>27</v>
      </c>
      <c r="J6" s="2" t="s">
        <v>30</v>
      </c>
      <c r="K6" s="2">
        <v>2</v>
      </c>
      <c r="L6" s="2">
        <v>0.15</v>
      </c>
      <c r="M6" s="2">
        <f t="shared" si="1"/>
        <v>13.333333333333334</v>
      </c>
      <c r="O6" s="5">
        <f t="shared" si="2"/>
        <v>-4.7619047619047561E-2</v>
      </c>
      <c r="Q6" s="2">
        <v>0.2</v>
      </c>
      <c r="R6" s="2">
        <f t="shared" si="6"/>
        <v>2.8000000000000003</v>
      </c>
      <c r="S6" s="2">
        <f t="shared" si="7"/>
        <v>2.666666666666667</v>
      </c>
      <c r="V6" s="6" t="s">
        <v>31</v>
      </c>
      <c r="W6" s="2" t="s">
        <v>27</v>
      </c>
      <c r="X6" s="2" t="s">
        <v>28</v>
      </c>
      <c r="Y6" s="2">
        <v>3.5</v>
      </c>
      <c r="Z6" s="2">
        <v>0.25</v>
      </c>
      <c r="AA6" s="2">
        <f t="shared" si="3"/>
        <v>14</v>
      </c>
      <c r="AC6" s="5">
        <f t="shared" si="4"/>
        <v>0</v>
      </c>
      <c r="AE6" s="2">
        <f t="shared" si="5"/>
        <v>2.8000000000000003</v>
      </c>
    </row>
    <row r="7" spans="1:31" x14ac:dyDescent="0.2">
      <c r="A7" s="4" t="s">
        <v>32</v>
      </c>
      <c r="B7" s="2" t="s">
        <v>33</v>
      </c>
      <c r="C7" s="2" t="s">
        <v>34</v>
      </c>
      <c r="D7" s="2">
        <v>2</v>
      </c>
      <c r="E7" s="2">
        <v>4</v>
      </c>
      <c r="F7" s="2">
        <f t="shared" si="0"/>
        <v>0.5</v>
      </c>
      <c r="H7" s="4" t="s">
        <v>35</v>
      </c>
      <c r="I7" s="2" t="s">
        <v>33</v>
      </c>
      <c r="J7" s="2" t="s">
        <v>36</v>
      </c>
      <c r="K7" s="2">
        <v>1.5</v>
      </c>
      <c r="L7" s="2">
        <v>4</v>
      </c>
      <c r="M7" s="2">
        <f t="shared" si="1"/>
        <v>0.375</v>
      </c>
      <c r="O7" s="5">
        <f t="shared" si="2"/>
        <v>-0.25</v>
      </c>
      <c r="Q7" s="2">
        <v>4</v>
      </c>
      <c r="R7" s="2">
        <f t="shared" si="6"/>
        <v>2</v>
      </c>
      <c r="S7" s="2">
        <f t="shared" si="7"/>
        <v>1.5</v>
      </c>
      <c r="V7" s="6" t="s">
        <v>37</v>
      </c>
      <c r="W7" s="2" t="s">
        <v>33</v>
      </c>
      <c r="X7" s="2" t="s">
        <v>34</v>
      </c>
      <c r="Y7" s="2">
        <v>1.75</v>
      </c>
      <c r="Z7" s="2">
        <v>4</v>
      </c>
      <c r="AA7" s="2">
        <f t="shared" si="3"/>
        <v>0.4375</v>
      </c>
      <c r="AC7" s="5">
        <f t="shared" si="4"/>
        <v>-0.125</v>
      </c>
      <c r="AE7" s="2">
        <f t="shared" si="5"/>
        <v>1.75</v>
      </c>
    </row>
    <row r="8" spans="1:31" x14ac:dyDescent="0.2">
      <c r="A8" s="4" t="s">
        <v>38</v>
      </c>
      <c r="B8" s="2" t="s">
        <v>39</v>
      </c>
      <c r="C8" s="2" t="s">
        <v>40</v>
      </c>
      <c r="D8" s="2">
        <v>1.65</v>
      </c>
      <c r="E8" s="2">
        <v>6</v>
      </c>
      <c r="F8" s="2">
        <f t="shared" si="0"/>
        <v>0.27499999999999997</v>
      </c>
      <c r="H8" s="4" t="s">
        <v>41</v>
      </c>
      <c r="I8" s="2" t="s">
        <v>39</v>
      </c>
      <c r="J8" s="2" t="s">
        <v>42</v>
      </c>
      <c r="K8" s="2">
        <v>1.5</v>
      </c>
      <c r="L8" s="2">
        <v>6</v>
      </c>
      <c r="M8" s="2">
        <f t="shared" si="1"/>
        <v>0.25</v>
      </c>
      <c r="O8" s="5">
        <f t="shared" si="2"/>
        <v>-9.0909090909090828E-2</v>
      </c>
      <c r="Q8" s="2">
        <v>6</v>
      </c>
      <c r="R8" s="2">
        <f t="shared" si="6"/>
        <v>1.65</v>
      </c>
      <c r="S8" s="2">
        <f t="shared" si="7"/>
        <v>1.5</v>
      </c>
      <c r="V8" s="4" t="s">
        <v>43</v>
      </c>
      <c r="W8" s="2" t="s">
        <v>39</v>
      </c>
      <c r="X8" s="2" t="s">
        <v>40</v>
      </c>
      <c r="Y8" s="2">
        <v>1.7</v>
      </c>
      <c r="Z8" s="2">
        <v>6</v>
      </c>
      <c r="AA8" s="2">
        <f t="shared" si="3"/>
        <v>0.28333333333333333</v>
      </c>
      <c r="AC8" s="5">
        <f t="shared" si="4"/>
        <v>3.0303030303030498E-2</v>
      </c>
      <c r="AE8" s="2">
        <f t="shared" si="5"/>
        <v>1.7</v>
      </c>
    </row>
    <row r="9" spans="1:31" x14ac:dyDescent="0.2">
      <c r="A9" s="4" t="s">
        <v>44</v>
      </c>
      <c r="B9" s="2" t="s">
        <v>45</v>
      </c>
      <c r="C9" s="2" t="s">
        <v>46</v>
      </c>
      <c r="D9" s="2">
        <v>2.99</v>
      </c>
      <c r="E9" s="2">
        <v>0.4</v>
      </c>
      <c r="F9" s="2">
        <f t="shared" si="0"/>
        <v>7.4750000000000005</v>
      </c>
      <c r="H9" s="4" t="s">
        <v>47</v>
      </c>
      <c r="I9" s="2" t="s">
        <v>45</v>
      </c>
      <c r="J9" s="2" t="s">
        <v>48</v>
      </c>
      <c r="K9" s="2">
        <v>2.5</v>
      </c>
      <c r="L9" s="2">
        <v>0.4</v>
      </c>
      <c r="M9" s="2">
        <f t="shared" si="1"/>
        <v>6.25</v>
      </c>
      <c r="O9" s="5">
        <f t="shared" si="2"/>
        <v>-0.16387959866220747</v>
      </c>
      <c r="Q9" s="2">
        <v>0.4</v>
      </c>
      <c r="R9" s="2">
        <f t="shared" si="6"/>
        <v>2.99</v>
      </c>
      <c r="S9" s="2">
        <f t="shared" si="7"/>
        <v>2.5</v>
      </c>
      <c r="V9" s="6" t="s">
        <v>49</v>
      </c>
      <c r="W9" s="2" t="s">
        <v>45</v>
      </c>
      <c r="X9" s="2" t="s">
        <v>46</v>
      </c>
      <c r="Y9" s="2">
        <v>2.99</v>
      </c>
      <c r="Z9" s="2">
        <v>0.4</v>
      </c>
      <c r="AA9" s="2">
        <f t="shared" si="3"/>
        <v>7.4750000000000005</v>
      </c>
      <c r="AC9" s="5">
        <f t="shared" si="4"/>
        <v>0</v>
      </c>
      <c r="AE9" s="2">
        <f t="shared" si="5"/>
        <v>2.99</v>
      </c>
    </row>
    <row r="10" spans="1:31" x14ac:dyDescent="0.2">
      <c r="A10" s="4" t="s">
        <v>50</v>
      </c>
      <c r="B10" s="2" t="s">
        <v>51</v>
      </c>
      <c r="C10" s="2" t="s">
        <v>52</v>
      </c>
      <c r="D10" s="2">
        <v>0.85</v>
      </c>
      <c r="E10" s="2">
        <v>2</v>
      </c>
      <c r="F10" s="2">
        <f t="shared" si="0"/>
        <v>0.42499999999999999</v>
      </c>
      <c r="H10" s="4" t="s">
        <v>53</v>
      </c>
      <c r="I10" s="2" t="s">
        <v>51</v>
      </c>
      <c r="J10" s="2" t="s">
        <v>54</v>
      </c>
      <c r="K10" s="2">
        <v>0.75</v>
      </c>
      <c r="L10" s="2">
        <v>2</v>
      </c>
      <c r="M10" s="2">
        <f t="shared" si="1"/>
        <v>0.375</v>
      </c>
      <c r="O10" s="5">
        <f t="shared" si="2"/>
        <v>-0.11764705882352944</v>
      </c>
      <c r="Q10" s="2">
        <v>2</v>
      </c>
      <c r="R10" s="2">
        <f t="shared" si="6"/>
        <v>0.85</v>
      </c>
      <c r="S10" s="2">
        <f t="shared" si="7"/>
        <v>0.75</v>
      </c>
      <c r="V10" s="4" t="s">
        <v>55</v>
      </c>
      <c r="W10" s="2" t="s">
        <v>51</v>
      </c>
      <c r="X10" s="2" t="s">
        <v>52</v>
      </c>
      <c r="Y10" s="2">
        <v>1.8</v>
      </c>
      <c r="Z10" s="2">
        <v>5</v>
      </c>
      <c r="AA10" s="2">
        <f t="shared" si="3"/>
        <v>0.36</v>
      </c>
      <c r="AC10" s="5">
        <f t="shared" si="4"/>
        <v>-0.15294117647058825</v>
      </c>
      <c r="AE10" s="2">
        <f t="shared" si="5"/>
        <v>0.72</v>
      </c>
    </row>
    <row r="11" spans="1:31" x14ac:dyDescent="0.2">
      <c r="A11" s="4" t="s">
        <v>56</v>
      </c>
      <c r="B11" s="2" t="s">
        <v>57</v>
      </c>
      <c r="C11" s="2" t="s">
        <v>58</v>
      </c>
      <c r="D11" s="2">
        <v>1.9</v>
      </c>
      <c r="E11" s="2">
        <v>7</v>
      </c>
      <c r="F11" s="2">
        <f t="shared" si="0"/>
        <v>0.27142857142857141</v>
      </c>
      <c r="H11" s="4" t="s">
        <v>59</v>
      </c>
      <c r="I11" s="2" t="s">
        <v>57</v>
      </c>
      <c r="J11" s="2" t="s">
        <v>60</v>
      </c>
      <c r="K11" s="2">
        <v>1.3</v>
      </c>
      <c r="L11" s="2">
        <v>5</v>
      </c>
      <c r="M11" s="2">
        <f t="shared" si="1"/>
        <v>0.26</v>
      </c>
      <c r="O11" s="5">
        <f t="shared" si="2"/>
        <v>-4.2105263157894646E-2</v>
      </c>
      <c r="Q11" s="2">
        <v>5</v>
      </c>
      <c r="R11" s="2">
        <f t="shared" si="6"/>
        <v>1.357142857142857</v>
      </c>
      <c r="S11" s="2">
        <f t="shared" si="7"/>
        <v>1.3</v>
      </c>
      <c r="V11" s="6" t="s">
        <v>61</v>
      </c>
      <c r="W11" s="2" t="s">
        <v>57</v>
      </c>
      <c r="X11" s="2" t="s">
        <v>58</v>
      </c>
      <c r="Y11" s="2">
        <v>1.9</v>
      </c>
      <c r="Z11" s="2">
        <v>7</v>
      </c>
      <c r="AA11" s="2">
        <f t="shared" si="3"/>
        <v>0.27142857142857141</v>
      </c>
      <c r="AC11" s="5">
        <f t="shared" si="4"/>
        <v>0</v>
      </c>
      <c r="AE11" s="2">
        <f t="shared" si="5"/>
        <v>1.357142857142857</v>
      </c>
    </row>
    <row r="12" spans="1:31" x14ac:dyDescent="0.2">
      <c r="A12" s="4" t="s">
        <v>62</v>
      </c>
      <c r="B12" s="2" t="s">
        <v>63</v>
      </c>
      <c r="C12" s="2" t="s">
        <v>64</v>
      </c>
      <c r="D12" s="2">
        <v>3</v>
      </c>
      <c r="E12" s="2">
        <v>0.34499999999999997</v>
      </c>
      <c r="F12" s="2">
        <f t="shared" si="0"/>
        <v>8.6956521739130448</v>
      </c>
      <c r="H12" s="4" t="s">
        <v>65</v>
      </c>
      <c r="I12" s="2" t="s">
        <v>63</v>
      </c>
      <c r="J12" s="2" t="s">
        <v>66</v>
      </c>
      <c r="K12" s="2">
        <v>1.43</v>
      </c>
      <c r="L12" s="2">
        <v>0.125</v>
      </c>
      <c r="M12" s="2">
        <f t="shared" si="1"/>
        <v>11.44</v>
      </c>
      <c r="O12" s="5">
        <f t="shared" si="2"/>
        <v>0.31559999999999966</v>
      </c>
      <c r="Q12" s="2">
        <v>0.2</v>
      </c>
      <c r="R12" s="2">
        <f t="shared" si="6"/>
        <v>1.7391304347826091</v>
      </c>
      <c r="S12" s="2">
        <f t="shared" si="7"/>
        <v>2.2879999999999998</v>
      </c>
      <c r="V12" s="6" t="s">
        <v>67</v>
      </c>
      <c r="W12" s="2" t="s">
        <v>63</v>
      </c>
      <c r="X12" s="2" t="s">
        <v>64</v>
      </c>
      <c r="Y12" s="2">
        <v>2</v>
      </c>
      <c r="Z12" s="2">
        <v>0.34499999999999997</v>
      </c>
      <c r="AA12" s="2">
        <f t="shared" si="3"/>
        <v>5.7971014492753632</v>
      </c>
      <c r="AC12" s="5">
        <f t="shared" si="4"/>
        <v>-0.33333333333333337</v>
      </c>
      <c r="AE12" s="2">
        <f t="shared" si="5"/>
        <v>1.1594202898550727</v>
      </c>
    </row>
    <row r="13" spans="1:31" x14ac:dyDescent="0.2">
      <c r="A13" s="4" t="s">
        <v>68</v>
      </c>
      <c r="B13" s="2" t="s">
        <v>69</v>
      </c>
      <c r="C13" s="2" t="s">
        <v>70</v>
      </c>
      <c r="D13" s="2">
        <v>0.7</v>
      </c>
      <c r="E13" s="2">
        <v>1</v>
      </c>
      <c r="F13" s="2">
        <f t="shared" si="0"/>
        <v>0.7</v>
      </c>
      <c r="H13" s="4" t="s">
        <v>71</v>
      </c>
      <c r="I13" s="2" t="s">
        <v>69</v>
      </c>
      <c r="J13" s="2" t="s">
        <v>72</v>
      </c>
      <c r="K13" s="2">
        <v>0.65</v>
      </c>
      <c r="L13" s="2">
        <v>1</v>
      </c>
      <c r="M13" s="2">
        <f t="shared" si="1"/>
        <v>0.65</v>
      </c>
      <c r="O13" s="5">
        <f t="shared" si="2"/>
        <v>-7.1428571428571286E-2</v>
      </c>
      <c r="Q13" s="2">
        <v>1</v>
      </c>
      <c r="R13" s="2">
        <f t="shared" si="6"/>
        <v>0.7</v>
      </c>
      <c r="S13" s="2">
        <f t="shared" si="7"/>
        <v>0.65</v>
      </c>
      <c r="V13" s="4" t="s">
        <v>73</v>
      </c>
      <c r="W13" s="2" t="s">
        <v>69</v>
      </c>
      <c r="X13" s="2" t="s">
        <v>70</v>
      </c>
      <c r="Y13" s="2">
        <v>0.09</v>
      </c>
      <c r="Z13" s="2">
        <v>0.14000000000000001</v>
      </c>
      <c r="AA13" s="2">
        <f t="shared" si="3"/>
        <v>0.64285714285714279</v>
      </c>
      <c r="AC13" s="5">
        <f t="shared" si="4"/>
        <v>-8.1632653061224469E-2</v>
      </c>
      <c r="AE13" s="2">
        <f t="shared" si="5"/>
        <v>0.64285714285714279</v>
      </c>
    </row>
    <row r="14" spans="1:31" x14ac:dyDescent="0.2">
      <c r="A14" s="4" t="s">
        <v>74</v>
      </c>
      <c r="B14" s="2" t="s">
        <v>75</v>
      </c>
      <c r="C14" s="2" t="s">
        <v>76</v>
      </c>
      <c r="D14" s="2">
        <v>2</v>
      </c>
      <c r="E14" s="2">
        <v>0.2</v>
      </c>
      <c r="F14" s="2">
        <f t="shared" si="0"/>
        <v>10</v>
      </c>
      <c r="H14" s="4" t="s">
        <v>77</v>
      </c>
      <c r="I14" s="2" t="s">
        <v>75</v>
      </c>
      <c r="J14" s="2" t="s">
        <v>78</v>
      </c>
      <c r="K14" s="2">
        <v>2.5</v>
      </c>
      <c r="L14" s="2">
        <v>0.35</v>
      </c>
      <c r="M14" s="2">
        <f t="shared" si="1"/>
        <v>7.1428571428571432</v>
      </c>
      <c r="O14" s="5">
        <f t="shared" si="2"/>
        <v>-0.2857142857142857</v>
      </c>
      <c r="Q14" s="2">
        <v>0.35</v>
      </c>
      <c r="R14" s="2">
        <f t="shared" si="6"/>
        <v>3.5</v>
      </c>
      <c r="S14" s="2">
        <f t="shared" si="7"/>
        <v>2.5</v>
      </c>
      <c r="V14" s="6" t="s">
        <v>79</v>
      </c>
      <c r="W14" s="2" t="s">
        <v>75</v>
      </c>
      <c r="X14" s="2" t="s">
        <v>76</v>
      </c>
      <c r="Y14" s="2">
        <v>1.1000000000000001</v>
      </c>
      <c r="Z14" s="2">
        <v>0.08</v>
      </c>
      <c r="AA14" s="2">
        <f t="shared" si="3"/>
        <v>13.75</v>
      </c>
      <c r="AC14" s="5">
        <f t="shared" si="4"/>
        <v>0.375</v>
      </c>
      <c r="AE14" s="2">
        <f t="shared" si="5"/>
        <v>4.8125</v>
      </c>
    </row>
    <row r="15" spans="1:31" x14ac:dyDescent="0.2">
      <c r="A15" s="4" t="s">
        <v>80</v>
      </c>
      <c r="B15" s="2" t="s">
        <v>81</v>
      </c>
      <c r="C15" s="2" t="s">
        <v>82</v>
      </c>
      <c r="D15" s="2">
        <v>2</v>
      </c>
      <c r="E15" s="2">
        <v>0.45</v>
      </c>
      <c r="F15" s="2">
        <f t="shared" si="0"/>
        <v>4.4444444444444446</v>
      </c>
      <c r="H15" s="4" t="s">
        <v>83</v>
      </c>
      <c r="I15" s="2" t="s">
        <v>81</v>
      </c>
      <c r="J15" s="2" t="s">
        <v>84</v>
      </c>
      <c r="K15" s="2">
        <v>2</v>
      </c>
      <c r="L15" s="2">
        <v>0.45</v>
      </c>
      <c r="M15" s="2">
        <f t="shared" si="1"/>
        <v>4.4444444444444446</v>
      </c>
      <c r="O15" s="5">
        <f t="shared" si="2"/>
        <v>0</v>
      </c>
      <c r="Q15" s="2">
        <v>0.45</v>
      </c>
      <c r="R15" s="2">
        <f t="shared" si="6"/>
        <v>2</v>
      </c>
      <c r="S15" s="2">
        <f t="shared" si="7"/>
        <v>2</v>
      </c>
      <c r="U15" s="2" t="s">
        <v>85</v>
      </c>
      <c r="V15" s="6" t="s">
        <v>86</v>
      </c>
      <c r="W15" s="2" t="s">
        <v>81</v>
      </c>
      <c r="X15" s="2" t="s">
        <v>82</v>
      </c>
      <c r="Y15" s="2">
        <v>1.89</v>
      </c>
      <c r="Z15" s="2">
        <v>0.23499999999999999</v>
      </c>
      <c r="AA15" s="2">
        <f t="shared" si="3"/>
        <v>8.0425531914893611</v>
      </c>
      <c r="AC15" s="5">
        <f t="shared" si="4"/>
        <v>0.80957446808510625</v>
      </c>
      <c r="AE15" s="2">
        <f t="shared" si="5"/>
        <v>3.6191489361702125</v>
      </c>
    </row>
    <row r="16" spans="1:31" x14ac:dyDescent="0.2">
      <c r="A16" s="4" t="s">
        <v>87</v>
      </c>
      <c r="B16" s="2" t="s">
        <v>88</v>
      </c>
      <c r="C16" s="2" t="s">
        <v>89</v>
      </c>
      <c r="D16" s="2">
        <v>0.6</v>
      </c>
      <c r="E16" s="2">
        <v>1</v>
      </c>
      <c r="F16" s="2">
        <f t="shared" si="0"/>
        <v>0.6</v>
      </c>
      <c r="H16" s="4" t="s">
        <v>90</v>
      </c>
      <c r="I16" s="2" t="s">
        <v>88</v>
      </c>
      <c r="J16" s="2" t="s">
        <v>91</v>
      </c>
      <c r="K16" s="2">
        <v>0.6</v>
      </c>
      <c r="L16" s="2">
        <v>1</v>
      </c>
      <c r="M16" s="2">
        <f t="shared" si="1"/>
        <v>0.6</v>
      </c>
      <c r="O16" s="5">
        <f t="shared" si="2"/>
        <v>0</v>
      </c>
      <c r="Q16" s="2">
        <v>0.6</v>
      </c>
      <c r="R16" s="2">
        <f t="shared" si="6"/>
        <v>0.36</v>
      </c>
      <c r="S16" s="2">
        <f t="shared" si="7"/>
        <v>0.36</v>
      </c>
      <c r="V16" s="6" t="s">
        <v>92</v>
      </c>
      <c r="W16" s="2" t="s">
        <v>88</v>
      </c>
      <c r="X16" s="2" t="s">
        <v>93</v>
      </c>
      <c r="Y16" s="2">
        <v>0.6</v>
      </c>
      <c r="Z16" s="2">
        <v>1</v>
      </c>
      <c r="AA16" s="2">
        <f t="shared" si="3"/>
        <v>0.6</v>
      </c>
      <c r="AC16" s="5">
        <f t="shared" si="4"/>
        <v>0</v>
      </c>
      <c r="AE16" s="2">
        <f t="shared" si="5"/>
        <v>0.36</v>
      </c>
    </row>
    <row r="17" spans="1:31" x14ac:dyDescent="0.2">
      <c r="A17" s="4" t="s">
        <v>94</v>
      </c>
      <c r="B17" s="2" t="s">
        <v>95</v>
      </c>
      <c r="C17" s="2" t="s">
        <v>96</v>
      </c>
      <c r="D17" s="2">
        <v>1.5</v>
      </c>
      <c r="E17" s="2">
        <v>0.75</v>
      </c>
      <c r="F17" s="2">
        <f t="shared" si="0"/>
        <v>2</v>
      </c>
      <c r="H17" s="4" t="s">
        <v>97</v>
      </c>
      <c r="I17" s="2" t="s">
        <v>95</v>
      </c>
      <c r="J17" s="2" t="s">
        <v>98</v>
      </c>
      <c r="K17" s="2">
        <v>1.5</v>
      </c>
      <c r="L17" s="2">
        <v>0.75</v>
      </c>
      <c r="M17" s="2">
        <f t="shared" si="1"/>
        <v>2</v>
      </c>
      <c r="O17" s="5">
        <f t="shared" si="2"/>
        <v>0</v>
      </c>
      <c r="Q17" s="2">
        <v>0.75</v>
      </c>
      <c r="R17" s="2">
        <f t="shared" si="6"/>
        <v>1.5</v>
      </c>
      <c r="S17" s="2">
        <f t="shared" si="7"/>
        <v>1.5</v>
      </c>
      <c r="V17" s="6" t="s">
        <v>99</v>
      </c>
      <c r="W17" s="2" t="s">
        <v>95</v>
      </c>
      <c r="X17" s="2" t="s">
        <v>96</v>
      </c>
      <c r="Y17" s="2">
        <v>1.5</v>
      </c>
      <c r="Z17" s="2">
        <v>0.75</v>
      </c>
      <c r="AA17" s="2">
        <f t="shared" si="3"/>
        <v>2</v>
      </c>
      <c r="AC17" s="5">
        <f t="shared" si="4"/>
        <v>0</v>
      </c>
      <c r="AE17" s="2">
        <f t="shared" si="5"/>
        <v>1.5</v>
      </c>
    </row>
    <row r="18" spans="1:31" x14ac:dyDescent="0.2">
      <c r="A18" s="4" t="s">
        <v>100</v>
      </c>
      <c r="B18" s="2" t="s">
        <v>101</v>
      </c>
      <c r="C18" s="2" t="s">
        <v>102</v>
      </c>
      <c r="D18" s="2">
        <v>1.8</v>
      </c>
      <c r="E18" s="2">
        <v>1.25</v>
      </c>
      <c r="F18" s="2">
        <f t="shared" si="0"/>
        <v>1.44</v>
      </c>
      <c r="H18" s="4" t="s">
        <v>103</v>
      </c>
      <c r="I18" s="2" t="s">
        <v>101</v>
      </c>
      <c r="J18" s="2" t="s">
        <v>104</v>
      </c>
      <c r="K18" s="2">
        <v>1.25</v>
      </c>
      <c r="L18" s="2">
        <v>1</v>
      </c>
      <c r="M18" s="2">
        <f t="shared" si="1"/>
        <v>1.25</v>
      </c>
      <c r="O18" s="5">
        <f t="shared" si="2"/>
        <v>-0.13194444444444442</v>
      </c>
      <c r="Q18" s="2">
        <v>1.25</v>
      </c>
      <c r="R18" s="2">
        <f t="shared" si="6"/>
        <v>1.7999999999999998</v>
      </c>
      <c r="S18" s="2">
        <f t="shared" si="7"/>
        <v>1.5625</v>
      </c>
      <c r="V18" s="6" t="s">
        <v>105</v>
      </c>
      <c r="W18" s="2" t="s">
        <v>101</v>
      </c>
      <c r="X18" s="2" t="s">
        <v>106</v>
      </c>
      <c r="Y18" s="2">
        <v>0.38</v>
      </c>
      <c r="Z18" s="2">
        <v>0.30299999999999999</v>
      </c>
      <c r="AA18" s="2">
        <f t="shared" si="3"/>
        <v>1.2541254125412542</v>
      </c>
      <c r="AC18" s="5">
        <f t="shared" si="4"/>
        <v>-0.129079574624129</v>
      </c>
      <c r="AE18" s="2">
        <f t="shared" si="5"/>
        <v>1.5676567656765679</v>
      </c>
    </row>
    <row r="19" spans="1:31" x14ac:dyDescent="0.2">
      <c r="A19" s="4" t="s">
        <v>107</v>
      </c>
      <c r="B19" s="2" t="s">
        <v>108</v>
      </c>
      <c r="C19" s="2" t="s">
        <v>109</v>
      </c>
      <c r="D19" s="2">
        <v>1</v>
      </c>
      <c r="E19" s="2">
        <v>0.3</v>
      </c>
      <c r="F19" s="2">
        <f t="shared" si="0"/>
        <v>3.3333333333333335</v>
      </c>
      <c r="H19" s="4" t="s">
        <v>110</v>
      </c>
      <c r="I19" s="2" t="s">
        <v>108</v>
      </c>
      <c r="J19" s="2" t="s">
        <v>111</v>
      </c>
      <c r="K19" s="2">
        <v>1</v>
      </c>
      <c r="L19" s="2">
        <v>0.3</v>
      </c>
      <c r="M19" s="2">
        <f t="shared" si="1"/>
        <v>3.3333333333333335</v>
      </c>
      <c r="O19" s="5">
        <f t="shared" si="2"/>
        <v>0</v>
      </c>
      <c r="Q19" s="2">
        <v>0.4</v>
      </c>
      <c r="R19" s="2">
        <f t="shared" si="6"/>
        <v>1.3333333333333335</v>
      </c>
      <c r="S19" s="2">
        <f t="shared" si="7"/>
        <v>1.3333333333333335</v>
      </c>
      <c r="U19" s="2" t="s">
        <v>85</v>
      </c>
      <c r="V19" s="4"/>
      <c r="W19" s="2" t="s">
        <v>108</v>
      </c>
      <c r="X19" s="2" t="s">
        <v>109</v>
      </c>
      <c r="Z19" s="2">
        <v>0.3</v>
      </c>
      <c r="AA19" s="2">
        <f t="shared" si="3"/>
        <v>0</v>
      </c>
      <c r="AC19" s="5">
        <f t="shared" si="4"/>
        <v>-1</v>
      </c>
      <c r="AE19" s="2">
        <f t="shared" si="5"/>
        <v>0</v>
      </c>
    </row>
    <row r="20" spans="1:31" x14ac:dyDescent="0.2">
      <c r="A20" s="4" t="s">
        <v>112</v>
      </c>
      <c r="B20" s="2" t="s">
        <v>113</v>
      </c>
      <c r="C20" s="2" t="s">
        <v>114</v>
      </c>
      <c r="D20" s="2">
        <v>2</v>
      </c>
      <c r="E20" s="2">
        <v>0.5</v>
      </c>
      <c r="F20" s="2">
        <f t="shared" si="0"/>
        <v>4</v>
      </c>
      <c r="H20" s="4" t="s">
        <v>115</v>
      </c>
      <c r="I20" s="2" t="s">
        <v>113</v>
      </c>
      <c r="J20" s="2" t="s">
        <v>116</v>
      </c>
      <c r="K20" s="2">
        <v>1.3</v>
      </c>
      <c r="L20" s="2">
        <v>0.32500000000000001</v>
      </c>
      <c r="M20" s="2">
        <f t="shared" si="1"/>
        <v>4</v>
      </c>
      <c r="O20" s="5">
        <f t="shared" si="2"/>
        <v>0</v>
      </c>
      <c r="Q20" s="2">
        <v>0.4</v>
      </c>
      <c r="R20" s="2">
        <f t="shared" si="6"/>
        <v>1.6</v>
      </c>
      <c r="S20" s="2">
        <f t="shared" si="7"/>
        <v>1.6</v>
      </c>
      <c r="U20" s="2" t="s">
        <v>85</v>
      </c>
      <c r="V20" s="6" t="s">
        <v>117</v>
      </c>
      <c r="W20" s="2" t="s">
        <v>113</v>
      </c>
      <c r="X20" s="2" t="s">
        <v>114</v>
      </c>
      <c r="Y20" s="2">
        <v>2</v>
      </c>
      <c r="Z20" s="2">
        <v>0.3</v>
      </c>
      <c r="AA20" s="2">
        <f t="shared" si="3"/>
        <v>6.666666666666667</v>
      </c>
      <c r="AC20" s="5">
        <f t="shared" si="4"/>
        <v>0.66666666666666674</v>
      </c>
      <c r="AE20" s="2">
        <f t="shared" si="5"/>
        <v>2.666666666666667</v>
      </c>
    </row>
    <row r="21" spans="1:31" x14ac:dyDescent="0.2">
      <c r="A21" s="4" t="s">
        <v>118</v>
      </c>
      <c r="B21" s="2" t="s">
        <v>119</v>
      </c>
      <c r="C21" s="2" t="s">
        <v>120</v>
      </c>
      <c r="D21" s="2">
        <v>0.95</v>
      </c>
      <c r="E21" s="2">
        <v>1</v>
      </c>
      <c r="F21" s="2">
        <f t="shared" si="0"/>
        <v>0.95</v>
      </c>
      <c r="H21" s="4" t="s">
        <v>121</v>
      </c>
      <c r="I21" s="2" t="s">
        <v>119</v>
      </c>
      <c r="J21" s="2" t="s">
        <v>122</v>
      </c>
      <c r="K21" s="2">
        <v>0.95</v>
      </c>
      <c r="L21" s="2">
        <v>1</v>
      </c>
      <c r="M21" s="2">
        <f t="shared" si="1"/>
        <v>0.95</v>
      </c>
      <c r="O21" s="5">
        <f t="shared" si="2"/>
        <v>0</v>
      </c>
      <c r="Q21" s="2">
        <v>1</v>
      </c>
      <c r="R21" s="2">
        <f t="shared" si="6"/>
        <v>0.95</v>
      </c>
      <c r="S21" s="2">
        <f t="shared" si="7"/>
        <v>0.95</v>
      </c>
      <c r="V21" s="6" t="s">
        <v>123</v>
      </c>
      <c r="W21" s="2" t="s">
        <v>119</v>
      </c>
      <c r="X21" s="2" t="s">
        <v>120</v>
      </c>
      <c r="Y21" s="2">
        <v>0.95</v>
      </c>
      <c r="Z21" s="2">
        <v>1</v>
      </c>
      <c r="AA21" s="2">
        <f t="shared" si="3"/>
        <v>0.95</v>
      </c>
      <c r="AC21" s="5">
        <f t="shared" si="4"/>
        <v>0</v>
      </c>
      <c r="AE21" s="2">
        <f t="shared" si="5"/>
        <v>0.95</v>
      </c>
    </row>
    <row r="22" spans="1:31" x14ac:dyDescent="0.2">
      <c r="A22" s="4" t="s">
        <v>124</v>
      </c>
      <c r="B22" s="2" t="s">
        <v>125</v>
      </c>
      <c r="C22" s="2" t="s">
        <v>126</v>
      </c>
      <c r="D22" s="2">
        <v>0.75</v>
      </c>
      <c r="E22" s="2">
        <v>0.25</v>
      </c>
      <c r="F22" s="2">
        <f t="shared" si="0"/>
        <v>3</v>
      </c>
      <c r="H22" s="4" t="s">
        <v>127</v>
      </c>
      <c r="I22" s="2" t="s">
        <v>125</v>
      </c>
      <c r="J22" s="2" t="s">
        <v>128</v>
      </c>
      <c r="K22" s="2">
        <v>0.9</v>
      </c>
      <c r="L22" s="2">
        <v>0.33500000000000002</v>
      </c>
      <c r="M22" s="2">
        <f t="shared" si="1"/>
        <v>2.6865671641791042</v>
      </c>
      <c r="O22" s="5">
        <f t="shared" si="2"/>
        <v>-0.10447761194029859</v>
      </c>
      <c r="Q22" s="2">
        <v>0.3</v>
      </c>
      <c r="R22" s="2">
        <f t="shared" si="6"/>
        <v>0.89999999999999991</v>
      </c>
      <c r="S22" s="2">
        <f t="shared" si="7"/>
        <v>0.80597014925373123</v>
      </c>
      <c r="V22" s="6" t="s">
        <v>129</v>
      </c>
      <c r="W22" s="2" t="s">
        <v>125</v>
      </c>
      <c r="X22" s="2" t="s">
        <v>126</v>
      </c>
      <c r="Y22" s="2">
        <v>0.75</v>
      </c>
      <c r="Z22" s="2">
        <v>0.25</v>
      </c>
      <c r="AA22" s="2">
        <f t="shared" si="3"/>
        <v>3</v>
      </c>
      <c r="AC22" s="5">
        <f t="shared" si="4"/>
        <v>0</v>
      </c>
      <c r="AE22" s="2">
        <f t="shared" si="5"/>
        <v>0.89999999999999991</v>
      </c>
    </row>
    <row r="23" spans="1:31" x14ac:dyDescent="0.2">
      <c r="A23" s="4" t="s">
        <v>130</v>
      </c>
      <c r="B23" s="2" t="s">
        <v>131</v>
      </c>
      <c r="C23" s="2" t="s">
        <v>132</v>
      </c>
      <c r="D23" s="2">
        <v>1.5</v>
      </c>
      <c r="E23" s="2">
        <v>0.4</v>
      </c>
      <c r="F23" s="2">
        <f t="shared" si="0"/>
        <v>3.75</v>
      </c>
      <c r="H23" s="4" t="s">
        <v>133</v>
      </c>
      <c r="I23" s="2" t="s">
        <v>131</v>
      </c>
      <c r="J23" s="2" t="s">
        <v>134</v>
      </c>
      <c r="K23" s="2">
        <v>1.5</v>
      </c>
      <c r="L23" s="2">
        <v>0.4</v>
      </c>
      <c r="M23" s="2">
        <f t="shared" si="1"/>
        <v>3.75</v>
      </c>
      <c r="O23" s="5">
        <f t="shared" si="2"/>
        <v>0</v>
      </c>
      <c r="Q23" s="2">
        <v>0.4</v>
      </c>
      <c r="R23" s="2">
        <f t="shared" si="6"/>
        <v>1.5</v>
      </c>
      <c r="S23" s="2">
        <f t="shared" si="7"/>
        <v>1.5</v>
      </c>
      <c r="V23" s="6" t="s">
        <v>135</v>
      </c>
      <c r="W23" s="2" t="s">
        <v>131</v>
      </c>
      <c r="X23" s="2" t="s">
        <v>132</v>
      </c>
      <c r="Y23" s="2">
        <v>1.5</v>
      </c>
      <c r="Z23" s="2">
        <v>0.4</v>
      </c>
      <c r="AA23" s="2">
        <f t="shared" si="3"/>
        <v>3.75</v>
      </c>
      <c r="AC23" s="5">
        <f t="shared" si="4"/>
        <v>0</v>
      </c>
      <c r="AE23" s="2">
        <f t="shared" si="5"/>
        <v>1.5</v>
      </c>
    </row>
    <row r="24" spans="1:31" x14ac:dyDescent="0.2">
      <c r="A24" s="4" t="s">
        <v>136</v>
      </c>
      <c r="B24" s="2" t="s">
        <v>137</v>
      </c>
      <c r="C24" s="2" t="s">
        <v>138</v>
      </c>
      <c r="D24" s="2">
        <v>1.5</v>
      </c>
      <c r="E24" s="2">
        <v>4</v>
      </c>
      <c r="F24" s="2">
        <f t="shared" si="0"/>
        <v>0.375</v>
      </c>
      <c r="H24" s="4" t="s">
        <v>139</v>
      </c>
      <c r="I24" s="2" t="s">
        <v>137</v>
      </c>
      <c r="J24" s="2" t="s">
        <v>140</v>
      </c>
      <c r="K24" s="2">
        <v>1.4</v>
      </c>
      <c r="L24" s="2">
        <v>4</v>
      </c>
      <c r="M24" s="2">
        <f t="shared" si="1"/>
        <v>0.35</v>
      </c>
      <c r="O24" s="5">
        <f t="shared" si="2"/>
        <v>-6.6666666666666763E-2</v>
      </c>
      <c r="Q24" s="2">
        <v>4</v>
      </c>
      <c r="R24" s="2">
        <f t="shared" si="6"/>
        <v>1.5</v>
      </c>
      <c r="S24" s="2">
        <f t="shared" si="7"/>
        <v>1.4</v>
      </c>
      <c r="V24" s="6" t="s">
        <v>141</v>
      </c>
      <c r="W24" s="2" t="s">
        <v>137</v>
      </c>
      <c r="X24" s="2" t="s">
        <v>138</v>
      </c>
      <c r="Y24" s="2">
        <v>1.5</v>
      </c>
      <c r="Z24" s="2">
        <v>4</v>
      </c>
      <c r="AA24" s="2">
        <f t="shared" si="3"/>
        <v>0.375</v>
      </c>
      <c r="AC24" s="5">
        <f t="shared" si="4"/>
        <v>0</v>
      </c>
      <c r="AE24" s="2">
        <f t="shared" si="5"/>
        <v>1.5</v>
      </c>
    </row>
    <row r="25" spans="1:31" x14ac:dyDescent="0.2">
      <c r="A25" s="4" t="s">
        <v>142</v>
      </c>
      <c r="B25" s="2" t="s">
        <v>143</v>
      </c>
      <c r="C25" s="2" t="s">
        <v>144</v>
      </c>
      <c r="D25" s="2">
        <v>1.1499999999999999</v>
      </c>
      <c r="E25" s="2">
        <v>2.2719999999999998</v>
      </c>
      <c r="F25" s="2">
        <f t="shared" si="0"/>
        <v>0.50616197183098588</v>
      </c>
      <c r="H25" s="4" t="s">
        <v>145</v>
      </c>
      <c r="I25" s="2" t="s">
        <v>143</v>
      </c>
      <c r="J25" s="2" t="s">
        <v>146</v>
      </c>
      <c r="K25" s="2">
        <v>1.1499999999999999</v>
      </c>
      <c r="L25" s="2">
        <v>2.2719999999999998</v>
      </c>
      <c r="M25" s="2">
        <f t="shared" si="1"/>
        <v>0.50616197183098588</v>
      </c>
      <c r="O25" s="5">
        <f t="shared" si="2"/>
        <v>0</v>
      </c>
      <c r="Q25" s="2">
        <v>2.2719999999999998</v>
      </c>
      <c r="R25" s="2">
        <f t="shared" si="6"/>
        <v>1.1499999999999999</v>
      </c>
      <c r="S25" s="2">
        <f t="shared" si="7"/>
        <v>1.1499999999999999</v>
      </c>
      <c r="V25" s="6" t="s">
        <v>147</v>
      </c>
      <c r="W25" s="2" t="s">
        <v>143</v>
      </c>
      <c r="X25" s="2" t="s">
        <v>144</v>
      </c>
      <c r="Y25" s="2">
        <v>1.1499999999999999</v>
      </c>
      <c r="Z25" s="2">
        <v>2.2719999999999998</v>
      </c>
      <c r="AA25" s="2">
        <f t="shared" si="3"/>
        <v>0.50616197183098588</v>
      </c>
      <c r="AC25" s="5">
        <f t="shared" si="4"/>
        <v>0</v>
      </c>
      <c r="AE25" s="2">
        <f t="shared" si="5"/>
        <v>1.1499999999999999</v>
      </c>
    </row>
    <row r="26" spans="1:31" x14ac:dyDescent="0.2">
      <c r="A26" s="4" t="s">
        <v>148</v>
      </c>
      <c r="B26" s="2" t="s">
        <v>143</v>
      </c>
      <c r="C26" s="2" t="s">
        <v>149</v>
      </c>
      <c r="D26" s="2">
        <v>0.89</v>
      </c>
      <c r="E26" s="2">
        <v>1.1359999999999999</v>
      </c>
      <c r="F26" s="2">
        <f t="shared" si="0"/>
        <v>0.78345070422535223</v>
      </c>
      <c r="H26" s="4" t="s">
        <v>150</v>
      </c>
      <c r="I26" s="2" t="s">
        <v>143</v>
      </c>
      <c r="J26" s="2" t="s">
        <v>151</v>
      </c>
      <c r="K26" s="2">
        <v>0.85</v>
      </c>
      <c r="L26" s="2">
        <v>1.1359999999999999</v>
      </c>
      <c r="M26" s="2">
        <f t="shared" si="1"/>
        <v>0.74823943661971837</v>
      </c>
      <c r="O26" s="5">
        <f t="shared" si="2"/>
        <v>-4.4943820224719211E-2</v>
      </c>
      <c r="Q26" s="2">
        <v>1.1359999999999999</v>
      </c>
      <c r="R26" s="2">
        <f t="shared" si="6"/>
        <v>0.89</v>
      </c>
      <c r="S26" s="2">
        <f t="shared" si="7"/>
        <v>0.85</v>
      </c>
      <c r="V26" s="6" t="s">
        <v>152</v>
      </c>
      <c r="W26" s="2" t="s">
        <v>143</v>
      </c>
      <c r="X26" s="2" t="s">
        <v>149</v>
      </c>
      <c r="Y26" s="2">
        <v>0.89</v>
      </c>
      <c r="Z26" s="2">
        <v>1.1359999999999999</v>
      </c>
      <c r="AA26" s="2">
        <f t="shared" si="3"/>
        <v>0.78345070422535223</v>
      </c>
      <c r="AC26" s="5">
        <f t="shared" si="4"/>
        <v>0</v>
      </c>
      <c r="AE26" s="2">
        <f t="shared" si="5"/>
        <v>0.89</v>
      </c>
    </row>
    <row r="27" spans="1:31" x14ac:dyDescent="0.2">
      <c r="A27" s="4" t="s">
        <v>153</v>
      </c>
      <c r="B27" s="2" t="s">
        <v>154</v>
      </c>
      <c r="C27" s="2" t="s">
        <v>155</v>
      </c>
      <c r="D27" s="2">
        <v>3.5</v>
      </c>
      <c r="E27" s="2">
        <v>12</v>
      </c>
      <c r="F27" s="2">
        <f t="shared" si="0"/>
        <v>0.29166666666666669</v>
      </c>
      <c r="H27" s="4" t="s">
        <v>156</v>
      </c>
      <c r="I27" s="2" t="s">
        <v>154</v>
      </c>
      <c r="J27" s="2" t="s">
        <v>157</v>
      </c>
      <c r="K27" s="2">
        <v>3.24</v>
      </c>
      <c r="L27" s="2">
        <v>12</v>
      </c>
      <c r="M27" s="2">
        <f t="shared" si="1"/>
        <v>0.27</v>
      </c>
      <c r="O27" s="5">
        <f t="shared" si="2"/>
        <v>-7.4285714285714288E-2</v>
      </c>
      <c r="Q27" s="2">
        <v>12</v>
      </c>
      <c r="R27" s="2">
        <f t="shared" si="6"/>
        <v>3.5</v>
      </c>
      <c r="S27" s="2">
        <f t="shared" si="7"/>
        <v>3.24</v>
      </c>
      <c r="V27" s="6" t="s">
        <v>158</v>
      </c>
      <c r="W27" s="2" t="s">
        <v>154</v>
      </c>
      <c r="X27" s="2" t="s">
        <v>155</v>
      </c>
      <c r="Y27" s="2">
        <v>3.5</v>
      </c>
      <c r="Z27" s="2">
        <v>12</v>
      </c>
      <c r="AA27" s="2">
        <f t="shared" si="3"/>
        <v>0.29166666666666669</v>
      </c>
      <c r="AC27" s="5">
        <f t="shared" si="4"/>
        <v>0</v>
      </c>
      <c r="AE27" s="2">
        <f t="shared" si="5"/>
        <v>3.5</v>
      </c>
    </row>
    <row r="28" spans="1:31" x14ac:dyDescent="0.2">
      <c r="A28" s="4" t="s">
        <v>159</v>
      </c>
      <c r="B28" s="2" t="s">
        <v>160</v>
      </c>
      <c r="C28" s="2" t="s">
        <v>161</v>
      </c>
      <c r="D28" s="2">
        <v>3</v>
      </c>
      <c r="E28" s="2">
        <v>0.5</v>
      </c>
      <c r="F28" s="2">
        <f t="shared" si="0"/>
        <v>6</v>
      </c>
      <c r="H28" s="4" t="s">
        <v>162</v>
      </c>
      <c r="I28" s="2" t="s">
        <v>160</v>
      </c>
      <c r="J28" s="2" t="s">
        <v>163</v>
      </c>
      <c r="K28" s="2">
        <v>3</v>
      </c>
      <c r="L28" s="2">
        <v>0.5</v>
      </c>
      <c r="M28" s="2">
        <f t="shared" si="1"/>
        <v>6</v>
      </c>
      <c r="O28" s="5">
        <f t="shared" si="2"/>
        <v>0</v>
      </c>
      <c r="Q28" s="2">
        <v>0.5</v>
      </c>
      <c r="R28" s="2">
        <f t="shared" si="6"/>
        <v>3</v>
      </c>
      <c r="S28" s="2">
        <f t="shared" si="7"/>
        <v>3</v>
      </c>
      <c r="V28" s="6" t="s">
        <v>164</v>
      </c>
      <c r="W28" s="2" t="s">
        <v>160</v>
      </c>
      <c r="X28" s="2" t="s">
        <v>161</v>
      </c>
      <c r="Y28" s="2">
        <v>3</v>
      </c>
      <c r="Z28" s="2">
        <v>0.5</v>
      </c>
      <c r="AA28" s="2">
        <f t="shared" si="3"/>
        <v>6</v>
      </c>
      <c r="AC28" s="5">
        <f t="shared" si="4"/>
        <v>0</v>
      </c>
      <c r="AE28" s="2">
        <f t="shared" si="5"/>
        <v>3</v>
      </c>
    </row>
    <row r="29" spans="1:31" x14ac:dyDescent="0.2">
      <c r="A29" s="4" t="s">
        <v>165</v>
      </c>
      <c r="B29" s="2" t="s">
        <v>166</v>
      </c>
      <c r="C29" s="2" t="s">
        <v>167</v>
      </c>
      <c r="D29" s="2">
        <v>1</v>
      </c>
      <c r="E29" s="2">
        <v>0.27500000000000002</v>
      </c>
      <c r="F29" s="2">
        <f t="shared" si="0"/>
        <v>3.6363636363636362</v>
      </c>
      <c r="H29" s="4" t="s">
        <v>168</v>
      </c>
      <c r="I29" s="2" t="s">
        <v>166</v>
      </c>
      <c r="J29" s="2" t="s">
        <v>169</v>
      </c>
      <c r="K29" s="2">
        <v>1</v>
      </c>
      <c r="L29" s="2">
        <v>0.27500000000000002</v>
      </c>
      <c r="M29" s="2">
        <f t="shared" si="1"/>
        <v>3.6363636363636362</v>
      </c>
      <c r="O29" s="5">
        <f t="shared" si="2"/>
        <v>0</v>
      </c>
      <c r="Q29" s="2">
        <v>0.27500000000000002</v>
      </c>
      <c r="R29" s="2">
        <f t="shared" si="6"/>
        <v>1</v>
      </c>
      <c r="S29" s="2">
        <f t="shared" si="7"/>
        <v>1</v>
      </c>
      <c r="V29" s="6" t="s">
        <v>170</v>
      </c>
      <c r="W29" s="2" t="s">
        <v>166</v>
      </c>
      <c r="X29" s="2" t="s">
        <v>167</v>
      </c>
      <c r="Y29" s="2">
        <v>1</v>
      </c>
      <c r="Z29" s="2">
        <v>0.27500000000000002</v>
      </c>
      <c r="AA29" s="2">
        <f t="shared" si="3"/>
        <v>3.6363636363636362</v>
      </c>
      <c r="AC29" s="5">
        <f t="shared" si="4"/>
        <v>0</v>
      </c>
      <c r="AE29" s="2">
        <f t="shared" si="5"/>
        <v>1</v>
      </c>
    </row>
    <row r="30" spans="1:31" x14ac:dyDescent="0.2">
      <c r="A30" s="4" t="s">
        <v>171</v>
      </c>
      <c r="B30" s="2" t="s">
        <v>172</v>
      </c>
      <c r="C30" s="2" t="s">
        <v>173</v>
      </c>
      <c r="D30" s="2">
        <v>4</v>
      </c>
      <c r="E30" s="2">
        <v>0.55000000000000004</v>
      </c>
      <c r="F30" s="2">
        <f t="shared" si="0"/>
        <v>7.2727272727272725</v>
      </c>
      <c r="H30" s="4" t="s">
        <v>174</v>
      </c>
      <c r="I30" s="2" t="s">
        <v>172</v>
      </c>
      <c r="J30" s="2" t="s">
        <v>175</v>
      </c>
      <c r="K30" s="2">
        <v>2.75</v>
      </c>
      <c r="L30" s="2">
        <v>0.55000000000000004</v>
      </c>
      <c r="M30" s="2">
        <f t="shared" si="1"/>
        <v>5</v>
      </c>
      <c r="O30" s="5">
        <f t="shared" si="2"/>
        <v>-0.3125</v>
      </c>
      <c r="Q30" s="2">
        <v>0.55000000000000004</v>
      </c>
      <c r="R30" s="2">
        <f t="shared" si="6"/>
        <v>4</v>
      </c>
      <c r="S30" s="2">
        <f t="shared" si="7"/>
        <v>2.75</v>
      </c>
      <c r="V30" s="6" t="s">
        <v>176</v>
      </c>
      <c r="W30" s="2" t="s">
        <v>172</v>
      </c>
      <c r="X30" s="2" t="s">
        <v>173</v>
      </c>
      <c r="Y30" s="2">
        <v>4</v>
      </c>
      <c r="Z30" s="2">
        <v>0.55000000000000004</v>
      </c>
      <c r="AA30" s="2">
        <f t="shared" si="3"/>
        <v>7.2727272727272725</v>
      </c>
      <c r="AC30" s="5">
        <f t="shared" si="4"/>
        <v>0</v>
      </c>
      <c r="AE30" s="2">
        <f t="shared" si="5"/>
        <v>4</v>
      </c>
    </row>
    <row r="31" spans="1:31" x14ac:dyDescent="0.2">
      <c r="A31" s="4" t="s">
        <v>177</v>
      </c>
      <c r="B31" s="2" t="s">
        <v>178</v>
      </c>
      <c r="C31" s="2" t="s">
        <v>179</v>
      </c>
      <c r="D31" s="2">
        <v>1</v>
      </c>
      <c r="E31" s="2">
        <v>0.5</v>
      </c>
      <c r="F31" s="2">
        <f t="shared" si="0"/>
        <v>2</v>
      </c>
      <c r="H31" s="4" t="s">
        <v>180</v>
      </c>
      <c r="I31" s="2" t="s">
        <v>178</v>
      </c>
      <c r="J31" s="2" t="s">
        <v>181</v>
      </c>
      <c r="K31" s="2">
        <v>1</v>
      </c>
      <c r="L31" s="2">
        <v>0.5</v>
      </c>
      <c r="M31" s="2">
        <f t="shared" si="1"/>
        <v>2</v>
      </c>
      <c r="O31" s="5">
        <f t="shared" si="2"/>
        <v>0</v>
      </c>
      <c r="Q31" s="2">
        <v>0.5</v>
      </c>
      <c r="R31" s="2">
        <f t="shared" si="6"/>
        <v>1</v>
      </c>
      <c r="S31" s="2">
        <f t="shared" si="7"/>
        <v>1</v>
      </c>
      <c r="V31" s="6" t="s">
        <v>182</v>
      </c>
      <c r="W31" s="2" t="s">
        <v>178</v>
      </c>
      <c r="X31" s="2" t="s">
        <v>179</v>
      </c>
      <c r="Y31" s="2">
        <v>1</v>
      </c>
      <c r="Z31" s="2">
        <v>0.5</v>
      </c>
      <c r="AA31" s="2">
        <f t="shared" si="3"/>
        <v>2</v>
      </c>
      <c r="AC31" s="5">
        <f t="shared" si="4"/>
        <v>0</v>
      </c>
      <c r="AE31" s="2">
        <f t="shared" si="5"/>
        <v>1</v>
      </c>
    </row>
    <row r="32" spans="1:31" x14ac:dyDescent="0.2">
      <c r="A32" s="4" t="s">
        <v>183</v>
      </c>
      <c r="B32" s="2" t="s">
        <v>178</v>
      </c>
      <c r="C32" s="2" t="s">
        <v>184</v>
      </c>
      <c r="D32" s="2">
        <v>0.8</v>
      </c>
      <c r="E32" s="2">
        <v>0.15</v>
      </c>
      <c r="F32" s="2">
        <f t="shared" si="0"/>
        <v>5.3333333333333339</v>
      </c>
      <c r="H32" s="4" t="s">
        <v>185</v>
      </c>
      <c r="I32" s="2" t="s">
        <v>178</v>
      </c>
      <c r="J32" s="2" t="s">
        <v>186</v>
      </c>
      <c r="K32" s="2">
        <v>0.5</v>
      </c>
      <c r="L32" s="2">
        <v>0.15</v>
      </c>
      <c r="M32" s="2">
        <f t="shared" si="1"/>
        <v>3.3333333333333335</v>
      </c>
      <c r="O32" s="5">
        <f t="shared" si="2"/>
        <v>-0.375</v>
      </c>
      <c r="Q32" s="2">
        <v>0.15</v>
      </c>
      <c r="R32" s="2">
        <f t="shared" si="6"/>
        <v>0.8</v>
      </c>
      <c r="S32" s="2">
        <f t="shared" si="7"/>
        <v>0.5</v>
      </c>
      <c r="V32" s="6" t="s">
        <v>187</v>
      </c>
      <c r="W32" s="2" t="s">
        <v>178</v>
      </c>
      <c r="X32" s="2" t="s">
        <v>184</v>
      </c>
      <c r="Y32" s="2">
        <v>0.8</v>
      </c>
      <c r="Z32" s="2">
        <v>0.15</v>
      </c>
      <c r="AA32" s="2">
        <f t="shared" si="3"/>
        <v>5.3333333333333339</v>
      </c>
      <c r="AC32" s="5">
        <f t="shared" si="4"/>
        <v>0</v>
      </c>
      <c r="AE32" s="2">
        <f t="shared" si="5"/>
        <v>0.8</v>
      </c>
    </row>
    <row r="33" spans="1:31" x14ac:dyDescent="0.2">
      <c r="A33" s="4" t="s">
        <v>188</v>
      </c>
      <c r="B33" s="2" t="s">
        <v>189</v>
      </c>
      <c r="C33" s="2" t="s">
        <v>190</v>
      </c>
      <c r="D33" s="2">
        <v>8.5</v>
      </c>
      <c r="E33" s="2">
        <v>0.5</v>
      </c>
      <c r="F33" s="2">
        <f t="shared" si="0"/>
        <v>17</v>
      </c>
      <c r="H33" s="6" t="s">
        <v>430</v>
      </c>
      <c r="I33" s="2" t="s">
        <v>189</v>
      </c>
      <c r="J33" s="2" t="s">
        <v>431</v>
      </c>
      <c r="K33" s="2">
        <v>3.5</v>
      </c>
      <c r="L33" s="2">
        <v>0.25</v>
      </c>
      <c r="M33" s="2">
        <f t="shared" si="1"/>
        <v>14</v>
      </c>
      <c r="O33" s="5">
        <f t="shared" si="2"/>
        <v>-0.17647058823529416</v>
      </c>
      <c r="Q33" s="2">
        <v>0.5</v>
      </c>
      <c r="R33" s="2">
        <f t="shared" si="6"/>
        <v>8.5</v>
      </c>
      <c r="S33" s="2">
        <f t="shared" si="7"/>
        <v>7</v>
      </c>
      <c r="V33" s="6" t="s">
        <v>191</v>
      </c>
      <c r="W33" s="2" t="s">
        <v>189</v>
      </c>
      <c r="X33" s="2" t="s">
        <v>190</v>
      </c>
      <c r="Y33" s="2">
        <v>8.64</v>
      </c>
      <c r="Z33" s="2">
        <v>0.5</v>
      </c>
      <c r="AA33" s="2">
        <f t="shared" si="3"/>
        <v>17.28</v>
      </c>
      <c r="AC33" s="5">
        <f t="shared" si="4"/>
        <v>1.6470588235294237E-2</v>
      </c>
      <c r="AE33" s="2">
        <f t="shared" si="5"/>
        <v>8.64</v>
      </c>
    </row>
    <row r="34" spans="1:31" x14ac:dyDescent="0.2">
      <c r="A34" s="4" t="s">
        <v>192</v>
      </c>
      <c r="B34" s="2" t="s">
        <v>193</v>
      </c>
      <c r="C34" s="2" t="s">
        <v>194</v>
      </c>
      <c r="D34" s="2">
        <v>6</v>
      </c>
      <c r="E34" s="2">
        <v>1</v>
      </c>
      <c r="F34" s="2">
        <f t="shared" si="0"/>
        <v>6</v>
      </c>
      <c r="H34" s="4" t="s">
        <v>195</v>
      </c>
      <c r="I34" s="2" t="s">
        <v>193</v>
      </c>
      <c r="J34" s="2" t="s">
        <v>196</v>
      </c>
      <c r="K34" s="2">
        <v>5.25</v>
      </c>
      <c r="L34" s="2">
        <v>1</v>
      </c>
      <c r="M34" s="2">
        <f t="shared" si="1"/>
        <v>5.25</v>
      </c>
      <c r="O34" s="5">
        <f t="shared" si="2"/>
        <v>-0.125</v>
      </c>
      <c r="Q34" s="2">
        <v>1</v>
      </c>
      <c r="R34" s="2">
        <f t="shared" si="6"/>
        <v>6</v>
      </c>
      <c r="S34" s="2">
        <f t="shared" si="7"/>
        <v>5.25</v>
      </c>
      <c r="V34" s="6" t="s">
        <v>197</v>
      </c>
      <c r="W34" s="2" t="s">
        <v>193</v>
      </c>
      <c r="X34" s="2" t="s">
        <v>194</v>
      </c>
      <c r="Y34" s="2">
        <v>6</v>
      </c>
      <c r="Z34" s="2">
        <v>1</v>
      </c>
      <c r="AA34" s="2">
        <f t="shared" si="3"/>
        <v>6</v>
      </c>
      <c r="AC34" s="5">
        <f t="shared" si="4"/>
        <v>0</v>
      </c>
      <c r="AE34" s="2">
        <f t="shared" si="5"/>
        <v>6</v>
      </c>
    </row>
    <row r="35" spans="1:31" x14ac:dyDescent="0.2">
      <c r="A35" s="4" t="s">
        <v>198</v>
      </c>
      <c r="B35" s="2" t="s">
        <v>199</v>
      </c>
      <c r="C35" s="2" t="s">
        <v>200</v>
      </c>
      <c r="D35" s="2">
        <v>2.5</v>
      </c>
      <c r="E35" s="2">
        <v>0.4</v>
      </c>
      <c r="F35" s="2">
        <f t="shared" si="0"/>
        <v>6.25</v>
      </c>
      <c r="H35" s="4" t="s">
        <v>201</v>
      </c>
      <c r="I35" s="2" t="s">
        <v>199</v>
      </c>
      <c r="J35" s="2" t="s">
        <v>202</v>
      </c>
      <c r="K35" s="2">
        <v>2.5</v>
      </c>
      <c r="L35" s="2">
        <v>0.45</v>
      </c>
      <c r="M35" s="2">
        <f t="shared" si="1"/>
        <v>5.5555555555555554</v>
      </c>
      <c r="O35" s="5">
        <f t="shared" si="2"/>
        <v>-0.11111111111111116</v>
      </c>
      <c r="Q35" s="2">
        <v>0.45</v>
      </c>
      <c r="R35" s="2">
        <f t="shared" si="6"/>
        <v>2.8125</v>
      </c>
      <c r="S35" s="2">
        <f t="shared" si="7"/>
        <v>2.5</v>
      </c>
      <c r="V35" s="6" t="s">
        <v>203</v>
      </c>
      <c r="W35" s="2" t="s">
        <v>199</v>
      </c>
      <c r="X35" s="2" t="s">
        <v>200</v>
      </c>
      <c r="Y35" s="2">
        <v>2.5</v>
      </c>
      <c r="Z35" s="2">
        <v>0.4</v>
      </c>
      <c r="AA35" s="2">
        <f t="shared" si="3"/>
        <v>6.25</v>
      </c>
      <c r="AC35" s="5">
        <f t="shared" si="4"/>
        <v>0</v>
      </c>
      <c r="AE35" s="2">
        <f t="shared" si="5"/>
        <v>2.8125</v>
      </c>
    </row>
    <row r="36" spans="1:31" x14ac:dyDescent="0.2">
      <c r="A36" s="4" t="s">
        <v>204</v>
      </c>
      <c r="B36" s="2" t="s">
        <v>205</v>
      </c>
      <c r="C36" s="2" t="s">
        <v>206</v>
      </c>
      <c r="D36" s="2">
        <v>3.25</v>
      </c>
      <c r="E36" s="2">
        <v>0.5</v>
      </c>
      <c r="F36" s="2">
        <f t="shared" ref="F36:F67" si="8">D36/E36</f>
        <v>6.5</v>
      </c>
      <c r="H36" s="4" t="s">
        <v>207</v>
      </c>
      <c r="I36" s="2" t="s">
        <v>205</v>
      </c>
      <c r="J36" s="2" t="s">
        <v>208</v>
      </c>
      <c r="K36" s="2">
        <v>3</v>
      </c>
      <c r="L36" s="2">
        <v>0.5</v>
      </c>
      <c r="M36" s="2">
        <f t="shared" ref="M36:M67" si="9">K36/L36</f>
        <v>6</v>
      </c>
      <c r="O36" s="5">
        <f t="shared" ref="O36:O67" si="10">M36/F36-1</f>
        <v>-7.6923076923076872E-2</v>
      </c>
      <c r="Q36" s="2">
        <v>0.5</v>
      </c>
      <c r="R36" s="2">
        <f t="shared" si="6"/>
        <v>3.25</v>
      </c>
      <c r="S36" s="2">
        <f t="shared" si="7"/>
        <v>3</v>
      </c>
      <c r="V36" s="6" t="s">
        <v>209</v>
      </c>
      <c r="W36" s="2" t="s">
        <v>205</v>
      </c>
      <c r="X36" s="2" t="s">
        <v>206</v>
      </c>
      <c r="Y36" s="2">
        <v>3.25</v>
      </c>
      <c r="Z36" s="2">
        <v>0.5</v>
      </c>
      <c r="AA36" s="2">
        <f t="shared" ref="AA36:AA67" si="11">Y36/Z36</f>
        <v>6.5</v>
      </c>
      <c r="AC36" s="5">
        <f t="shared" ref="AC36:AC67" si="12">AA36/F36-1</f>
        <v>0</v>
      </c>
      <c r="AE36" s="2">
        <f t="shared" ref="AE36:AE67" si="13">Q36*AA36</f>
        <v>3.25</v>
      </c>
    </row>
    <row r="37" spans="1:31" x14ac:dyDescent="0.2">
      <c r="A37" s="4" t="s">
        <v>210</v>
      </c>
      <c r="B37" s="2" t="s">
        <v>211</v>
      </c>
      <c r="C37" s="2" t="s">
        <v>212</v>
      </c>
      <c r="D37" s="2">
        <v>2</v>
      </c>
      <c r="E37" s="2">
        <v>0.34</v>
      </c>
      <c r="F37" s="2">
        <f t="shared" si="8"/>
        <v>5.8823529411764701</v>
      </c>
      <c r="H37" s="4" t="s">
        <v>213</v>
      </c>
      <c r="I37" s="2" t="s">
        <v>211</v>
      </c>
      <c r="J37" s="2" t="s">
        <v>214</v>
      </c>
      <c r="K37" s="2">
        <v>2</v>
      </c>
      <c r="L37" s="2">
        <v>0.34</v>
      </c>
      <c r="M37" s="2">
        <f t="shared" si="9"/>
        <v>5.8823529411764701</v>
      </c>
      <c r="O37" s="5">
        <f t="shared" si="10"/>
        <v>0</v>
      </c>
      <c r="Q37" s="2">
        <v>0.34</v>
      </c>
      <c r="R37" s="2">
        <f t="shared" ref="R37:R68" si="14">Q37*F37</f>
        <v>2</v>
      </c>
      <c r="S37" s="2">
        <f t="shared" si="7"/>
        <v>2</v>
      </c>
      <c r="V37" s="6" t="s">
        <v>215</v>
      </c>
      <c r="W37" s="2" t="s">
        <v>211</v>
      </c>
      <c r="X37" s="2" t="s">
        <v>212</v>
      </c>
      <c r="Y37" s="2">
        <v>2</v>
      </c>
      <c r="Z37" s="2">
        <v>0.34</v>
      </c>
      <c r="AA37" s="2">
        <f t="shared" si="11"/>
        <v>5.8823529411764701</v>
      </c>
      <c r="AC37" s="5">
        <f t="shared" si="12"/>
        <v>0</v>
      </c>
      <c r="AE37" s="2">
        <f t="shared" si="13"/>
        <v>2</v>
      </c>
    </row>
    <row r="38" spans="1:31" x14ac:dyDescent="0.2">
      <c r="A38" s="4" t="s">
        <v>216</v>
      </c>
      <c r="B38" s="2" t="s">
        <v>217</v>
      </c>
      <c r="C38" s="2" t="s">
        <v>218</v>
      </c>
      <c r="D38" s="2">
        <v>2.25</v>
      </c>
      <c r="E38" s="2">
        <v>0.3</v>
      </c>
      <c r="F38" s="2">
        <f t="shared" si="8"/>
        <v>7.5</v>
      </c>
      <c r="H38" s="4" t="s">
        <v>219</v>
      </c>
      <c r="I38" s="2" t="s">
        <v>217</v>
      </c>
      <c r="J38" s="2" t="s">
        <v>220</v>
      </c>
      <c r="K38" s="2">
        <v>2</v>
      </c>
      <c r="L38" s="2">
        <v>0.3</v>
      </c>
      <c r="M38" s="2">
        <f t="shared" si="9"/>
        <v>6.666666666666667</v>
      </c>
      <c r="O38" s="5">
        <f t="shared" si="10"/>
        <v>-0.11111111111111105</v>
      </c>
      <c r="Q38" s="2">
        <v>0.3</v>
      </c>
      <c r="R38" s="2">
        <f t="shared" si="14"/>
        <v>2.25</v>
      </c>
      <c r="S38" s="2">
        <f t="shared" si="7"/>
        <v>2</v>
      </c>
      <c r="V38" s="6" t="s">
        <v>221</v>
      </c>
      <c r="W38" s="2" t="s">
        <v>217</v>
      </c>
      <c r="X38" s="2" t="s">
        <v>218</v>
      </c>
      <c r="Y38" s="2">
        <v>2.25</v>
      </c>
      <c r="Z38" s="2">
        <v>0.3</v>
      </c>
      <c r="AA38" s="2">
        <f t="shared" si="11"/>
        <v>7.5</v>
      </c>
      <c r="AC38" s="5">
        <f t="shared" si="12"/>
        <v>0</v>
      </c>
      <c r="AE38" s="2">
        <f t="shared" si="13"/>
        <v>2.25</v>
      </c>
    </row>
    <row r="39" spans="1:31" x14ac:dyDescent="0.2">
      <c r="A39" s="4" t="s">
        <v>222</v>
      </c>
      <c r="B39" s="2" t="s">
        <v>223</v>
      </c>
      <c r="C39" s="2" t="s">
        <v>224</v>
      </c>
      <c r="D39" s="2">
        <v>4.3</v>
      </c>
      <c r="E39" s="2">
        <v>0.45400000000000001</v>
      </c>
      <c r="F39" s="2">
        <f t="shared" si="8"/>
        <v>9.4713656387665193</v>
      </c>
      <c r="H39" s="6" t="s">
        <v>225</v>
      </c>
      <c r="I39" s="2" t="s">
        <v>223</v>
      </c>
      <c r="J39" s="2" t="s">
        <v>226</v>
      </c>
      <c r="K39" s="2">
        <v>4</v>
      </c>
      <c r="L39" s="2">
        <v>0.45400000000000001</v>
      </c>
      <c r="M39" s="2">
        <f t="shared" si="9"/>
        <v>8.8105726872246688</v>
      </c>
      <c r="O39" s="5">
        <f t="shared" si="10"/>
        <v>-6.9767441860465129E-2</v>
      </c>
      <c r="Q39" s="2">
        <v>0.45400000000000001</v>
      </c>
      <c r="R39" s="2">
        <f t="shared" si="14"/>
        <v>4.3</v>
      </c>
      <c r="S39" s="2">
        <f t="shared" si="7"/>
        <v>3.9999999999999996</v>
      </c>
      <c r="V39" s="6" t="s">
        <v>227</v>
      </c>
      <c r="W39" s="2" t="s">
        <v>223</v>
      </c>
      <c r="X39" s="2" t="s">
        <v>224</v>
      </c>
      <c r="Y39" s="2">
        <v>4.25</v>
      </c>
      <c r="Z39" s="2">
        <v>0.45400000000000001</v>
      </c>
      <c r="AA39" s="2">
        <f t="shared" si="11"/>
        <v>9.3612334801762103</v>
      </c>
      <c r="AC39" s="5">
        <f t="shared" si="12"/>
        <v>-1.1627906976744207E-2</v>
      </c>
      <c r="AE39" s="2">
        <f t="shared" si="13"/>
        <v>4.25</v>
      </c>
    </row>
    <row r="40" spans="1:31" x14ac:dyDescent="0.2">
      <c r="A40" s="4" t="s">
        <v>228</v>
      </c>
      <c r="B40" s="2" t="s">
        <v>229</v>
      </c>
      <c r="C40" s="2" t="s">
        <v>230</v>
      </c>
      <c r="D40" s="2">
        <v>3</v>
      </c>
      <c r="E40" s="2">
        <v>0.12</v>
      </c>
      <c r="F40" s="2">
        <f t="shared" si="8"/>
        <v>25</v>
      </c>
      <c r="H40" s="4" t="s">
        <v>231</v>
      </c>
      <c r="I40" s="2" t="s">
        <v>229</v>
      </c>
      <c r="J40" s="2" t="s">
        <v>232</v>
      </c>
      <c r="K40" s="2">
        <v>2.5</v>
      </c>
      <c r="L40" s="2">
        <v>0.125</v>
      </c>
      <c r="M40" s="2">
        <f t="shared" si="9"/>
        <v>20</v>
      </c>
      <c r="O40" s="5">
        <f t="shared" si="10"/>
        <v>-0.19999999999999996</v>
      </c>
      <c r="Q40" s="2">
        <v>0.125</v>
      </c>
      <c r="R40" s="2">
        <f t="shared" si="14"/>
        <v>3.125</v>
      </c>
      <c r="S40" s="2">
        <f t="shared" si="7"/>
        <v>2.5</v>
      </c>
      <c r="V40" s="6" t="s">
        <v>233</v>
      </c>
      <c r="W40" s="2" t="s">
        <v>229</v>
      </c>
      <c r="X40" s="2" t="s">
        <v>230</v>
      </c>
      <c r="Y40" s="2">
        <v>3.5</v>
      </c>
      <c r="Z40" s="2">
        <v>0.13</v>
      </c>
      <c r="AA40" s="2">
        <f t="shared" si="11"/>
        <v>26.923076923076923</v>
      </c>
      <c r="AC40" s="5">
        <f t="shared" si="12"/>
        <v>7.6923076923076872E-2</v>
      </c>
      <c r="AE40" s="2">
        <f t="shared" si="13"/>
        <v>3.3653846153846154</v>
      </c>
    </row>
    <row r="41" spans="1:31" x14ac:dyDescent="0.2">
      <c r="A41" s="4" t="s">
        <v>234</v>
      </c>
      <c r="B41" s="2" t="s">
        <v>235</v>
      </c>
      <c r="C41" s="2" t="s">
        <v>236</v>
      </c>
      <c r="D41" s="2">
        <v>4.99</v>
      </c>
      <c r="E41" s="2">
        <v>0.24</v>
      </c>
      <c r="F41" s="2">
        <f t="shared" si="8"/>
        <v>20.791666666666668</v>
      </c>
      <c r="H41" s="4" t="s">
        <v>237</v>
      </c>
      <c r="I41" s="2" t="s">
        <v>235</v>
      </c>
      <c r="J41" s="2" t="s">
        <v>238</v>
      </c>
      <c r="K41" s="2">
        <v>4.5</v>
      </c>
      <c r="L41" s="2">
        <v>0.25</v>
      </c>
      <c r="M41" s="2">
        <f t="shared" si="9"/>
        <v>18</v>
      </c>
      <c r="O41" s="5">
        <f t="shared" si="10"/>
        <v>-0.13426853707414832</v>
      </c>
      <c r="Q41" s="2">
        <v>0.25</v>
      </c>
      <c r="R41" s="2">
        <f t="shared" si="14"/>
        <v>5.197916666666667</v>
      </c>
      <c r="S41" s="2">
        <f t="shared" si="7"/>
        <v>4.5</v>
      </c>
      <c r="V41" s="6" t="s">
        <v>239</v>
      </c>
      <c r="W41" s="2" t="s">
        <v>235</v>
      </c>
      <c r="X41" s="2" t="s">
        <v>236</v>
      </c>
      <c r="Y41" s="2">
        <v>4.99</v>
      </c>
      <c r="Z41" s="2">
        <v>0.24</v>
      </c>
      <c r="AA41" s="2">
        <f t="shared" si="11"/>
        <v>20.791666666666668</v>
      </c>
      <c r="AC41" s="5">
        <f t="shared" si="12"/>
        <v>0</v>
      </c>
      <c r="AE41" s="2">
        <f t="shared" si="13"/>
        <v>5.197916666666667</v>
      </c>
    </row>
    <row r="42" spans="1:31" x14ac:dyDescent="0.2">
      <c r="A42" s="4" t="s">
        <v>240</v>
      </c>
      <c r="B42" s="2" t="s">
        <v>241</v>
      </c>
      <c r="C42" s="2" t="s">
        <v>242</v>
      </c>
      <c r="D42" s="2">
        <v>9.19</v>
      </c>
      <c r="E42" s="2">
        <v>0.48</v>
      </c>
      <c r="F42" s="2">
        <f t="shared" si="8"/>
        <v>19.145833333333332</v>
      </c>
      <c r="H42" s="4" t="s">
        <v>243</v>
      </c>
      <c r="I42" s="2" t="s">
        <v>241</v>
      </c>
      <c r="J42" s="2" t="s">
        <v>244</v>
      </c>
      <c r="K42" s="2">
        <v>7.5</v>
      </c>
      <c r="L42" s="2">
        <v>0.48</v>
      </c>
      <c r="M42" s="2">
        <f t="shared" si="9"/>
        <v>15.625</v>
      </c>
      <c r="O42" s="5">
        <f t="shared" si="10"/>
        <v>-0.18389553862894448</v>
      </c>
      <c r="Q42" s="2">
        <v>0.5</v>
      </c>
      <c r="R42" s="2">
        <f t="shared" si="14"/>
        <v>9.5729166666666661</v>
      </c>
      <c r="S42" s="2">
        <f t="shared" si="7"/>
        <v>7.8125</v>
      </c>
      <c r="V42" s="6" t="s">
        <v>245</v>
      </c>
      <c r="W42" s="2" t="s">
        <v>241</v>
      </c>
      <c r="X42" s="2" t="s">
        <v>242</v>
      </c>
      <c r="Y42" s="2">
        <v>9</v>
      </c>
      <c r="Z42" s="2">
        <v>0.48</v>
      </c>
      <c r="AA42" s="2">
        <f t="shared" si="11"/>
        <v>18.75</v>
      </c>
      <c r="AC42" s="5">
        <f t="shared" si="12"/>
        <v>-2.0674646354733373E-2</v>
      </c>
      <c r="AE42" s="2">
        <f t="shared" si="13"/>
        <v>9.375</v>
      </c>
    </row>
    <row r="43" spans="1:31" x14ac:dyDescent="0.2">
      <c r="A43" s="4" t="s">
        <v>246</v>
      </c>
      <c r="B43" s="2" t="s">
        <v>247</v>
      </c>
      <c r="C43" s="2" t="s">
        <v>248</v>
      </c>
      <c r="D43" s="2">
        <v>6</v>
      </c>
      <c r="E43" s="2">
        <v>0.8</v>
      </c>
      <c r="F43" s="2">
        <f t="shared" si="8"/>
        <v>7.5</v>
      </c>
      <c r="H43" s="4" t="s">
        <v>249</v>
      </c>
      <c r="I43" s="2" t="s">
        <v>247</v>
      </c>
      <c r="J43" s="2" t="s">
        <v>250</v>
      </c>
      <c r="K43" s="2">
        <v>1.1000000000000001</v>
      </c>
      <c r="L43" s="2">
        <v>0.16</v>
      </c>
      <c r="M43" s="2">
        <f t="shared" si="9"/>
        <v>6.875</v>
      </c>
      <c r="O43" s="5">
        <f t="shared" si="10"/>
        <v>-8.333333333333337E-2</v>
      </c>
      <c r="Q43" s="2">
        <v>0.8</v>
      </c>
      <c r="R43" s="2">
        <f t="shared" si="14"/>
        <v>6</v>
      </c>
      <c r="S43" s="2">
        <f t="shared" si="7"/>
        <v>5.5</v>
      </c>
      <c r="V43" s="6" t="s">
        <v>251</v>
      </c>
      <c r="W43" s="2" t="s">
        <v>247</v>
      </c>
      <c r="X43" s="2" t="s">
        <v>248</v>
      </c>
      <c r="Y43" s="2">
        <v>6</v>
      </c>
      <c r="Z43" s="2">
        <v>0.8</v>
      </c>
      <c r="AA43" s="2">
        <f t="shared" si="11"/>
        <v>7.5</v>
      </c>
      <c r="AC43" s="5">
        <f t="shared" si="12"/>
        <v>0</v>
      </c>
      <c r="AE43" s="2">
        <f t="shared" si="13"/>
        <v>6</v>
      </c>
    </row>
    <row r="44" spans="1:31" x14ac:dyDescent="0.2">
      <c r="A44" s="4" t="s">
        <v>252</v>
      </c>
      <c r="B44" s="2" t="s">
        <v>253</v>
      </c>
      <c r="C44" s="2" t="s">
        <v>254</v>
      </c>
      <c r="D44" s="2">
        <v>4.5</v>
      </c>
      <c r="E44" s="2">
        <v>0.40500000000000003</v>
      </c>
      <c r="F44" s="2">
        <f t="shared" si="8"/>
        <v>11.111111111111111</v>
      </c>
      <c r="H44" s="4" t="s">
        <v>255</v>
      </c>
      <c r="I44" s="2" t="s">
        <v>253</v>
      </c>
      <c r="J44" s="2" t="s">
        <v>256</v>
      </c>
      <c r="K44" s="2">
        <v>4.5</v>
      </c>
      <c r="L44" s="2">
        <v>0.45800000000000002</v>
      </c>
      <c r="M44" s="2">
        <f t="shared" si="9"/>
        <v>9.825327510917031</v>
      </c>
      <c r="O44" s="5">
        <f t="shared" si="10"/>
        <v>-0.11572052401746713</v>
      </c>
      <c r="Q44" s="2">
        <v>0.45800000000000002</v>
      </c>
      <c r="R44" s="2">
        <f t="shared" si="14"/>
        <v>5.0888888888888886</v>
      </c>
      <c r="S44" s="2">
        <f t="shared" si="7"/>
        <v>4.5</v>
      </c>
      <c r="V44" s="4"/>
      <c r="W44" s="2" t="s">
        <v>253</v>
      </c>
      <c r="X44" s="2" t="s">
        <v>254</v>
      </c>
      <c r="Y44" s="2">
        <v>4.5</v>
      </c>
      <c r="Z44" s="2">
        <v>0.40500000000000003</v>
      </c>
      <c r="AA44" s="2">
        <f t="shared" si="11"/>
        <v>11.111111111111111</v>
      </c>
      <c r="AC44" s="5">
        <f t="shared" si="12"/>
        <v>0</v>
      </c>
      <c r="AE44" s="2">
        <f t="shared" si="13"/>
        <v>5.0888888888888886</v>
      </c>
    </row>
    <row r="45" spans="1:31" x14ac:dyDescent="0.2">
      <c r="A45" s="4" t="s">
        <v>257</v>
      </c>
      <c r="B45" s="2" t="s">
        <v>253</v>
      </c>
      <c r="C45" s="2" t="s">
        <v>258</v>
      </c>
      <c r="D45" s="2">
        <v>3.5</v>
      </c>
      <c r="E45" s="2">
        <v>0.48599999999999999</v>
      </c>
      <c r="F45" s="2">
        <f t="shared" si="8"/>
        <v>7.2016460905349797</v>
      </c>
      <c r="H45" s="4" t="s">
        <v>259</v>
      </c>
      <c r="I45" s="2" t="s">
        <v>253</v>
      </c>
      <c r="J45" s="2" t="s">
        <v>260</v>
      </c>
      <c r="K45" s="2">
        <v>3.5</v>
      </c>
      <c r="L45" s="2">
        <v>0.52500000000000002</v>
      </c>
      <c r="M45" s="2">
        <f t="shared" si="9"/>
        <v>6.6666666666666661</v>
      </c>
      <c r="O45" s="5">
        <f t="shared" si="10"/>
        <v>-7.4285714285714399E-2</v>
      </c>
      <c r="Q45" s="2">
        <v>0.52500000000000002</v>
      </c>
      <c r="R45" s="2">
        <f t="shared" si="14"/>
        <v>3.7808641975308643</v>
      </c>
      <c r="S45" s="2">
        <f t="shared" si="7"/>
        <v>3.5</v>
      </c>
      <c r="U45" s="2" t="s">
        <v>85</v>
      </c>
      <c r="V45" s="4"/>
      <c r="W45" s="2" t="s">
        <v>253</v>
      </c>
      <c r="X45" s="2" t="s">
        <v>258</v>
      </c>
      <c r="Z45" s="2">
        <v>0.48599999999999999</v>
      </c>
      <c r="AA45" s="2">
        <f t="shared" si="11"/>
        <v>0</v>
      </c>
      <c r="AC45" s="5">
        <f t="shared" si="12"/>
        <v>-1</v>
      </c>
      <c r="AE45" s="2">
        <f t="shared" si="13"/>
        <v>0</v>
      </c>
    </row>
    <row r="46" spans="1:31" x14ac:dyDescent="0.2">
      <c r="A46" s="4" t="s">
        <v>261</v>
      </c>
      <c r="B46" s="2" t="s">
        <v>262</v>
      </c>
      <c r="C46" s="2" t="s">
        <v>263</v>
      </c>
      <c r="D46" s="2">
        <v>2.75</v>
      </c>
      <c r="E46" s="2">
        <v>0.4</v>
      </c>
      <c r="F46" s="2">
        <f t="shared" si="8"/>
        <v>6.875</v>
      </c>
      <c r="H46" s="4" t="s">
        <v>264</v>
      </c>
      <c r="I46" s="2" t="s">
        <v>262</v>
      </c>
      <c r="J46" s="2" t="s">
        <v>265</v>
      </c>
      <c r="K46" s="2">
        <v>2.75</v>
      </c>
      <c r="L46" s="2">
        <v>0.4</v>
      </c>
      <c r="M46" s="2">
        <f t="shared" si="9"/>
        <v>6.875</v>
      </c>
      <c r="O46" s="5">
        <f t="shared" si="10"/>
        <v>0</v>
      </c>
      <c r="Q46" s="2">
        <v>0.4</v>
      </c>
      <c r="R46" s="2">
        <f t="shared" si="14"/>
        <v>2.75</v>
      </c>
      <c r="S46" s="2">
        <f t="shared" si="7"/>
        <v>2.75</v>
      </c>
      <c r="V46" s="6" t="s">
        <v>266</v>
      </c>
      <c r="W46" s="2" t="s">
        <v>262</v>
      </c>
      <c r="X46" s="2" t="s">
        <v>263</v>
      </c>
      <c r="Y46" s="2">
        <v>2.75</v>
      </c>
      <c r="Z46" s="2">
        <v>0.4</v>
      </c>
      <c r="AA46" s="2">
        <f t="shared" si="11"/>
        <v>6.875</v>
      </c>
      <c r="AC46" s="5">
        <f t="shared" si="12"/>
        <v>0</v>
      </c>
      <c r="AE46" s="2">
        <f t="shared" si="13"/>
        <v>2.75</v>
      </c>
    </row>
    <row r="47" spans="1:31" x14ac:dyDescent="0.2">
      <c r="A47" s="4" t="s">
        <v>267</v>
      </c>
      <c r="B47" s="2" t="s">
        <v>262</v>
      </c>
      <c r="C47" s="2" t="s">
        <v>268</v>
      </c>
      <c r="D47" s="2">
        <v>2.75</v>
      </c>
      <c r="E47" s="2">
        <v>0.4</v>
      </c>
      <c r="F47" s="2">
        <f t="shared" si="8"/>
        <v>6.875</v>
      </c>
      <c r="H47" s="4" t="s">
        <v>269</v>
      </c>
      <c r="I47" s="2" t="s">
        <v>262</v>
      </c>
      <c r="J47" s="2" t="s">
        <v>270</v>
      </c>
      <c r="K47" s="2">
        <v>2.75</v>
      </c>
      <c r="L47" s="2">
        <v>0.4</v>
      </c>
      <c r="M47" s="2">
        <f t="shared" si="9"/>
        <v>6.875</v>
      </c>
      <c r="O47" s="5">
        <f t="shared" si="10"/>
        <v>0</v>
      </c>
      <c r="Q47" s="2">
        <v>0.4</v>
      </c>
      <c r="R47" s="2">
        <f t="shared" si="14"/>
        <v>2.75</v>
      </c>
      <c r="S47" s="2">
        <f t="shared" si="7"/>
        <v>2.75</v>
      </c>
      <c r="V47" s="6" t="s">
        <v>271</v>
      </c>
      <c r="W47" s="2" t="s">
        <v>262</v>
      </c>
      <c r="X47" s="2" t="s">
        <v>268</v>
      </c>
      <c r="Y47" s="2">
        <v>2.75</v>
      </c>
      <c r="Z47" s="2">
        <v>0.4</v>
      </c>
      <c r="AA47" s="2">
        <f t="shared" si="11"/>
        <v>6.875</v>
      </c>
      <c r="AC47" s="5">
        <f t="shared" si="12"/>
        <v>0</v>
      </c>
      <c r="AE47" s="2">
        <f t="shared" si="13"/>
        <v>2.75</v>
      </c>
    </row>
    <row r="48" spans="1:31" x14ac:dyDescent="0.2">
      <c r="A48" s="4" t="s">
        <v>272</v>
      </c>
      <c r="B48" s="2" t="s">
        <v>262</v>
      </c>
      <c r="C48" s="2" t="s">
        <v>273</v>
      </c>
      <c r="D48" s="2">
        <v>2.75</v>
      </c>
      <c r="E48" s="2">
        <v>0.43</v>
      </c>
      <c r="F48" s="2">
        <f t="shared" si="8"/>
        <v>6.3953488372093021</v>
      </c>
      <c r="H48" s="4" t="s">
        <v>274</v>
      </c>
      <c r="I48" s="2" t="s">
        <v>262</v>
      </c>
      <c r="J48" s="2" t="s">
        <v>275</v>
      </c>
      <c r="K48" s="2">
        <v>2.75</v>
      </c>
      <c r="L48" s="2">
        <v>0.43</v>
      </c>
      <c r="M48" s="2">
        <f t="shared" si="9"/>
        <v>6.3953488372093021</v>
      </c>
      <c r="O48" s="5">
        <f t="shared" si="10"/>
        <v>0</v>
      </c>
      <c r="Q48" s="2">
        <v>0.4</v>
      </c>
      <c r="R48" s="2">
        <f t="shared" si="14"/>
        <v>2.558139534883721</v>
      </c>
      <c r="S48" s="2">
        <f t="shared" si="7"/>
        <v>2.558139534883721</v>
      </c>
      <c r="V48" s="6" t="s">
        <v>276</v>
      </c>
      <c r="W48" s="2" t="s">
        <v>262</v>
      </c>
      <c r="X48" s="2" t="s">
        <v>273</v>
      </c>
      <c r="Y48" s="2">
        <v>2.75</v>
      </c>
      <c r="Z48" s="2">
        <v>0.43</v>
      </c>
      <c r="AA48" s="2">
        <f t="shared" si="11"/>
        <v>6.3953488372093021</v>
      </c>
      <c r="AC48" s="5">
        <f t="shared" si="12"/>
        <v>0</v>
      </c>
      <c r="AE48" s="2">
        <f t="shared" si="13"/>
        <v>2.558139534883721</v>
      </c>
    </row>
    <row r="49" spans="1:31" x14ac:dyDescent="0.2">
      <c r="A49" s="4" t="s">
        <v>277</v>
      </c>
      <c r="B49" s="2" t="s">
        <v>262</v>
      </c>
      <c r="C49" s="2" t="s">
        <v>278</v>
      </c>
      <c r="D49" s="2">
        <v>3.99</v>
      </c>
      <c r="E49" s="2">
        <v>0.35</v>
      </c>
      <c r="F49" s="2">
        <f t="shared" si="8"/>
        <v>11.400000000000002</v>
      </c>
      <c r="H49" s="4" t="s">
        <v>279</v>
      </c>
      <c r="I49" s="2" t="s">
        <v>262</v>
      </c>
      <c r="J49" s="2" t="s">
        <v>280</v>
      </c>
      <c r="K49" s="2">
        <v>4</v>
      </c>
      <c r="L49" s="2">
        <v>0.4</v>
      </c>
      <c r="M49" s="2">
        <f t="shared" si="9"/>
        <v>10</v>
      </c>
      <c r="O49" s="5">
        <f t="shared" si="10"/>
        <v>-0.12280701754385981</v>
      </c>
      <c r="Q49" s="2">
        <v>0.4</v>
      </c>
      <c r="R49" s="2">
        <f t="shared" si="14"/>
        <v>4.5600000000000014</v>
      </c>
      <c r="S49" s="2">
        <f t="shared" si="7"/>
        <v>4</v>
      </c>
      <c r="V49" s="6" t="s">
        <v>281</v>
      </c>
      <c r="W49" s="2" t="s">
        <v>262</v>
      </c>
      <c r="X49" s="2" t="s">
        <v>278</v>
      </c>
      <c r="Y49" s="2">
        <v>3.99</v>
      </c>
      <c r="Z49" s="2">
        <v>0.35</v>
      </c>
      <c r="AA49" s="2">
        <f t="shared" si="11"/>
        <v>11.400000000000002</v>
      </c>
      <c r="AC49" s="5">
        <f t="shared" si="12"/>
        <v>0</v>
      </c>
      <c r="AE49" s="2">
        <f t="shared" si="13"/>
        <v>4.5600000000000014</v>
      </c>
    </row>
    <row r="50" spans="1:31" x14ac:dyDescent="0.2">
      <c r="A50" s="4" t="s">
        <v>282</v>
      </c>
      <c r="B50" s="2" t="s">
        <v>283</v>
      </c>
      <c r="C50" s="2" t="s">
        <v>284</v>
      </c>
      <c r="D50" s="2">
        <v>4.25</v>
      </c>
      <c r="E50" s="2">
        <v>1</v>
      </c>
      <c r="F50" s="2">
        <f t="shared" si="8"/>
        <v>4.25</v>
      </c>
      <c r="H50" s="4" t="s">
        <v>285</v>
      </c>
      <c r="I50" s="2" t="s">
        <v>283</v>
      </c>
      <c r="J50" s="2" t="s">
        <v>286</v>
      </c>
      <c r="K50" s="2">
        <v>3.6</v>
      </c>
      <c r="L50" s="2">
        <v>1</v>
      </c>
      <c r="M50" s="2">
        <f t="shared" si="9"/>
        <v>3.6</v>
      </c>
      <c r="O50" s="5">
        <f t="shared" si="10"/>
        <v>-0.15294117647058825</v>
      </c>
      <c r="Q50" s="2">
        <v>1</v>
      </c>
      <c r="R50" s="2">
        <f t="shared" si="14"/>
        <v>4.25</v>
      </c>
      <c r="S50" s="2">
        <f t="shared" si="7"/>
        <v>3.6</v>
      </c>
      <c r="V50" s="6" t="s">
        <v>287</v>
      </c>
      <c r="W50" s="2" t="s">
        <v>283</v>
      </c>
      <c r="X50" s="2" t="s">
        <v>284</v>
      </c>
      <c r="Y50" s="2">
        <v>4.25</v>
      </c>
      <c r="Z50" s="2">
        <v>1</v>
      </c>
      <c r="AA50" s="2">
        <f t="shared" si="11"/>
        <v>4.25</v>
      </c>
      <c r="AC50" s="5">
        <f t="shared" si="12"/>
        <v>0</v>
      </c>
      <c r="AE50" s="2">
        <f t="shared" si="13"/>
        <v>4.25</v>
      </c>
    </row>
    <row r="51" spans="1:31" x14ac:dyDescent="0.2">
      <c r="A51" s="4" t="s">
        <v>288</v>
      </c>
      <c r="B51" s="2" t="s">
        <v>289</v>
      </c>
      <c r="C51" s="2" t="s">
        <v>290</v>
      </c>
      <c r="D51" s="2">
        <v>0.6</v>
      </c>
      <c r="E51" s="2">
        <v>0.8</v>
      </c>
      <c r="F51" s="2">
        <f t="shared" si="8"/>
        <v>0.74999999999999989</v>
      </c>
      <c r="H51" s="4" t="s">
        <v>291</v>
      </c>
      <c r="I51" s="2" t="s">
        <v>289</v>
      </c>
      <c r="J51" s="2" t="s">
        <v>292</v>
      </c>
      <c r="K51" s="2">
        <v>0.65</v>
      </c>
      <c r="L51" s="2">
        <v>0.8</v>
      </c>
      <c r="M51" s="2">
        <f t="shared" si="9"/>
        <v>0.8125</v>
      </c>
      <c r="O51" s="5">
        <f t="shared" si="10"/>
        <v>8.3333333333333481E-2</v>
      </c>
      <c r="Q51" s="2">
        <v>0.8</v>
      </c>
      <c r="R51" s="2">
        <f t="shared" si="14"/>
        <v>0.6</v>
      </c>
      <c r="S51" s="2">
        <f t="shared" si="7"/>
        <v>0.65</v>
      </c>
      <c r="V51" s="6" t="s">
        <v>293</v>
      </c>
      <c r="W51" s="2" t="s">
        <v>289</v>
      </c>
      <c r="X51" s="2" t="s">
        <v>290</v>
      </c>
      <c r="Y51" s="2">
        <v>0.6</v>
      </c>
      <c r="Z51" s="2">
        <v>0.8</v>
      </c>
      <c r="AA51" s="2">
        <f t="shared" si="11"/>
        <v>0.74999999999999989</v>
      </c>
      <c r="AC51" s="5">
        <f t="shared" si="12"/>
        <v>0</v>
      </c>
      <c r="AE51" s="2">
        <f t="shared" si="13"/>
        <v>0.6</v>
      </c>
    </row>
    <row r="52" spans="1:31" x14ac:dyDescent="0.2">
      <c r="A52" s="4" t="s">
        <v>294</v>
      </c>
      <c r="B52" s="2" t="s">
        <v>295</v>
      </c>
      <c r="C52" s="2" t="s">
        <v>296</v>
      </c>
      <c r="D52" s="2">
        <v>0.6</v>
      </c>
      <c r="E52" s="2">
        <v>6</v>
      </c>
      <c r="F52" s="2">
        <f t="shared" si="8"/>
        <v>9.9999999999999992E-2</v>
      </c>
      <c r="H52" s="4" t="s">
        <v>297</v>
      </c>
      <c r="I52" s="2" t="s">
        <v>295</v>
      </c>
      <c r="J52" s="2" t="s">
        <v>298</v>
      </c>
      <c r="K52" s="2">
        <v>0.6</v>
      </c>
      <c r="L52" s="2">
        <v>6</v>
      </c>
      <c r="M52" s="2">
        <f t="shared" si="9"/>
        <v>9.9999999999999992E-2</v>
      </c>
      <c r="O52" s="5">
        <f t="shared" si="10"/>
        <v>0</v>
      </c>
      <c r="Q52" s="2">
        <v>6</v>
      </c>
      <c r="R52" s="2">
        <f t="shared" si="14"/>
        <v>0.6</v>
      </c>
      <c r="S52" s="2">
        <f t="shared" si="7"/>
        <v>0.6</v>
      </c>
      <c r="V52" s="6" t="s">
        <v>299</v>
      </c>
      <c r="W52" s="2" t="s">
        <v>295</v>
      </c>
      <c r="X52" s="2" t="s">
        <v>296</v>
      </c>
      <c r="Y52" s="2">
        <v>0.6</v>
      </c>
      <c r="Z52" s="2">
        <v>6</v>
      </c>
      <c r="AA52" s="2">
        <f t="shared" si="11"/>
        <v>9.9999999999999992E-2</v>
      </c>
      <c r="AC52" s="5">
        <f t="shared" si="12"/>
        <v>0</v>
      </c>
      <c r="AE52" s="2">
        <f t="shared" si="13"/>
        <v>0.6</v>
      </c>
    </row>
    <row r="53" spans="1:31" x14ac:dyDescent="0.2">
      <c r="A53" s="4" t="s">
        <v>300</v>
      </c>
      <c r="B53" s="2" t="s">
        <v>301</v>
      </c>
      <c r="C53" s="2" t="s">
        <v>302</v>
      </c>
      <c r="D53" s="2">
        <v>1</v>
      </c>
      <c r="E53" s="2">
        <v>8</v>
      </c>
      <c r="F53" s="2">
        <f t="shared" si="8"/>
        <v>0.125</v>
      </c>
      <c r="H53" s="4" t="s">
        <v>303</v>
      </c>
      <c r="I53" s="2" t="s">
        <v>301</v>
      </c>
      <c r="J53" s="2" t="s">
        <v>304</v>
      </c>
      <c r="K53" s="2">
        <v>1</v>
      </c>
      <c r="L53" s="2">
        <v>8</v>
      </c>
      <c r="M53" s="2">
        <f t="shared" si="9"/>
        <v>0.125</v>
      </c>
      <c r="O53" s="5">
        <f t="shared" si="10"/>
        <v>0</v>
      </c>
      <c r="Q53" s="2">
        <v>8</v>
      </c>
      <c r="R53" s="2">
        <f t="shared" si="14"/>
        <v>1</v>
      </c>
      <c r="S53" s="2">
        <f t="shared" si="7"/>
        <v>1</v>
      </c>
      <c r="V53" s="6" t="s">
        <v>305</v>
      </c>
      <c r="W53" s="2" t="s">
        <v>301</v>
      </c>
      <c r="X53" s="2" t="s">
        <v>302</v>
      </c>
      <c r="Y53" s="2">
        <v>1</v>
      </c>
      <c r="Z53" s="2">
        <v>8</v>
      </c>
      <c r="AA53" s="2">
        <f t="shared" si="11"/>
        <v>0.125</v>
      </c>
      <c r="AC53" s="5">
        <f t="shared" si="12"/>
        <v>0</v>
      </c>
      <c r="AE53" s="2">
        <f t="shared" si="13"/>
        <v>1</v>
      </c>
    </row>
    <row r="54" spans="1:31" x14ac:dyDescent="0.2">
      <c r="A54" s="4" t="s">
        <v>306</v>
      </c>
      <c r="B54" s="2" t="s">
        <v>307</v>
      </c>
      <c r="C54" s="2" t="s">
        <v>308</v>
      </c>
      <c r="D54" s="2">
        <v>2</v>
      </c>
      <c r="E54" s="2">
        <v>1.25</v>
      </c>
      <c r="F54" s="2">
        <f t="shared" si="8"/>
        <v>1.6</v>
      </c>
      <c r="H54" s="4" t="s">
        <v>309</v>
      </c>
      <c r="I54" s="2" t="s">
        <v>307</v>
      </c>
      <c r="J54" s="2" t="s">
        <v>310</v>
      </c>
      <c r="K54" s="2">
        <v>2</v>
      </c>
      <c r="L54" s="2">
        <v>1.25</v>
      </c>
      <c r="M54" s="2">
        <f t="shared" si="9"/>
        <v>1.6</v>
      </c>
      <c r="O54" s="5">
        <f t="shared" si="10"/>
        <v>0</v>
      </c>
      <c r="Q54" s="2">
        <v>1</v>
      </c>
      <c r="R54" s="2">
        <f t="shared" si="14"/>
        <v>1.6</v>
      </c>
      <c r="S54" s="2">
        <f t="shared" si="7"/>
        <v>1.6</v>
      </c>
      <c r="V54" s="6" t="s">
        <v>311</v>
      </c>
      <c r="W54" s="2" t="s">
        <v>307</v>
      </c>
      <c r="X54" s="2" t="s">
        <v>308</v>
      </c>
      <c r="Y54" s="2">
        <v>2</v>
      </c>
      <c r="Z54" s="2">
        <v>1.25</v>
      </c>
      <c r="AA54" s="2">
        <f t="shared" si="11"/>
        <v>1.6</v>
      </c>
      <c r="AC54" s="5">
        <f t="shared" si="12"/>
        <v>0</v>
      </c>
      <c r="AE54" s="2">
        <f t="shared" si="13"/>
        <v>1.6</v>
      </c>
    </row>
    <row r="55" spans="1:31" x14ac:dyDescent="0.2">
      <c r="A55" s="4" t="s">
        <v>312</v>
      </c>
      <c r="B55" s="2" t="s">
        <v>313</v>
      </c>
      <c r="C55" s="2" t="s">
        <v>314</v>
      </c>
      <c r="D55" s="2">
        <v>2.4500000000000002</v>
      </c>
      <c r="E55" s="2">
        <v>0.5</v>
      </c>
      <c r="F55" s="2">
        <f t="shared" si="8"/>
        <v>4.9000000000000004</v>
      </c>
      <c r="H55" s="4" t="s">
        <v>315</v>
      </c>
      <c r="I55" s="2" t="s">
        <v>313</v>
      </c>
      <c r="J55" s="2" t="s">
        <v>316</v>
      </c>
      <c r="K55" s="2">
        <v>2.4500000000000002</v>
      </c>
      <c r="L55" s="2">
        <v>0.5</v>
      </c>
      <c r="M55" s="2">
        <f t="shared" si="9"/>
        <v>4.9000000000000004</v>
      </c>
      <c r="O55" s="5">
        <f t="shared" si="10"/>
        <v>0</v>
      </c>
      <c r="Q55" s="2">
        <v>0.5</v>
      </c>
      <c r="R55" s="2">
        <f t="shared" si="14"/>
        <v>2.4500000000000002</v>
      </c>
      <c r="S55" s="2">
        <f t="shared" si="7"/>
        <v>2.4500000000000002</v>
      </c>
      <c r="V55" s="6" t="s">
        <v>317</v>
      </c>
      <c r="W55" s="2" t="s">
        <v>313</v>
      </c>
      <c r="X55" s="2" t="s">
        <v>314</v>
      </c>
      <c r="Y55" s="2">
        <v>2.4500000000000002</v>
      </c>
      <c r="Z55" s="2">
        <v>0.5</v>
      </c>
      <c r="AA55" s="2">
        <f t="shared" si="11"/>
        <v>4.9000000000000004</v>
      </c>
      <c r="AC55" s="5">
        <f t="shared" si="12"/>
        <v>0</v>
      </c>
      <c r="AE55" s="2">
        <f t="shared" si="13"/>
        <v>2.4500000000000002</v>
      </c>
    </row>
    <row r="56" spans="1:31" x14ac:dyDescent="0.2">
      <c r="A56" s="4" t="s">
        <v>318</v>
      </c>
      <c r="B56" s="2" t="s">
        <v>319</v>
      </c>
      <c r="C56" s="2" t="s">
        <v>320</v>
      </c>
      <c r="D56" s="2">
        <v>1.1499999999999999</v>
      </c>
      <c r="E56" s="2">
        <v>0.9</v>
      </c>
      <c r="F56" s="2">
        <f t="shared" si="8"/>
        <v>1.2777777777777777</v>
      </c>
      <c r="H56" s="4" t="s">
        <v>321</v>
      </c>
      <c r="I56" s="2" t="s">
        <v>319</v>
      </c>
      <c r="J56" s="2" t="s">
        <v>322</v>
      </c>
      <c r="K56" s="2">
        <v>1.5</v>
      </c>
      <c r="L56" s="2">
        <v>1.5</v>
      </c>
      <c r="M56" s="2">
        <f t="shared" si="9"/>
        <v>1</v>
      </c>
      <c r="O56" s="5">
        <f t="shared" si="10"/>
        <v>-0.21739130434782605</v>
      </c>
      <c r="Q56" s="2">
        <v>1.5</v>
      </c>
      <c r="R56" s="2">
        <f t="shared" si="14"/>
        <v>1.9166666666666665</v>
      </c>
      <c r="S56" s="2">
        <f t="shared" si="7"/>
        <v>1.5</v>
      </c>
      <c r="V56" s="6" t="s">
        <v>323</v>
      </c>
      <c r="W56" s="2" t="s">
        <v>319</v>
      </c>
      <c r="X56" s="2" t="s">
        <v>320</v>
      </c>
      <c r="Y56" s="2">
        <v>1.25</v>
      </c>
      <c r="Z56" s="2">
        <v>0.9</v>
      </c>
      <c r="AA56" s="2">
        <f t="shared" si="11"/>
        <v>1.3888888888888888</v>
      </c>
      <c r="AC56" s="5">
        <f t="shared" si="12"/>
        <v>8.6956521739130377E-2</v>
      </c>
      <c r="AE56" s="2">
        <f t="shared" si="13"/>
        <v>2.083333333333333</v>
      </c>
    </row>
    <row r="57" spans="1:31" x14ac:dyDescent="0.2">
      <c r="A57" s="4" t="s">
        <v>324</v>
      </c>
      <c r="B57" s="2" t="s">
        <v>325</v>
      </c>
      <c r="C57" s="2" t="s">
        <v>326</v>
      </c>
      <c r="D57" s="2">
        <v>1.4</v>
      </c>
      <c r="E57" s="2">
        <v>1</v>
      </c>
      <c r="F57" s="2">
        <f t="shared" si="8"/>
        <v>1.4</v>
      </c>
      <c r="H57" s="4" t="s">
        <v>327</v>
      </c>
      <c r="I57" s="2" t="s">
        <v>325</v>
      </c>
      <c r="J57" s="2" t="s">
        <v>328</v>
      </c>
      <c r="K57" s="2">
        <v>0.7</v>
      </c>
      <c r="L57" s="2">
        <v>0.5</v>
      </c>
      <c r="M57" s="2">
        <f t="shared" si="9"/>
        <v>1.4</v>
      </c>
      <c r="O57" s="5">
        <f t="shared" si="10"/>
        <v>0</v>
      </c>
      <c r="Q57" s="2">
        <v>0.5</v>
      </c>
      <c r="R57" s="2">
        <f t="shared" si="14"/>
        <v>0.7</v>
      </c>
      <c r="S57" s="2">
        <f t="shared" si="7"/>
        <v>0.7</v>
      </c>
      <c r="V57" s="6" t="s">
        <v>329</v>
      </c>
      <c r="W57" s="2" t="s">
        <v>325</v>
      </c>
      <c r="X57" s="2" t="s">
        <v>326</v>
      </c>
      <c r="Y57" s="2">
        <v>1.4</v>
      </c>
      <c r="Z57" s="2">
        <v>1</v>
      </c>
      <c r="AA57" s="2">
        <f t="shared" si="11"/>
        <v>1.4</v>
      </c>
      <c r="AC57" s="5">
        <f t="shared" si="12"/>
        <v>0</v>
      </c>
      <c r="AE57" s="2">
        <f t="shared" si="13"/>
        <v>0.7</v>
      </c>
    </row>
    <row r="58" spans="1:31" x14ac:dyDescent="0.2">
      <c r="A58" s="4" t="s">
        <v>330</v>
      </c>
      <c r="B58" s="2" t="s">
        <v>325</v>
      </c>
      <c r="C58" s="2" t="s">
        <v>331</v>
      </c>
      <c r="D58" s="2">
        <v>1</v>
      </c>
      <c r="E58" s="2">
        <v>0.5</v>
      </c>
      <c r="F58" s="2">
        <f t="shared" si="8"/>
        <v>2</v>
      </c>
      <c r="H58" s="4" t="s">
        <v>332</v>
      </c>
      <c r="I58" s="2" t="s">
        <v>325</v>
      </c>
      <c r="J58" s="2" t="s">
        <v>333</v>
      </c>
      <c r="K58" s="2">
        <v>1</v>
      </c>
      <c r="L58" s="2">
        <v>0.5</v>
      </c>
      <c r="M58" s="2">
        <f t="shared" si="9"/>
        <v>2</v>
      </c>
      <c r="O58" s="5">
        <f t="shared" si="10"/>
        <v>0</v>
      </c>
      <c r="Q58" s="2">
        <v>0.5</v>
      </c>
      <c r="R58" s="2">
        <f t="shared" si="14"/>
        <v>1</v>
      </c>
      <c r="S58" s="2">
        <f t="shared" si="7"/>
        <v>1</v>
      </c>
      <c r="V58" s="6" t="s">
        <v>334</v>
      </c>
      <c r="W58" s="2" t="s">
        <v>325</v>
      </c>
      <c r="X58" s="2" t="s">
        <v>331</v>
      </c>
      <c r="Y58" s="2">
        <v>1</v>
      </c>
      <c r="Z58" s="2">
        <v>0.5</v>
      </c>
      <c r="AA58" s="2">
        <f t="shared" si="11"/>
        <v>2</v>
      </c>
      <c r="AC58" s="5">
        <f t="shared" si="12"/>
        <v>0</v>
      </c>
      <c r="AE58" s="2">
        <f t="shared" si="13"/>
        <v>1</v>
      </c>
    </row>
    <row r="59" spans="1:31" x14ac:dyDescent="0.2">
      <c r="A59" s="4" t="s">
        <v>335</v>
      </c>
      <c r="B59" s="2" t="s">
        <v>336</v>
      </c>
      <c r="C59" s="2" t="s">
        <v>337</v>
      </c>
      <c r="D59" s="2">
        <v>0.35</v>
      </c>
      <c r="E59" s="2">
        <v>0.15</v>
      </c>
      <c r="F59" s="2">
        <f t="shared" si="8"/>
        <v>2.3333333333333335</v>
      </c>
      <c r="H59" s="4" t="s">
        <v>338</v>
      </c>
      <c r="I59" s="2" t="s">
        <v>336</v>
      </c>
      <c r="J59" s="2" t="s">
        <v>339</v>
      </c>
      <c r="K59" s="2">
        <v>0.5</v>
      </c>
      <c r="L59" s="2">
        <v>0.2</v>
      </c>
      <c r="M59" s="2">
        <f t="shared" si="9"/>
        <v>2.5</v>
      </c>
      <c r="O59" s="5">
        <f t="shared" si="10"/>
        <v>7.1428571428571397E-2</v>
      </c>
      <c r="Q59" s="2">
        <v>0.2</v>
      </c>
      <c r="R59" s="2">
        <f t="shared" si="14"/>
        <v>0.46666666666666673</v>
      </c>
      <c r="S59" s="2">
        <f t="shared" si="7"/>
        <v>0.5</v>
      </c>
      <c r="V59" s="6" t="s">
        <v>340</v>
      </c>
      <c r="W59" s="2" t="s">
        <v>336</v>
      </c>
      <c r="X59" s="2" t="s">
        <v>337</v>
      </c>
      <c r="Y59" s="2">
        <v>0.35</v>
      </c>
      <c r="Z59" s="2">
        <v>0.15</v>
      </c>
      <c r="AA59" s="2">
        <f t="shared" si="11"/>
        <v>2.3333333333333335</v>
      </c>
      <c r="AC59" s="5">
        <f t="shared" si="12"/>
        <v>0</v>
      </c>
      <c r="AE59" s="2">
        <f t="shared" si="13"/>
        <v>0.46666666666666673</v>
      </c>
    </row>
    <row r="60" spans="1:31" x14ac:dyDescent="0.2">
      <c r="A60" s="4" t="s">
        <v>341</v>
      </c>
      <c r="B60" s="2" t="s">
        <v>342</v>
      </c>
      <c r="C60" s="2" t="s">
        <v>343</v>
      </c>
      <c r="D60" s="2">
        <v>2</v>
      </c>
      <c r="E60" s="2">
        <v>0.2</v>
      </c>
      <c r="F60" s="2">
        <f t="shared" si="8"/>
        <v>10</v>
      </c>
      <c r="H60" s="4" t="s">
        <v>344</v>
      </c>
      <c r="I60" s="2" t="s">
        <v>342</v>
      </c>
      <c r="J60" s="2" t="s">
        <v>345</v>
      </c>
      <c r="K60" s="2">
        <v>1.5</v>
      </c>
      <c r="L60" s="2">
        <v>0.2</v>
      </c>
      <c r="M60" s="2">
        <f t="shared" si="9"/>
        <v>7.5</v>
      </c>
      <c r="O60" s="5">
        <f t="shared" si="10"/>
        <v>-0.25</v>
      </c>
      <c r="Q60" s="2">
        <v>0.2</v>
      </c>
      <c r="R60" s="2">
        <f t="shared" si="14"/>
        <v>2</v>
      </c>
      <c r="S60" s="2">
        <f t="shared" si="7"/>
        <v>1.5</v>
      </c>
      <c r="V60" s="6" t="s">
        <v>346</v>
      </c>
      <c r="W60" s="2" t="s">
        <v>342</v>
      </c>
      <c r="X60" s="2" t="s">
        <v>343</v>
      </c>
      <c r="Y60" s="2">
        <v>1.5</v>
      </c>
      <c r="Z60" s="2">
        <v>0.2</v>
      </c>
      <c r="AA60" s="2">
        <f t="shared" si="11"/>
        <v>7.5</v>
      </c>
      <c r="AC60" s="5">
        <f t="shared" si="12"/>
        <v>-0.25</v>
      </c>
      <c r="AE60" s="2">
        <f t="shared" si="13"/>
        <v>1.5</v>
      </c>
    </row>
    <row r="61" spans="1:31" x14ac:dyDescent="0.2">
      <c r="A61" s="4" t="s">
        <v>347</v>
      </c>
      <c r="B61" s="2" t="s">
        <v>348</v>
      </c>
      <c r="C61" s="2" t="s">
        <v>349</v>
      </c>
      <c r="D61" s="2">
        <v>1.8</v>
      </c>
      <c r="E61" s="2">
        <v>0.18</v>
      </c>
      <c r="F61" s="2">
        <f t="shared" si="8"/>
        <v>10</v>
      </c>
      <c r="H61" s="4" t="s">
        <v>350</v>
      </c>
      <c r="I61" s="2" t="s">
        <v>348</v>
      </c>
      <c r="J61" s="2" t="s">
        <v>351</v>
      </c>
      <c r="K61" s="2">
        <v>1.65</v>
      </c>
      <c r="L61" s="2">
        <v>0.1</v>
      </c>
      <c r="M61" s="2">
        <f t="shared" si="9"/>
        <v>16.499999999999996</v>
      </c>
      <c r="O61" s="5">
        <f t="shared" si="10"/>
        <v>0.64999999999999969</v>
      </c>
      <c r="Q61" s="2">
        <v>0.2</v>
      </c>
      <c r="R61" s="2">
        <f t="shared" si="14"/>
        <v>2</v>
      </c>
      <c r="S61" s="2">
        <f t="shared" si="7"/>
        <v>3.2999999999999994</v>
      </c>
      <c r="V61" s="6" t="s">
        <v>352</v>
      </c>
      <c r="W61" s="2" t="s">
        <v>348</v>
      </c>
      <c r="X61" s="2" t="s">
        <v>349</v>
      </c>
      <c r="Y61" s="2">
        <v>1.8</v>
      </c>
      <c r="Z61" s="2">
        <v>0.18</v>
      </c>
      <c r="AA61" s="2">
        <f t="shared" si="11"/>
        <v>10</v>
      </c>
      <c r="AC61" s="5">
        <f t="shared" si="12"/>
        <v>0</v>
      </c>
      <c r="AE61" s="2">
        <f t="shared" si="13"/>
        <v>2</v>
      </c>
    </row>
    <row r="62" spans="1:31" x14ac:dyDescent="0.2">
      <c r="A62" s="4" t="s">
        <v>353</v>
      </c>
      <c r="B62" s="2" t="s">
        <v>354</v>
      </c>
      <c r="C62" s="2" t="s">
        <v>355</v>
      </c>
      <c r="D62" s="2">
        <v>1.5</v>
      </c>
      <c r="E62" s="2">
        <v>0.15</v>
      </c>
      <c r="F62" s="2">
        <f t="shared" si="8"/>
        <v>10</v>
      </c>
      <c r="H62" s="4" t="s">
        <v>356</v>
      </c>
      <c r="I62" s="2" t="s">
        <v>354</v>
      </c>
      <c r="J62" s="2" t="s">
        <v>357</v>
      </c>
      <c r="K62" s="2">
        <v>1.5</v>
      </c>
      <c r="L62" s="2">
        <v>0.15</v>
      </c>
      <c r="M62" s="2">
        <f t="shared" si="9"/>
        <v>10</v>
      </c>
      <c r="O62" s="5">
        <f t="shared" si="10"/>
        <v>0</v>
      </c>
      <c r="Q62" s="2">
        <v>0.15</v>
      </c>
      <c r="R62" s="2">
        <f t="shared" si="14"/>
        <v>1.5</v>
      </c>
      <c r="S62" s="2">
        <f t="shared" si="7"/>
        <v>1.5</v>
      </c>
      <c r="V62" s="6" t="s">
        <v>358</v>
      </c>
      <c r="W62" s="2" t="s">
        <v>354</v>
      </c>
      <c r="X62" s="2" t="s">
        <v>355</v>
      </c>
      <c r="Y62" s="2">
        <v>1.5</v>
      </c>
      <c r="Z62" s="2">
        <v>0.15</v>
      </c>
      <c r="AA62" s="2">
        <f t="shared" si="11"/>
        <v>10</v>
      </c>
      <c r="AC62" s="5">
        <f t="shared" si="12"/>
        <v>0</v>
      </c>
      <c r="AE62" s="2">
        <f t="shared" si="13"/>
        <v>1.5</v>
      </c>
    </row>
    <row r="63" spans="1:31" x14ac:dyDescent="0.2">
      <c r="A63" s="4" t="s">
        <v>359</v>
      </c>
      <c r="B63" s="2" t="s">
        <v>360</v>
      </c>
      <c r="C63" s="2" t="s">
        <v>361</v>
      </c>
      <c r="D63" s="2">
        <v>0.35</v>
      </c>
      <c r="E63" s="2">
        <v>0.4</v>
      </c>
      <c r="F63" s="2">
        <f t="shared" si="8"/>
        <v>0.87499999999999989</v>
      </c>
      <c r="H63" s="4" t="s">
        <v>362</v>
      </c>
      <c r="I63" s="2" t="s">
        <v>360</v>
      </c>
      <c r="J63" s="2" t="s">
        <v>363</v>
      </c>
      <c r="K63" s="2">
        <v>0.35</v>
      </c>
      <c r="L63" s="2">
        <v>0.41</v>
      </c>
      <c r="M63" s="2">
        <f t="shared" si="9"/>
        <v>0.85365853658536583</v>
      </c>
      <c r="O63" s="5">
        <f t="shared" si="10"/>
        <v>-2.4390243902438935E-2</v>
      </c>
      <c r="Q63" s="2">
        <v>2</v>
      </c>
      <c r="R63" s="2">
        <f t="shared" si="14"/>
        <v>1.7499999999999998</v>
      </c>
      <c r="S63" s="2">
        <f t="shared" si="7"/>
        <v>1.7073170731707317</v>
      </c>
      <c r="V63" s="6" t="s">
        <v>364</v>
      </c>
      <c r="W63" s="2" t="s">
        <v>360</v>
      </c>
      <c r="X63" s="2" t="s">
        <v>361</v>
      </c>
      <c r="Y63" s="2">
        <v>0.35</v>
      </c>
      <c r="Z63" s="2">
        <v>0.4</v>
      </c>
      <c r="AA63" s="2">
        <f t="shared" si="11"/>
        <v>0.87499999999999989</v>
      </c>
      <c r="AC63" s="5">
        <f t="shared" si="12"/>
        <v>0</v>
      </c>
      <c r="AE63" s="2">
        <f t="shared" si="13"/>
        <v>1.7499999999999998</v>
      </c>
    </row>
    <row r="64" spans="1:31" x14ac:dyDescent="0.2">
      <c r="A64" s="4" t="s">
        <v>365</v>
      </c>
      <c r="B64" s="2" t="s">
        <v>366</v>
      </c>
      <c r="C64" s="2" t="s">
        <v>367</v>
      </c>
      <c r="D64" s="2">
        <v>1</v>
      </c>
      <c r="E64" s="2">
        <v>0.09</v>
      </c>
      <c r="F64" s="2">
        <f t="shared" si="8"/>
        <v>11.111111111111111</v>
      </c>
      <c r="H64" s="4" t="s">
        <v>368</v>
      </c>
      <c r="I64" s="2" t="s">
        <v>366</v>
      </c>
      <c r="J64" s="2" t="s">
        <v>369</v>
      </c>
      <c r="K64" s="2">
        <v>0.89</v>
      </c>
      <c r="L64" s="2">
        <v>0.08</v>
      </c>
      <c r="M64" s="2">
        <f t="shared" si="9"/>
        <v>11.125</v>
      </c>
      <c r="O64" s="5">
        <f t="shared" si="10"/>
        <v>1.2499999999999734E-3</v>
      </c>
      <c r="Q64" s="2">
        <v>0.08</v>
      </c>
      <c r="R64" s="2">
        <f t="shared" si="14"/>
        <v>0.88888888888888884</v>
      </c>
      <c r="S64" s="2">
        <f t="shared" si="7"/>
        <v>0.89</v>
      </c>
      <c r="V64" s="6" t="s">
        <v>370</v>
      </c>
      <c r="W64" s="2" t="s">
        <v>366</v>
      </c>
      <c r="X64" s="2" t="s">
        <v>367</v>
      </c>
      <c r="Y64" s="2">
        <v>1</v>
      </c>
      <c r="Z64" s="2">
        <v>0.09</v>
      </c>
      <c r="AA64" s="2">
        <f t="shared" si="11"/>
        <v>11.111111111111111</v>
      </c>
      <c r="AC64" s="5">
        <f t="shared" si="12"/>
        <v>0</v>
      </c>
      <c r="AE64" s="2">
        <f t="shared" si="13"/>
        <v>0.88888888888888884</v>
      </c>
    </row>
    <row r="65" spans="1:32" x14ac:dyDescent="0.2">
      <c r="A65" s="4" t="s">
        <v>371</v>
      </c>
      <c r="B65" s="2" t="s">
        <v>372</v>
      </c>
      <c r="C65" s="2" t="s">
        <v>373</v>
      </c>
      <c r="D65" s="2">
        <v>1.1499999999999999</v>
      </c>
      <c r="E65" s="2">
        <v>0.2</v>
      </c>
      <c r="F65" s="2">
        <f t="shared" si="8"/>
        <v>5.7499999999999991</v>
      </c>
      <c r="H65" s="4" t="s">
        <v>374</v>
      </c>
      <c r="I65" s="2" t="s">
        <v>372</v>
      </c>
      <c r="J65" s="2" t="s">
        <v>375</v>
      </c>
      <c r="K65" s="2">
        <v>1.1499999999999999</v>
      </c>
      <c r="L65" s="2">
        <v>0.22500000000000001</v>
      </c>
      <c r="M65" s="2">
        <f t="shared" si="9"/>
        <v>5.1111111111111107</v>
      </c>
      <c r="O65" s="7">
        <f t="shared" si="10"/>
        <v>-0.11111111111111105</v>
      </c>
      <c r="Q65" s="2">
        <v>0.2</v>
      </c>
      <c r="R65" s="2">
        <f t="shared" si="14"/>
        <v>1.1499999999999999</v>
      </c>
      <c r="S65" s="2">
        <f t="shared" si="7"/>
        <v>1.0222222222222221</v>
      </c>
      <c r="V65" s="6" t="s">
        <v>376</v>
      </c>
      <c r="W65" s="2" t="s">
        <v>372</v>
      </c>
      <c r="X65" s="2" t="s">
        <v>373</v>
      </c>
      <c r="Y65" s="2">
        <v>1.1499999999999999</v>
      </c>
      <c r="Z65" s="2">
        <v>0.2</v>
      </c>
      <c r="AA65" s="2">
        <f t="shared" si="11"/>
        <v>5.7499999999999991</v>
      </c>
      <c r="AC65" s="5">
        <f t="shared" si="12"/>
        <v>0</v>
      </c>
      <c r="AE65" s="2">
        <f t="shared" si="13"/>
        <v>1.1499999999999999</v>
      </c>
    </row>
    <row r="66" spans="1:32" x14ac:dyDescent="0.2">
      <c r="A66" s="4" t="s">
        <v>377</v>
      </c>
      <c r="B66" s="2" t="s">
        <v>372</v>
      </c>
      <c r="C66" s="2" t="s">
        <v>378</v>
      </c>
      <c r="D66" s="2">
        <v>1.1499999999999999</v>
      </c>
      <c r="E66" s="2">
        <v>0.2</v>
      </c>
      <c r="F66" s="2">
        <f t="shared" si="8"/>
        <v>5.7499999999999991</v>
      </c>
      <c r="H66" s="4" t="s">
        <v>379</v>
      </c>
      <c r="I66" s="2" t="s">
        <v>372</v>
      </c>
      <c r="J66" s="2" t="s">
        <v>380</v>
      </c>
      <c r="K66" s="2">
        <v>1.1499999999999999</v>
      </c>
      <c r="L66" s="2">
        <v>0.22500000000000001</v>
      </c>
      <c r="M66" s="2">
        <f t="shared" si="9"/>
        <v>5.1111111111111107</v>
      </c>
      <c r="O66" s="7">
        <f t="shared" si="10"/>
        <v>-0.11111111111111105</v>
      </c>
      <c r="Q66" s="2">
        <v>0.2</v>
      </c>
      <c r="R66" s="2">
        <f t="shared" si="14"/>
        <v>1.1499999999999999</v>
      </c>
      <c r="S66" s="2">
        <f t="shared" si="7"/>
        <v>1.0222222222222221</v>
      </c>
      <c r="V66" s="6" t="s">
        <v>381</v>
      </c>
      <c r="W66" s="2" t="s">
        <v>372</v>
      </c>
      <c r="X66" s="2" t="s">
        <v>378</v>
      </c>
      <c r="Y66" s="2">
        <v>1.1499999999999999</v>
      </c>
      <c r="Z66" s="2">
        <v>0.2</v>
      </c>
      <c r="AA66" s="2">
        <f t="shared" si="11"/>
        <v>5.7499999999999991</v>
      </c>
      <c r="AC66" s="5">
        <f t="shared" si="12"/>
        <v>0</v>
      </c>
      <c r="AE66" s="2">
        <f t="shared" si="13"/>
        <v>1.1499999999999999</v>
      </c>
    </row>
    <row r="67" spans="1:32" x14ac:dyDescent="0.2">
      <c r="A67" s="4" t="s">
        <v>382</v>
      </c>
      <c r="B67" s="2" t="s">
        <v>383</v>
      </c>
      <c r="C67" s="2" t="s">
        <v>384</v>
      </c>
      <c r="D67" s="2">
        <v>1.6</v>
      </c>
      <c r="E67" s="2">
        <v>0.35</v>
      </c>
      <c r="F67" s="2">
        <f t="shared" si="8"/>
        <v>4.5714285714285721</v>
      </c>
      <c r="H67" s="4" t="s">
        <v>385</v>
      </c>
      <c r="I67" s="2" t="s">
        <v>383</v>
      </c>
      <c r="J67" s="2" t="s">
        <v>386</v>
      </c>
      <c r="K67" s="2">
        <v>1.6</v>
      </c>
      <c r="L67" s="2">
        <v>0.35</v>
      </c>
      <c r="M67" s="2">
        <f t="shared" si="9"/>
        <v>4.5714285714285721</v>
      </c>
      <c r="O67" s="7">
        <f t="shared" si="10"/>
        <v>0</v>
      </c>
      <c r="Q67" s="2">
        <v>0.35</v>
      </c>
      <c r="R67" s="2">
        <f t="shared" si="14"/>
        <v>1.6</v>
      </c>
      <c r="S67" s="2">
        <f t="shared" si="7"/>
        <v>1.6</v>
      </c>
      <c r="U67" s="2" t="s">
        <v>85</v>
      </c>
      <c r="V67" s="6" t="s">
        <v>387</v>
      </c>
      <c r="W67" s="2" t="s">
        <v>383</v>
      </c>
      <c r="X67" s="2" t="s">
        <v>384</v>
      </c>
      <c r="Y67" s="2">
        <v>2.7</v>
      </c>
      <c r="Z67" s="2">
        <v>0.35</v>
      </c>
      <c r="AA67" s="2">
        <f t="shared" si="11"/>
        <v>7.7142857142857153</v>
      </c>
      <c r="AC67" s="5">
        <f t="shared" si="12"/>
        <v>0.6875</v>
      </c>
      <c r="AE67" s="2">
        <f t="shared" si="13"/>
        <v>2.7</v>
      </c>
    </row>
    <row r="68" spans="1:32" x14ac:dyDescent="0.2">
      <c r="A68" s="4" t="s">
        <v>388</v>
      </c>
      <c r="B68" s="2" t="s">
        <v>389</v>
      </c>
      <c r="C68" s="2" t="s">
        <v>390</v>
      </c>
      <c r="D68" s="2">
        <v>2.7</v>
      </c>
      <c r="E68" s="2">
        <v>0.19</v>
      </c>
      <c r="F68" s="2">
        <f t="shared" ref="F68:F73" si="15">D68/E68</f>
        <v>14.210526315789474</v>
      </c>
      <c r="H68" s="4" t="s">
        <v>391</v>
      </c>
      <c r="I68" s="2" t="s">
        <v>389</v>
      </c>
      <c r="J68" s="2" t="s">
        <v>392</v>
      </c>
      <c r="K68" s="2">
        <v>1.7</v>
      </c>
      <c r="L68" s="2">
        <v>0.19</v>
      </c>
      <c r="M68" s="2">
        <f t="shared" ref="M68:M73" si="16">K68/L68</f>
        <v>8.9473684210526319</v>
      </c>
      <c r="O68" s="7">
        <f t="shared" ref="O68:O73" si="17">M68/F68-1</f>
        <v>-0.37037037037037035</v>
      </c>
      <c r="Q68" s="2">
        <v>0.19</v>
      </c>
      <c r="R68" s="2">
        <f t="shared" si="14"/>
        <v>2.7</v>
      </c>
      <c r="S68" s="2">
        <f t="shared" si="7"/>
        <v>1.7000000000000002</v>
      </c>
      <c r="V68" s="6" t="s">
        <v>393</v>
      </c>
      <c r="W68" s="2" t="s">
        <v>389</v>
      </c>
      <c r="X68" s="2" t="s">
        <v>390</v>
      </c>
      <c r="Y68" s="2">
        <v>2</v>
      </c>
      <c r="Z68" s="2">
        <v>0.19</v>
      </c>
      <c r="AA68" s="2">
        <f t="shared" ref="AA68:AA73" si="18">Y68/Z68</f>
        <v>10.526315789473685</v>
      </c>
      <c r="AC68" s="5">
        <f t="shared" ref="AC68:AC73" si="19">AA68/F68-1</f>
        <v>-0.25925925925925919</v>
      </c>
      <c r="AE68" s="2">
        <f t="shared" ref="AE68:AE73" si="20">Q68*AA68</f>
        <v>2</v>
      </c>
    </row>
    <row r="69" spans="1:32" x14ac:dyDescent="0.2">
      <c r="A69" s="4" t="s">
        <v>394</v>
      </c>
      <c r="B69" s="2" t="s">
        <v>395</v>
      </c>
      <c r="C69" s="2" t="s">
        <v>396</v>
      </c>
      <c r="D69" s="2">
        <v>1.1000000000000001</v>
      </c>
      <c r="E69" s="2">
        <v>0.5</v>
      </c>
      <c r="F69" s="2">
        <f t="shared" si="15"/>
        <v>2.2000000000000002</v>
      </c>
      <c r="H69" s="4" t="s">
        <v>397</v>
      </c>
      <c r="I69" s="2" t="s">
        <v>395</v>
      </c>
      <c r="J69" s="2" t="s">
        <v>398</v>
      </c>
      <c r="K69" s="2">
        <v>1.1499999999999999</v>
      </c>
      <c r="L69" s="2">
        <v>0.5</v>
      </c>
      <c r="M69" s="2">
        <f t="shared" si="16"/>
        <v>2.2999999999999998</v>
      </c>
      <c r="O69" s="7">
        <f t="shared" si="17"/>
        <v>4.5454545454545192E-2</v>
      </c>
      <c r="Q69" s="2">
        <v>1</v>
      </c>
      <c r="R69" s="2">
        <f t="shared" ref="R69:R73" si="21">Q69*F69</f>
        <v>2.2000000000000002</v>
      </c>
      <c r="S69" s="2">
        <f t="shared" ref="S69:S73" si="22">$Q69*M69</f>
        <v>2.2999999999999998</v>
      </c>
      <c r="V69" s="6" t="s">
        <v>399</v>
      </c>
      <c r="W69" s="2" t="s">
        <v>395</v>
      </c>
      <c r="X69" s="2" t="s">
        <v>396</v>
      </c>
      <c r="Y69" s="2">
        <v>1.1000000000000001</v>
      </c>
      <c r="Z69" s="2">
        <v>0.5</v>
      </c>
      <c r="AA69" s="2">
        <f t="shared" si="18"/>
        <v>2.2000000000000002</v>
      </c>
      <c r="AC69" s="5">
        <f t="shared" si="19"/>
        <v>0</v>
      </c>
      <c r="AE69" s="2">
        <f t="shared" si="20"/>
        <v>2.2000000000000002</v>
      </c>
    </row>
    <row r="70" spans="1:32" x14ac:dyDescent="0.2">
      <c r="A70" s="4" t="s">
        <v>400</v>
      </c>
      <c r="B70" s="2" t="s">
        <v>401</v>
      </c>
      <c r="C70" s="2" t="s">
        <v>402</v>
      </c>
      <c r="D70" s="2">
        <v>1.2</v>
      </c>
      <c r="E70" s="2">
        <v>1</v>
      </c>
      <c r="F70" s="2">
        <f t="shared" si="15"/>
        <v>1.2</v>
      </c>
      <c r="H70" s="4" t="s">
        <v>403</v>
      </c>
      <c r="I70" s="2" t="s">
        <v>401</v>
      </c>
      <c r="J70" s="2" t="s">
        <v>404</v>
      </c>
      <c r="K70" s="2">
        <v>0.55000000000000004</v>
      </c>
      <c r="L70" s="2">
        <v>0.5</v>
      </c>
      <c r="M70" s="2">
        <f t="shared" si="16"/>
        <v>1.1000000000000001</v>
      </c>
      <c r="O70" s="7">
        <f t="shared" si="17"/>
        <v>-8.3333333333333259E-2</v>
      </c>
      <c r="Q70" s="2">
        <v>1</v>
      </c>
      <c r="R70" s="2">
        <f t="shared" si="21"/>
        <v>1.2</v>
      </c>
      <c r="S70" s="2">
        <f t="shared" si="22"/>
        <v>1.1000000000000001</v>
      </c>
      <c r="V70" s="6" t="s">
        <v>405</v>
      </c>
      <c r="W70" s="2" t="s">
        <v>401</v>
      </c>
      <c r="X70" s="2" t="s">
        <v>402</v>
      </c>
      <c r="Y70" s="2">
        <v>1.2</v>
      </c>
      <c r="Z70" s="2">
        <v>1</v>
      </c>
      <c r="AA70" s="2">
        <f t="shared" si="18"/>
        <v>1.2</v>
      </c>
      <c r="AC70" s="5">
        <f t="shared" si="19"/>
        <v>0</v>
      </c>
      <c r="AE70" s="2">
        <f t="shared" si="20"/>
        <v>1.2</v>
      </c>
    </row>
    <row r="71" spans="1:32" x14ac:dyDescent="0.2">
      <c r="A71" s="4" t="s">
        <v>406</v>
      </c>
      <c r="B71" s="2" t="s">
        <v>401</v>
      </c>
      <c r="C71" s="2" t="s">
        <v>407</v>
      </c>
      <c r="D71" s="2">
        <v>1.2</v>
      </c>
      <c r="E71" s="2">
        <v>1</v>
      </c>
      <c r="F71" s="2">
        <f t="shared" si="15"/>
        <v>1.2</v>
      </c>
      <c r="H71" s="4" t="s">
        <v>408</v>
      </c>
      <c r="I71" s="2" t="s">
        <v>401</v>
      </c>
      <c r="J71" s="2" t="s">
        <v>409</v>
      </c>
      <c r="K71" s="2">
        <v>0.55000000000000004</v>
      </c>
      <c r="L71" s="2">
        <v>0.5</v>
      </c>
      <c r="M71" s="2">
        <f t="shared" si="16"/>
        <v>1.1000000000000001</v>
      </c>
      <c r="O71" s="7">
        <f t="shared" si="17"/>
        <v>-8.3333333333333259E-2</v>
      </c>
      <c r="Q71" s="2">
        <v>1</v>
      </c>
      <c r="R71" s="2">
        <f t="shared" si="21"/>
        <v>1.2</v>
      </c>
      <c r="S71" s="2">
        <f t="shared" si="22"/>
        <v>1.1000000000000001</v>
      </c>
      <c r="V71" s="6" t="s">
        <v>410</v>
      </c>
      <c r="W71" s="2" t="s">
        <v>401</v>
      </c>
      <c r="X71" s="2" t="s">
        <v>407</v>
      </c>
      <c r="Y71" s="2">
        <v>1.2</v>
      </c>
      <c r="Z71" s="2">
        <v>1</v>
      </c>
      <c r="AA71" s="2">
        <f t="shared" si="18"/>
        <v>1.2</v>
      </c>
      <c r="AC71" s="5">
        <f t="shared" si="19"/>
        <v>0</v>
      </c>
      <c r="AE71" s="2">
        <f t="shared" si="20"/>
        <v>1.2</v>
      </c>
    </row>
    <row r="72" spans="1:32" x14ac:dyDescent="0.2">
      <c r="A72" s="4" t="s">
        <v>411</v>
      </c>
      <c r="B72" s="2" t="s">
        <v>412</v>
      </c>
      <c r="C72" s="2" t="s">
        <v>413</v>
      </c>
      <c r="D72" s="2">
        <v>1.8</v>
      </c>
      <c r="E72" s="2">
        <v>1</v>
      </c>
      <c r="F72" s="2">
        <f t="shared" si="15"/>
        <v>1.8</v>
      </c>
      <c r="H72" s="4" t="s">
        <v>414</v>
      </c>
      <c r="I72" s="2" t="s">
        <v>412</v>
      </c>
      <c r="J72" s="2" t="s">
        <v>415</v>
      </c>
      <c r="K72" s="2">
        <v>1.8</v>
      </c>
      <c r="L72" s="2">
        <v>1</v>
      </c>
      <c r="M72" s="2">
        <f t="shared" si="16"/>
        <v>1.8</v>
      </c>
      <c r="O72" s="7">
        <f t="shared" si="17"/>
        <v>0</v>
      </c>
      <c r="Q72" s="2">
        <v>1</v>
      </c>
      <c r="R72" s="2">
        <f t="shared" si="21"/>
        <v>1.8</v>
      </c>
      <c r="S72" s="2">
        <f t="shared" si="22"/>
        <v>1.8</v>
      </c>
      <c r="V72" s="6" t="s">
        <v>416</v>
      </c>
      <c r="W72" s="2" t="s">
        <v>412</v>
      </c>
      <c r="X72" s="2" t="s">
        <v>413</v>
      </c>
      <c r="Y72" s="2">
        <v>1.8</v>
      </c>
      <c r="Z72" s="2">
        <v>1</v>
      </c>
      <c r="AA72" s="2">
        <f t="shared" si="18"/>
        <v>1.8</v>
      </c>
      <c r="AC72" s="5">
        <f t="shared" si="19"/>
        <v>0</v>
      </c>
      <c r="AE72" s="2">
        <f t="shared" si="20"/>
        <v>1.8</v>
      </c>
    </row>
    <row r="73" spans="1:32" x14ac:dyDescent="0.2">
      <c r="A73" s="4" t="s">
        <v>417</v>
      </c>
      <c r="B73" s="2" t="s">
        <v>418</v>
      </c>
      <c r="C73" s="2" t="s">
        <v>419</v>
      </c>
      <c r="D73" s="2">
        <v>1</v>
      </c>
      <c r="E73" s="2">
        <v>0.75</v>
      </c>
      <c r="F73" s="2">
        <f t="shared" si="15"/>
        <v>1.3333333333333333</v>
      </c>
      <c r="H73" s="4" t="s">
        <v>420</v>
      </c>
      <c r="I73" s="2" t="s">
        <v>418</v>
      </c>
      <c r="J73" s="2" t="s">
        <v>421</v>
      </c>
      <c r="K73" s="2">
        <v>0.95</v>
      </c>
      <c r="L73" s="2">
        <v>0.75</v>
      </c>
      <c r="M73" s="2">
        <f t="shared" si="16"/>
        <v>1.2666666666666666</v>
      </c>
      <c r="O73" s="7">
        <f t="shared" si="17"/>
        <v>-5.0000000000000044E-2</v>
      </c>
      <c r="Q73" s="2">
        <v>0.75</v>
      </c>
      <c r="R73" s="2">
        <f t="shared" si="21"/>
        <v>1</v>
      </c>
      <c r="S73" s="2">
        <f t="shared" si="22"/>
        <v>0.95</v>
      </c>
      <c r="V73" s="6" t="s">
        <v>422</v>
      </c>
      <c r="W73" s="2" t="s">
        <v>418</v>
      </c>
      <c r="X73" s="2" t="s">
        <v>419</v>
      </c>
      <c r="Y73" s="2">
        <v>1</v>
      </c>
      <c r="Z73" s="2">
        <v>0.75</v>
      </c>
      <c r="AA73" s="2">
        <f t="shared" si="18"/>
        <v>1.3333333333333333</v>
      </c>
      <c r="AC73" s="5">
        <f t="shared" si="19"/>
        <v>0</v>
      </c>
      <c r="AE73" s="2">
        <f t="shared" si="20"/>
        <v>1</v>
      </c>
    </row>
    <row r="76" spans="1:32" x14ac:dyDescent="0.2">
      <c r="O76" s="11"/>
      <c r="R76" s="8">
        <f>SUM(R4:R73)</f>
        <v>161.71305480211774</v>
      </c>
      <c r="S76" s="8">
        <f>SUM(S4:S73)</f>
        <v>147.70220453508591</v>
      </c>
      <c r="T76" s="8"/>
      <c r="U76" s="9">
        <f>S76/R76-1</f>
        <v>-8.6640192928000626E-2</v>
      </c>
      <c r="AA76" s="8"/>
      <c r="AE76" s="8">
        <f>SUM(AE4:AE73)</f>
        <v>158.97211125308127</v>
      </c>
      <c r="AF76" s="5">
        <f>AE76/R76-1</f>
        <v>-1.694942657777665E-2</v>
      </c>
    </row>
    <row r="80" spans="1:32" x14ac:dyDescent="0.2">
      <c r="S80" s="2" t="s">
        <v>429</v>
      </c>
    </row>
    <row r="81" spans="19:22" x14ac:dyDescent="0.2">
      <c r="S81" s="10" t="s">
        <v>423</v>
      </c>
      <c r="T81" s="10" t="s">
        <v>424</v>
      </c>
      <c r="U81" s="2" t="s">
        <v>425</v>
      </c>
    </row>
    <row r="82" spans="19:22" x14ac:dyDescent="0.2">
      <c r="S82" s="10" t="s">
        <v>426</v>
      </c>
      <c r="T82" s="12">
        <f>S76-S45-S19-S15-S20-S67</f>
        <v>137.66887120175258</v>
      </c>
      <c r="U82" s="9">
        <f>T82/T83-1</f>
        <v>-9.0687514535870317E-2</v>
      </c>
      <c r="V82" s="2">
        <f>T82/T84-1</f>
        <v>-8.2123665999559337E-2</v>
      </c>
    </row>
    <row r="83" spans="19:22" x14ac:dyDescent="0.2">
      <c r="S83" s="10" t="s">
        <v>427</v>
      </c>
      <c r="T83" s="12">
        <f>R76-R45-R19-R15-R20-R67</f>
        <v>151.39885727125355</v>
      </c>
    </row>
    <row r="84" spans="19:22" x14ac:dyDescent="0.2">
      <c r="S84" s="10" t="s">
        <v>428</v>
      </c>
      <c r="T84" s="12">
        <f>AE76-AE45-AE19-AE15-AE20-AE67</f>
        <v>149.98629565024441</v>
      </c>
      <c r="U84" s="7">
        <f>T84/T83-1</f>
        <v>-9.3300679177407142E-3</v>
      </c>
    </row>
  </sheetData>
  <hyperlinks>
    <hyperlink ref="H4" r:id="rId1"/>
    <hyperlink ref="H5" r:id="rId2"/>
    <hyperlink ref="A5" r:id="rId3"/>
    <hyperlink ref="H6" r:id="rId4"/>
    <hyperlink ref="A6" r:id="rId5"/>
    <hyperlink ref="A7" r:id="rId6"/>
    <hyperlink ref="H7" r:id="rId7"/>
    <hyperlink ref="H8" r:id="rId8"/>
    <hyperlink ref="A8" r:id="rId9"/>
    <hyperlink ref="A9" r:id="rId10"/>
    <hyperlink ref="H9" r:id="rId11"/>
    <hyperlink ref="A10" r:id="rId12"/>
    <hyperlink ref="H10" r:id="rId13"/>
    <hyperlink ref="H11" r:id="rId14"/>
    <hyperlink ref="A11" r:id="rId15"/>
    <hyperlink ref="A4" r:id="rId16"/>
    <hyperlink ref="A12" r:id="rId17"/>
    <hyperlink ref="H12" r:id="rId18"/>
    <hyperlink ref="H13" r:id="rId19"/>
    <hyperlink ref="A13" r:id="rId20"/>
    <hyperlink ref="H14" r:id="rId21"/>
    <hyperlink ref="A14" r:id="rId22"/>
    <hyperlink ref="H15" r:id="rId23"/>
    <hyperlink ref="A15" r:id="rId24"/>
    <hyperlink ref="A16" r:id="rId25"/>
    <hyperlink ref="H16" r:id="rId26"/>
    <hyperlink ref="H17" r:id="rId27"/>
    <hyperlink ref="A17" r:id="rId28"/>
    <hyperlink ref="H18" r:id="rId29"/>
    <hyperlink ref="A18" r:id="rId30"/>
    <hyperlink ref="A19" r:id="rId31"/>
    <hyperlink ref="H19" r:id="rId32"/>
    <hyperlink ref="H23" r:id="rId33"/>
    <hyperlink ref="A23" r:id="rId34"/>
    <hyperlink ref="H20" r:id="rId35"/>
    <hyperlink ref="A20" r:id="rId36"/>
    <hyperlink ref="H21" r:id="rId37"/>
    <hyperlink ref="A21" r:id="rId38"/>
    <hyperlink ref="H22" r:id="rId39"/>
    <hyperlink ref="A22" r:id="rId40"/>
    <hyperlink ref="A24" r:id="rId41"/>
    <hyperlink ref="H24" r:id="rId42"/>
    <hyperlink ref="A25" r:id="rId43"/>
    <hyperlink ref="H25" r:id="rId44"/>
    <hyperlink ref="A26" r:id="rId45"/>
    <hyperlink ref="H26" r:id="rId46"/>
    <hyperlink ref="H27" r:id="rId47"/>
    <hyperlink ref="A27" r:id="rId48"/>
    <hyperlink ref="A28" r:id="rId49"/>
    <hyperlink ref="H28" r:id="rId50"/>
    <hyperlink ref="A29" r:id="rId51"/>
    <hyperlink ref="H29" r:id="rId52"/>
    <hyperlink ref="A30" r:id="rId53"/>
    <hyperlink ref="H30" r:id="rId54"/>
    <hyperlink ref="A31" r:id="rId55"/>
    <hyperlink ref="H31" r:id="rId56"/>
    <hyperlink ref="A32" r:id="rId57"/>
    <hyperlink ref="H32" r:id="rId58"/>
    <hyperlink ref="A34" r:id="rId59"/>
    <hyperlink ref="H34" r:id="rId60"/>
    <hyperlink ref="A33" r:id="rId61"/>
    <hyperlink ref="A35" r:id="rId62"/>
    <hyperlink ref="H35" r:id="rId63"/>
    <hyperlink ref="A36" r:id="rId64"/>
    <hyperlink ref="H36" r:id="rId65"/>
    <hyperlink ref="A37" r:id="rId66"/>
    <hyperlink ref="H37" r:id="rId67"/>
    <hyperlink ref="A38" r:id="rId68"/>
    <hyperlink ref="H38" r:id="rId69"/>
    <hyperlink ref="A39" r:id="rId70"/>
    <hyperlink ref="H40" r:id="rId71"/>
    <hyperlink ref="A40" r:id="rId72"/>
    <hyperlink ref="A41" r:id="rId73"/>
    <hyperlink ref="H41" r:id="rId74"/>
    <hyperlink ref="A42" r:id="rId75"/>
    <hyperlink ref="H42" r:id="rId76"/>
    <hyperlink ref="H43" r:id="rId77"/>
    <hyperlink ref="A43" r:id="rId78"/>
    <hyperlink ref="H44" r:id="rId79"/>
    <hyperlink ref="A44" r:id="rId80"/>
    <hyperlink ref="A45" r:id="rId81"/>
    <hyperlink ref="H45" r:id="rId82"/>
    <hyperlink ref="A46" r:id="rId83"/>
    <hyperlink ref="H46" r:id="rId84"/>
    <hyperlink ref="A47" r:id="rId85"/>
    <hyperlink ref="H47" r:id="rId86"/>
    <hyperlink ref="A48" r:id="rId87"/>
    <hyperlink ref="H48" r:id="rId88"/>
    <hyperlink ref="H49" r:id="rId89"/>
    <hyperlink ref="A49" r:id="rId90"/>
    <hyperlink ref="H50" r:id="rId91"/>
    <hyperlink ref="A50" r:id="rId92"/>
    <hyperlink ref="A51" r:id="rId93"/>
    <hyperlink ref="H51" r:id="rId94"/>
    <hyperlink ref="A52" r:id="rId95"/>
    <hyperlink ref="H52" r:id="rId96"/>
    <hyperlink ref="H53" r:id="rId97"/>
    <hyperlink ref="A53" r:id="rId98"/>
    <hyperlink ref="A54" r:id="rId99"/>
    <hyperlink ref="H54" r:id="rId100"/>
    <hyperlink ref="A55" r:id="rId101"/>
    <hyperlink ref="H55" r:id="rId102"/>
    <hyperlink ref="A56" r:id="rId103"/>
    <hyperlink ref="H56" r:id="rId104"/>
    <hyperlink ref="A57" r:id="rId105"/>
    <hyperlink ref="H57" r:id="rId106"/>
    <hyperlink ref="H58" r:id="rId107"/>
    <hyperlink ref="A58" r:id="rId108"/>
    <hyperlink ref="A59" r:id="rId109"/>
    <hyperlink ref="H59" r:id="rId110"/>
    <hyperlink ref="A60" r:id="rId111"/>
    <hyperlink ref="H60" r:id="rId112"/>
    <hyperlink ref="H61" r:id="rId113"/>
    <hyperlink ref="A61" r:id="rId114"/>
    <hyperlink ref="A62" r:id="rId115"/>
    <hyperlink ref="H62" r:id="rId116"/>
    <hyperlink ref="A63" r:id="rId117"/>
    <hyperlink ref="H63" r:id="rId118"/>
    <hyperlink ref="H64" r:id="rId119"/>
    <hyperlink ref="A64" r:id="rId120"/>
    <hyperlink ref="A65" r:id="rId121"/>
    <hyperlink ref="H65" r:id="rId122"/>
    <hyperlink ref="H66" r:id="rId123"/>
    <hyperlink ref="A66" r:id="rId124"/>
    <hyperlink ref="H67" r:id="rId125"/>
    <hyperlink ref="A67" r:id="rId126"/>
    <hyperlink ref="A68" r:id="rId127"/>
    <hyperlink ref="H68" r:id="rId128"/>
    <hyperlink ref="A69" r:id="rId129"/>
    <hyperlink ref="H69" r:id="rId130"/>
    <hyperlink ref="H70" r:id="rId131"/>
    <hyperlink ref="A70" r:id="rId132"/>
    <hyperlink ref="A71" r:id="rId133"/>
    <hyperlink ref="H71" r:id="rId134"/>
    <hyperlink ref="A72" r:id="rId135"/>
    <hyperlink ref="H72" r:id="rId136"/>
    <hyperlink ref="A73" r:id="rId137"/>
    <hyperlink ref="H73" r:id="rId138"/>
    <hyperlink ref="H39" r:id="rId139"/>
    <hyperlink ref="V4" r:id="rId140"/>
    <hyperlink ref="V5" r:id="rId141"/>
    <hyperlink ref="V6" r:id="rId142"/>
    <hyperlink ref="V7" r:id="rId143"/>
    <hyperlink ref="V8" r:id="rId144"/>
    <hyperlink ref="V9" r:id="rId145"/>
    <hyperlink ref="V10" r:id="rId146"/>
    <hyperlink ref="V11" r:id="rId147"/>
    <hyperlink ref="V12" r:id="rId148"/>
    <hyperlink ref="V13" r:id="rId149"/>
    <hyperlink ref="V14" r:id="rId150"/>
    <hyperlink ref="V16" r:id="rId151"/>
    <hyperlink ref="V15" r:id="rId152"/>
    <hyperlink ref="V17" r:id="rId153"/>
    <hyperlink ref="V18" r:id="rId154"/>
    <hyperlink ref="V20" r:id="rId155"/>
    <hyperlink ref="V21" r:id="rId156"/>
    <hyperlink ref="V22" r:id="rId157"/>
    <hyperlink ref="V23" r:id="rId158"/>
    <hyperlink ref="V24" r:id="rId159"/>
    <hyperlink ref="V25" r:id="rId160"/>
    <hyperlink ref="V26" r:id="rId161"/>
    <hyperlink ref="V27" r:id="rId162"/>
    <hyperlink ref="V28" r:id="rId163"/>
    <hyperlink ref="V29" r:id="rId164"/>
    <hyperlink ref="V30" r:id="rId165"/>
    <hyperlink ref="V31" r:id="rId166"/>
    <hyperlink ref="V32" r:id="rId167"/>
    <hyperlink ref="V33" r:id="rId168"/>
    <hyperlink ref="V34" r:id="rId169"/>
    <hyperlink ref="V35" r:id="rId170"/>
    <hyperlink ref="V36" r:id="rId171"/>
    <hyperlink ref="V37" r:id="rId172"/>
    <hyperlink ref="V38" r:id="rId173"/>
    <hyperlink ref="V39" r:id="rId174"/>
    <hyperlink ref="V40" r:id="rId175"/>
    <hyperlink ref="V41" r:id="rId176"/>
    <hyperlink ref="V42" r:id="rId177"/>
    <hyperlink ref="V43" r:id="rId178"/>
    <hyperlink ref="V46" r:id="rId179"/>
    <hyperlink ref="V47" r:id="rId180"/>
    <hyperlink ref="V48" r:id="rId181"/>
    <hyperlink ref="V49" r:id="rId182"/>
    <hyperlink ref="V50" r:id="rId183"/>
    <hyperlink ref="V51" r:id="rId184"/>
    <hyperlink ref="V52" r:id="rId185"/>
    <hyperlink ref="V53" r:id="rId186"/>
    <hyperlink ref="V54" r:id="rId187"/>
    <hyperlink ref="V55" r:id="rId188"/>
    <hyperlink ref="V56" r:id="rId189"/>
    <hyperlink ref="V57" r:id="rId190"/>
    <hyperlink ref="V58" r:id="rId191"/>
    <hyperlink ref="V59" r:id="rId192"/>
    <hyperlink ref="V60" r:id="rId193"/>
    <hyperlink ref="V61" r:id="rId194"/>
    <hyperlink ref="V62" r:id="rId195"/>
    <hyperlink ref="V63" r:id="rId196"/>
    <hyperlink ref="V64" r:id="rId197"/>
    <hyperlink ref="V65" r:id="rId198"/>
    <hyperlink ref="V66" r:id="rId199"/>
    <hyperlink ref="V67" r:id="rId200"/>
    <hyperlink ref="V68" r:id="rId201"/>
    <hyperlink ref="V69" r:id="rId202"/>
    <hyperlink ref="V70" r:id="rId203"/>
    <hyperlink ref="V71" r:id="rId204"/>
    <hyperlink ref="V72" r:id="rId205"/>
    <hyperlink ref="V73" r:id="rId206"/>
    <hyperlink ref="H33" r:id="rId207"/>
  </hyperlinks>
  <pageMargins left="0.7" right="0.7" top="0.75" bottom="0.75" header="0.3" footer="0.3"/>
  <pageSetup paperSize="9" orientation="portrait" r:id="rId208"/>
  <drawing r:id="rId209"/>
  <legacyDrawing r:id="rId2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M&amp;S &amp; WAITROSE ON OCADO</vt:lpstr>
      <vt:lpstr>Sheet1</vt:lpstr>
    </vt:vector>
  </TitlesOfParts>
  <Company>Berenberg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Thomas</dc:creator>
  <cp:lastModifiedBy>Davies, Thomas</cp:lastModifiedBy>
  <dcterms:created xsi:type="dcterms:W3CDTF">2020-08-06T08:24:52Z</dcterms:created>
  <dcterms:modified xsi:type="dcterms:W3CDTF">2020-10-21T14:03:33Z</dcterms:modified>
</cp:coreProperties>
</file>