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yvindasplin/Documents/Indok/NTNU/Optimering/Master V22/master2022/Cutting Stock Model/Input/"/>
    </mc:Choice>
  </mc:AlternateContent>
  <xr:revisionPtr revIDLastSave="0" documentId="13_ncr:1_{9E6127EA-8D94-8542-B2A8-209C7ADFE026}" xr6:coauthVersionLast="47" xr6:coauthVersionMax="47" xr10:uidLastSave="{00000000-0000-0000-0000-000000000000}"/>
  <bookViews>
    <workbookView xWindow="2020" yWindow="500" windowWidth="34880" windowHeight="17500" activeTab="2" xr2:uid="{A5361B1D-8409-0845-981B-BA630B7E70E6}"/>
  </bookViews>
  <sheets>
    <sheet name="Parameters" sheetId="14" r:id="rId1"/>
    <sheet name="Sets" sheetId="15" r:id="rId2"/>
    <sheet name="MC" sheetId="12" r:id="rId3"/>
    <sheet name="IC" sheetId="5" r:id="rId4"/>
  </sheet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2" l="1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D2" i="12"/>
  <c r="B49" i="12"/>
  <c r="AW70" i="12"/>
  <c r="AV70" i="12"/>
  <c r="AU70" i="12"/>
  <c r="X42" i="12"/>
  <c r="U42" i="12" s="1"/>
  <c r="M42" i="12"/>
  <c r="I42" i="12"/>
  <c r="E42" i="12"/>
  <c r="X41" i="12"/>
  <c r="U41" i="12" s="1"/>
  <c r="N41" i="12"/>
  <c r="J41" i="12"/>
  <c r="F41" i="12"/>
  <c r="B41" i="12"/>
  <c r="X40" i="12"/>
  <c r="T40" i="12" s="1"/>
  <c r="U40" i="12"/>
  <c r="N40" i="12"/>
  <c r="M40" i="12"/>
  <c r="J40" i="12"/>
  <c r="I40" i="12"/>
  <c r="F40" i="12"/>
  <c r="E40" i="12"/>
  <c r="B40" i="12"/>
  <c r="X39" i="12"/>
  <c r="S39" i="12" s="1"/>
  <c r="F39" i="12"/>
  <c r="X38" i="12"/>
  <c r="U38" i="12" s="1"/>
  <c r="K38" i="12"/>
  <c r="E38" i="12"/>
  <c r="X37" i="12"/>
  <c r="S37" i="12" s="1"/>
  <c r="U37" i="12"/>
  <c r="Q37" i="12"/>
  <c r="P37" i="12"/>
  <c r="N37" i="12"/>
  <c r="M37" i="12"/>
  <c r="L37" i="12"/>
  <c r="J37" i="12"/>
  <c r="I37" i="12"/>
  <c r="H37" i="12"/>
  <c r="F37" i="12"/>
  <c r="E37" i="12"/>
  <c r="D37" i="12"/>
  <c r="B37" i="12"/>
  <c r="X36" i="12"/>
  <c r="T36" i="12" s="1"/>
  <c r="U36" i="12"/>
  <c r="F36" i="12"/>
  <c r="E36" i="12"/>
  <c r="X35" i="12"/>
  <c r="S35" i="12" s="1"/>
  <c r="N35" i="12"/>
  <c r="F35" i="12"/>
  <c r="B35" i="12"/>
  <c r="X34" i="12"/>
  <c r="U34" i="12" s="1"/>
  <c r="M34" i="12"/>
  <c r="I34" i="12"/>
  <c r="E34" i="12"/>
  <c r="P38" i="12" l="1"/>
  <c r="R35" i="12"/>
  <c r="M36" i="12"/>
  <c r="R37" i="12"/>
  <c r="C38" i="12"/>
  <c r="H38" i="12"/>
  <c r="M38" i="12"/>
  <c r="S38" i="12"/>
  <c r="Q40" i="12"/>
  <c r="N36" i="12"/>
  <c r="T37" i="12"/>
  <c r="D38" i="12"/>
  <c r="I38" i="12"/>
  <c r="O38" i="12"/>
  <c r="T38" i="12"/>
  <c r="R40" i="12"/>
  <c r="G38" i="12"/>
  <c r="L38" i="12"/>
  <c r="Q38" i="12"/>
  <c r="R41" i="12"/>
  <c r="Q42" i="12"/>
  <c r="F34" i="12"/>
  <c r="J34" i="12"/>
  <c r="N34" i="12"/>
  <c r="R34" i="12"/>
  <c r="J39" i="12"/>
  <c r="C41" i="12"/>
  <c r="G41" i="12"/>
  <c r="K41" i="12"/>
  <c r="O41" i="12"/>
  <c r="S41" i="12"/>
  <c r="B42" i="12"/>
  <c r="F42" i="12"/>
  <c r="J42" i="12"/>
  <c r="N42" i="12"/>
  <c r="R42" i="12"/>
  <c r="C34" i="12"/>
  <c r="G34" i="12"/>
  <c r="K34" i="12"/>
  <c r="O34" i="12"/>
  <c r="S34" i="12"/>
  <c r="I36" i="12"/>
  <c r="Q36" i="12"/>
  <c r="N39" i="12"/>
  <c r="D41" i="12"/>
  <c r="H41" i="12"/>
  <c r="L41" i="12"/>
  <c r="P41" i="12"/>
  <c r="T41" i="12"/>
  <c r="C42" i="12"/>
  <c r="G42" i="12"/>
  <c r="K42" i="12"/>
  <c r="O42" i="12"/>
  <c r="S42" i="12"/>
  <c r="Q34" i="12"/>
  <c r="D34" i="12"/>
  <c r="H34" i="12"/>
  <c r="L34" i="12"/>
  <c r="P34" i="12"/>
  <c r="T34" i="12"/>
  <c r="J35" i="12"/>
  <c r="B36" i="12"/>
  <c r="J36" i="12"/>
  <c r="R36" i="12"/>
  <c r="C37" i="12"/>
  <c r="G37" i="12"/>
  <c r="K37" i="12"/>
  <c r="O37" i="12"/>
  <c r="B38" i="12"/>
  <c r="F38" i="12"/>
  <c r="J38" i="12"/>
  <c r="N38" i="12"/>
  <c r="R38" i="12"/>
  <c r="B39" i="12"/>
  <c r="R39" i="12"/>
  <c r="E41" i="12"/>
  <c r="I41" i="12"/>
  <c r="M41" i="12"/>
  <c r="Q41" i="12"/>
  <c r="D42" i="12"/>
  <c r="H42" i="12"/>
  <c r="L42" i="12"/>
  <c r="P42" i="12"/>
  <c r="T42" i="12"/>
  <c r="B34" i="12"/>
  <c r="D35" i="12"/>
  <c r="H35" i="12"/>
  <c r="L35" i="12"/>
  <c r="P35" i="12"/>
  <c r="T35" i="12"/>
  <c r="C36" i="12"/>
  <c r="G36" i="12"/>
  <c r="K36" i="12"/>
  <c r="O36" i="12"/>
  <c r="S36" i="12"/>
  <c r="D39" i="12"/>
  <c r="H39" i="12"/>
  <c r="L39" i="12"/>
  <c r="P39" i="12"/>
  <c r="T39" i="12"/>
  <c r="C40" i="12"/>
  <c r="G40" i="12"/>
  <c r="K40" i="12"/>
  <c r="O40" i="12"/>
  <c r="S40" i="12"/>
  <c r="E35" i="12"/>
  <c r="E44" i="12" s="1"/>
  <c r="I35" i="12"/>
  <c r="I44" i="12" s="1"/>
  <c r="M35" i="12"/>
  <c r="M44" i="12" s="1"/>
  <c r="Q35" i="12"/>
  <c r="U35" i="12"/>
  <c r="U44" i="12" s="1"/>
  <c r="D36" i="12"/>
  <c r="H36" i="12"/>
  <c r="L36" i="12"/>
  <c r="P36" i="12"/>
  <c r="E39" i="12"/>
  <c r="I39" i="12"/>
  <c r="M39" i="12"/>
  <c r="Q39" i="12"/>
  <c r="U39" i="12"/>
  <c r="D40" i="12"/>
  <c r="H40" i="12"/>
  <c r="L40" i="12"/>
  <c r="P40" i="12"/>
  <c r="C35" i="12"/>
  <c r="G35" i="12"/>
  <c r="K35" i="12"/>
  <c r="O35" i="12"/>
  <c r="C39" i="12"/>
  <c r="G39" i="12"/>
  <c r="K39" i="12"/>
  <c r="O39" i="12"/>
  <c r="T44" i="12" l="1"/>
  <c r="D44" i="12"/>
  <c r="O44" i="12"/>
  <c r="N44" i="12"/>
  <c r="P44" i="12"/>
  <c r="Q44" i="12"/>
  <c r="K44" i="12"/>
  <c r="J44" i="12"/>
  <c r="L44" i="12"/>
  <c r="G44" i="12"/>
  <c r="F44" i="12"/>
  <c r="B44" i="12"/>
  <c r="H44" i="12"/>
  <c r="S44" i="12"/>
  <c r="C44" i="12"/>
  <c r="R44" i="12"/>
  <c r="C50" i="12" l="1"/>
  <c r="I54" i="12"/>
  <c r="P59" i="12"/>
  <c r="T63" i="12"/>
  <c r="Z67" i="12"/>
  <c r="D51" i="12"/>
  <c r="K56" i="12"/>
  <c r="Q60" i="12"/>
  <c r="W64" i="12"/>
  <c r="AA68" i="12"/>
  <c r="F53" i="12"/>
  <c r="E52" i="12"/>
  <c r="L57" i="12"/>
  <c r="R61" i="12"/>
  <c r="X65" i="12"/>
  <c r="J55" i="12"/>
  <c r="M58" i="12"/>
  <c r="S62" i="12"/>
  <c r="Y66" i="12"/>
  <c r="AQ68" i="12"/>
  <c r="AO66" i="12"/>
  <c r="R49" i="12"/>
  <c r="AA56" i="12"/>
  <c r="S50" i="12"/>
  <c r="AG59" i="12"/>
  <c r="AG60" i="12"/>
  <c r="AH61" i="12"/>
  <c r="AP67" i="12"/>
  <c r="V53" i="12"/>
  <c r="AM63" i="12"/>
  <c r="AM64" i="12"/>
  <c r="Y54" i="12"/>
  <c r="AC58" i="12"/>
  <c r="AN65" i="12"/>
  <c r="AJ63" i="12"/>
  <c r="Z55" i="12"/>
  <c r="T51" i="12"/>
  <c r="AF58" i="12"/>
  <c r="AF59" i="12"/>
  <c r="AI62" i="12"/>
  <c r="U52" i="12"/>
  <c r="AB57" i="12"/>
  <c r="N55" i="12"/>
  <c r="AE68" i="12"/>
  <c r="G50" i="12"/>
  <c r="AD67" i="12"/>
  <c r="T59" i="12"/>
  <c r="H51" i="12"/>
  <c r="V61" i="12"/>
  <c r="AB65" i="12"/>
  <c r="U60" i="12"/>
  <c r="J53" i="12"/>
  <c r="O56" i="12"/>
  <c r="AC66" i="12"/>
  <c r="AA64" i="12"/>
  <c r="X63" i="12"/>
  <c r="W62" i="12"/>
  <c r="I52" i="12"/>
  <c r="P57" i="12"/>
  <c r="M54" i="12"/>
  <c r="Q58" i="12"/>
  <c r="F49" i="12"/>
  <c r="W51" i="12"/>
  <c r="AC55" i="12"/>
  <c r="X52" i="12"/>
  <c r="AB54" i="12"/>
  <c r="Y53" i="12"/>
  <c r="AT68" i="12"/>
  <c r="AT70" i="12" s="1"/>
  <c r="V50" i="12"/>
  <c r="U49" i="12"/>
  <c r="AD56" i="12"/>
  <c r="AS67" i="12"/>
  <c r="AI59" i="12"/>
  <c r="AL62" i="12"/>
  <c r="AR66" i="12"/>
  <c r="AL64" i="12"/>
  <c r="AB58" i="12"/>
  <c r="AF60" i="12"/>
  <c r="AA57" i="12"/>
  <c r="R50" i="12"/>
  <c r="Y55" i="12"/>
  <c r="Z56" i="12"/>
  <c r="AE59" i="12"/>
  <c r="T52" i="12"/>
  <c r="AM65" i="12"/>
  <c r="S51" i="12"/>
  <c r="U53" i="12"/>
  <c r="AP68" i="12"/>
  <c r="Q49" i="12"/>
  <c r="AI63" i="12"/>
  <c r="AO67" i="12"/>
  <c r="AN66" i="12"/>
  <c r="AG61" i="12"/>
  <c r="AH62" i="12"/>
  <c r="X54" i="12"/>
  <c r="AA59" i="12"/>
  <c r="AC61" i="12"/>
  <c r="Q53" i="12"/>
  <c r="AI65" i="12"/>
  <c r="W57" i="12"/>
  <c r="N50" i="12"/>
  <c r="AK67" i="12"/>
  <c r="P52" i="12"/>
  <c r="AB60" i="12"/>
  <c r="V56" i="12"/>
  <c r="AJ66" i="12"/>
  <c r="AE63" i="12"/>
  <c r="U55" i="12"/>
  <c r="T54" i="12"/>
  <c r="O51" i="12"/>
  <c r="M49" i="12"/>
  <c r="X58" i="12"/>
  <c r="AD62" i="12"/>
  <c r="AL68" i="12"/>
  <c r="AH64" i="12"/>
  <c r="K51" i="12"/>
  <c r="L52" i="12"/>
  <c r="S57" i="12"/>
  <c r="I49" i="12"/>
  <c r="AG67" i="12"/>
  <c r="R56" i="12"/>
  <c r="Y61" i="12"/>
  <c r="T58" i="12"/>
  <c r="P54" i="12"/>
  <c r="J50" i="12"/>
  <c r="AA63" i="12"/>
  <c r="M53" i="12"/>
  <c r="AF66" i="12"/>
  <c r="X60" i="12"/>
  <c r="AE65" i="12"/>
  <c r="Q55" i="12"/>
  <c r="W59" i="12"/>
  <c r="Z62" i="12"/>
  <c r="AD64" i="12"/>
  <c r="AH68" i="12"/>
  <c r="Z64" i="12"/>
  <c r="AA65" i="12"/>
  <c r="M55" i="12"/>
  <c r="L54" i="12"/>
  <c r="H52" i="12"/>
  <c r="S59" i="12"/>
  <c r="O57" i="12"/>
  <c r="F50" i="12"/>
  <c r="U61" i="12"/>
  <c r="E49" i="12"/>
  <c r="W63" i="12"/>
  <c r="G51" i="12"/>
  <c r="I53" i="12"/>
  <c r="AD68" i="12"/>
  <c r="P58" i="12"/>
  <c r="T60" i="12"/>
  <c r="AC67" i="12"/>
  <c r="AB66" i="12"/>
  <c r="N56" i="12"/>
  <c r="V62" i="12"/>
  <c r="S56" i="12"/>
  <c r="AB63" i="12"/>
  <c r="L51" i="12"/>
  <c r="AE64" i="12"/>
  <c r="AI68" i="12"/>
  <c r="U58" i="12"/>
  <c r="AF65" i="12"/>
  <c r="AA62" i="12"/>
  <c r="R55" i="12"/>
  <c r="X59" i="12"/>
  <c r="M52" i="12"/>
  <c r="Z61" i="12"/>
  <c r="Y60" i="12"/>
  <c r="AG66" i="12"/>
  <c r="J49" i="12"/>
  <c r="K50" i="12"/>
  <c r="AH67" i="12"/>
  <c r="N53" i="12"/>
  <c r="T57" i="12"/>
  <c r="Q54" i="12"/>
  <c r="AI60" i="12"/>
  <c r="W52" i="12"/>
  <c r="T49" i="12"/>
  <c r="AA54" i="12"/>
  <c r="AL63" i="12"/>
  <c r="AJ61" i="12"/>
  <c r="AP64" i="12"/>
  <c r="AP65" i="12"/>
  <c r="AR67" i="12"/>
  <c r="AS68" i="12"/>
  <c r="V51" i="12"/>
  <c r="U50" i="12"/>
  <c r="AB55" i="12"/>
  <c r="X53" i="12"/>
  <c r="AK61" i="12"/>
  <c r="AK62" i="12"/>
  <c r="AQ65" i="12"/>
  <c r="AQ66" i="12"/>
  <c r="AE57" i="12"/>
  <c r="AE58" i="12"/>
  <c r="AC56" i="12"/>
  <c r="AD57" i="12"/>
  <c r="AO64" i="12"/>
  <c r="AM66" i="12"/>
  <c r="R51" i="12"/>
  <c r="AA58" i="12"/>
  <c r="AO68" i="12"/>
  <c r="AH63" i="12"/>
  <c r="AK64" i="12"/>
  <c r="X55" i="12"/>
  <c r="AN67" i="12"/>
  <c r="Z57" i="12"/>
  <c r="T53" i="12"/>
  <c r="AG62" i="12"/>
  <c r="Y56" i="12"/>
  <c r="S52" i="12"/>
  <c r="Q50" i="12"/>
  <c r="W54" i="12"/>
  <c r="AL65" i="12"/>
  <c r="AD59" i="12"/>
  <c r="P49" i="12"/>
  <c r="AF61" i="12"/>
  <c r="AE60" i="12"/>
  <c r="L49" i="12"/>
  <c r="AK68" i="12"/>
  <c r="AG64" i="12"/>
  <c r="M50" i="12"/>
  <c r="AI66" i="12"/>
  <c r="AB61" i="12"/>
  <c r="T55" i="12"/>
  <c r="Z59" i="12"/>
  <c r="AD63" i="12"/>
  <c r="U56" i="12"/>
  <c r="AC62" i="12"/>
  <c r="V57" i="12"/>
  <c r="P53" i="12"/>
  <c r="AH65" i="12"/>
  <c r="AJ67" i="12"/>
  <c r="N51" i="12"/>
  <c r="S54" i="12"/>
  <c r="O52" i="12"/>
  <c r="W58" i="12"/>
  <c r="AA60" i="12"/>
  <c r="V59" i="12"/>
  <c r="AE66" i="12"/>
  <c r="AD65" i="12"/>
  <c r="J51" i="12"/>
  <c r="Z63" i="12"/>
  <c r="W60" i="12"/>
  <c r="Y62" i="12"/>
  <c r="L53" i="12"/>
  <c r="K52" i="12"/>
  <c r="H49" i="12"/>
  <c r="I50" i="12"/>
  <c r="P55" i="12"/>
  <c r="AF67" i="12"/>
  <c r="AC64" i="12"/>
  <c r="Q56" i="12"/>
  <c r="S58" i="12"/>
  <c r="R57" i="12"/>
  <c r="O54" i="12"/>
  <c r="AG68" i="12"/>
  <c r="X61" i="12"/>
  <c r="G52" i="12"/>
  <c r="Y64" i="12"/>
  <c r="F51" i="12"/>
  <c r="L55" i="12"/>
  <c r="T61" i="12"/>
  <c r="N57" i="12"/>
  <c r="E50" i="12"/>
  <c r="Z65" i="12"/>
  <c r="O58" i="12"/>
  <c r="U62" i="12"/>
  <c r="S60" i="12"/>
  <c r="H53" i="12"/>
  <c r="AB67" i="12"/>
  <c r="K54" i="12"/>
  <c r="AC68" i="12"/>
  <c r="V63" i="12"/>
  <c r="R59" i="12"/>
  <c r="AA66" i="12"/>
  <c r="D49" i="12"/>
  <c r="M56" i="12"/>
  <c r="AB59" i="12"/>
  <c r="AI64" i="12"/>
  <c r="AE62" i="12"/>
  <c r="V55" i="12"/>
  <c r="O50" i="12"/>
  <c r="AK66" i="12"/>
  <c r="AD61" i="12"/>
  <c r="X57" i="12"/>
  <c r="P51" i="12"/>
  <c r="AC60" i="12"/>
  <c r="AL67" i="12"/>
  <c r="Y58" i="12"/>
  <c r="U54" i="12"/>
  <c r="N49" i="12"/>
  <c r="R53" i="12"/>
  <c r="AF63" i="12"/>
  <c r="AM68" i="12"/>
  <c r="AJ65" i="12"/>
  <c r="Q52" i="12"/>
  <c r="W56" i="12"/>
  <c r="AK63" i="12"/>
  <c r="V52" i="12"/>
  <c r="AD58" i="12"/>
  <c r="AI61" i="12"/>
  <c r="AA55" i="12"/>
  <c r="AB56" i="12"/>
  <c r="AH59" i="12"/>
  <c r="AH60" i="12"/>
  <c r="AO65" i="12"/>
  <c r="W53" i="12"/>
  <c r="AP66" i="12"/>
  <c r="AP70" i="12" s="1"/>
  <c r="Z54" i="12"/>
  <c r="S49" i="12"/>
  <c r="AC57" i="12"/>
  <c r="U51" i="12"/>
  <c r="AJ60" i="12"/>
  <c r="AJ62" i="12"/>
  <c r="T50" i="12"/>
  <c r="AQ67" i="12"/>
  <c r="AQ70" i="12" s="1"/>
  <c r="AR68" i="12"/>
  <c r="AN64" i="12"/>
  <c r="R52" i="12"/>
  <c r="Z58" i="12"/>
  <c r="P50" i="12"/>
  <c r="AK65" i="12"/>
  <c r="Y57" i="12"/>
  <c r="V54" i="12"/>
  <c r="AM67" i="12"/>
  <c r="AE61" i="12"/>
  <c r="AL66" i="12"/>
  <c r="AF62" i="12"/>
  <c r="Q51" i="12"/>
  <c r="AN68" i="12"/>
  <c r="S53" i="12"/>
  <c r="AJ64" i="12"/>
  <c r="AG63" i="12"/>
  <c r="AC59" i="12"/>
  <c r="X56" i="12"/>
  <c r="AD60" i="12"/>
  <c r="O49" i="12"/>
  <c r="W55" i="12"/>
  <c r="AF64" i="12"/>
  <c r="Y59" i="12"/>
  <c r="U57" i="12"/>
  <c r="O53" i="12"/>
  <c r="S55" i="12"/>
  <c r="T56" i="12"/>
  <c r="K49" i="12"/>
  <c r="L50" i="12"/>
  <c r="AJ68" i="12"/>
  <c r="AG65" i="12"/>
  <c r="AC63" i="12"/>
  <c r="M51" i="12"/>
  <c r="R54" i="12"/>
  <c r="V58" i="12"/>
  <c r="AB62" i="12"/>
  <c r="Z60" i="12"/>
  <c r="AI67" i="12"/>
  <c r="AH66" i="12"/>
  <c r="AH70" i="12" s="1"/>
  <c r="AA61" i="12"/>
  <c r="N52" i="12"/>
  <c r="G49" i="12"/>
  <c r="X62" i="12"/>
  <c r="AB64" i="12"/>
  <c r="AF68" i="12"/>
  <c r="Y63" i="12"/>
  <c r="P56" i="12"/>
  <c r="AC65" i="12"/>
  <c r="Q57" i="12"/>
  <c r="W61" i="12"/>
  <c r="V60" i="12"/>
  <c r="I51" i="12"/>
  <c r="N54" i="12"/>
  <c r="O55" i="12"/>
  <c r="R58" i="12"/>
  <c r="K53" i="12"/>
  <c r="AE67" i="12"/>
  <c r="AD66" i="12"/>
  <c r="J52" i="12"/>
  <c r="U59" i="12"/>
  <c r="H50" i="12"/>
  <c r="N58" i="12"/>
  <c r="M57" i="12"/>
  <c r="C49" i="12"/>
  <c r="Y65" i="12"/>
  <c r="K55" i="12"/>
  <c r="R60" i="12"/>
  <c r="S61" i="12"/>
  <c r="Z66" i="12"/>
  <c r="G53" i="12"/>
  <c r="E51" i="12"/>
  <c r="Q59" i="12"/>
  <c r="T62" i="12"/>
  <c r="D50" i="12"/>
  <c r="X64" i="12"/>
  <c r="J54" i="12"/>
  <c r="L56" i="12"/>
  <c r="U63" i="12"/>
  <c r="AA67" i="12"/>
  <c r="F52" i="12"/>
  <c r="AB68" i="12"/>
  <c r="AE70" i="12" l="1"/>
  <c r="AS70" i="12"/>
  <c r="AF70" i="12"/>
  <c r="AO70" i="12"/>
  <c r="AR70" i="12"/>
  <c r="AD70" i="12"/>
  <c r="AK70" i="12"/>
  <c r="AL70" i="12"/>
  <c r="AM70" i="12"/>
  <c r="AN70" i="12"/>
  <c r="AJ70" i="12"/>
  <c r="AI70" i="12"/>
  <c r="AG70" i="12"/>
</calcChain>
</file>

<file path=xl/sharedStrings.xml><?xml version="1.0" encoding="utf-8"?>
<sst xmlns="http://schemas.openxmlformats.org/spreadsheetml/2006/main" count="263" uniqueCount="177">
  <si>
    <t>Wards</t>
  </si>
  <si>
    <t>GN</t>
  </si>
  <si>
    <t>GA-1</t>
  </si>
  <si>
    <t>GA-4</t>
  </si>
  <si>
    <t>GO</t>
  </si>
  <si>
    <t>GA-2</t>
  </si>
  <si>
    <t>GA-7</t>
  </si>
  <si>
    <t>UR</t>
  </si>
  <si>
    <t>GA-3</t>
  </si>
  <si>
    <t>GA-5</t>
  </si>
  <si>
    <t>KA</t>
  </si>
  <si>
    <t>EN</t>
  </si>
  <si>
    <t>GA-6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</si>
  <si>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</si>
  <si>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</si>
  <si>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</si>
  <si>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</si>
  <si>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</si>
  <si>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</si>
  <si>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</si>
  <si>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</si>
  <si>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</si>
  <si>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</si>
  <si>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</si>
  <si>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</si>
  <si>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</si>
  <si>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</si>
  <si>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</si>
  <si>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</si>
  <si>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</si>
  <si>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</si>
  <si>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</si>
  <si>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</si>
  <si>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MC</t>
  </si>
  <si>
    <t>KA-a</t>
  </si>
  <si>
    <t>UR-a</t>
  </si>
  <si>
    <t>UR-b</t>
  </si>
  <si>
    <t>GN-b</t>
  </si>
  <si>
    <t>GN-a</t>
  </si>
  <si>
    <t>GO-b</t>
  </si>
  <si>
    <t>GO-a</t>
  </si>
  <si>
    <t>EN-b</t>
  </si>
  <si>
    <t>EN-a</t>
  </si>
  <si>
    <t>Category CDF</t>
  </si>
  <si>
    <t>IC</t>
  </si>
  <si>
    <t>Specialties</t>
  </si>
  <si>
    <t>Cycles in PP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</si>
  <si>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</si>
  <si>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</si>
  <si>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</si>
  <si>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</si>
  <si>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</si>
  <si>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</si>
  <si>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</si>
  <si>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</si>
  <si>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</si>
  <si>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</si>
  <si>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</si>
  <si>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</si>
  <si>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</si>
  <si>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</si>
  <si>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</si>
  <si>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</si>
  <si>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</si>
  <si>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</si>
  <si>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</si>
  <si>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</si>
  <si>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</si>
  <si>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</si>
  <si>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</si>
  <si>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</si>
  <si>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</si>
  <si>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</si>
  <si>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</si>
  <si>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</si>
  <si>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</si>
  <si>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</si>
  <si>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</si>
  <si>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</si>
  <si>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</si>
  <si>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</si>
  <si>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</si>
  <si>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</si>
  <si>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</si>
  <si>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</si>
  <si>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</si>
  <si>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</si>
  <si>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</si>
  <si>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</si>
  <si>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</si>
  <si>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</si>
  <si>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</si>
  <si>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</si>
  <si>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</si>
  <si>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</si>
  <si>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</si>
  <si>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</si>
  <si>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</si>
  <si>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</si>
  <si>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</si>
  <si>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</si>
  <si>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</si>
  <si>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</si>
  <si>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Max LOS</t>
  </si>
  <si>
    <t>Opening Hours</t>
  </si>
  <si>
    <t>Days</t>
  </si>
  <si>
    <t>R1</t>
  </si>
  <si>
    <t>R2</t>
  </si>
  <si>
    <t>R3</t>
  </si>
  <si>
    <t>R4</t>
  </si>
  <si>
    <t>R5</t>
  </si>
  <si>
    <t>R6</t>
  </si>
  <si>
    <t>R7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</si>
  <si>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</si>
  <si>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</si>
  <si>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</si>
  <si>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</si>
  <si>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</si>
  <si>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</si>
  <si>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</si>
  <si>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</si>
  <si>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</si>
  <si>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Surgery Groups</t>
  </si>
  <si>
    <t>Gr1</t>
  </si>
  <si>
    <t>Gr2</t>
  </si>
  <si>
    <t>Gr3</t>
  </si>
  <si>
    <t>Gr4</t>
  </si>
  <si>
    <t>Gr5</t>
  </si>
  <si>
    <t>Gr6</t>
  </si>
  <si>
    <t>Gr7</t>
  </si>
  <si>
    <t>Gr8</t>
  </si>
  <si>
    <t>Gr9</t>
  </si>
  <si>
    <t>Operating Rooms</t>
  </si>
  <si>
    <t>Flexible Share</t>
  </si>
  <si>
    <t>Extended Time</t>
  </si>
  <si>
    <t>Cleaning Time</t>
  </si>
  <si>
    <t>Planning Days</t>
  </si>
  <si>
    <t>Surgery Duration</t>
  </si>
  <si>
    <t>Max Extended Days</t>
  </si>
  <si>
    <t>Target Throughput</t>
  </si>
  <si>
    <t>Target T</t>
  </si>
  <si>
    <t>Mean daily throughput</t>
  </si>
  <si>
    <t>GN-c</t>
  </si>
  <si>
    <t>GN-d</t>
  </si>
  <si>
    <t>GN-e</t>
  </si>
  <si>
    <t>GN-f</t>
  </si>
  <si>
    <t>GO-c</t>
  </si>
  <si>
    <t>total expected</t>
  </si>
  <si>
    <t>Mon</t>
  </si>
  <si>
    <t>Tue</t>
  </si>
  <si>
    <t>Wed</t>
  </si>
  <si>
    <t>Thu</t>
  </si>
  <si>
    <t>Fri</t>
  </si>
  <si>
    <t>Sat</t>
  </si>
  <si>
    <t>Sun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</si>
  <si>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</si>
  <si>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</si>
  <si>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</si>
  <si>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</si>
  <si>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</si>
  <si>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</si>
  <si>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</si>
  <si>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</si>
  <si>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</si>
  <si>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</si>
  <si>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</si>
  <si>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</si>
  <si>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</si>
  <si>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</si>
  <si>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</si>
  <si>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</si>
  <si>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</si>
  <si>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</si>
  <si>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</si>
  <si>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</si>
  <si>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</t>
  </si>
  <si>
    <t>Calculations of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</si>
</sst>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5" fillId="5" borderId="0" applyNumberFormat="0" applyBorder="0" applyAlignment="0" applyProtection="0"/>
    <xf numFmtId="0" fontId="6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</cellStyleXfs>
  <cellXfs count="72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6" fillId="0" borderId="0" xfId="2"/>
    <xf numFmtId="0" fontId="9" fillId="5" borderId="0" xfId="1" applyFont="1"/>
    <xf numFmtId="0" fontId="2" fillId="5" borderId="0" xfId="1" applyFont="1"/>
    <xf numFmtId="0" fontId="3" fillId="5" borderId="0" xfId="1" applyFont="1"/>
    <xf numFmtId="0" fontId="5" fillId="7" borderId="4" xfId="4" applyBorder="1"/>
    <xf numFmtId="0" fontId="5" fillId="7" borderId="3" xfId="4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5" fillId="7" borderId="2" xfId="4" applyBorder="1"/>
    <xf numFmtId="0" fontId="5" fillId="5" borderId="5" xfId="1" applyBorder="1"/>
    <xf numFmtId="0" fontId="5" fillId="5" borderId="6" xfId="1" applyBorder="1"/>
    <xf numFmtId="0" fontId="5" fillId="5" borderId="7" xfId="1" applyBorder="1"/>
    <xf numFmtId="0" fontId="2" fillId="5" borderId="0" xfId="1" applyFont="1" applyBorder="1"/>
    <xf numFmtId="0" fontId="2" fillId="0" borderId="0" xfId="0" applyFont="1" applyBorder="1"/>
    <xf numFmtId="0" fontId="2" fillId="2" borderId="0" xfId="0" applyFont="1" applyFill="1" applyBorder="1"/>
    <xf numFmtId="0" fontId="0" fillId="0" borderId="0" xfId="0" applyBorder="1"/>
    <xf numFmtId="0" fontId="3" fillId="2" borderId="0" xfId="0" applyFont="1" applyFill="1" applyBorder="1"/>
    <xf numFmtId="0" fontId="5" fillId="5" borderId="0" xfId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3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5" fillId="5" borderId="10" xfId="1" applyBorder="1"/>
    <xf numFmtId="0" fontId="5" fillId="5" borderId="11" xfId="1" applyBorder="1"/>
    <xf numFmtId="0" fontId="5" fillId="5" borderId="12" xfId="1" applyBorder="1"/>
    <xf numFmtId="0" fontId="5" fillId="5" borderId="8" xfId="1" applyBorder="1"/>
    <xf numFmtId="0" fontId="5" fillId="5" borderId="9" xfId="1" applyBorder="1"/>
    <xf numFmtId="0" fontId="3" fillId="2" borderId="4" xfId="0" applyFont="1" applyFill="1" applyBorder="1"/>
    <xf numFmtId="0" fontId="4" fillId="2" borderId="4" xfId="0" applyFont="1" applyFill="1" applyBorder="1"/>
    <xf numFmtId="0" fontId="4" fillId="2" borderId="3" xfId="0" applyFont="1" applyFill="1" applyBorder="1"/>
    <xf numFmtId="0" fontId="9" fillId="5" borderId="13" xfId="1" applyFont="1" applyBorder="1"/>
    <xf numFmtId="0" fontId="2" fillId="5" borderId="13" xfId="1" applyFont="1" applyBorder="1"/>
    <xf numFmtId="0" fontId="7" fillId="0" borderId="0" xfId="0" applyFont="1"/>
    <xf numFmtId="0" fontId="8" fillId="2" borderId="2" xfId="0" applyFont="1" applyFill="1" applyBorder="1"/>
    <xf numFmtId="0" fontId="8" fillId="2" borderId="4" xfId="0" applyFont="1" applyFill="1" applyBorder="1"/>
    <xf numFmtId="0" fontId="3" fillId="5" borderId="3" xfId="1" applyFont="1" applyBorder="1"/>
    <xf numFmtId="0" fontId="3" fillId="7" borderId="2" xfId="4" applyFont="1" applyBorder="1"/>
    <xf numFmtId="0" fontId="3" fillId="7" borderId="3" xfId="4" applyFont="1" applyBorder="1"/>
    <xf numFmtId="2" fontId="2" fillId="5" borderId="0" xfId="1" applyNumberFormat="1" applyFont="1"/>
    <xf numFmtId="0" fontId="3" fillId="6" borderId="5" xfId="3" applyFont="1" applyBorder="1"/>
    <xf numFmtId="0" fontId="3" fillId="6" borderId="6" xfId="3" applyFont="1" applyBorder="1"/>
    <xf numFmtId="0" fontId="3" fillId="6" borderId="7" xfId="3" applyFont="1" applyBorder="1"/>
    <xf numFmtId="0" fontId="3" fillId="6" borderId="8" xfId="3" applyFont="1" applyBorder="1"/>
    <xf numFmtId="0" fontId="3" fillId="6" borderId="0" xfId="3" applyFont="1" applyBorder="1"/>
    <xf numFmtId="0" fontId="3" fillId="6" borderId="9" xfId="3" applyFont="1" applyBorder="1"/>
    <xf numFmtId="0" fontId="3" fillId="6" borderId="10" xfId="3" applyFont="1" applyBorder="1"/>
    <xf numFmtId="0" fontId="3" fillId="6" borderId="11" xfId="3" applyFont="1" applyBorder="1"/>
    <xf numFmtId="0" fontId="3" fillId="6" borderId="12" xfId="3" applyFont="1" applyBorder="1"/>
    <xf numFmtId="0" fontId="3" fillId="0" borderId="0" xfId="0" applyFont="1" applyBorder="1"/>
    <xf numFmtId="0" fontId="3" fillId="7" borderId="4" xfId="4" applyFont="1" applyBorder="1"/>
    <xf numFmtId="0" fontId="3" fillId="5" borderId="0" xfId="1" applyFont="1" applyBorder="1"/>
    <xf numFmtId="0" fontId="8" fillId="2" borderId="0" xfId="0" applyFont="1" applyFill="1" applyBorder="1"/>
    <xf numFmtId="0" fontId="3" fillId="6" borderId="5" xfId="3" applyFont="1" applyBorder="1" applyAlignment="1">
      <alignment horizontal="center"/>
    </xf>
    <xf numFmtId="0" fontId="2" fillId="0" borderId="0" xfId="1" applyFont="1" applyFill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0" fillId="0" borderId="17" xfId="0" applyBorder="1"/>
    <xf numFmtId="0" fontId="5" fillId="6" borderId="14" xfId="3" applyBorder="1"/>
    <xf numFmtId="0" fontId="5" fillId="6" borderId="15" xfId="3" applyBorder="1"/>
    <xf numFmtId="0" fontId="5" fillId="6" borderId="16" xfId="3" applyBorder="1"/>
  </cellXfs>
  <cellStyles count="5">
    <cellStyle name="20% - Accent4" xfId="1" builtinId="42"/>
    <cellStyle name="20% - Accent5" xfId="3" builtinId="46"/>
    <cellStyle name="20% - Accent6" xfId="4" builtinId="50"/>
    <cellStyle name="Normal" xfId="0" builtinId="0"/>
    <cellStyle name="Normal 2" xfId="2" xr:uid="{8F977E11-39D4-E04C-8D51-A4F1FE1B59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5E0D-6F6E-A842-BF84-34A209557AB1}">
  <dimension ref="A1:DG61"/>
  <sheetViews>
    <sheetView workbookViewId="0">
      <selection activeCell="H1" sqref="H1:H3"/>
    </sheetView>
  </sheetViews>
  <sheetFormatPr baseColWidth="10" defaultRowHeight="16" x14ac:dyDescent="0.2"/>
  <cols>
    <col min="2" max="6" width="10.1640625" customWidth="1"/>
    <col min="7" max="7" width="2.83203125" customWidth="1"/>
    <col min="9" max="36" width="3.5" customWidth="1"/>
    <col min="37" max="37" width="7" customWidth="1"/>
    <col min="38" max="38" width="4.5" customWidth="1"/>
    <col min="39" max="39" width="11.1640625" customWidth="1"/>
    <col min="40" max="40" width="12.6640625" customWidth="1"/>
    <col min="41" max="41" width="13.1640625" customWidth="1"/>
    <col min="42" max="42" width="3.5" customWidth="1"/>
    <col min="43" max="43" width="8.83203125" customWidth="1"/>
    <col min="44" max="71" width="3.5" customWidth="1"/>
    <col min="72" max="72" width="10.83203125" customWidth="1"/>
    <col min="74" max="74" width="4.33203125" customWidth="1"/>
    <col min="83" max="83" width="10.33203125" customWidth="1"/>
    <col min="84" max="139" width="3.33203125" customWidth="1"/>
  </cols>
  <sheetData>
    <row r="1" spans="1:111" s="3" customFormat="1" ht="17" thickBot="1" x14ac:dyDescent="0.25">
      <c r="B1" s="21" t="s">
        <v>133</v>
      </c>
      <c r="C1" s="21" t="s">
        <v>134</v>
      </c>
      <c r="D1" s="21" t="s">
        <v>135</v>
      </c>
      <c r="E1" s="21" t="s">
        <v>136</v>
      </c>
      <c r="F1" s="21" t="s">
        <v>46</v>
      </c>
      <c r="G1" s="22"/>
      <c r="H1" s="23" t="s">
        <v>0</v>
      </c>
      <c r="I1" s="21" t="s">
        <v>47</v>
      </c>
      <c r="J1" s="21" t="s">
        <v>48</v>
      </c>
      <c r="K1" s="21" t="s">
        <v>49</v>
      </c>
      <c r="L1" s="21" t="s">
        <v>50</v>
      </c>
      <c r="M1" s="21" t="s">
        <v>51</v>
      </c>
      <c r="N1" s="21" t="s">
        <v>52</v>
      </c>
      <c r="O1" s="21" t="s">
        <v>53</v>
      </c>
      <c r="P1" s="21" t="s">
        <v>54</v>
      </c>
      <c r="Q1" s="21" t="s">
        <v>55</v>
      </c>
      <c r="R1" s="21" t="s">
        <v>56</v>
      </c>
      <c r="S1" s="21" t="s">
        <v>57</v>
      </c>
      <c r="T1" s="21" t="s">
        <v>58</v>
      </c>
      <c r="U1" s="21" t="s">
        <v>59</v>
      </c>
      <c r="V1" s="21" t="s">
        <v>60</v>
      </c>
      <c r="W1" s="21" t="s">
        <v>61</v>
      </c>
      <c r="X1" s="21" t="s">
        <v>62</v>
      </c>
      <c r="Y1" s="21" t="s">
        <v>63</v>
      </c>
      <c r="Z1" s="21" t="s">
        <v>64</v>
      </c>
      <c r="AA1" s="21" t="s">
        <v>65</v>
      </c>
      <c r="AB1" s="21" t="s">
        <v>66</v>
      </c>
      <c r="AC1" s="21" t="s">
        <v>67</v>
      </c>
      <c r="AD1" s="21" t="s">
        <v>68</v>
      </c>
      <c r="AE1" s="21" t="s">
        <v>69</v>
      </c>
      <c r="AF1" s="21" t="s">
        <v>70</v>
      </c>
      <c r="AG1" s="21" t="s">
        <v>71</v>
      </c>
      <c r="AH1" s="21" t="s">
        <v>72</v>
      </c>
      <c r="AI1" s="21" t="s">
        <v>73</v>
      </c>
      <c r="AJ1" s="21" t="s">
        <v>74</v>
      </c>
      <c r="AK1" s="42" t="s">
        <v>103</v>
      </c>
      <c r="AL1" s="22"/>
      <c r="AM1" s="21" t="s">
        <v>122</v>
      </c>
      <c r="AN1" s="21" t="s">
        <v>137</v>
      </c>
      <c r="AO1" s="21" t="s">
        <v>139</v>
      </c>
      <c r="AP1" s="24"/>
      <c r="AQ1" s="21" t="s">
        <v>45</v>
      </c>
      <c r="AR1" s="21" t="s">
        <v>75</v>
      </c>
      <c r="AS1" s="21" t="s">
        <v>76</v>
      </c>
      <c r="AT1" s="21" t="s">
        <v>77</v>
      </c>
      <c r="AU1" s="21" t="s">
        <v>78</v>
      </c>
      <c r="AV1" s="21" t="s">
        <v>79</v>
      </c>
      <c r="AW1" s="21" t="s">
        <v>80</v>
      </c>
      <c r="AX1" s="21" t="s">
        <v>81</v>
      </c>
      <c r="AY1" s="21" t="s">
        <v>82</v>
      </c>
      <c r="AZ1" s="21" t="s">
        <v>83</v>
      </c>
      <c r="BA1" s="21" t="s">
        <v>84</v>
      </c>
      <c r="BB1" s="21" t="s">
        <v>85</v>
      </c>
      <c r="BC1" s="21" t="s">
        <v>86</v>
      </c>
      <c r="BD1" s="21" t="s">
        <v>87</v>
      </c>
      <c r="BE1" s="21" t="s">
        <v>88</v>
      </c>
      <c r="BF1" s="21" t="s">
        <v>89</v>
      </c>
      <c r="BG1" s="21" t="s">
        <v>90</v>
      </c>
      <c r="BH1" s="21" t="s">
        <v>91</v>
      </c>
      <c r="BI1" s="21" t="s">
        <v>92</v>
      </c>
      <c r="BJ1" s="21" t="s">
        <v>93</v>
      </c>
      <c r="BK1" s="21" t="s">
        <v>94</v>
      </c>
      <c r="BL1" s="21" t="s">
        <v>95</v>
      </c>
      <c r="BM1" s="21" t="s">
        <v>96</v>
      </c>
      <c r="BN1" s="21" t="s">
        <v>97</v>
      </c>
      <c r="BO1" s="21" t="s">
        <v>98</v>
      </c>
      <c r="BP1" s="21" t="s">
        <v>99</v>
      </c>
      <c r="BQ1" s="21" t="s">
        <v>100</v>
      </c>
      <c r="BR1" s="21" t="s">
        <v>101</v>
      </c>
      <c r="BS1" s="21" t="s">
        <v>102</v>
      </c>
      <c r="BT1" s="21" t="s">
        <v>138</v>
      </c>
      <c r="BU1" s="22"/>
      <c r="BV1" s="7" t="s">
        <v>105</v>
      </c>
      <c r="BW1" s="7" t="s">
        <v>104</v>
      </c>
    </row>
    <row r="2" spans="1:111" ht="17" thickBot="1" x14ac:dyDescent="0.25">
      <c r="A2" s="2"/>
      <c r="B2" s="30">
        <v>0.1</v>
      </c>
      <c r="C2" s="30">
        <v>90</v>
      </c>
      <c r="D2" s="30">
        <v>30</v>
      </c>
      <c r="E2" s="30">
        <v>28</v>
      </c>
      <c r="F2" s="30">
        <v>2</v>
      </c>
      <c r="G2" s="59"/>
      <c r="H2" s="25" t="s">
        <v>33</v>
      </c>
      <c r="I2" s="27">
        <v>60</v>
      </c>
      <c r="J2" s="28">
        <v>60</v>
      </c>
      <c r="K2" s="28">
        <v>60</v>
      </c>
      <c r="L2" s="28">
        <v>60</v>
      </c>
      <c r="M2" s="28">
        <v>49</v>
      </c>
      <c r="N2" s="28">
        <v>49</v>
      </c>
      <c r="O2" s="28">
        <v>49</v>
      </c>
      <c r="P2" s="28">
        <v>60</v>
      </c>
      <c r="Q2" s="28">
        <v>60</v>
      </c>
      <c r="R2" s="28">
        <v>60</v>
      </c>
      <c r="S2" s="28">
        <v>60</v>
      </c>
      <c r="T2" s="28">
        <v>49</v>
      </c>
      <c r="U2" s="28">
        <v>49</v>
      </c>
      <c r="V2" s="28">
        <v>49</v>
      </c>
      <c r="W2" s="28">
        <v>60</v>
      </c>
      <c r="X2" s="28">
        <v>60</v>
      </c>
      <c r="Y2" s="28">
        <v>60</v>
      </c>
      <c r="Z2" s="28">
        <v>60</v>
      </c>
      <c r="AA2" s="28">
        <v>49</v>
      </c>
      <c r="AB2" s="28">
        <v>49</v>
      </c>
      <c r="AC2" s="28">
        <v>49</v>
      </c>
      <c r="AD2" s="28">
        <v>60</v>
      </c>
      <c r="AE2" s="28">
        <v>60</v>
      </c>
      <c r="AF2" s="28">
        <v>60</v>
      </c>
      <c r="AG2" s="28">
        <v>60</v>
      </c>
      <c r="AH2" s="28">
        <v>49</v>
      </c>
      <c r="AI2" s="28">
        <v>49</v>
      </c>
      <c r="AJ2" s="29">
        <v>49</v>
      </c>
      <c r="AK2" s="47">
        <v>20</v>
      </c>
      <c r="AL2" s="59"/>
      <c r="AM2" s="62" t="s">
        <v>38</v>
      </c>
      <c r="AN2" s="47">
        <v>314</v>
      </c>
      <c r="AO2" s="47">
        <v>26</v>
      </c>
      <c r="AP2" s="59"/>
      <c r="AQ2" s="25" t="s">
        <v>1</v>
      </c>
      <c r="AR2" s="27">
        <v>2</v>
      </c>
      <c r="AS2" s="28">
        <v>2</v>
      </c>
      <c r="AT2" s="28">
        <v>2</v>
      </c>
      <c r="AU2" s="28">
        <v>2</v>
      </c>
      <c r="AV2" s="28">
        <v>2</v>
      </c>
      <c r="AW2" s="28">
        <v>0</v>
      </c>
      <c r="AX2" s="28">
        <v>0</v>
      </c>
      <c r="AY2" s="28">
        <v>2</v>
      </c>
      <c r="AZ2" s="28">
        <v>2</v>
      </c>
      <c r="BA2" s="28">
        <v>2</v>
      </c>
      <c r="BB2" s="28">
        <v>2</v>
      </c>
      <c r="BC2" s="28">
        <v>2</v>
      </c>
      <c r="BD2" s="28">
        <v>0</v>
      </c>
      <c r="BE2" s="28">
        <v>0</v>
      </c>
      <c r="BF2" s="28">
        <v>2</v>
      </c>
      <c r="BG2" s="28">
        <v>2</v>
      </c>
      <c r="BH2" s="28">
        <v>2</v>
      </c>
      <c r="BI2" s="28">
        <v>2</v>
      </c>
      <c r="BJ2" s="28">
        <v>2</v>
      </c>
      <c r="BK2" s="28">
        <v>0</v>
      </c>
      <c r="BL2" s="28">
        <v>0</v>
      </c>
      <c r="BM2" s="28">
        <v>2</v>
      </c>
      <c r="BN2" s="28">
        <v>2</v>
      </c>
      <c r="BO2" s="28">
        <v>2</v>
      </c>
      <c r="BP2" s="28">
        <v>2</v>
      </c>
      <c r="BQ2" s="28">
        <v>2</v>
      </c>
      <c r="BR2" s="28">
        <v>0</v>
      </c>
      <c r="BS2" s="29">
        <v>0</v>
      </c>
      <c r="BT2" s="47">
        <v>8</v>
      </c>
      <c r="BU2" s="59"/>
      <c r="BV2" s="8">
        <v>1</v>
      </c>
      <c r="BW2" s="17">
        <v>450</v>
      </c>
      <c r="BX2" s="2"/>
      <c r="CD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</row>
    <row r="3" spans="1:111" ht="17" thickBot="1" x14ac:dyDescent="0.25">
      <c r="A3" s="2"/>
      <c r="B3" s="59"/>
      <c r="C3" s="59"/>
      <c r="D3" s="59"/>
      <c r="E3" s="59"/>
      <c r="F3" s="59"/>
      <c r="G3" s="59"/>
      <c r="H3" s="25" t="s">
        <v>44</v>
      </c>
      <c r="I3" s="14">
        <v>11</v>
      </c>
      <c r="J3" s="15">
        <v>11</v>
      </c>
      <c r="K3" s="15">
        <v>11</v>
      </c>
      <c r="L3" s="15">
        <v>11</v>
      </c>
      <c r="M3" s="15">
        <v>6</v>
      </c>
      <c r="N3" s="15">
        <v>6</v>
      </c>
      <c r="O3" s="15">
        <v>6</v>
      </c>
      <c r="P3" s="15">
        <v>11</v>
      </c>
      <c r="Q3" s="15">
        <v>11</v>
      </c>
      <c r="R3" s="15">
        <v>11</v>
      </c>
      <c r="S3" s="15">
        <v>11</v>
      </c>
      <c r="T3" s="15">
        <v>6</v>
      </c>
      <c r="U3" s="15">
        <v>6</v>
      </c>
      <c r="V3" s="15">
        <v>6</v>
      </c>
      <c r="W3" s="15">
        <v>11</v>
      </c>
      <c r="X3" s="15">
        <v>11</v>
      </c>
      <c r="Y3" s="15">
        <v>11</v>
      </c>
      <c r="Z3" s="15">
        <v>11</v>
      </c>
      <c r="AA3" s="15">
        <v>6</v>
      </c>
      <c r="AB3" s="15">
        <v>6</v>
      </c>
      <c r="AC3" s="15">
        <v>6</v>
      </c>
      <c r="AD3" s="15">
        <v>11</v>
      </c>
      <c r="AE3" s="15">
        <v>11</v>
      </c>
      <c r="AF3" s="15">
        <v>11</v>
      </c>
      <c r="AG3" s="15">
        <v>11</v>
      </c>
      <c r="AH3" s="15">
        <v>6</v>
      </c>
      <c r="AI3" s="15">
        <v>6</v>
      </c>
      <c r="AJ3" s="16">
        <v>6</v>
      </c>
      <c r="AK3" s="48">
        <v>2</v>
      </c>
      <c r="AL3" s="59"/>
      <c r="AM3" s="62" t="s">
        <v>37</v>
      </c>
      <c r="AN3" s="60">
        <v>94</v>
      </c>
      <c r="AO3" s="60">
        <v>34</v>
      </c>
      <c r="AP3" s="59"/>
      <c r="AQ3" s="25" t="s">
        <v>4</v>
      </c>
      <c r="AR3" s="11">
        <v>2</v>
      </c>
      <c r="AS3" s="12">
        <v>2</v>
      </c>
      <c r="AT3" s="12">
        <v>2</v>
      </c>
      <c r="AU3" s="12">
        <v>2</v>
      </c>
      <c r="AV3" s="12">
        <v>2</v>
      </c>
      <c r="AW3" s="12">
        <v>0</v>
      </c>
      <c r="AX3" s="12">
        <v>0</v>
      </c>
      <c r="AY3" s="12">
        <v>2</v>
      </c>
      <c r="AZ3" s="12">
        <v>2</v>
      </c>
      <c r="BA3" s="12">
        <v>2</v>
      </c>
      <c r="BB3" s="12">
        <v>2</v>
      </c>
      <c r="BC3" s="12">
        <v>2</v>
      </c>
      <c r="BD3" s="12">
        <v>0</v>
      </c>
      <c r="BE3" s="12">
        <v>0</v>
      </c>
      <c r="BF3" s="12">
        <v>2</v>
      </c>
      <c r="BG3" s="12">
        <v>2</v>
      </c>
      <c r="BH3" s="12">
        <v>2</v>
      </c>
      <c r="BI3" s="12">
        <v>2</v>
      </c>
      <c r="BJ3" s="12">
        <v>2</v>
      </c>
      <c r="BK3" s="12">
        <v>0</v>
      </c>
      <c r="BL3" s="12">
        <v>0</v>
      </c>
      <c r="BM3" s="12">
        <v>2</v>
      </c>
      <c r="BN3" s="12">
        <v>2</v>
      </c>
      <c r="BO3" s="12">
        <v>2</v>
      </c>
      <c r="BP3" s="12">
        <v>2</v>
      </c>
      <c r="BQ3" s="12">
        <v>2</v>
      </c>
      <c r="BR3" s="12">
        <v>0</v>
      </c>
      <c r="BS3" s="13">
        <v>0</v>
      </c>
      <c r="BT3" s="60">
        <v>10</v>
      </c>
      <c r="BU3" s="59"/>
      <c r="BV3" s="8">
        <v>2</v>
      </c>
      <c r="BW3" s="9">
        <v>450</v>
      </c>
      <c r="BX3" s="2"/>
      <c r="CD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</row>
    <row r="4" spans="1:111" x14ac:dyDescent="0.2">
      <c r="A4" s="2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62" t="s">
        <v>40</v>
      </c>
      <c r="AN4" s="60">
        <v>291.25</v>
      </c>
      <c r="AO4" s="60">
        <v>16</v>
      </c>
      <c r="AP4" s="59"/>
      <c r="AQ4" s="25" t="s">
        <v>7</v>
      </c>
      <c r="AR4" s="11">
        <v>4</v>
      </c>
      <c r="AS4" s="12">
        <v>4</v>
      </c>
      <c r="AT4" s="12">
        <v>4</v>
      </c>
      <c r="AU4" s="12">
        <v>4</v>
      </c>
      <c r="AV4" s="12">
        <v>4</v>
      </c>
      <c r="AW4" s="12">
        <v>0</v>
      </c>
      <c r="AX4" s="12">
        <v>0</v>
      </c>
      <c r="AY4" s="12">
        <v>4</v>
      </c>
      <c r="AZ4" s="12">
        <v>4</v>
      </c>
      <c r="BA4" s="12">
        <v>4</v>
      </c>
      <c r="BB4" s="12">
        <v>4</v>
      </c>
      <c r="BC4" s="12">
        <v>4</v>
      </c>
      <c r="BD4" s="12">
        <v>0</v>
      </c>
      <c r="BE4" s="12">
        <v>0</v>
      </c>
      <c r="BF4" s="12">
        <v>4</v>
      </c>
      <c r="BG4" s="12">
        <v>4</v>
      </c>
      <c r="BH4" s="12">
        <v>4</v>
      </c>
      <c r="BI4" s="12">
        <v>4</v>
      </c>
      <c r="BJ4" s="12">
        <v>4</v>
      </c>
      <c r="BK4" s="12">
        <v>0</v>
      </c>
      <c r="BL4" s="12">
        <v>0</v>
      </c>
      <c r="BM4" s="12">
        <v>4</v>
      </c>
      <c r="BN4" s="12">
        <v>4</v>
      </c>
      <c r="BO4" s="12">
        <v>4</v>
      </c>
      <c r="BP4" s="12">
        <v>4</v>
      </c>
      <c r="BQ4" s="12">
        <v>4</v>
      </c>
      <c r="BR4" s="12">
        <v>0</v>
      </c>
      <c r="BS4" s="13">
        <v>0</v>
      </c>
      <c r="BT4" s="60">
        <v>6</v>
      </c>
      <c r="BU4" s="59"/>
      <c r="BV4" s="8">
        <v>3</v>
      </c>
      <c r="BW4" s="9">
        <v>450</v>
      </c>
      <c r="BX4" s="2"/>
      <c r="CD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</row>
    <row r="5" spans="1:111" x14ac:dyDescent="0.2">
      <c r="A5" s="2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62" t="s">
        <v>39</v>
      </c>
      <c r="AN5" s="60">
        <v>154</v>
      </c>
      <c r="AO5" s="60">
        <v>26</v>
      </c>
      <c r="AP5" s="59"/>
      <c r="AQ5" s="25" t="s">
        <v>10</v>
      </c>
      <c r="AR5" s="11">
        <v>2</v>
      </c>
      <c r="AS5" s="12">
        <v>2</v>
      </c>
      <c r="AT5" s="12">
        <v>2</v>
      </c>
      <c r="AU5" s="12">
        <v>2</v>
      </c>
      <c r="AV5" s="12">
        <v>2</v>
      </c>
      <c r="AW5" s="12">
        <v>0</v>
      </c>
      <c r="AX5" s="12">
        <v>0</v>
      </c>
      <c r="AY5" s="12">
        <v>2</v>
      </c>
      <c r="AZ5" s="12">
        <v>2</v>
      </c>
      <c r="BA5" s="12">
        <v>2</v>
      </c>
      <c r="BB5" s="12">
        <v>2</v>
      </c>
      <c r="BC5" s="12">
        <v>2</v>
      </c>
      <c r="BD5" s="12">
        <v>0</v>
      </c>
      <c r="BE5" s="12">
        <v>0</v>
      </c>
      <c r="BF5" s="12">
        <v>2</v>
      </c>
      <c r="BG5" s="12">
        <v>2</v>
      </c>
      <c r="BH5" s="12">
        <v>2</v>
      </c>
      <c r="BI5" s="12">
        <v>2</v>
      </c>
      <c r="BJ5" s="12">
        <v>2</v>
      </c>
      <c r="BK5" s="12">
        <v>0</v>
      </c>
      <c r="BL5" s="12">
        <v>0</v>
      </c>
      <c r="BM5" s="12">
        <v>2</v>
      </c>
      <c r="BN5" s="12">
        <v>2</v>
      </c>
      <c r="BO5" s="12">
        <v>2</v>
      </c>
      <c r="BP5" s="12">
        <v>2</v>
      </c>
      <c r="BQ5" s="12">
        <v>2</v>
      </c>
      <c r="BR5" s="12">
        <v>0</v>
      </c>
      <c r="BS5" s="13">
        <v>0</v>
      </c>
      <c r="BT5" s="60">
        <v>1</v>
      </c>
      <c r="BU5" s="59"/>
      <c r="BV5" s="8">
        <v>4</v>
      </c>
      <c r="BW5" s="9">
        <v>450</v>
      </c>
      <c r="BX5" s="2"/>
      <c r="CD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</row>
    <row r="6" spans="1:111" ht="17" thickBot="1" x14ac:dyDescent="0.25">
      <c r="A6" s="2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62" t="s">
        <v>35</v>
      </c>
      <c r="AN6" s="60">
        <v>257.45</v>
      </c>
      <c r="AO6" s="60">
        <v>14</v>
      </c>
      <c r="AP6" s="59"/>
      <c r="AQ6" s="25" t="s">
        <v>11</v>
      </c>
      <c r="AR6" s="14">
        <v>2</v>
      </c>
      <c r="AS6" s="15">
        <v>2</v>
      </c>
      <c r="AT6" s="15">
        <v>2</v>
      </c>
      <c r="AU6" s="15">
        <v>2</v>
      </c>
      <c r="AV6" s="15">
        <v>2</v>
      </c>
      <c r="AW6" s="15">
        <v>0</v>
      </c>
      <c r="AX6" s="15">
        <v>0</v>
      </c>
      <c r="AY6" s="15">
        <v>2</v>
      </c>
      <c r="AZ6" s="15">
        <v>2</v>
      </c>
      <c r="BA6" s="15">
        <v>2</v>
      </c>
      <c r="BB6" s="15">
        <v>2</v>
      </c>
      <c r="BC6" s="15">
        <v>2</v>
      </c>
      <c r="BD6" s="15">
        <v>0</v>
      </c>
      <c r="BE6" s="15">
        <v>0</v>
      </c>
      <c r="BF6" s="15">
        <v>2</v>
      </c>
      <c r="BG6" s="15">
        <v>2</v>
      </c>
      <c r="BH6" s="15">
        <v>2</v>
      </c>
      <c r="BI6" s="15">
        <v>2</v>
      </c>
      <c r="BJ6" s="15">
        <v>2</v>
      </c>
      <c r="BK6" s="15">
        <v>0</v>
      </c>
      <c r="BL6" s="15">
        <v>0</v>
      </c>
      <c r="BM6" s="15">
        <v>2</v>
      </c>
      <c r="BN6" s="15">
        <v>2</v>
      </c>
      <c r="BO6" s="15">
        <v>2</v>
      </c>
      <c r="BP6" s="15">
        <v>2</v>
      </c>
      <c r="BQ6" s="15">
        <v>2</v>
      </c>
      <c r="BR6" s="15">
        <v>0</v>
      </c>
      <c r="BS6" s="16">
        <v>0</v>
      </c>
      <c r="BT6" s="48">
        <v>3</v>
      </c>
      <c r="BU6" s="59"/>
      <c r="BV6" s="8">
        <v>5</v>
      </c>
      <c r="BW6" s="9">
        <v>450</v>
      </c>
      <c r="BX6" s="2"/>
      <c r="CD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</row>
    <row r="7" spans="1:111" x14ac:dyDescent="0.2">
      <c r="A7" s="2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62" t="s">
        <v>36</v>
      </c>
      <c r="AN7" s="60">
        <v>100</v>
      </c>
      <c r="AO7" s="60">
        <v>118</v>
      </c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8">
        <v>6</v>
      </c>
      <c r="BW7" s="9">
        <v>0</v>
      </c>
      <c r="BX7" s="2"/>
      <c r="CD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</row>
    <row r="8" spans="1:111" x14ac:dyDescent="0.2">
      <c r="A8" s="2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62" t="s">
        <v>34</v>
      </c>
      <c r="AN8" s="60">
        <v>125</v>
      </c>
      <c r="AO8" s="60">
        <v>4</v>
      </c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8">
        <v>7</v>
      </c>
      <c r="BW8" s="9">
        <v>0</v>
      </c>
      <c r="BX8" s="2"/>
      <c r="CD8" s="3"/>
    </row>
    <row r="9" spans="1:111" x14ac:dyDescent="0.2">
      <c r="A9" s="2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62" t="s">
        <v>42</v>
      </c>
      <c r="AN9" s="60">
        <v>141</v>
      </c>
      <c r="AO9" s="60">
        <v>52</v>
      </c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8">
        <v>8</v>
      </c>
      <c r="BW9" s="9">
        <v>450</v>
      </c>
      <c r="BX9" s="2"/>
      <c r="CD9" s="3"/>
    </row>
    <row r="10" spans="1:111" ht="17" thickBot="1" x14ac:dyDescent="0.25">
      <c r="A10" s="2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61" t="s">
        <v>41</v>
      </c>
      <c r="AN10" s="48">
        <v>213.6</v>
      </c>
      <c r="AO10" s="48">
        <v>2</v>
      </c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8">
        <v>9</v>
      </c>
      <c r="BW10" s="9">
        <v>450</v>
      </c>
      <c r="BX10" s="2"/>
      <c r="CD10" s="3"/>
    </row>
    <row r="11" spans="1:111" x14ac:dyDescent="0.2">
      <c r="A11" s="2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8">
        <v>10</v>
      </c>
      <c r="BW11" s="9">
        <v>450</v>
      </c>
      <c r="BX11" s="2"/>
      <c r="CD11" s="3"/>
    </row>
    <row r="12" spans="1:111" x14ac:dyDescent="0.2">
      <c r="A12" s="2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2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8">
        <v>11</v>
      </c>
      <c r="BW12" s="9">
        <v>450</v>
      </c>
      <c r="BX12" s="2"/>
      <c r="CD12" s="3"/>
    </row>
    <row r="13" spans="1:111" x14ac:dyDescent="0.2">
      <c r="A13" s="2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2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8">
        <v>12</v>
      </c>
      <c r="BW13" s="9">
        <v>450</v>
      </c>
      <c r="BX13" s="2"/>
      <c r="CD13" s="3"/>
    </row>
    <row r="14" spans="1:111" x14ac:dyDescent="0.2">
      <c r="A14" s="2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2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8">
        <v>13</v>
      </c>
      <c r="BW14" s="9">
        <v>0</v>
      </c>
      <c r="BX14" s="2"/>
      <c r="CD14" s="3"/>
    </row>
    <row r="15" spans="1:111" x14ac:dyDescent="0.2">
      <c r="A15" s="2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8">
        <v>14</v>
      </c>
      <c r="BW15" s="9">
        <v>0</v>
      </c>
      <c r="BX15" s="2"/>
      <c r="CD15" s="3"/>
    </row>
    <row r="16" spans="1:111" x14ac:dyDescent="0.2">
      <c r="A16" s="2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8">
        <v>15</v>
      </c>
      <c r="BW16" s="9">
        <v>450</v>
      </c>
      <c r="BX16" s="2"/>
      <c r="CD16" s="3"/>
    </row>
    <row r="17" spans="1:82" x14ac:dyDescent="0.2">
      <c r="A17" s="2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8">
        <v>16</v>
      </c>
      <c r="BW17" s="9">
        <v>450</v>
      </c>
      <c r="BX17" s="2"/>
      <c r="CD17" s="3"/>
    </row>
    <row r="18" spans="1:82" x14ac:dyDescent="0.2">
      <c r="A18" s="2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8">
        <v>17</v>
      </c>
      <c r="BW18" s="9">
        <v>450</v>
      </c>
      <c r="BX18" s="2"/>
      <c r="CD18" s="3"/>
    </row>
    <row r="19" spans="1:82" x14ac:dyDescent="0.2">
      <c r="A19" s="2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8">
        <v>18</v>
      </c>
      <c r="BW19" s="9">
        <v>450</v>
      </c>
      <c r="BX19" s="2"/>
      <c r="CD19" s="3"/>
    </row>
    <row r="20" spans="1:82" x14ac:dyDescent="0.2">
      <c r="A20" s="2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8">
        <v>19</v>
      </c>
      <c r="BW20" s="9">
        <v>450</v>
      </c>
      <c r="BX20" s="2"/>
      <c r="CD20" s="3"/>
    </row>
    <row r="21" spans="1:82" x14ac:dyDescent="0.2">
      <c r="A21" s="2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8">
        <v>20</v>
      </c>
      <c r="BW21" s="9">
        <v>0</v>
      </c>
      <c r="BX21" s="2"/>
      <c r="CD21" s="3"/>
    </row>
    <row r="22" spans="1:82" x14ac:dyDescent="0.2">
      <c r="A22" s="2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8">
        <v>21</v>
      </c>
      <c r="BW22" s="9">
        <v>0</v>
      </c>
      <c r="BX22" s="2"/>
      <c r="CD22" s="3"/>
    </row>
    <row r="23" spans="1:82" x14ac:dyDescent="0.2">
      <c r="A23" s="2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8">
        <v>22</v>
      </c>
      <c r="BW23" s="9">
        <v>450</v>
      </c>
      <c r="BX23" s="2"/>
      <c r="CD23" s="3"/>
    </row>
    <row r="24" spans="1:82" x14ac:dyDescent="0.2">
      <c r="A24" s="2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8">
        <v>23</v>
      </c>
      <c r="BW24" s="9">
        <v>450</v>
      </c>
      <c r="BX24" s="2"/>
      <c r="CD24" s="3"/>
    </row>
    <row r="25" spans="1:82" x14ac:dyDescent="0.2">
      <c r="A25" s="2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8">
        <v>24</v>
      </c>
      <c r="BW25" s="9">
        <v>450</v>
      </c>
      <c r="BX25" s="2"/>
      <c r="CD25" s="3"/>
    </row>
    <row r="26" spans="1:82" x14ac:dyDescent="0.2">
      <c r="A26" s="2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8">
        <v>25</v>
      </c>
      <c r="BW26" s="9">
        <v>450</v>
      </c>
      <c r="BX26" s="2"/>
      <c r="CD26" s="3"/>
    </row>
    <row r="27" spans="1:82" x14ac:dyDescent="0.2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8">
        <v>26</v>
      </c>
      <c r="BW27" s="9">
        <v>450</v>
      </c>
      <c r="CD27" s="3"/>
    </row>
    <row r="28" spans="1:82" x14ac:dyDescent="0.2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8">
        <v>27</v>
      </c>
      <c r="BW28" s="9">
        <v>0</v>
      </c>
      <c r="CD28" s="3"/>
    </row>
    <row r="29" spans="1:82" ht="17" thickBot="1" x14ac:dyDescent="0.25">
      <c r="BV29" s="8">
        <v>28</v>
      </c>
      <c r="BW29" s="10">
        <v>0</v>
      </c>
      <c r="CD29" s="3"/>
    </row>
    <row r="30" spans="1:82" x14ac:dyDescent="0.2">
      <c r="CD30" s="3"/>
    </row>
    <row r="31" spans="1:82" x14ac:dyDescent="0.2">
      <c r="CD31" s="3"/>
    </row>
    <row r="32" spans="1:82" x14ac:dyDescent="0.2">
      <c r="CD32" s="3"/>
    </row>
    <row r="33" spans="82:82" x14ac:dyDescent="0.2">
      <c r="CD33" s="3"/>
    </row>
    <row r="34" spans="82:82" x14ac:dyDescent="0.2">
      <c r="CD34" s="3"/>
    </row>
    <row r="35" spans="82:82" x14ac:dyDescent="0.2">
      <c r="CD35" s="3"/>
    </row>
    <row r="36" spans="82:82" x14ac:dyDescent="0.2">
      <c r="CD36" s="3"/>
    </row>
    <row r="37" spans="82:82" x14ac:dyDescent="0.2">
      <c r="CD37" s="3"/>
    </row>
    <row r="38" spans="82:82" x14ac:dyDescent="0.2">
      <c r="CD38" s="3"/>
    </row>
    <row r="39" spans="82:82" x14ac:dyDescent="0.2">
      <c r="CD39" s="3"/>
    </row>
    <row r="40" spans="82:82" x14ac:dyDescent="0.2">
      <c r="CD40" s="3"/>
    </row>
    <row r="41" spans="82:82" x14ac:dyDescent="0.2">
      <c r="CD41" s="3"/>
    </row>
    <row r="42" spans="82:82" x14ac:dyDescent="0.2">
      <c r="CD42" s="3"/>
    </row>
    <row r="43" spans="82:82" x14ac:dyDescent="0.2">
      <c r="CD43" s="3"/>
    </row>
    <row r="44" spans="82:82" x14ac:dyDescent="0.2">
      <c r="CD44" s="3"/>
    </row>
    <row r="45" spans="82:82" x14ac:dyDescent="0.2">
      <c r="CD45" s="3"/>
    </row>
    <row r="46" spans="82:82" x14ac:dyDescent="0.2">
      <c r="CD46" s="3"/>
    </row>
    <row r="47" spans="82:82" x14ac:dyDescent="0.2">
      <c r="CD47" s="3"/>
    </row>
    <row r="48" spans="82:82" x14ac:dyDescent="0.2">
      <c r="CD48" s="3"/>
    </row>
    <row r="49" spans="82:82" x14ac:dyDescent="0.2">
      <c r="CD49" s="3"/>
    </row>
    <row r="50" spans="82:82" x14ac:dyDescent="0.2">
      <c r="CD50" s="3"/>
    </row>
    <row r="51" spans="82:82" x14ac:dyDescent="0.2">
      <c r="CD51" s="3"/>
    </row>
    <row r="52" spans="82:82" x14ac:dyDescent="0.2">
      <c r="CD52" s="3"/>
    </row>
    <row r="53" spans="82:82" x14ac:dyDescent="0.2">
      <c r="CD53" s="3"/>
    </row>
    <row r="54" spans="82:82" x14ac:dyDescent="0.2">
      <c r="CD54" s="3"/>
    </row>
    <row r="55" spans="82:82" x14ac:dyDescent="0.2">
      <c r="CD55" s="3"/>
    </row>
    <row r="56" spans="82:82" x14ac:dyDescent="0.2">
      <c r="CD56" s="3"/>
    </row>
    <row r="57" spans="82:82" x14ac:dyDescent="0.2">
      <c r="CD57" s="3"/>
    </row>
    <row r="58" spans="82:82" x14ac:dyDescent="0.2">
      <c r="CD58" s="3"/>
    </row>
    <row r="59" spans="82:82" x14ac:dyDescent="0.2">
      <c r="CD59" s="3"/>
    </row>
    <row r="60" spans="82:82" x14ac:dyDescent="0.2">
      <c r="CD60" s="3"/>
    </row>
    <row r="61" spans="82:82" x14ac:dyDescent="0.2">
      <c r="CD61" s="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6107-1D68-C743-A8E7-FD6A8A893508}">
  <dimension ref="B1:AS10"/>
  <sheetViews>
    <sheetView workbookViewId="0">
      <selection activeCell="G23" sqref="G23"/>
    </sheetView>
  </sheetViews>
  <sheetFormatPr baseColWidth="10" defaultRowHeight="16" x14ac:dyDescent="0.2"/>
  <cols>
    <col min="2" max="2" width="14" customWidth="1"/>
    <col min="3" max="3" width="5.1640625" customWidth="1"/>
    <col min="4" max="4" width="12.1640625" customWidth="1"/>
    <col min="5" max="5" width="5.1640625" customWidth="1"/>
    <col min="7" max="15" width="4" customWidth="1"/>
    <col min="16" max="16" width="4.33203125" customWidth="1"/>
    <col min="18" max="26" width="5.1640625" customWidth="1"/>
    <col min="27" max="33" width="3.83203125" customWidth="1"/>
    <col min="34" max="34" width="4.6640625" customWidth="1"/>
    <col min="35" max="35" width="6" customWidth="1"/>
    <col min="36" max="36" width="4.33203125" customWidth="1"/>
  </cols>
  <sheetData>
    <row r="1" spans="2:45" ht="17" thickBot="1" x14ac:dyDescent="0.25">
      <c r="B1" s="6" t="s">
        <v>132</v>
      </c>
      <c r="D1" s="6" t="s">
        <v>122</v>
      </c>
      <c r="F1" s="1" t="s">
        <v>0</v>
      </c>
      <c r="G1" s="42" t="s">
        <v>123</v>
      </c>
      <c r="H1" s="7" t="s">
        <v>124</v>
      </c>
      <c r="I1" s="7" t="s">
        <v>125</v>
      </c>
      <c r="J1" s="7" t="s">
        <v>126</v>
      </c>
      <c r="K1" s="7" t="s">
        <v>127</v>
      </c>
      <c r="L1" s="7" t="s">
        <v>128</v>
      </c>
      <c r="M1" s="7" t="s">
        <v>129</v>
      </c>
      <c r="N1" s="7" t="s">
        <v>130</v>
      </c>
      <c r="O1" s="7" t="s">
        <v>131</v>
      </c>
      <c r="Q1" s="1" t="s">
        <v>45</v>
      </c>
      <c r="R1" s="42" t="s">
        <v>113</v>
      </c>
      <c r="S1" s="7" t="s">
        <v>114</v>
      </c>
      <c r="T1" s="7" t="s">
        <v>115</v>
      </c>
      <c r="U1" s="7" t="s">
        <v>116</v>
      </c>
      <c r="V1" s="7" t="s">
        <v>117</v>
      </c>
      <c r="W1" s="7" t="s">
        <v>118</v>
      </c>
      <c r="X1" s="7" t="s">
        <v>119</v>
      </c>
      <c r="Y1" s="7" t="s">
        <v>120</v>
      </c>
      <c r="Z1" s="7" t="s">
        <v>121</v>
      </c>
      <c r="AA1" s="41" t="s">
        <v>106</v>
      </c>
      <c r="AB1" s="6" t="s">
        <v>107</v>
      </c>
      <c r="AC1" s="6" t="s">
        <v>108</v>
      </c>
      <c r="AD1" s="6" t="s">
        <v>109</v>
      </c>
      <c r="AE1" s="6" t="s">
        <v>110</v>
      </c>
      <c r="AF1" s="6" t="s">
        <v>111</v>
      </c>
      <c r="AG1" s="6" t="s">
        <v>112</v>
      </c>
    </row>
    <row r="2" spans="2:45" x14ac:dyDescent="0.2">
      <c r="B2" s="31" t="s">
        <v>2</v>
      </c>
      <c r="D2" s="44" t="s">
        <v>38</v>
      </c>
      <c r="F2" s="31" t="s">
        <v>33</v>
      </c>
      <c r="G2" s="18">
        <v>1</v>
      </c>
      <c r="H2" s="19">
        <v>1</v>
      </c>
      <c r="I2" s="19">
        <v>1</v>
      </c>
      <c r="J2" s="19">
        <v>1</v>
      </c>
      <c r="K2" s="19">
        <v>1</v>
      </c>
      <c r="L2" s="19">
        <v>1</v>
      </c>
      <c r="M2" s="19">
        <v>1</v>
      </c>
      <c r="N2" s="19">
        <v>1</v>
      </c>
      <c r="O2" s="20">
        <v>1</v>
      </c>
      <c r="Q2" s="31" t="s">
        <v>1</v>
      </c>
      <c r="R2" s="18">
        <v>1</v>
      </c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8">
        <v>0</v>
      </c>
      <c r="AB2" s="19">
        <v>0</v>
      </c>
      <c r="AC2" s="19">
        <v>0</v>
      </c>
      <c r="AD2" s="19">
        <v>1</v>
      </c>
      <c r="AE2" s="19">
        <v>1</v>
      </c>
      <c r="AF2" s="19">
        <v>0</v>
      </c>
      <c r="AG2" s="20">
        <v>1</v>
      </c>
    </row>
    <row r="3" spans="2:45" ht="17" thickBot="1" x14ac:dyDescent="0.25">
      <c r="B3" s="38" t="s">
        <v>5</v>
      </c>
      <c r="D3" s="45" t="s">
        <v>37</v>
      </c>
      <c r="F3" s="32" t="s">
        <v>44</v>
      </c>
      <c r="G3" s="33">
        <v>1</v>
      </c>
      <c r="H3" s="34">
        <v>1</v>
      </c>
      <c r="I3" s="34">
        <v>1</v>
      </c>
      <c r="J3" s="34">
        <v>1</v>
      </c>
      <c r="K3" s="34">
        <v>1</v>
      </c>
      <c r="L3" s="34">
        <v>1</v>
      </c>
      <c r="M3" s="34">
        <v>1</v>
      </c>
      <c r="N3" s="34">
        <v>1</v>
      </c>
      <c r="O3" s="35">
        <v>1</v>
      </c>
      <c r="Q3" s="38" t="s">
        <v>4</v>
      </c>
      <c r="R3" s="36">
        <v>0</v>
      </c>
      <c r="S3" s="26">
        <v>0</v>
      </c>
      <c r="T3" s="26">
        <v>1</v>
      </c>
      <c r="U3" s="26">
        <v>1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36">
        <v>0</v>
      </c>
      <c r="AB3" s="26">
        <v>0</v>
      </c>
      <c r="AC3" s="26">
        <v>0</v>
      </c>
      <c r="AD3" s="26">
        <v>1</v>
      </c>
      <c r="AE3" s="26">
        <v>1</v>
      </c>
      <c r="AF3" s="26">
        <v>0</v>
      </c>
      <c r="AG3" s="37">
        <v>1</v>
      </c>
    </row>
    <row r="4" spans="2:45" x14ac:dyDescent="0.2">
      <c r="B4" s="38" t="s">
        <v>8</v>
      </c>
      <c r="D4" s="45" t="s">
        <v>40</v>
      </c>
      <c r="Q4" s="39" t="s">
        <v>7</v>
      </c>
      <c r="R4" s="36">
        <v>0</v>
      </c>
      <c r="S4" s="26">
        <v>0</v>
      </c>
      <c r="T4" s="26">
        <v>0</v>
      </c>
      <c r="U4" s="26">
        <v>0</v>
      </c>
      <c r="V4" s="26">
        <v>1</v>
      </c>
      <c r="W4" s="26">
        <v>1</v>
      </c>
      <c r="X4" s="26">
        <v>0</v>
      </c>
      <c r="Y4" s="26">
        <v>0</v>
      </c>
      <c r="Z4" s="26">
        <v>0</v>
      </c>
      <c r="AA4" s="36">
        <v>1</v>
      </c>
      <c r="AB4" s="26">
        <v>1</v>
      </c>
      <c r="AC4" s="26">
        <v>1</v>
      </c>
      <c r="AD4" s="26">
        <v>0</v>
      </c>
      <c r="AE4" s="26">
        <v>0</v>
      </c>
      <c r="AF4" s="26">
        <v>1</v>
      </c>
      <c r="AG4" s="37">
        <v>0</v>
      </c>
    </row>
    <row r="5" spans="2:45" x14ac:dyDescent="0.2">
      <c r="B5" s="38" t="s">
        <v>3</v>
      </c>
      <c r="D5" s="45" t="s">
        <v>39</v>
      </c>
      <c r="Q5" s="39" t="s">
        <v>10</v>
      </c>
      <c r="R5" s="3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1</v>
      </c>
      <c r="Y5" s="26">
        <v>0</v>
      </c>
      <c r="Z5" s="26">
        <v>0</v>
      </c>
      <c r="AA5" s="36">
        <v>0</v>
      </c>
      <c r="AB5" s="26">
        <v>1</v>
      </c>
      <c r="AC5" s="26">
        <v>0</v>
      </c>
      <c r="AD5" s="26">
        <v>0</v>
      </c>
      <c r="AE5" s="26">
        <v>0</v>
      </c>
      <c r="AF5" s="26">
        <v>0</v>
      </c>
      <c r="AG5" s="37">
        <v>0</v>
      </c>
    </row>
    <row r="6" spans="2:45" ht="17" thickBot="1" x14ac:dyDescent="0.25">
      <c r="B6" s="38" t="s">
        <v>9</v>
      </c>
      <c r="D6" s="45" t="s">
        <v>35</v>
      </c>
      <c r="Q6" s="40" t="s">
        <v>11</v>
      </c>
      <c r="R6" s="33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1</v>
      </c>
      <c r="Z6" s="34">
        <v>1</v>
      </c>
      <c r="AA6" s="33">
        <v>1</v>
      </c>
      <c r="AB6" s="34">
        <v>1</v>
      </c>
      <c r="AC6" s="34">
        <v>0</v>
      </c>
      <c r="AD6" s="34">
        <v>0</v>
      </c>
      <c r="AE6" s="34">
        <v>0</v>
      </c>
      <c r="AF6" s="34">
        <v>0</v>
      </c>
      <c r="AG6" s="35">
        <v>0</v>
      </c>
    </row>
    <row r="7" spans="2:45" x14ac:dyDescent="0.2">
      <c r="B7" s="38" t="s">
        <v>12</v>
      </c>
      <c r="D7" s="45" t="s">
        <v>36</v>
      </c>
    </row>
    <row r="8" spans="2:45" ht="17" thickBot="1" x14ac:dyDescent="0.25">
      <c r="B8" s="32" t="s">
        <v>6</v>
      </c>
      <c r="D8" s="45" t="s">
        <v>34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</row>
    <row r="9" spans="2:45" x14ac:dyDescent="0.2">
      <c r="D9" s="45" t="s">
        <v>42</v>
      </c>
    </row>
    <row r="10" spans="2:45" ht="17" thickBot="1" x14ac:dyDescent="0.25">
      <c r="D10" s="46" t="s">
        <v>41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FCDE-F32C-FC4B-8139-BA9AF12E9702}">
  <dimension ref="A1:AW70"/>
  <sheetViews>
    <sheetView tabSelected="1" workbookViewId="0">
      <selection activeCell="AA20" sqref="AA20"/>
    </sheetView>
  </sheetViews>
  <sheetFormatPr baseColWidth="10" defaultColWidth="11" defaultRowHeight="16" x14ac:dyDescent="0.2"/>
  <cols>
    <col min="49" max="49" width="11" customWidth="1"/>
  </cols>
  <sheetData>
    <row r="1" spans="1:49" ht="17" thickBot="1" x14ac:dyDescent="0.25">
      <c r="A1" s="7" t="s">
        <v>43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  <c r="AC1" s="23" t="s">
        <v>0</v>
      </c>
      <c r="AD1" s="49" t="s">
        <v>155</v>
      </c>
      <c r="AE1" s="49" t="s">
        <v>156</v>
      </c>
      <c r="AF1" s="49" t="s">
        <v>157</v>
      </c>
      <c r="AG1" s="49" t="s">
        <v>158</v>
      </c>
      <c r="AH1" s="49" t="s">
        <v>159</v>
      </c>
      <c r="AI1" s="49" t="s">
        <v>160</v>
      </c>
      <c r="AJ1" s="49" t="s">
        <v>161</v>
      </c>
      <c r="AK1" s="49" t="s">
        <v>162</v>
      </c>
      <c r="AL1" s="49" t="s">
        <v>163</v>
      </c>
      <c r="AM1" s="49" t="s">
        <v>164</v>
      </c>
      <c r="AN1" s="49" t="s">
        <v>165</v>
      </c>
      <c r="AO1" s="49" t="s">
        <v>166</v>
      </c>
      <c r="AP1" s="49" t="s">
        <v>167</v>
      </c>
      <c r="AQ1" s="49" t="s">
        <v>168</v>
      </c>
      <c r="AR1" s="49" t="s">
        <v>169</v>
      </c>
      <c r="AS1" s="49" t="s">
        <v>170</v>
      </c>
      <c r="AT1" s="49" t="s">
        <v>171</v>
      </c>
      <c r="AU1" s="49" t="s">
        <v>172</v>
      </c>
      <c r="AV1" s="49" t="s">
        <v>173</v>
      </c>
      <c r="AW1" s="49" t="s">
        <v>174</v>
      </c>
    </row>
    <row r="2" spans="1:49" x14ac:dyDescent="0.2">
      <c r="A2" s="7" t="s">
        <v>38</v>
      </c>
      <c r="B2" s="50">
        <v>0.98107255520504733</v>
      </c>
      <c r="C2" s="51">
        <v>0.95899053627760256</v>
      </c>
      <c r="D2" s="51">
        <v>0.94006309148264988</v>
      </c>
      <c r="E2" s="51">
        <v>0.93059936908517349</v>
      </c>
      <c r="F2" s="51">
        <v>0.82334384858044163</v>
      </c>
      <c r="G2" s="51">
        <v>0.73501577287066244</v>
      </c>
      <c r="H2" s="51">
        <v>0.60883280757097791</v>
      </c>
      <c r="I2" s="51">
        <v>0.47318611987381703</v>
      </c>
      <c r="J2" s="51">
        <v>0.35962145110410093</v>
      </c>
      <c r="K2" s="51">
        <v>0.29968454258675081</v>
      </c>
      <c r="L2" s="51">
        <v>0.22397476340694006</v>
      </c>
      <c r="M2" s="51">
        <v>0.19242902208201892</v>
      </c>
      <c r="N2" s="51">
        <v>0.14826498422712933</v>
      </c>
      <c r="O2" s="51">
        <v>9.4637223974763401E-2</v>
      </c>
      <c r="P2" s="51">
        <v>6.6246056782334389E-2</v>
      </c>
      <c r="Q2" s="51">
        <v>4.7318611987381701E-2</v>
      </c>
      <c r="R2" s="51">
        <v>4.1009463722397478E-2</v>
      </c>
      <c r="S2" s="51">
        <v>2.8391167192429023E-2</v>
      </c>
      <c r="T2" s="51">
        <v>2.2082018927444796E-2</v>
      </c>
      <c r="U2" s="52">
        <v>3.1545741324921135E-3</v>
      </c>
      <c r="AC2" s="25" t="s">
        <v>33</v>
      </c>
      <c r="AD2" s="50">
        <f>AD$70</f>
        <v>14.532825771838038</v>
      </c>
      <c r="AE2" s="51">
        <f t="shared" ref="AE2:AW2" si="0">AE$70</f>
        <v>11.549937826710078</v>
      </c>
      <c r="AF2" s="51">
        <f t="shared" si="0"/>
        <v>9.1267398975923619</v>
      </c>
      <c r="AG2" s="51">
        <f t="shared" si="0"/>
        <v>7.1145422287732218</v>
      </c>
      <c r="AH2" s="51">
        <f t="shared" si="0"/>
        <v>5.5274471708492285</v>
      </c>
      <c r="AI2" s="51">
        <f t="shared" si="0"/>
        <v>4.2689860456772335</v>
      </c>
      <c r="AJ2" s="51">
        <f t="shared" si="0"/>
        <v>3.2941682366943263</v>
      </c>
      <c r="AK2" s="51">
        <f t="shared" si="0"/>
        <v>2.5016529229902047</v>
      </c>
      <c r="AL2" s="51">
        <f t="shared" si="0"/>
        <v>1.8854625923177513</v>
      </c>
      <c r="AM2" s="51">
        <f t="shared" si="0"/>
        <v>1.3898454063510284</v>
      </c>
      <c r="AN2" s="51">
        <f t="shared" si="0"/>
        <v>1.0142833543643932</v>
      </c>
      <c r="AO2" s="51">
        <f t="shared" si="0"/>
        <v>0.74259332920850185</v>
      </c>
      <c r="AP2" s="51">
        <f t="shared" si="0"/>
        <v>0.5168455099625836</v>
      </c>
      <c r="AQ2" s="51">
        <f t="shared" si="0"/>
        <v>0.34052850206011714</v>
      </c>
      <c r="AR2" s="51">
        <f t="shared" si="0"/>
        <v>0.18911376105522959</v>
      </c>
      <c r="AS2" s="51">
        <f t="shared" si="0"/>
        <v>8.4312249891572016E-2</v>
      </c>
      <c r="AT2" s="51">
        <f t="shared" si="0"/>
        <v>1.7038144668874895E-2</v>
      </c>
      <c r="AU2" s="51">
        <f t="shared" si="0"/>
        <v>0</v>
      </c>
      <c r="AV2" s="51">
        <f t="shared" si="0"/>
        <v>0</v>
      </c>
      <c r="AW2" s="52">
        <f t="shared" si="0"/>
        <v>0</v>
      </c>
    </row>
    <row r="3" spans="1:49" ht="17" thickBot="1" x14ac:dyDescent="0.25">
      <c r="A3" s="7" t="s">
        <v>37</v>
      </c>
      <c r="B3" s="53">
        <v>0.3491271820448878</v>
      </c>
      <c r="C3" s="54">
        <v>0.20698254364089774</v>
      </c>
      <c r="D3" s="54">
        <v>0.11471321695760599</v>
      </c>
      <c r="E3" s="54">
        <v>6.9825436408977551E-2</v>
      </c>
      <c r="F3" s="54">
        <v>4.2394014962593519E-2</v>
      </c>
      <c r="G3" s="54">
        <v>1.9950124688279301E-2</v>
      </c>
      <c r="H3" s="54">
        <v>9.9750623441396506E-3</v>
      </c>
      <c r="I3" s="54">
        <v>7.481296758104738E-3</v>
      </c>
      <c r="J3" s="54">
        <v>4.9875311720698253E-3</v>
      </c>
      <c r="K3" s="54">
        <v>2.4937655860349127E-3</v>
      </c>
      <c r="L3" s="54">
        <v>2.4937655860349127E-3</v>
      </c>
      <c r="M3" s="54">
        <v>2.4937655860349127E-3</v>
      </c>
      <c r="N3" s="54">
        <v>2.4937655860349127E-3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5">
        <v>0</v>
      </c>
      <c r="AC3" s="25" t="s">
        <v>44</v>
      </c>
      <c r="AD3" s="56">
        <v>0</v>
      </c>
      <c r="AE3" s="57">
        <v>0</v>
      </c>
      <c r="AF3" s="57">
        <v>0</v>
      </c>
      <c r="AG3" s="57">
        <v>0</v>
      </c>
      <c r="AH3" s="57">
        <v>0</v>
      </c>
      <c r="AI3" s="57">
        <v>0</v>
      </c>
      <c r="AJ3" s="57">
        <v>0</v>
      </c>
      <c r="AK3" s="57">
        <v>0</v>
      </c>
      <c r="AL3" s="57">
        <v>0</v>
      </c>
      <c r="AM3" s="57">
        <v>0</v>
      </c>
      <c r="AN3" s="57">
        <v>0</v>
      </c>
      <c r="AO3" s="57">
        <v>0</v>
      </c>
      <c r="AP3" s="57">
        <v>0</v>
      </c>
      <c r="AQ3" s="57">
        <v>0</v>
      </c>
      <c r="AR3" s="57">
        <v>0</v>
      </c>
      <c r="AS3" s="57">
        <v>0</v>
      </c>
      <c r="AT3" s="57">
        <v>0</v>
      </c>
      <c r="AU3" s="57">
        <v>0</v>
      </c>
      <c r="AV3" s="57">
        <v>0</v>
      </c>
      <c r="AW3" s="58">
        <v>0</v>
      </c>
    </row>
    <row r="4" spans="1:49" x14ac:dyDescent="0.2">
      <c r="A4" s="7" t="s">
        <v>40</v>
      </c>
      <c r="B4" s="53">
        <v>0.956989247311828</v>
      </c>
      <c r="C4" s="54">
        <v>0.91935483870967738</v>
      </c>
      <c r="D4" s="54">
        <v>0.81720430107526887</v>
      </c>
      <c r="E4" s="54">
        <v>0.77956989247311825</v>
      </c>
      <c r="F4" s="54">
        <v>0.70430107526881724</v>
      </c>
      <c r="G4" s="54">
        <v>0.63978494623655913</v>
      </c>
      <c r="H4" s="54">
        <v>0.55376344086021501</v>
      </c>
      <c r="I4" s="54">
        <v>0.4731182795698925</v>
      </c>
      <c r="J4" s="54">
        <v>0.34946236559139787</v>
      </c>
      <c r="K4" s="54">
        <v>0.26344086021505375</v>
      </c>
      <c r="L4" s="54">
        <v>0.20430107526881722</v>
      </c>
      <c r="M4" s="54">
        <v>0.16666666666666666</v>
      </c>
      <c r="N4" s="54">
        <v>0.13978494623655913</v>
      </c>
      <c r="O4" s="54">
        <v>0.13440860215053763</v>
      </c>
      <c r="P4" s="54">
        <v>9.6774193548387094E-2</v>
      </c>
      <c r="Q4" s="54">
        <v>7.5268817204301078E-2</v>
      </c>
      <c r="R4" s="54">
        <v>6.4516129032258063E-2</v>
      </c>
      <c r="S4" s="54">
        <v>4.3010752688172046E-2</v>
      </c>
      <c r="T4" s="54">
        <v>2.1505376344086023E-2</v>
      </c>
      <c r="U4" s="55">
        <v>1.0752688172043012E-2</v>
      </c>
    </row>
    <row r="5" spans="1:49" x14ac:dyDescent="0.2">
      <c r="A5" s="7" t="s">
        <v>39</v>
      </c>
      <c r="B5" s="53">
        <v>0.41692789968652039</v>
      </c>
      <c r="C5" s="54">
        <v>0.28526645768025077</v>
      </c>
      <c r="D5" s="54">
        <v>0.13479623824451412</v>
      </c>
      <c r="E5" s="54">
        <v>7.5235109717868343E-2</v>
      </c>
      <c r="F5" s="54">
        <v>5.9561128526645767E-2</v>
      </c>
      <c r="G5" s="54">
        <v>5.6426332288401257E-2</v>
      </c>
      <c r="H5" s="54">
        <v>4.3887147335423198E-2</v>
      </c>
      <c r="I5" s="54">
        <v>4.0752351097178681E-2</v>
      </c>
      <c r="J5" s="54">
        <v>3.4482758620689655E-2</v>
      </c>
      <c r="K5" s="54">
        <v>2.5078369905956112E-2</v>
      </c>
      <c r="L5" s="54">
        <v>2.5078369905956112E-2</v>
      </c>
      <c r="M5" s="54">
        <v>2.5078369905956112E-2</v>
      </c>
      <c r="N5" s="54">
        <v>2.5078369905956112E-2</v>
      </c>
      <c r="O5" s="54">
        <v>2.1943573667711599E-2</v>
      </c>
      <c r="P5" s="54">
        <v>1.8808777429467086E-2</v>
      </c>
      <c r="Q5" s="54">
        <v>6.269592476489028E-3</v>
      </c>
      <c r="R5" s="54">
        <v>3.134796238244514E-3</v>
      </c>
      <c r="S5" s="54">
        <v>3.134796238244514E-3</v>
      </c>
      <c r="T5" s="54">
        <v>0</v>
      </c>
      <c r="U5" s="55">
        <v>0</v>
      </c>
    </row>
    <row r="6" spans="1:49" x14ac:dyDescent="0.2">
      <c r="A6" s="7" t="s">
        <v>35</v>
      </c>
      <c r="B6" s="53">
        <v>0.9885057471264368</v>
      </c>
      <c r="C6" s="54">
        <v>0.98275862068965514</v>
      </c>
      <c r="D6" s="54">
        <v>0.91954022988505746</v>
      </c>
      <c r="E6" s="54">
        <v>0.87931034482758619</v>
      </c>
      <c r="F6" s="54">
        <v>0.68390804597701149</v>
      </c>
      <c r="G6" s="54">
        <v>0.54597701149425293</v>
      </c>
      <c r="H6" s="54">
        <v>0.43678160919540232</v>
      </c>
      <c r="I6" s="54">
        <v>0.32758620689655171</v>
      </c>
      <c r="J6" s="54">
        <v>0.2471264367816092</v>
      </c>
      <c r="K6" s="54">
        <v>0.15517241379310345</v>
      </c>
      <c r="L6" s="54">
        <v>0.13218390804597702</v>
      </c>
      <c r="M6" s="54">
        <v>9.1954022988505746E-2</v>
      </c>
      <c r="N6" s="54">
        <v>6.8965517241379309E-2</v>
      </c>
      <c r="O6" s="54">
        <v>4.5977011494252873E-2</v>
      </c>
      <c r="P6" s="54">
        <v>2.8735632183908046E-2</v>
      </c>
      <c r="Q6" s="54">
        <v>2.2988505747126436E-2</v>
      </c>
      <c r="R6" s="54">
        <v>1.7241379310344827E-2</v>
      </c>
      <c r="S6" s="54">
        <v>1.7241379310344827E-2</v>
      </c>
      <c r="T6" s="54">
        <v>5.7471264367816091E-3</v>
      </c>
      <c r="U6" s="55">
        <v>0</v>
      </c>
    </row>
    <row r="7" spans="1:49" x14ac:dyDescent="0.2">
      <c r="A7" s="7" t="s">
        <v>36</v>
      </c>
      <c r="B7" s="53">
        <v>0.57090374724467308</v>
      </c>
      <c r="C7" s="54">
        <v>0.34386480529022778</v>
      </c>
      <c r="D7" s="54">
        <v>0.17707567964731816</v>
      </c>
      <c r="E7" s="54">
        <v>0.10580455547391623</v>
      </c>
      <c r="F7" s="54">
        <v>7.7149155033063924E-2</v>
      </c>
      <c r="G7" s="54">
        <v>5.1432770022042613E-2</v>
      </c>
      <c r="H7" s="54">
        <v>3.7472446730345332E-2</v>
      </c>
      <c r="I7" s="54">
        <v>2.9390154298310066E-2</v>
      </c>
      <c r="J7" s="54">
        <v>2.4246877296105803E-2</v>
      </c>
      <c r="K7" s="54">
        <v>1.9838354151359296E-2</v>
      </c>
      <c r="L7" s="54">
        <v>1.5429831006612785E-2</v>
      </c>
      <c r="M7" s="54">
        <v>1.3960323291697281E-2</v>
      </c>
      <c r="N7" s="54">
        <v>1.1021307861866276E-2</v>
      </c>
      <c r="O7" s="54">
        <v>7.3475385745775165E-3</v>
      </c>
      <c r="P7" s="54">
        <v>5.8780308596620128E-3</v>
      </c>
      <c r="Q7" s="54">
        <v>5.1432770022042619E-3</v>
      </c>
      <c r="R7" s="54">
        <v>5.1432770022042619E-3</v>
      </c>
      <c r="S7" s="54">
        <v>2.9390154298310064E-3</v>
      </c>
      <c r="T7" s="54">
        <v>2.9390154298310064E-3</v>
      </c>
      <c r="U7" s="55">
        <v>7.347538574577516E-4</v>
      </c>
    </row>
    <row r="8" spans="1:49" x14ac:dyDescent="0.2">
      <c r="A8" s="7" t="s">
        <v>34</v>
      </c>
      <c r="B8" s="53">
        <v>0.42857142857142855</v>
      </c>
      <c r="C8" s="54">
        <v>0.12244897959183673</v>
      </c>
      <c r="D8" s="54">
        <v>8.1632653061224483E-2</v>
      </c>
      <c r="E8" s="54">
        <v>6.1224489795918366E-2</v>
      </c>
      <c r="F8" s="54">
        <v>4.0816326530612242E-2</v>
      </c>
      <c r="G8" s="54">
        <v>4.0816326530612242E-2</v>
      </c>
      <c r="H8" s="54">
        <v>4.0816326530612242E-2</v>
      </c>
      <c r="I8" s="54">
        <v>4.0816326530612242E-2</v>
      </c>
      <c r="J8" s="54">
        <v>4.0816326530612242E-2</v>
      </c>
      <c r="K8" s="54">
        <v>4.0816326530612242E-2</v>
      </c>
      <c r="L8" s="54">
        <v>2.0408163265306121E-2</v>
      </c>
      <c r="M8" s="54">
        <v>2.0408163265306121E-2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5">
        <v>0</v>
      </c>
    </row>
    <row r="9" spans="1:49" x14ac:dyDescent="0.2">
      <c r="A9" s="7" t="s">
        <v>42</v>
      </c>
      <c r="B9" s="53">
        <v>0.58852459016393444</v>
      </c>
      <c r="C9" s="54">
        <v>0.26885245901639343</v>
      </c>
      <c r="D9" s="54">
        <v>8.6885245901639346E-2</v>
      </c>
      <c r="E9" s="54">
        <v>4.0983606557377046E-2</v>
      </c>
      <c r="F9" s="54">
        <v>1.6393442622950821E-2</v>
      </c>
      <c r="G9" s="54">
        <v>1.1475409836065573E-2</v>
      </c>
      <c r="H9" s="54">
        <v>9.8360655737704927E-3</v>
      </c>
      <c r="I9" s="54">
        <v>4.9180327868852463E-3</v>
      </c>
      <c r="J9" s="54">
        <v>3.2786885245901639E-3</v>
      </c>
      <c r="K9" s="54">
        <v>3.2786885245901639E-3</v>
      </c>
      <c r="L9" s="54">
        <v>1.639344262295082E-3</v>
      </c>
      <c r="M9" s="54">
        <v>1.639344262295082E-3</v>
      </c>
      <c r="N9" s="54">
        <v>1.639344262295082E-3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5">
        <v>0</v>
      </c>
    </row>
    <row r="10" spans="1:49" ht="17" thickBot="1" x14ac:dyDescent="0.25">
      <c r="A10" s="7" t="s">
        <v>41</v>
      </c>
      <c r="B10" s="56">
        <v>1</v>
      </c>
      <c r="C10" s="57">
        <v>1</v>
      </c>
      <c r="D10" s="57">
        <v>1</v>
      </c>
      <c r="E10" s="57">
        <v>0.95652173913043481</v>
      </c>
      <c r="F10" s="57">
        <v>0.43478260869565216</v>
      </c>
      <c r="G10" s="57">
        <v>0.2608695652173913</v>
      </c>
      <c r="H10" s="57">
        <v>0.2608695652173913</v>
      </c>
      <c r="I10" s="57">
        <v>0.13043478260869565</v>
      </c>
      <c r="J10" s="57">
        <v>4.3478260869565216E-2</v>
      </c>
      <c r="K10" s="57">
        <v>4.3478260869565216E-2</v>
      </c>
      <c r="L10" s="57">
        <v>4.3478260869565216E-2</v>
      </c>
      <c r="M10" s="57">
        <v>4.3478260869565216E-2</v>
      </c>
      <c r="N10" s="57">
        <v>4.3478260869565216E-2</v>
      </c>
      <c r="O10" s="57">
        <v>4.3478260869565216E-2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8">
        <v>0</v>
      </c>
    </row>
    <row r="12" spans="1:49" x14ac:dyDescent="0.2">
      <c r="A12" s="64"/>
    </row>
    <row r="27" spans="1:4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1" spans="1:43" x14ac:dyDescent="0.2">
      <c r="A31" t="s">
        <v>176</v>
      </c>
    </row>
    <row r="33" spans="1:49" ht="17" thickBo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t="s">
        <v>140</v>
      </c>
      <c r="X33" t="s">
        <v>141</v>
      </c>
    </row>
    <row r="34" spans="1:49" x14ac:dyDescent="0.2">
      <c r="A34" s="4" t="s">
        <v>38</v>
      </c>
      <c r="B34" s="4">
        <f>B2*$X34</f>
        <v>1.2753943217665615</v>
      </c>
      <c r="C34" s="4">
        <f t="shared" ref="C34:U34" si="1">C2*$X34</f>
        <v>1.2466876971608833</v>
      </c>
      <c r="D34" s="4">
        <f t="shared" si="1"/>
        <v>1.2220820189274448</v>
      </c>
      <c r="E34" s="4">
        <f t="shared" si="1"/>
        <v>1.2097791798107256</v>
      </c>
      <c r="F34" s="4">
        <f t="shared" si="1"/>
        <v>1.0703470031545741</v>
      </c>
      <c r="G34" s="4">
        <f t="shared" si="1"/>
        <v>0.95552050473186123</v>
      </c>
      <c r="H34" s="4">
        <f t="shared" si="1"/>
        <v>0.79148264984227135</v>
      </c>
      <c r="I34" s="4">
        <f t="shared" si="1"/>
        <v>0.61514195583596221</v>
      </c>
      <c r="J34" s="4">
        <f t="shared" si="1"/>
        <v>0.4675078864353312</v>
      </c>
      <c r="K34" s="4">
        <f t="shared" si="1"/>
        <v>0.38958990536277605</v>
      </c>
      <c r="L34" s="4">
        <f t="shared" si="1"/>
        <v>0.29116719242902206</v>
      </c>
      <c r="M34" s="4">
        <f t="shared" si="1"/>
        <v>0.25015772870662462</v>
      </c>
      <c r="N34" s="4">
        <f t="shared" si="1"/>
        <v>0.19274447949526813</v>
      </c>
      <c r="O34" s="4">
        <f t="shared" si="1"/>
        <v>0.12302839116719243</v>
      </c>
      <c r="P34" s="4">
        <f t="shared" si="1"/>
        <v>8.6119873817034703E-2</v>
      </c>
      <c r="Q34" s="4">
        <f t="shared" si="1"/>
        <v>6.1514195583596214E-2</v>
      </c>
      <c r="R34" s="4">
        <f t="shared" si="1"/>
        <v>5.3312302839116726E-2</v>
      </c>
      <c r="S34" s="4">
        <f t="shared" si="1"/>
        <v>3.6908517350157731E-2</v>
      </c>
      <c r="T34" s="4">
        <f t="shared" si="1"/>
        <v>2.8706624605678237E-2</v>
      </c>
      <c r="U34" s="4">
        <f t="shared" si="1"/>
        <v>4.100946372239748E-3</v>
      </c>
      <c r="W34" s="47">
        <v>26</v>
      </c>
      <c r="X34">
        <f>W34/20</f>
        <v>1.3</v>
      </c>
    </row>
    <row r="35" spans="1:49" x14ac:dyDescent="0.2">
      <c r="A35" s="4" t="s">
        <v>37</v>
      </c>
      <c r="B35" s="4">
        <f t="shared" ref="B35:U42" si="2">B3*$X35</f>
        <v>0.59351620947630923</v>
      </c>
      <c r="C35" s="4">
        <f t="shared" si="2"/>
        <v>0.35187032418952613</v>
      </c>
      <c r="D35" s="4">
        <f t="shared" si="2"/>
        <v>0.19501246882793016</v>
      </c>
      <c r="E35" s="4">
        <f t="shared" si="2"/>
        <v>0.11870324189526184</v>
      </c>
      <c r="F35" s="4">
        <f t="shared" si="2"/>
        <v>7.2069825436408982E-2</v>
      </c>
      <c r="G35" s="4">
        <f t="shared" si="2"/>
        <v>3.3915211970074813E-2</v>
      </c>
      <c r="H35" s="4">
        <f t="shared" si="2"/>
        <v>1.6957605985037406E-2</v>
      </c>
      <c r="I35" s="4">
        <f t="shared" si="2"/>
        <v>1.2718204488778055E-2</v>
      </c>
      <c r="J35" s="4">
        <f t="shared" si="2"/>
        <v>8.4788029925187032E-3</v>
      </c>
      <c r="K35" s="4">
        <f t="shared" si="2"/>
        <v>4.2394014962593516E-3</v>
      </c>
      <c r="L35" s="4">
        <f t="shared" si="2"/>
        <v>4.2394014962593516E-3</v>
      </c>
      <c r="M35" s="4">
        <f t="shared" si="2"/>
        <v>4.2394014962593516E-3</v>
      </c>
      <c r="N35" s="4">
        <f t="shared" si="2"/>
        <v>4.2394014962593516E-3</v>
      </c>
      <c r="O35" s="4">
        <f t="shared" si="2"/>
        <v>0</v>
      </c>
      <c r="P35" s="4">
        <f t="shared" si="2"/>
        <v>0</v>
      </c>
      <c r="Q35" s="4">
        <f t="shared" si="2"/>
        <v>0</v>
      </c>
      <c r="R35" s="4">
        <f t="shared" si="2"/>
        <v>0</v>
      </c>
      <c r="S35" s="4">
        <f t="shared" si="2"/>
        <v>0</v>
      </c>
      <c r="T35" s="4">
        <f t="shared" si="2"/>
        <v>0</v>
      </c>
      <c r="U35" s="4">
        <f t="shared" si="2"/>
        <v>0</v>
      </c>
      <c r="W35" s="60">
        <v>34</v>
      </c>
      <c r="X35">
        <f t="shared" ref="X35:X42" si="3">W35/20</f>
        <v>1.7</v>
      </c>
    </row>
    <row r="36" spans="1:49" x14ac:dyDescent="0.2">
      <c r="A36" t="s">
        <v>142</v>
      </c>
      <c r="B36" s="4">
        <f t="shared" si="2"/>
        <v>0.7655913978494624</v>
      </c>
      <c r="C36" s="4">
        <f t="shared" si="2"/>
        <v>0.73548387096774193</v>
      </c>
      <c r="D36" s="4">
        <f t="shared" si="2"/>
        <v>0.65376344086021509</v>
      </c>
      <c r="E36" s="4">
        <f t="shared" si="2"/>
        <v>0.62365591397849462</v>
      </c>
      <c r="F36" s="4">
        <f t="shared" si="2"/>
        <v>0.5634408602150538</v>
      </c>
      <c r="G36" s="4">
        <f t="shared" si="2"/>
        <v>0.51182795698924732</v>
      </c>
      <c r="H36" s="4">
        <f t="shared" si="2"/>
        <v>0.44301075268817203</v>
      </c>
      <c r="I36" s="4">
        <f t="shared" si="2"/>
        <v>0.37849462365591402</v>
      </c>
      <c r="J36" s="4">
        <f t="shared" si="2"/>
        <v>0.27956989247311831</v>
      </c>
      <c r="K36" s="4">
        <f t="shared" si="2"/>
        <v>0.21075268817204301</v>
      </c>
      <c r="L36" s="4">
        <f t="shared" si="2"/>
        <v>0.16344086021505377</v>
      </c>
      <c r="M36" s="4">
        <f t="shared" si="2"/>
        <v>0.13333333333333333</v>
      </c>
      <c r="N36" s="4">
        <f t="shared" si="2"/>
        <v>0.1118279569892473</v>
      </c>
      <c r="O36" s="4">
        <f t="shared" si="2"/>
        <v>0.10752688172043011</v>
      </c>
      <c r="P36" s="4">
        <f t="shared" si="2"/>
        <v>7.7419354838709681E-2</v>
      </c>
      <c r="Q36" s="4">
        <f t="shared" si="2"/>
        <v>6.0215053763440864E-2</v>
      </c>
      <c r="R36" s="4">
        <f t="shared" si="2"/>
        <v>5.1612903225806452E-2</v>
      </c>
      <c r="S36" s="4">
        <f t="shared" si="2"/>
        <v>3.4408602150537641E-2</v>
      </c>
      <c r="T36" s="4">
        <f t="shared" si="2"/>
        <v>1.7204301075268821E-2</v>
      </c>
      <c r="U36" s="4">
        <f t="shared" si="2"/>
        <v>8.6021505376344103E-3</v>
      </c>
      <c r="W36" s="60">
        <v>16</v>
      </c>
      <c r="X36">
        <f t="shared" si="3"/>
        <v>0.8</v>
      </c>
    </row>
    <row r="37" spans="1:49" x14ac:dyDescent="0.2">
      <c r="A37" t="s">
        <v>143</v>
      </c>
      <c r="B37" s="4">
        <f t="shared" si="2"/>
        <v>0.54200626959247655</v>
      </c>
      <c r="C37" s="4">
        <f t="shared" si="2"/>
        <v>0.37084639498432603</v>
      </c>
      <c r="D37" s="4">
        <f t="shared" si="2"/>
        <v>0.17523510971786835</v>
      </c>
      <c r="E37" s="4">
        <f t="shared" si="2"/>
        <v>9.7805642633228843E-2</v>
      </c>
      <c r="F37" s="4">
        <f t="shared" si="2"/>
        <v>7.7429467084639506E-2</v>
      </c>
      <c r="G37" s="4">
        <f t="shared" si="2"/>
        <v>7.3354231974921635E-2</v>
      </c>
      <c r="H37" s="4">
        <f t="shared" si="2"/>
        <v>5.7053291536050162E-2</v>
      </c>
      <c r="I37" s="4">
        <f t="shared" si="2"/>
        <v>5.2978056426332285E-2</v>
      </c>
      <c r="J37" s="4">
        <f t="shared" si="2"/>
        <v>4.4827586206896551E-2</v>
      </c>
      <c r="K37" s="4">
        <f t="shared" si="2"/>
        <v>3.2601880877742948E-2</v>
      </c>
      <c r="L37" s="4">
        <f t="shared" si="2"/>
        <v>3.2601880877742948E-2</v>
      </c>
      <c r="M37" s="4">
        <f t="shared" si="2"/>
        <v>3.2601880877742948E-2</v>
      </c>
      <c r="N37" s="4">
        <f t="shared" si="2"/>
        <v>3.2601880877742948E-2</v>
      </c>
      <c r="O37" s="4">
        <f t="shared" si="2"/>
        <v>2.8526645768025081E-2</v>
      </c>
      <c r="P37" s="4">
        <f t="shared" si="2"/>
        <v>2.4451410658307211E-2</v>
      </c>
      <c r="Q37" s="4">
        <f t="shared" si="2"/>
        <v>8.1504702194357369E-3</v>
      </c>
      <c r="R37" s="4">
        <f t="shared" si="2"/>
        <v>4.0752351097178684E-3</v>
      </c>
      <c r="S37" s="4">
        <f t="shared" si="2"/>
        <v>4.0752351097178684E-3</v>
      </c>
      <c r="T37" s="4">
        <f t="shared" si="2"/>
        <v>0</v>
      </c>
      <c r="U37" s="4">
        <f t="shared" si="2"/>
        <v>0</v>
      </c>
      <c r="W37" s="60">
        <v>26</v>
      </c>
      <c r="X37">
        <f t="shared" si="3"/>
        <v>1.3</v>
      </c>
    </row>
    <row r="38" spans="1:49" x14ac:dyDescent="0.2">
      <c r="A38" t="s">
        <v>144</v>
      </c>
      <c r="B38" s="4">
        <f t="shared" si="2"/>
        <v>0.69195402298850572</v>
      </c>
      <c r="C38" s="4">
        <f t="shared" si="2"/>
        <v>0.68793103448275861</v>
      </c>
      <c r="D38" s="4">
        <f t="shared" si="2"/>
        <v>0.64367816091954022</v>
      </c>
      <c r="E38" s="4">
        <f t="shared" si="2"/>
        <v>0.6155172413793103</v>
      </c>
      <c r="F38" s="4">
        <f t="shared" si="2"/>
        <v>0.47873563218390802</v>
      </c>
      <c r="G38" s="4">
        <f t="shared" si="2"/>
        <v>0.38218390804597702</v>
      </c>
      <c r="H38" s="4">
        <f t="shared" si="2"/>
        <v>0.30574712643678159</v>
      </c>
      <c r="I38" s="4">
        <f t="shared" si="2"/>
        <v>0.22931034482758619</v>
      </c>
      <c r="J38" s="4">
        <f t="shared" si="2"/>
        <v>0.17298850574712643</v>
      </c>
      <c r="K38" s="4">
        <f t="shared" si="2"/>
        <v>0.10862068965517241</v>
      </c>
      <c r="L38" s="4">
        <f t="shared" si="2"/>
        <v>9.2528735632183903E-2</v>
      </c>
      <c r="M38" s="4">
        <f t="shared" si="2"/>
        <v>6.4367816091954022E-2</v>
      </c>
      <c r="N38" s="4">
        <f t="shared" si="2"/>
        <v>4.8275862068965517E-2</v>
      </c>
      <c r="O38" s="4">
        <f t="shared" si="2"/>
        <v>3.2183908045977011E-2</v>
      </c>
      <c r="P38" s="4">
        <f t="shared" si="2"/>
        <v>2.0114942528735632E-2</v>
      </c>
      <c r="Q38" s="4">
        <f t="shared" si="2"/>
        <v>1.6091954022988506E-2</v>
      </c>
      <c r="R38" s="4">
        <f t="shared" si="2"/>
        <v>1.2068965517241379E-2</v>
      </c>
      <c r="S38" s="4">
        <f t="shared" si="2"/>
        <v>1.2068965517241379E-2</v>
      </c>
      <c r="T38" s="4">
        <f t="shared" si="2"/>
        <v>4.0229885057471264E-3</v>
      </c>
      <c r="U38" s="4">
        <f t="shared" si="2"/>
        <v>0</v>
      </c>
      <c r="W38" s="60">
        <v>14</v>
      </c>
      <c r="X38">
        <f t="shared" si="3"/>
        <v>0.7</v>
      </c>
    </row>
    <row r="39" spans="1:49" x14ac:dyDescent="0.2">
      <c r="A39" t="s">
        <v>145</v>
      </c>
      <c r="B39" s="4">
        <f t="shared" si="2"/>
        <v>3.3683321087435711</v>
      </c>
      <c r="C39" s="4">
        <f t="shared" si="2"/>
        <v>2.0288023512123439</v>
      </c>
      <c r="D39" s="4">
        <f t="shared" si="2"/>
        <v>1.0447465099191773</v>
      </c>
      <c r="E39" s="4">
        <f t="shared" si="2"/>
        <v>0.62424687729610584</v>
      </c>
      <c r="F39" s="4">
        <f t="shared" si="2"/>
        <v>0.45518001469507718</v>
      </c>
      <c r="G39" s="4">
        <f t="shared" si="2"/>
        <v>0.30345334313005146</v>
      </c>
      <c r="H39" s="4">
        <f t="shared" si="2"/>
        <v>0.22108743570903747</v>
      </c>
      <c r="I39" s="4">
        <f t="shared" si="2"/>
        <v>0.17340191036002939</v>
      </c>
      <c r="J39" s="4">
        <f t="shared" si="2"/>
        <v>0.14305657604702424</v>
      </c>
      <c r="K39" s="4">
        <f t="shared" si="2"/>
        <v>0.11704628949301984</v>
      </c>
      <c r="L39" s="4">
        <f t="shared" si="2"/>
        <v>9.103600293901544E-2</v>
      </c>
      <c r="M39" s="4">
        <f t="shared" si="2"/>
        <v>8.2365907421013962E-2</v>
      </c>
      <c r="N39" s="4">
        <f t="shared" si="2"/>
        <v>6.5025716385011034E-2</v>
      </c>
      <c r="O39" s="4">
        <f t="shared" si="2"/>
        <v>4.3350477590007347E-2</v>
      </c>
      <c r="P39" s="4">
        <f t="shared" si="2"/>
        <v>3.4680382072005876E-2</v>
      </c>
      <c r="Q39" s="4">
        <f t="shared" si="2"/>
        <v>3.0345334313005148E-2</v>
      </c>
      <c r="R39" s="4">
        <f t="shared" si="2"/>
        <v>3.0345334313005148E-2</v>
      </c>
      <c r="S39" s="4">
        <f t="shared" si="2"/>
        <v>1.7340191036002938E-2</v>
      </c>
      <c r="T39" s="4">
        <f t="shared" si="2"/>
        <v>1.7340191036002938E-2</v>
      </c>
      <c r="U39" s="4">
        <f t="shared" si="2"/>
        <v>4.3350477590007345E-3</v>
      </c>
      <c r="W39" s="60">
        <v>118</v>
      </c>
      <c r="X39">
        <f t="shared" si="3"/>
        <v>5.9</v>
      </c>
    </row>
    <row r="40" spans="1:49" x14ac:dyDescent="0.2">
      <c r="A40" t="s">
        <v>40</v>
      </c>
      <c r="B40" s="4">
        <f t="shared" si="2"/>
        <v>8.5714285714285715E-2</v>
      </c>
      <c r="C40" s="4">
        <f t="shared" si="2"/>
        <v>2.4489795918367349E-2</v>
      </c>
      <c r="D40" s="4">
        <f t="shared" si="2"/>
        <v>1.6326530612244896E-2</v>
      </c>
      <c r="E40" s="4">
        <f t="shared" si="2"/>
        <v>1.2244897959183675E-2</v>
      </c>
      <c r="F40" s="4">
        <f t="shared" si="2"/>
        <v>8.163265306122448E-3</v>
      </c>
      <c r="G40" s="4">
        <f t="shared" si="2"/>
        <v>8.163265306122448E-3</v>
      </c>
      <c r="H40" s="4">
        <f t="shared" si="2"/>
        <v>8.163265306122448E-3</v>
      </c>
      <c r="I40" s="4">
        <f t="shared" si="2"/>
        <v>8.163265306122448E-3</v>
      </c>
      <c r="J40" s="4">
        <f t="shared" si="2"/>
        <v>8.163265306122448E-3</v>
      </c>
      <c r="K40" s="4">
        <f t="shared" si="2"/>
        <v>8.163265306122448E-3</v>
      </c>
      <c r="L40" s="4">
        <f t="shared" si="2"/>
        <v>4.081632653061224E-3</v>
      </c>
      <c r="M40" s="4">
        <f t="shared" si="2"/>
        <v>4.081632653061224E-3</v>
      </c>
      <c r="N40" s="4">
        <f t="shared" si="2"/>
        <v>0</v>
      </c>
      <c r="O40" s="4">
        <f t="shared" si="2"/>
        <v>0</v>
      </c>
      <c r="P40" s="4">
        <f t="shared" si="2"/>
        <v>0</v>
      </c>
      <c r="Q40" s="4">
        <f t="shared" si="2"/>
        <v>0</v>
      </c>
      <c r="R40" s="4">
        <f t="shared" si="2"/>
        <v>0</v>
      </c>
      <c r="S40" s="4">
        <f t="shared" si="2"/>
        <v>0</v>
      </c>
      <c r="T40" s="4">
        <f t="shared" si="2"/>
        <v>0</v>
      </c>
      <c r="U40" s="4">
        <f t="shared" si="2"/>
        <v>0</v>
      </c>
      <c r="W40" s="60">
        <v>4</v>
      </c>
      <c r="X40">
        <f t="shared" si="3"/>
        <v>0.2</v>
      </c>
    </row>
    <row r="41" spans="1:49" x14ac:dyDescent="0.2">
      <c r="A41" t="s">
        <v>39</v>
      </c>
      <c r="B41" s="4">
        <f t="shared" si="2"/>
        <v>1.5301639344262297</v>
      </c>
      <c r="C41" s="4">
        <f t="shared" si="2"/>
        <v>0.6990163934426229</v>
      </c>
      <c r="D41" s="4">
        <f t="shared" si="2"/>
        <v>0.2259016393442623</v>
      </c>
      <c r="E41" s="4">
        <f t="shared" si="2"/>
        <v>0.10655737704918032</v>
      </c>
      <c r="F41" s="4">
        <f t="shared" si="2"/>
        <v>4.2622950819672135E-2</v>
      </c>
      <c r="G41" s="4">
        <f t="shared" si="2"/>
        <v>2.9836065573770491E-2</v>
      </c>
      <c r="H41" s="4">
        <f t="shared" si="2"/>
        <v>2.5573770491803281E-2</v>
      </c>
      <c r="I41" s="4">
        <f t="shared" si="2"/>
        <v>1.2786885245901641E-2</v>
      </c>
      <c r="J41" s="4">
        <f t="shared" si="2"/>
        <v>8.5245901639344271E-3</v>
      </c>
      <c r="K41" s="4">
        <f t="shared" si="2"/>
        <v>8.5245901639344271E-3</v>
      </c>
      <c r="L41" s="4">
        <f t="shared" si="2"/>
        <v>4.2622950819672135E-3</v>
      </c>
      <c r="M41" s="4">
        <f t="shared" si="2"/>
        <v>4.2622950819672135E-3</v>
      </c>
      <c r="N41" s="4">
        <f t="shared" si="2"/>
        <v>4.2622950819672135E-3</v>
      </c>
      <c r="O41" s="4">
        <f t="shared" si="2"/>
        <v>0</v>
      </c>
      <c r="P41" s="4">
        <f t="shared" si="2"/>
        <v>0</v>
      </c>
      <c r="Q41" s="4">
        <f t="shared" si="2"/>
        <v>0</v>
      </c>
      <c r="R41" s="4">
        <f t="shared" si="2"/>
        <v>0</v>
      </c>
      <c r="S41" s="4">
        <f t="shared" si="2"/>
        <v>0</v>
      </c>
      <c r="T41" s="4">
        <f t="shared" si="2"/>
        <v>0</v>
      </c>
      <c r="U41" s="4">
        <f t="shared" si="2"/>
        <v>0</v>
      </c>
      <c r="W41" s="60">
        <v>52</v>
      </c>
      <c r="X41">
        <f t="shared" si="3"/>
        <v>2.6</v>
      </c>
    </row>
    <row r="42" spans="1:49" ht="17" thickBot="1" x14ac:dyDescent="0.25">
      <c r="A42" t="s">
        <v>146</v>
      </c>
      <c r="B42" s="4">
        <f t="shared" si="2"/>
        <v>0.1</v>
      </c>
      <c r="C42" s="4">
        <f t="shared" si="2"/>
        <v>0.1</v>
      </c>
      <c r="D42" s="4">
        <f t="shared" si="2"/>
        <v>0.1</v>
      </c>
      <c r="E42" s="4">
        <f t="shared" si="2"/>
        <v>9.5652173913043481E-2</v>
      </c>
      <c r="F42" s="4">
        <f t="shared" si="2"/>
        <v>4.3478260869565216E-2</v>
      </c>
      <c r="G42" s="4">
        <f t="shared" si="2"/>
        <v>2.6086956521739132E-2</v>
      </c>
      <c r="H42" s="4">
        <f t="shared" si="2"/>
        <v>2.6086956521739132E-2</v>
      </c>
      <c r="I42" s="4">
        <f t="shared" si="2"/>
        <v>1.3043478260869566E-2</v>
      </c>
      <c r="J42" s="4">
        <f t="shared" si="2"/>
        <v>4.3478260869565218E-3</v>
      </c>
      <c r="K42" s="4">
        <f t="shared" si="2"/>
        <v>4.3478260869565218E-3</v>
      </c>
      <c r="L42" s="4">
        <f t="shared" si="2"/>
        <v>4.3478260869565218E-3</v>
      </c>
      <c r="M42" s="4">
        <f t="shared" si="2"/>
        <v>4.3478260869565218E-3</v>
      </c>
      <c r="N42" s="4">
        <f t="shared" si="2"/>
        <v>4.3478260869565218E-3</v>
      </c>
      <c r="O42" s="4">
        <f t="shared" si="2"/>
        <v>4.3478260869565218E-3</v>
      </c>
      <c r="P42" s="4">
        <f t="shared" si="2"/>
        <v>0</v>
      </c>
      <c r="Q42" s="4">
        <f t="shared" si="2"/>
        <v>0</v>
      </c>
      <c r="R42" s="4">
        <f t="shared" si="2"/>
        <v>0</v>
      </c>
      <c r="S42" s="4">
        <f t="shared" si="2"/>
        <v>0</v>
      </c>
      <c r="T42" s="4">
        <f t="shared" si="2"/>
        <v>0</v>
      </c>
      <c r="U42" s="4">
        <f t="shared" si="2"/>
        <v>0</v>
      </c>
      <c r="W42" s="48">
        <v>2</v>
      </c>
      <c r="X42">
        <f t="shared" si="3"/>
        <v>0.1</v>
      </c>
    </row>
    <row r="43" spans="1:49" ht="17" thickBot="1" x14ac:dyDescent="0.25"/>
    <row r="44" spans="1:49" ht="17" thickBot="1" x14ac:dyDescent="0.25">
      <c r="A44" t="s">
        <v>147</v>
      </c>
      <c r="B44" s="65">
        <f>SUM(B34:B42)</f>
        <v>8.9526725505574003</v>
      </c>
      <c r="C44" s="66">
        <f t="shared" ref="C44:U44" si="4">SUM(C34:C42)</f>
        <v>6.2451278623585695</v>
      </c>
      <c r="D44" s="66">
        <f t="shared" si="4"/>
        <v>4.2767458791286828</v>
      </c>
      <c r="E44" s="66">
        <f t="shared" si="4"/>
        <v>3.5041625459145349</v>
      </c>
      <c r="F44" s="66">
        <f t="shared" si="4"/>
        <v>2.8114672797650213</v>
      </c>
      <c r="G44" s="66">
        <f t="shared" si="4"/>
        <v>2.3243414442437658</v>
      </c>
      <c r="H44" s="66">
        <f t="shared" si="4"/>
        <v>1.8951628545170152</v>
      </c>
      <c r="I44" s="66">
        <f t="shared" si="4"/>
        <v>1.4960387244074955</v>
      </c>
      <c r="J44" s="66">
        <f t="shared" si="4"/>
        <v>1.1374649314590288</v>
      </c>
      <c r="K44" s="66">
        <f t="shared" si="4"/>
        <v>0.88388653661402705</v>
      </c>
      <c r="L44" s="66">
        <f t="shared" si="4"/>
        <v>0.68770582741126252</v>
      </c>
      <c r="M44" s="66">
        <f t="shared" si="4"/>
        <v>0.57975782174891322</v>
      </c>
      <c r="N44" s="66">
        <f t="shared" si="4"/>
        <v>0.46332541848141801</v>
      </c>
      <c r="O44" s="66">
        <f t="shared" si="4"/>
        <v>0.33896413037858841</v>
      </c>
      <c r="P44" s="66">
        <f t="shared" si="4"/>
        <v>0.24278596391479312</v>
      </c>
      <c r="Q44" s="66">
        <f t="shared" si="4"/>
        <v>0.17631700790246649</v>
      </c>
      <c r="R44" s="66">
        <f t="shared" si="4"/>
        <v>0.15141474100488755</v>
      </c>
      <c r="S44" s="66">
        <f t="shared" si="4"/>
        <v>0.10480151116365756</v>
      </c>
      <c r="T44" s="66">
        <f t="shared" si="4"/>
        <v>6.7274105222697125E-2</v>
      </c>
      <c r="U44" s="67">
        <f t="shared" si="4"/>
        <v>1.7038144668874895E-2</v>
      </c>
    </row>
    <row r="47" spans="1:49" x14ac:dyDescent="0.2">
      <c r="B47" t="s">
        <v>148</v>
      </c>
      <c r="C47" t="s">
        <v>149</v>
      </c>
      <c r="D47" t="s">
        <v>150</v>
      </c>
      <c r="E47" t="s">
        <v>151</v>
      </c>
      <c r="F47" t="s">
        <v>152</v>
      </c>
      <c r="G47" t="s">
        <v>153</v>
      </c>
      <c r="H47" t="s">
        <v>154</v>
      </c>
      <c r="I47" t="s">
        <v>148</v>
      </c>
      <c r="J47" t="s">
        <v>149</v>
      </c>
      <c r="K47" t="s">
        <v>150</v>
      </c>
      <c r="L47" t="s">
        <v>151</v>
      </c>
      <c r="M47" t="s">
        <v>152</v>
      </c>
      <c r="N47" t="s">
        <v>153</v>
      </c>
      <c r="O47" t="s">
        <v>154</v>
      </c>
      <c r="P47" t="s">
        <v>148</v>
      </c>
      <c r="Q47" t="s">
        <v>149</v>
      </c>
      <c r="R47" t="s">
        <v>150</v>
      </c>
      <c r="S47" t="s">
        <v>151</v>
      </c>
      <c r="T47" t="s">
        <v>152</v>
      </c>
      <c r="U47" t="s">
        <v>153</v>
      </c>
      <c r="V47" t="s">
        <v>154</v>
      </c>
      <c r="W47" t="s">
        <v>148</v>
      </c>
      <c r="X47" t="s">
        <v>149</v>
      </c>
      <c r="Y47" t="s">
        <v>150</v>
      </c>
      <c r="Z47" t="s">
        <v>151</v>
      </c>
      <c r="AA47" t="s">
        <v>152</v>
      </c>
      <c r="AB47" t="s">
        <v>153</v>
      </c>
      <c r="AC47" s="68" t="s">
        <v>154</v>
      </c>
    </row>
    <row r="48" spans="1:49" x14ac:dyDescent="0.2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  <c r="V48">
        <v>21</v>
      </c>
      <c r="W48">
        <v>22</v>
      </c>
      <c r="X48">
        <v>23</v>
      </c>
      <c r="Y48">
        <v>24</v>
      </c>
      <c r="Z48">
        <v>25</v>
      </c>
      <c r="AA48">
        <v>26</v>
      </c>
      <c r="AB48">
        <v>27</v>
      </c>
      <c r="AC48" s="68">
        <v>28</v>
      </c>
      <c r="AD48">
        <v>1</v>
      </c>
      <c r="AE48">
        <v>2</v>
      </c>
      <c r="AF48">
        <v>3</v>
      </c>
      <c r="AG48">
        <v>4</v>
      </c>
      <c r="AH48">
        <v>5</v>
      </c>
      <c r="AI48">
        <v>6</v>
      </c>
      <c r="AJ48">
        <v>7</v>
      </c>
      <c r="AK48">
        <v>8</v>
      </c>
      <c r="AL48">
        <v>9</v>
      </c>
      <c r="AM48">
        <v>10</v>
      </c>
      <c r="AN48">
        <v>11</v>
      </c>
      <c r="AO48">
        <v>12</v>
      </c>
      <c r="AP48">
        <v>13</v>
      </c>
      <c r="AQ48">
        <v>14</v>
      </c>
      <c r="AR48">
        <v>15</v>
      </c>
      <c r="AS48">
        <v>16</v>
      </c>
      <c r="AT48">
        <v>17</v>
      </c>
      <c r="AU48">
        <v>18</v>
      </c>
      <c r="AV48">
        <v>19</v>
      </c>
      <c r="AW48">
        <v>20</v>
      </c>
    </row>
    <row r="49" spans="2:42" x14ac:dyDescent="0.2">
      <c r="B49">
        <f>$B$44</f>
        <v>8.9526725505574003</v>
      </c>
      <c r="C49">
        <f>$C$44</f>
        <v>6.2451278623585695</v>
      </c>
      <c r="D49">
        <f>$D$44</f>
        <v>4.2767458791286828</v>
      </c>
      <c r="E49">
        <f>$E$44</f>
        <v>3.5041625459145349</v>
      </c>
      <c r="F49">
        <f>$F$44</f>
        <v>2.8114672797650213</v>
      </c>
      <c r="G49">
        <f>$G$44</f>
        <v>2.3243414442437658</v>
      </c>
      <c r="H49">
        <f>$H$44</f>
        <v>1.8951628545170152</v>
      </c>
      <c r="I49">
        <f>$I$44</f>
        <v>1.4960387244074955</v>
      </c>
      <c r="J49">
        <f>$J$44</f>
        <v>1.1374649314590288</v>
      </c>
      <c r="K49">
        <f>$K$44</f>
        <v>0.88388653661402705</v>
      </c>
      <c r="L49">
        <f>$L$44</f>
        <v>0.68770582741126252</v>
      </c>
      <c r="M49">
        <f>$M$44</f>
        <v>0.57975782174891322</v>
      </c>
      <c r="N49">
        <f>$N$44</f>
        <v>0.46332541848141801</v>
      </c>
      <c r="O49">
        <f>$O$44</f>
        <v>0.33896413037858841</v>
      </c>
      <c r="P49">
        <f>$P$44</f>
        <v>0.24278596391479312</v>
      </c>
      <c r="Q49">
        <f>$Q$44</f>
        <v>0.17631700790246649</v>
      </c>
      <c r="R49">
        <f>$R$44</f>
        <v>0.15141474100488755</v>
      </c>
      <c r="S49">
        <f>$S$44</f>
        <v>0.10480151116365756</v>
      </c>
      <c r="T49">
        <f>$T$44</f>
        <v>6.7274105222697125E-2</v>
      </c>
      <c r="U49">
        <f>$U$44</f>
        <v>1.7038144668874895E-2</v>
      </c>
      <c r="AC49" s="68"/>
    </row>
    <row r="50" spans="2:42" x14ac:dyDescent="0.2">
      <c r="C50">
        <f>$B$44</f>
        <v>8.9526725505574003</v>
      </c>
      <c r="D50">
        <f>$C$44</f>
        <v>6.2451278623585695</v>
      </c>
      <c r="E50">
        <f>$D$44</f>
        <v>4.2767458791286828</v>
      </c>
      <c r="F50">
        <f>$E$44</f>
        <v>3.5041625459145349</v>
      </c>
      <c r="G50">
        <f>$F$44</f>
        <v>2.8114672797650213</v>
      </c>
      <c r="H50">
        <f>$G$44</f>
        <v>2.3243414442437658</v>
      </c>
      <c r="I50">
        <f>$H$44</f>
        <v>1.8951628545170152</v>
      </c>
      <c r="J50">
        <f>$I$44</f>
        <v>1.4960387244074955</v>
      </c>
      <c r="K50">
        <f>$J$44</f>
        <v>1.1374649314590288</v>
      </c>
      <c r="L50">
        <f>$K$44</f>
        <v>0.88388653661402705</v>
      </c>
      <c r="M50">
        <f>$L$44</f>
        <v>0.68770582741126252</v>
      </c>
      <c r="N50">
        <f>$M$44</f>
        <v>0.57975782174891322</v>
      </c>
      <c r="O50">
        <f>$N$44</f>
        <v>0.46332541848141801</v>
      </c>
      <c r="P50">
        <f>$O$44</f>
        <v>0.33896413037858841</v>
      </c>
      <c r="Q50">
        <f>$P$44</f>
        <v>0.24278596391479312</v>
      </c>
      <c r="R50">
        <f>$Q$44</f>
        <v>0.17631700790246649</v>
      </c>
      <c r="S50">
        <f>$R$44</f>
        <v>0.15141474100488755</v>
      </c>
      <c r="T50">
        <f>$S$44</f>
        <v>0.10480151116365756</v>
      </c>
      <c r="U50">
        <f>$T$44</f>
        <v>6.7274105222697125E-2</v>
      </c>
      <c r="V50">
        <f>$U$44</f>
        <v>1.7038144668874895E-2</v>
      </c>
      <c r="AC50" s="68"/>
    </row>
    <row r="51" spans="2:42" x14ac:dyDescent="0.2">
      <c r="D51">
        <f>$B$44</f>
        <v>8.9526725505574003</v>
      </c>
      <c r="E51">
        <f>$C$44</f>
        <v>6.2451278623585695</v>
      </c>
      <c r="F51">
        <f>$D$44</f>
        <v>4.2767458791286828</v>
      </c>
      <c r="G51">
        <f>$E$44</f>
        <v>3.5041625459145349</v>
      </c>
      <c r="H51">
        <f>$F$44</f>
        <v>2.8114672797650213</v>
      </c>
      <c r="I51">
        <f>$G$44</f>
        <v>2.3243414442437658</v>
      </c>
      <c r="J51">
        <f>$H$44</f>
        <v>1.8951628545170152</v>
      </c>
      <c r="K51">
        <f>$I$44</f>
        <v>1.4960387244074955</v>
      </c>
      <c r="L51">
        <f>$J$44</f>
        <v>1.1374649314590288</v>
      </c>
      <c r="M51">
        <f>$K$44</f>
        <v>0.88388653661402705</v>
      </c>
      <c r="N51">
        <f>$L$44</f>
        <v>0.68770582741126252</v>
      </c>
      <c r="O51">
        <f>$M$44</f>
        <v>0.57975782174891322</v>
      </c>
      <c r="P51">
        <f>$N$44</f>
        <v>0.46332541848141801</v>
      </c>
      <c r="Q51">
        <f>$O$44</f>
        <v>0.33896413037858841</v>
      </c>
      <c r="R51">
        <f>$P$44</f>
        <v>0.24278596391479312</v>
      </c>
      <c r="S51">
        <f>$Q$44</f>
        <v>0.17631700790246649</v>
      </c>
      <c r="T51">
        <f>$R$44</f>
        <v>0.15141474100488755</v>
      </c>
      <c r="U51">
        <f>$S$44</f>
        <v>0.10480151116365756</v>
      </c>
      <c r="V51">
        <f>$T$44</f>
        <v>6.7274105222697125E-2</v>
      </c>
      <c r="W51">
        <f>$U$44</f>
        <v>1.7038144668874895E-2</v>
      </c>
      <c r="AC51" s="68"/>
    </row>
    <row r="52" spans="2:42" x14ac:dyDescent="0.2">
      <c r="E52">
        <f>$B$44</f>
        <v>8.9526725505574003</v>
      </c>
      <c r="F52">
        <f>$C$44</f>
        <v>6.2451278623585695</v>
      </c>
      <c r="G52">
        <f>$D$44</f>
        <v>4.2767458791286828</v>
      </c>
      <c r="H52">
        <f>$E$44</f>
        <v>3.5041625459145349</v>
      </c>
      <c r="I52">
        <f>$F$44</f>
        <v>2.8114672797650213</v>
      </c>
      <c r="J52">
        <f>$G$44</f>
        <v>2.3243414442437658</v>
      </c>
      <c r="K52">
        <f>$H$44</f>
        <v>1.8951628545170152</v>
      </c>
      <c r="L52">
        <f>$I$44</f>
        <v>1.4960387244074955</v>
      </c>
      <c r="M52">
        <f>$J$44</f>
        <v>1.1374649314590288</v>
      </c>
      <c r="N52">
        <f>$K$44</f>
        <v>0.88388653661402705</v>
      </c>
      <c r="O52">
        <f>$L$44</f>
        <v>0.68770582741126252</v>
      </c>
      <c r="P52">
        <f>$M$44</f>
        <v>0.57975782174891322</v>
      </c>
      <c r="Q52">
        <f>$N$44</f>
        <v>0.46332541848141801</v>
      </c>
      <c r="R52">
        <f>$O$44</f>
        <v>0.33896413037858841</v>
      </c>
      <c r="S52">
        <f>$P$44</f>
        <v>0.24278596391479312</v>
      </c>
      <c r="T52">
        <f>$Q$44</f>
        <v>0.17631700790246649</v>
      </c>
      <c r="U52">
        <f>$R$44</f>
        <v>0.15141474100488755</v>
      </c>
      <c r="V52">
        <f>$S$44</f>
        <v>0.10480151116365756</v>
      </c>
      <c r="W52">
        <f>$T$44</f>
        <v>6.7274105222697125E-2</v>
      </c>
      <c r="X52">
        <f>$U$44</f>
        <v>1.7038144668874895E-2</v>
      </c>
      <c r="AC52" s="68"/>
    </row>
    <row r="53" spans="2:42" x14ac:dyDescent="0.2">
      <c r="F53">
        <f>$B$44</f>
        <v>8.9526725505574003</v>
      </c>
      <c r="G53">
        <f>$C$44</f>
        <v>6.2451278623585695</v>
      </c>
      <c r="H53">
        <f>$D$44</f>
        <v>4.2767458791286828</v>
      </c>
      <c r="I53">
        <f>$E$44</f>
        <v>3.5041625459145349</v>
      </c>
      <c r="J53">
        <f>$F$44</f>
        <v>2.8114672797650213</v>
      </c>
      <c r="K53">
        <f>$G$44</f>
        <v>2.3243414442437658</v>
      </c>
      <c r="L53">
        <f>$H$44</f>
        <v>1.8951628545170152</v>
      </c>
      <c r="M53">
        <f>$I$44</f>
        <v>1.4960387244074955</v>
      </c>
      <c r="N53">
        <f>$J$44</f>
        <v>1.1374649314590288</v>
      </c>
      <c r="O53">
        <f>$K$44</f>
        <v>0.88388653661402705</v>
      </c>
      <c r="P53">
        <f>$L$44</f>
        <v>0.68770582741126252</v>
      </c>
      <c r="Q53">
        <f>$M$44</f>
        <v>0.57975782174891322</v>
      </c>
      <c r="R53">
        <f>$N$44</f>
        <v>0.46332541848141801</v>
      </c>
      <c r="S53">
        <f>$O$44</f>
        <v>0.33896413037858841</v>
      </c>
      <c r="T53">
        <f>$P$44</f>
        <v>0.24278596391479312</v>
      </c>
      <c r="U53">
        <f>$Q$44</f>
        <v>0.17631700790246649</v>
      </c>
      <c r="V53">
        <f>$R$44</f>
        <v>0.15141474100488755</v>
      </c>
      <c r="W53">
        <f>$S$44</f>
        <v>0.10480151116365756</v>
      </c>
      <c r="X53">
        <f>$T$44</f>
        <v>6.7274105222697125E-2</v>
      </c>
      <c r="Y53">
        <f>$U$44</f>
        <v>1.7038144668874895E-2</v>
      </c>
      <c r="AC53" s="68"/>
    </row>
    <row r="54" spans="2:42" x14ac:dyDescent="0.2">
      <c r="I54">
        <f>$B$44</f>
        <v>8.9526725505574003</v>
      </c>
      <c r="J54">
        <f>$C$44</f>
        <v>6.2451278623585695</v>
      </c>
      <c r="K54">
        <f>$D$44</f>
        <v>4.2767458791286828</v>
      </c>
      <c r="L54">
        <f>$E$44</f>
        <v>3.5041625459145349</v>
      </c>
      <c r="M54">
        <f>$F$44</f>
        <v>2.8114672797650213</v>
      </c>
      <c r="N54">
        <f>$G$44</f>
        <v>2.3243414442437658</v>
      </c>
      <c r="O54">
        <f>$H$44</f>
        <v>1.8951628545170152</v>
      </c>
      <c r="P54">
        <f>$I$44</f>
        <v>1.4960387244074955</v>
      </c>
      <c r="Q54">
        <f>$J$44</f>
        <v>1.1374649314590288</v>
      </c>
      <c r="R54">
        <f>$K$44</f>
        <v>0.88388653661402705</v>
      </c>
      <c r="S54">
        <f>$L$44</f>
        <v>0.68770582741126252</v>
      </c>
      <c r="T54">
        <f>$M$44</f>
        <v>0.57975782174891322</v>
      </c>
      <c r="U54">
        <f>$N$44</f>
        <v>0.46332541848141801</v>
      </c>
      <c r="V54">
        <f>$O$44</f>
        <v>0.33896413037858841</v>
      </c>
      <c r="W54">
        <f>$P$44</f>
        <v>0.24278596391479312</v>
      </c>
      <c r="X54">
        <f>$Q$44</f>
        <v>0.17631700790246649</v>
      </c>
      <c r="Y54">
        <f>$R$44</f>
        <v>0.15141474100488755</v>
      </c>
      <c r="Z54">
        <f>$S$44</f>
        <v>0.10480151116365756</v>
      </c>
      <c r="AA54">
        <f>$T$44</f>
        <v>6.7274105222697125E-2</v>
      </c>
      <c r="AB54">
        <f>$U$44</f>
        <v>1.7038144668874895E-2</v>
      </c>
      <c r="AC54" s="68"/>
    </row>
    <row r="55" spans="2:42" x14ac:dyDescent="0.2">
      <c r="J55">
        <f>$B$44</f>
        <v>8.9526725505574003</v>
      </c>
      <c r="K55">
        <f>$C$44</f>
        <v>6.2451278623585695</v>
      </c>
      <c r="L55">
        <f>$D$44</f>
        <v>4.2767458791286828</v>
      </c>
      <c r="M55">
        <f>$E$44</f>
        <v>3.5041625459145349</v>
      </c>
      <c r="N55">
        <f>$F$44</f>
        <v>2.8114672797650213</v>
      </c>
      <c r="O55">
        <f>$G$44</f>
        <v>2.3243414442437658</v>
      </c>
      <c r="P55">
        <f>$H$44</f>
        <v>1.8951628545170152</v>
      </c>
      <c r="Q55">
        <f>$I$44</f>
        <v>1.4960387244074955</v>
      </c>
      <c r="R55">
        <f>$J$44</f>
        <v>1.1374649314590288</v>
      </c>
      <c r="S55">
        <f>$K$44</f>
        <v>0.88388653661402705</v>
      </c>
      <c r="T55">
        <f>$L$44</f>
        <v>0.68770582741126252</v>
      </c>
      <c r="U55">
        <f>$M$44</f>
        <v>0.57975782174891322</v>
      </c>
      <c r="V55">
        <f>$N$44</f>
        <v>0.46332541848141801</v>
      </c>
      <c r="W55">
        <f>$O$44</f>
        <v>0.33896413037858841</v>
      </c>
      <c r="X55">
        <f>$P$44</f>
        <v>0.24278596391479312</v>
      </c>
      <c r="Y55">
        <f>$Q$44</f>
        <v>0.17631700790246649</v>
      </c>
      <c r="Z55">
        <f>$R$44</f>
        <v>0.15141474100488755</v>
      </c>
      <c r="AA55">
        <f>$S$44</f>
        <v>0.10480151116365756</v>
      </c>
      <c r="AB55">
        <f>$T$44</f>
        <v>6.7274105222697125E-2</v>
      </c>
      <c r="AC55" s="68">
        <f>$U$44</f>
        <v>1.7038144668874895E-2</v>
      </c>
    </row>
    <row r="56" spans="2:42" x14ac:dyDescent="0.2">
      <c r="K56">
        <f>$B$44</f>
        <v>8.9526725505574003</v>
      </c>
      <c r="L56">
        <f>$C$44</f>
        <v>6.2451278623585695</v>
      </c>
      <c r="M56">
        <f>$D$44</f>
        <v>4.2767458791286828</v>
      </c>
      <c r="N56">
        <f>$E$44</f>
        <v>3.5041625459145349</v>
      </c>
      <c r="O56">
        <f>$F$44</f>
        <v>2.8114672797650213</v>
      </c>
      <c r="P56">
        <f>$G$44</f>
        <v>2.3243414442437658</v>
      </c>
      <c r="Q56">
        <f>$H$44</f>
        <v>1.8951628545170152</v>
      </c>
      <c r="R56">
        <f>$I$44</f>
        <v>1.4960387244074955</v>
      </c>
      <c r="S56">
        <f>$J$44</f>
        <v>1.1374649314590288</v>
      </c>
      <c r="T56">
        <f>$K$44</f>
        <v>0.88388653661402705</v>
      </c>
      <c r="U56">
        <f>$L$44</f>
        <v>0.68770582741126252</v>
      </c>
      <c r="V56">
        <f>$M$44</f>
        <v>0.57975782174891322</v>
      </c>
      <c r="W56">
        <f>$N$44</f>
        <v>0.46332541848141801</v>
      </c>
      <c r="X56">
        <f>$O$44</f>
        <v>0.33896413037858841</v>
      </c>
      <c r="Y56">
        <f>$P$44</f>
        <v>0.24278596391479312</v>
      </c>
      <c r="Z56">
        <f>$Q$44</f>
        <v>0.17631700790246649</v>
      </c>
      <c r="AA56">
        <f>$R$44</f>
        <v>0.15141474100488755</v>
      </c>
      <c r="AB56">
        <f>$S$44</f>
        <v>0.10480151116365756</v>
      </c>
      <c r="AC56" s="68">
        <f>$T$44</f>
        <v>6.7274105222697125E-2</v>
      </c>
      <c r="AD56">
        <f>$U$44</f>
        <v>1.7038144668874895E-2</v>
      </c>
    </row>
    <row r="57" spans="2:42" x14ac:dyDescent="0.2">
      <c r="L57">
        <f>$B$44</f>
        <v>8.9526725505574003</v>
      </c>
      <c r="M57">
        <f>$C$44</f>
        <v>6.2451278623585695</v>
      </c>
      <c r="N57">
        <f>$D$44</f>
        <v>4.2767458791286828</v>
      </c>
      <c r="O57">
        <f>$E$44</f>
        <v>3.5041625459145349</v>
      </c>
      <c r="P57">
        <f>$F$44</f>
        <v>2.8114672797650213</v>
      </c>
      <c r="Q57">
        <f>$G$44</f>
        <v>2.3243414442437658</v>
      </c>
      <c r="R57">
        <f>$H$44</f>
        <v>1.8951628545170152</v>
      </c>
      <c r="S57">
        <f>$I$44</f>
        <v>1.4960387244074955</v>
      </c>
      <c r="T57">
        <f>$J$44</f>
        <v>1.1374649314590288</v>
      </c>
      <c r="U57">
        <f>$K$44</f>
        <v>0.88388653661402705</v>
      </c>
      <c r="V57">
        <f>$L$44</f>
        <v>0.68770582741126252</v>
      </c>
      <c r="W57">
        <f>$M$44</f>
        <v>0.57975782174891322</v>
      </c>
      <c r="X57">
        <f>$N$44</f>
        <v>0.46332541848141801</v>
      </c>
      <c r="Y57">
        <f>$O$44</f>
        <v>0.33896413037858841</v>
      </c>
      <c r="Z57">
        <f>$P$44</f>
        <v>0.24278596391479312</v>
      </c>
      <c r="AA57">
        <f>$Q$44</f>
        <v>0.17631700790246649</v>
      </c>
      <c r="AB57">
        <f>$R$44</f>
        <v>0.15141474100488755</v>
      </c>
      <c r="AC57" s="68">
        <f>$S$44</f>
        <v>0.10480151116365756</v>
      </c>
      <c r="AD57">
        <f>$T$44</f>
        <v>6.7274105222697125E-2</v>
      </c>
      <c r="AE57">
        <f>$U$44</f>
        <v>1.7038144668874895E-2</v>
      </c>
    </row>
    <row r="58" spans="2:42" x14ac:dyDescent="0.2">
      <c r="M58">
        <f>$B$44</f>
        <v>8.9526725505574003</v>
      </c>
      <c r="N58">
        <f>$C$44</f>
        <v>6.2451278623585695</v>
      </c>
      <c r="O58">
        <f>$D$44</f>
        <v>4.2767458791286828</v>
      </c>
      <c r="P58">
        <f>$E$44</f>
        <v>3.5041625459145349</v>
      </c>
      <c r="Q58">
        <f>$F$44</f>
        <v>2.8114672797650213</v>
      </c>
      <c r="R58">
        <f>$G$44</f>
        <v>2.3243414442437658</v>
      </c>
      <c r="S58">
        <f>$H$44</f>
        <v>1.8951628545170152</v>
      </c>
      <c r="T58">
        <f>$I$44</f>
        <v>1.4960387244074955</v>
      </c>
      <c r="U58">
        <f>$J$44</f>
        <v>1.1374649314590288</v>
      </c>
      <c r="V58">
        <f>$K$44</f>
        <v>0.88388653661402705</v>
      </c>
      <c r="W58">
        <f>$L$44</f>
        <v>0.68770582741126252</v>
      </c>
      <c r="X58">
        <f>$M$44</f>
        <v>0.57975782174891322</v>
      </c>
      <c r="Y58">
        <f>$N$44</f>
        <v>0.46332541848141801</v>
      </c>
      <c r="Z58">
        <f>$O$44</f>
        <v>0.33896413037858841</v>
      </c>
      <c r="AA58">
        <f>$P$44</f>
        <v>0.24278596391479312</v>
      </c>
      <c r="AB58">
        <f>$Q$44</f>
        <v>0.17631700790246649</v>
      </c>
      <c r="AC58" s="68">
        <f>$R$44</f>
        <v>0.15141474100488755</v>
      </c>
      <c r="AD58">
        <f>$S$44</f>
        <v>0.10480151116365756</v>
      </c>
      <c r="AE58">
        <f>$T$44</f>
        <v>6.7274105222697125E-2</v>
      </c>
      <c r="AF58">
        <f>$U$44</f>
        <v>1.7038144668874895E-2</v>
      </c>
    </row>
    <row r="59" spans="2:42" x14ac:dyDescent="0.2">
      <c r="P59">
        <f>$B$44</f>
        <v>8.9526725505574003</v>
      </c>
      <c r="Q59">
        <f>$C$44</f>
        <v>6.2451278623585695</v>
      </c>
      <c r="R59">
        <f>$D$44</f>
        <v>4.2767458791286828</v>
      </c>
      <c r="S59">
        <f>$E$44</f>
        <v>3.5041625459145349</v>
      </c>
      <c r="T59">
        <f>$F$44</f>
        <v>2.8114672797650213</v>
      </c>
      <c r="U59">
        <f>$G$44</f>
        <v>2.3243414442437658</v>
      </c>
      <c r="V59">
        <f>$H$44</f>
        <v>1.8951628545170152</v>
      </c>
      <c r="W59">
        <f>$I$44</f>
        <v>1.4960387244074955</v>
      </c>
      <c r="X59">
        <f>$J$44</f>
        <v>1.1374649314590288</v>
      </c>
      <c r="Y59">
        <f>$K$44</f>
        <v>0.88388653661402705</v>
      </c>
      <c r="Z59">
        <f>$L$44</f>
        <v>0.68770582741126252</v>
      </c>
      <c r="AA59">
        <f>$M$44</f>
        <v>0.57975782174891322</v>
      </c>
      <c r="AB59">
        <f>$N$44</f>
        <v>0.46332541848141801</v>
      </c>
      <c r="AC59" s="68">
        <f>$O$44</f>
        <v>0.33896413037858841</v>
      </c>
      <c r="AD59">
        <f>$P$44</f>
        <v>0.24278596391479312</v>
      </c>
      <c r="AE59">
        <f>$Q$44</f>
        <v>0.17631700790246649</v>
      </c>
      <c r="AF59">
        <f>$R$44</f>
        <v>0.15141474100488755</v>
      </c>
      <c r="AG59">
        <f>$S$44</f>
        <v>0.10480151116365756</v>
      </c>
      <c r="AH59">
        <f>$T$44</f>
        <v>6.7274105222697125E-2</v>
      </c>
      <c r="AI59">
        <f>$U$44</f>
        <v>1.7038144668874895E-2</v>
      </c>
    </row>
    <row r="60" spans="2:42" x14ac:dyDescent="0.2">
      <c r="Q60">
        <f>$B$44</f>
        <v>8.9526725505574003</v>
      </c>
      <c r="R60">
        <f>$C$44</f>
        <v>6.2451278623585695</v>
      </c>
      <c r="S60">
        <f>$D$44</f>
        <v>4.2767458791286828</v>
      </c>
      <c r="T60">
        <f>$E$44</f>
        <v>3.5041625459145349</v>
      </c>
      <c r="U60">
        <f>$F$44</f>
        <v>2.8114672797650213</v>
      </c>
      <c r="V60">
        <f>$G$44</f>
        <v>2.3243414442437658</v>
      </c>
      <c r="W60">
        <f>$H$44</f>
        <v>1.8951628545170152</v>
      </c>
      <c r="X60">
        <f>$I$44</f>
        <v>1.4960387244074955</v>
      </c>
      <c r="Y60">
        <f>$J$44</f>
        <v>1.1374649314590288</v>
      </c>
      <c r="Z60">
        <f>$K$44</f>
        <v>0.88388653661402705</v>
      </c>
      <c r="AA60">
        <f>$L$44</f>
        <v>0.68770582741126252</v>
      </c>
      <c r="AB60">
        <f>$M$44</f>
        <v>0.57975782174891322</v>
      </c>
      <c r="AC60" s="68">
        <f>$N$44</f>
        <v>0.46332541848141801</v>
      </c>
      <c r="AD60">
        <f>$O$44</f>
        <v>0.33896413037858841</v>
      </c>
      <c r="AE60">
        <f>$P$44</f>
        <v>0.24278596391479312</v>
      </c>
      <c r="AF60">
        <f>$Q$44</f>
        <v>0.17631700790246649</v>
      </c>
      <c r="AG60">
        <f>$R$44</f>
        <v>0.15141474100488755</v>
      </c>
      <c r="AH60">
        <f>$S$44</f>
        <v>0.10480151116365756</v>
      </c>
      <c r="AI60">
        <f>$T$44</f>
        <v>6.7274105222697125E-2</v>
      </c>
      <c r="AJ60">
        <f>$U$44</f>
        <v>1.7038144668874895E-2</v>
      </c>
    </row>
    <row r="61" spans="2:42" x14ac:dyDescent="0.2">
      <c r="R61">
        <f>$B$44</f>
        <v>8.9526725505574003</v>
      </c>
      <c r="S61">
        <f>$C$44</f>
        <v>6.2451278623585695</v>
      </c>
      <c r="T61">
        <f>$D$44</f>
        <v>4.2767458791286828</v>
      </c>
      <c r="U61">
        <f>$E$44</f>
        <v>3.5041625459145349</v>
      </c>
      <c r="V61">
        <f>$F$44</f>
        <v>2.8114672797650213</v>
      </c>
      <c r="W61">
        <f>$G$44</f>
        <v>2.3243414442437658</v>
      </c>
      <c r="X61">
        <f>$H$44</f>
        <v>1.8951628545170152</v>
      </c>
      <c r="Y61">
        <f>$I$44</f>
        <v>1.4960387244074955</v>
      </c>
      <c r="Z61">
        <f>$J$44</f>
        <v>1.1374649314590288</v>
      </c>
      <c r="AA61">
        <f>$K$44</f>
        <v>0.88388653661402705</v>
      </c>
      <c r="AB61">
        <f>$L$44</f>
        <v>0.68770582741126252</v>
      </c>
      <c r="AC61" s="68">
        <f>$M$44</f>
        <v>0.57975782174891322</v>
      </c>
      <c r="AD61">
        <f>$N$44</f>
        <v>0.46332541848141801</v>
      </c>
      <c r="AE61">
        <f>$O$44</f>
        <v>0.33896413037858841</v>
      </c>
      <c r="AF61">
        <f>$P$44</f>
        <v>0.24278596391479312</v>
      </c>
      <c r="AG61">
        <f>$Q$44</f>
        <v>0.17631700790246649</v>
      </c>
      <c r="AH61">
        <f>$R$44</f>
        <v>0.15141474100488755</v>
      </c>
      <c r="AI61">
        <f>$S$44</f>
        <v>0.10480151116365756</v>
      </c>
      <c r="AJ61">
        <f>$T$44</f>
        <v>6.7274105222697125E-2</v>
      </c>
      <c r="AK61">
        <f>$U$44</f>
        <v>1.7038144668874895E-2</v>
      </c>
    </row>
    <row r="62" spans="2:42" x14ac:dyDescent="0.2">
      <c r="S62">
        <f>$B$44</f>
        <v>8.9526725505574003</v>
      </c>
      <c r="T62">
        <f>$C$44</f>
        <v>6.2451278623585695</v>
      </c>
      <c r="U62">
        <f>$D$44</f>
        <v>4.2767458791286828</v>
      </c>
      <c r="V62">
        <f>$E$44</f>
        <v>3.5041625459145349</v>
      </c>
      <c r="W62">
        <f>$F$44</f>
        <v>2.8114672797650213</v>
      </c>
      <c r="X62">
        <f>$G$44</f>
        <v>2.3243414442437658</v>
      </c>
      <c r="Y62">
        <f>$H$44</f>
        <v>1.8951628545170152</v>
      </c>
      <c r="Z62">
        <f>$I$44</f>
        <v>1.4960387244074955</v>
      </c>
      <c r="AA62">
        <f>$J$44</f>
        <v>1.1374649314590288</v>
      </c>
      <c r="AB62">
        <f>$K$44</f>
        <v>0.88388653661402705</v>
      </c>
      <c r="AC62" s="68">
        <f>$L$44</f>
        <v>0.68770582741126252</v>
      </c>
      <c r="AD62">
        <f>$M$44</f>
        <v>0.57975782174891322</v>
      </c>
      <c r="AE62">
        <f>$N$44</f>
        <v>0.46332541848141801</v>
      </c>
      <c r="AF62">
        <f>$O$44</f>
        <v>0.33896413037858841</v>
      </c>
      <c r="AG62">
        <f>$P$44</f>
        <v>0.24278596391479312</v>
      </c>
      <c r="AH62">
        <f>$Q$44</f>
        <v>0.17631700790246649</v>
      </c>
      <c r="AI62">
        <f>$R$44</f>
        <v>0.15141474100488755</v>
      </c>
      <c r="AJ62">
        <f>$S$44</f>
        <v>0.10480151116365756</v>
      </c>
      <c r="AK62">
        <f>$T$44</f>
        <v>6.7274105222697125E-2</v>
      </c>
      <c r="AL62">
        <f>$U$44</f>
        <v>1.7038144668874895E-2</v>
      </c>
    </row>
    <row r="63" spans="2:42" x14ac:dyDescent="0.2">
      <c r="T63">
        <f>$B$44</f>
        <v>8.9526725505574003</v>
      </c>
      <c r="U63">
        <f>$C$44</f>
        <v>6.2451278623585695</v>
      </c>
      <c r="V63">
        <f>$D$44</f>
        <v>4.2767458791286828</v>
      </c>
      <c r="W63">
        <f>$E$44</f>
        <v>3.5041625459145349</v>
      </c>
      <c r="X63">
        <f>$F$44</f>
        <v>2.8114672797650213</v>
      </c>
      <c r="Y63">
        <f>$G$44</f>
        <v>2.3243414442437658</v>
      </c>
      <c r="Z63">
        <f>$H$44</f>
        <v>1.8951628545170152</v>
      </c>
      <c r="AA63">
        <f>$I$44</f>
        <v>1.4960387244074955</v>
      </c>
      <c r="AB63">
        <f>$J$44</f>
        <v>1.1374649314590288</v>
      </c>
      <c r="AC63" s="68">
        <f>$K$44</f>
        <v>0.88388653661402705</v>
      </c>
      <c r="AD63">
        <f>$L$44</f>
        <v>0.68770582741126252</v>
      </c>
      <c r="AE63">
        <f>$M$44</f>
        <v>0.57975782174891322</v>
      </c>
      <c r="AF63">
        <f>$N$44</f>
        <v>0.46332541848141801</v>
      </c>
      <c r="AG63">
        <f>$O$44</f>
        <v>0.33896413037858841</v>
      </c>
      <c r="AH63">
        <f>$P$44</f>
        <v>0.24278596391479312</v>
      </c>
      <c r="AI63">
        <f>$Q$44</f>
        <v>0.17631700790246649</v>
      </c>
      <c r="AJ63">
        <f>$R$44</f>
        <v>0.15141474100488755</v>
      </c>
      <c r="AK63">
        <f>$S$44</f>
        <v>0.10480151116365756</v>
      </c>
      <c r="AL63">
        <f>$T$44</f>
        <v>6.7274105222697125E-2</v>
      </c>
      <c r="AM63">
        <f>$U$44</f>
        <v>1.7038144668874895E-2</v>
      </c>
    </row>
    <row r="64" spans="2:42" x14ac:dyDescent="0.2">
      <c r="W64">
        <f>$B$44</f>
        <v>8.9526725505574003</v>
      </c>
      <c r="X64">
        <f>$C$44</f>
        <v>6.2451278623585695</v>
      </c>
      <c r="Y64">
        <f>$D$44</f>
        <v>4.2767458791286828</v>
      </c>
      <c r="Z64">
        <f>$E$44</f>
        <v>3.5041625459145349</v>
      </c>
      <c r="AA64">
        <f>$F$44</f>
        <v>2.8114672797650213</v>
      </c>
      <c r="AB64">
        <f>$G$44</f>
        <v>2.3243414442437658</v>
      </c>
      <c r="AC64" s="68">
        <f>$H$44</f>
        <v>1.8951628545170152</v>
      </c>
      <c r="AD64">
        <f>$I$44</f>
        <v>1.4960387244074955</v>
      </c>
      <c r="AE64">
        <f>$J$44</f>
        <v>1.1374649314590288</v>
      </c>
      <c r="AF64">
        <f>$K$44</f>
        <v>0.88388653661402705</v>
      </c>
      <c r="AG64">
        <f>$L$44</f>
        <v>0.68770582741126252</v>
      </c>
      <c r="AH64">
        <f>$M$44</f>
        <v>0.57975782174891322</v>
      </c>
      <c r="AI64">
        <f>$N$44</f>
        <v>0.46332541848141801</v>
      </c>
      <c r="AJ64">
        <f>$O$44</f>
        <v>0.33896413037858841</v>
      </c>
      <c r="AK64">
        <f>$P$44</f>
        <v>0.24278596391479312</v>
      </c>
      <c r="AL64">
        <f>$Q$44</f>
        <v>0.17631700790246649</v>
      </c>
      <c r="AM64">
        <f>$R$44</f>
        <v>0.15141474100488755</v>
      </c>
      <c r="AN64">
        <f>$S$44</f>
        <v>0.10480151116365756</v>
      </c>
      <c r="AO64">
        <f>$T$44</f>
        <v>6.7274105222697125E-2</v>
      </c>
      <c r="AP64">
        <f>$U$44</f>
        <v>1.7038144668874895E-2</v>
      </c>
    </row>
    <row r="65" spans="24:49" x14ac:dyDescent="0.2">
      <c r="X65">
        <f>$B$44</f>
        <v>8.9526725505574003</v>
      </c>
      <c r="Y65">
        <f>$C$44</f>
        <v>6.2451278623585695</v>
      </c>
      <c r="Z65">
        <f>$D$44</f>
        <v>4.2767458791286828</v>
      </c>
      <c r="AA65">
        <f>$E$44</f>
        <v>3.5041625459145349</v>
      </c>
      <c r="AB65">
        <f>$F$44</f>
        <v>2.8114672797650213</v>
      </c>
      <c r="AC65" s="68">
        <f>$G$44</f>
        <v>2.3243414442437658</v>
      </c>
      <c r="AD65">
        <f>$H$44</f>
        <v>1.8951628545170152</v>
      </c>
      <c r="AE65">
        <f>$I$44</f>
        <v>1.4960387244074955</v>
      </c>
      <c r="AF65">
        <f>$J$44</f>
        <v>1.1374649314590288</v>
      </c>
      <c r="AG65">
        <f>$K$44</f>
        <v>0.88388653661402705</v>
      </c>
      <c r="AH65">
        <f>$L$44</f>
        <v>0.68770582741126252</v>
      </c>
      <c r="AI65">
        <f>$M$44</f>
        <v>0.57975782174891322</v>
      </c>
      <c r="AJ65">
        <f>$N$44</f>
        <v>0.46332541848141801</v>
      </c>
      <c r="AK65">
        <f>$O$44</f>
        <v>0.33896413037858841</v>
      </c>
      <c r="AL65">
        <f>$P$44</f>
        <v>0.24278596391479312</v>
      </c>
      <c r="AM65">
        <f>$Q$44</f>
        <v>0.17631700790246649</v>
      </c>
      <c r="AN65">
        <f>$R$44</f>
        <v>0.15141474100488755</v>
      </c>
      <c r="AO65">
        <f>$S$44</f>
        <v>0.10480151116365756</v>
      </c>
      <c r="AP65">
        <f>$T$44</f>
        <v>6.7274105222697125E-2</v>
      </c>
      <c r="AQ65">
        <f>$U$44</f>
        <v>1.7038144668874895E-2</v>
      </c>
    </row>
    <row r="66" spans="24:49" x14ac:dyDescent="0.2">
      <c r="Y66">
        <f>$B$44</f>
        <v>8.9526725505574003</v>
      </c>
      <c r="Z66">
        <f>$C$44</f>
        <v>6.2451278623585695</v>
      </c>
      <c r="AA66">
        <f>$D$44</f>
        <v>4.2767458791286828</v>
      </c>
      <c r="AB66">
        <f>$E$44</f>
        <v>3.5041625459145349</v>
      </c>
      <c r="AC66" s="68">
        <f>$F$44</f>
        <v>2.8114672797650213</v>
      </c>
      <c r="AD66">
        <f>$G$44</f>
        <v>2.3243414442437658</v>
      </c>
      <c r="AE66">
        <f>$H$44</f>
        <v>1.8951628545170152</v>
      </c>
      <c r="AF66">
        <f>$I$44</f>
        <v>1.4960387244074955</v>
      </c>
      <c r="AG66">
        <f>$J$44</f>
        <v>1.1374649314590288</v>
      </c>
      <c r="AH66">
        <f>$K$44</f>
        <v>0.88388653661402705</v>
      </c>
      <c r="AI66">
        <f>$L$44</f>
        <v>0.68770582741126252</v>
      </c>
      <c r="AJ66">
        <f>$M$44</f>
        <v>0.57975782174891322</v>
      </c>
      <c r="AK66">
        <f>$N$44</f>
        <v>0.46332541848141801</v>
      </c>
      <c r="AL66">
        <f>$O$44</f>
        <v>0.33896413037858841</v>
      </c>
      <c r="AM66">
        <f>$P$44</f>
        <v>0.24278596391479312</v>
      </c>
      <c r="AN66">
        <f>$Q$44</f>
        <v>0.17631700790246649</v>
      </c>
      <c r="AO66">
        <f>$R$44</f>
        <v>0.15141474100488755</v>
      </c>
      <c r="AP66">
        <f>$S$44</f>
        <v>0.10480151116365756</v>
      </c>
      <c r="AQ66">
        <f>$T$44</f>
        <v>6.7274105222697125E-2</v>
      </c>
      <c r="AR66">
        <f>$U$44</f>
        <v>1.7038144668874895E-2</v>
      </c>
    </row>
    <row r="67" spans="24:49" x14ac:dyDescent="0.2">
      <c r="Z67">
        <f>$B$44</f>
        <v>8.9526725505574003</v>
      </c>
      <c r="AA67">
        <f>$C$44</f>
        <v>6.2451278623585695</v>
      </c>
      <c r="AB67">
        <f>$D$44</f>
        <v>4.2767458791286828</v>
      </c>
      <c r="AC67" s="68">
        <f>$E$44</f>
        <v>3.5041625459145349</v>
      </c>
      <c r="AD67">
        <f>$F$44</f>
        <v>2.8114672797650213</v>
      </c>
      <c r="AE67">
        <f>$G$44</f>
        <v>2.3243414442437658</v>
      </c>
      <c r="AF67">
        <f>$H$44</f>
        <v>1.8951628545170152</v>
      </c>
      <c r="AG67">
        <f>$I$44</f>
        <v>1.4960387244074955</v>
      </c>
      <c r="AH67">
        <f>$J$44</f>
        <v>1.1374649314590288</v>
      </c>
      <c r="AI67">
        <f>$K$44</f>
        <v>0.88388653661402705</v>
      </c>
      <c r="AJ67">
        <f>$L$44</f>
        <v>0.68770582741126252</v>
      </c>
      <c r="AK67">
        <f>$M$44</f>
        <v>0.57975782174891322</v>
      </c>
      <c r="AL67">
        <f>$N$44</f>
        <v>0.46332541848141801</v>
      </c>
      <c r="AM67">
        <f>$O$44</f>
        <v>0.33896413037858841</v>
      </c>
      <c r="AN67">
        <f>$P$44</f>
        <v>0.24278596391479312</v>
      </c>
      <c r="AO67">
        <f>$Q$44</f>
        <v>0.17631700790246649</v>
      </c>
      <c r="AP67">
        <f>$R$44</f>
        <v>0.15141474100488755</v>
      </c>
      <c r="AQ67">
        <f>$S$44</f>
        <v>0.10480151116365756</v>
      </c>
      <c r="AR67">
        <f>$T$44</f>
        <v>6.7274105222697125E-2</v>
      </c>
      <c r="AS67">
        <f>$U$44</f>
        <v>1.7038144668874895E-2</v>
      </c>
    </row>
    <row r="68" spans="24:49" x14ac:dyDescent="0.2">
      <c r="AA68">
        <f>$B$44</f>
        <v>8.9526725505574003</v>
      </c>
      <c r="AB68">
        <f>$C$44</f>
        <v>6.2451278623585695</v>
      </c>
      <c r="AC68" s="68">
        <f>$D$44</f>
        <v>4.2767458791286828</v>
      </c>
      <c r="AD68">
        <f>$E$44</f>
        <v>3.5041625459145349</v>
      </c>
      <c r="AE68">
        <f>$F$44</f>
        <v>2.8114672797650213</v>
      </c>
      <c r="AF68">
        <f>$G$44</f>
        <v>2.3243414442437658</v>
      </c>
      <c r="AG68">
        <f>$H$44</f>
        <v>1.8951628545170152</v>
      </c>
      <c r="AH68">
        <f>$I$44</f>
        <v>1.4960387244074955</v>
      </c>
      <c r="AI68">
        <f>$J$44</f>
        <v>1.1374649314590288</v>
      </c>
      <c r="AJ68">
        <f>$K$44</f>
        <v>0.88388653661402705</v>
      </c>
      <c r="AK68">
        <f>$L$44</f>
        <v>0.68770582741126252</v>
      </c>
      <c r="AL68">
        <f>$M$44</f>
        <v>0.57975782174891322</v>
      </c>
      <c r="AM68">
        <f>$N$44</f>
        <v>0.46332541848141801</v>
      </c>
      <c r="AN68">
        <f>$O$44</f>
        <v>0.33896413037858841</v>
      </c>
      <c r="AO68">
        <f>$P$44</f>
        <v>0.24278596391479312</v>
      </c>
      <c r="AP68">
        <f>$Q$44</f>
        <v>0.17631700790246649</v>
      </c>
      <c r="AQ68">
        <f>$R$44</f>
        <v>0.15141474100488755</v>
      </c>
      <c r="AR68">
        <f>$S$44</f>
        <v>0.10480151116365756</v>
      </c>
      <c r="AS68">
        <f>$T$44</f>
        <v>6.7274105222697125E-2</v>
      </c>
      <c r="AT68">
        <f>$U$44</f>
        <v>1.7038144668874895E-2</v>
      </c>
    </row>
    <row r="69" spans="24:49" ht="17" thickBot="1" x14ac:dyDescent="0.25">
      <c r="AC69" s="68"/>
    </row>
    <row r="70" spans="24:49" ht="17" thickBot="1" x14ac:dyDescent="0.25">
      <c r="AC70" s="24" t="s">
        <v>175</v>
      </c>
      <c r="AD70" s="69">
        <f>SUM(AD49:AD68)</f>
        <v>14.532825771838038</v>
      </c>
      <c r="AE70" s="70">
        <f t="shared" ref="AE70:AW70" si="5">SUM(AE49:AE68)</f>
        <v>11.549937826710078</v>
      </c>
      <c r="AF70" s="70">
        <f t="shared" si="5"/>
        <v>9.1267398975923619</v>
      </c>
      <c r="AG70" s="70">
        <f t="shared" si="5"/>
        <v>7.1145422287732218</v>
      </c>
      <c r="AH70" s="70">
        <f t="shared" si="5"/>
        <v>5.5274471708492285</v>
      </c>
      <c r="AI70" s="70">
        <f t="shared" si="5"/>
        <v>4.2689860456772335</v>
      </c>
      <c r="AJ70" s="70">
        <f t="shared" si="5"/>
        <v>3.2941682366943263</v>
      </c>
      <c r="AK70" s="70">
        <f t="shared" si="5"/>
        <v>2.5016529229902047</v>
      </c>
      <c r="AL70" s="70">
        <f t="shared" si="5"/>
        <v>1.8854625923177513</v>
      </c>
      <c r="AM70" s="70">
        <f t="shared" si="5"/>
        <v>1.3898454063510284</v>
      </c>
      <c r="AN70" s="70">
        <f t="shared" si="5"/>
        <v>1.0142833543643932</v>
      </c>
      <c r="AO70" s="70">
        <f t="shared" si="5"/>
        <v>0.74259332920850185</v>
      </c>
      <c r="AP70" s="70">
        <f t="shared" si="5"/>
        <v>0.5168455099625836</v>
      </c>
      <c r="AQ70" s="70">
        <f t="shared" si="5"/>
        <v>0.34052850206011714</v>
      </c>
      <c r="AR70" s="70">
        <f t="shared" si="5"/>
        <v>0.18911376105522959</v>
      </c>
      <c r="AS70" s="70">
        <f t="shared" si="5"/>
        <v>8.4312249891572016E-2</v>
      </c>
      <c r="AT70" s="70">
        <f t="shared" si="5"/>
        <v>1.7038144668874895E-2</v>
      </c>
      <c r="AU70" s="70">
        <f t="shared" si="5"/>
        <v>0</v>
      </c>
      <c r="AV70" s="70">
        <f t="shared" si="5"/>
        <v>0</v>
      </c>
      <c r="AW70" s="71">
        <f t="shared" si="5"/>
        <v>0</v>
      </c>
    </row>
  </sheetData>
  <sortState xmlns:xlrd2="http://schemas.microsoft.com/office/spreadsheetml/2017/richdata2" ref="A2:U26">
    <sortCondition ref="A2:A2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B3B2-E098-F04C-83CE-B18CE5C01F35}">
  <dimension ref="A1:AS32"/>
  <sheetViews>
    <sheetView zoomScale="110" zoomScaleNormal="110" workbookViewId="0">
      <selection activeCell="F15" sqref="F15"/>
    </sheetView>
  </sheetViews>
  <sheetFormatPr baseColWidth="10" defaultColWidth="11" defaultRowHeight="16" x14ac:dyDescent="0.2"/>
  <sheetData>
    <row r="1" spans="1:45" ht="17" thickBot="1" x14ac:dyDescent="0.25">
      <c r="A1" s="7" t="s">
        <v>43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x14ac:dyDescent="0.2">
      <c r="A2" s="7" t="s">
        <v>38</v>
      </c>
      <c r="B2" s="63">
        <v>0.93059936908517349</v>
      </c>
      <c r="C2" s="51">
        <v>0.48895899053627762</v>
      </c>
      <c r="D2" s="51">
        <v>0</v>
      </c>
      <c r="E2" s="51">
        <v>0</v>
      </c>
      <c r="F2" s="51">
        <v>0</v>
      </c>
      <c r="G2" s="51">
        <v>0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  <c r="P2" s="51">
        <v>0</v>
      </c>
      <c r="Q2" s="51">
        <v>0</v>
      </c>
      <c r="R2" s="51">
        <v>0</v>
      </c>
      <c r="S2" s="51">
        <v>0</v>
      </c>
      <c r="T2" s="51">
        <v>0</v>
      </c>
      <c r="U2" s="52">
        <v>0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x14ac:dyDescent="0.2">
      <c r="A3" s="7" t="s">
        <v>37</v>
      </c>
      <c r="B3" s="53">
        <v>6.9825436408977551E-2</v>
      </c>
      <c r="C3" s="54">
        <v>2.7431421446384038E-2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4">
        <v>0</v>
      </c>
      <c r="K3" s="54">
        <v>0</v>
      </c>
      <c r="L3" s="54">
        <v>0</v>
      </c>
      <c r="M3" s="54">
        <v>0</v>
      </c>
      <c r="N3" s="54">
        <v>0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5">
        <v>0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x14ac:dyDescent="0.2">
      <c r="A4" s="7" t="s">
        <v>40</v>
      </c>
      <c r="B4" s="53">
        <v>0.77956989247311825</v>
      </c>
      <c r="C4" s="54">
        <v>0.43548387096774194</v>
      </c>
      <c r="D4" s="54">
        <v>0</v>
      </c>
      <c r="E4" s="54">
        <v>0</v>
      </c>
      <c r="F4" s="54">
        <v>0</v>
      </c>
      <c r="G4" s="54">
        <v>0</v>
      </c>
      <c r="H4" s="54">
        <v>0</v>
      </c>
      <c r="I4" s="54">
        <v>0</v>
      </c>
      <c r="J4" s="54">
        <v>0</v>
      </c>
      <c r="K4" s="54">
        <v>0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0</v>
      </c>
      <c r="T4" s="54">
        <v>0</v>
      </c>
      <c r="U4" s="55">
        <v>0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7" t="s">
        <v>39</v>
      </c>
      <c r="B5" s="53">
        <v>7.5235109717868343E-2</v>
      </c>
      <c r="C5" s="54">
        <v>2.1943573667711599E-2</v>
      </c>
      <c r="D5" s="54">
        <v>0</v>
      </c>
      <c r="E5" s="54">
        <v>0</v>
      </c>
      <c r="F5" s="54">
        <v>0</v>
      </c>
      <c r="G5" s="54">
        <v>0</v>
      </c>
      <c r="H5" s="54">
        <v>0</v>
      </c>
      <c r="I5" s="54">
        <v>0</v>
      </c>
      <c r="J5" s="54">
        <v>0</v>
      </c>
      <c r="K5" s="54">
        <v>0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5">
        <v>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A6" s="7" t="s">
        <v>35</v>
      </c>
      <c r="B6" s="53">
        <v>0.87931034482758619</v>
      </c>
      <c r="C6" s="54">
        <v>0.46551724137931033</v>
      </c>
      <c r="D6" s="54">
        <v>0</v>
      </c>
      <c r="E6" s="54">
        <v>0</v>
      </c>
      <c r="F6" s="54">
        <v>0</v>
      </c>
      <c r="G6" s="54">
        <v>0</v>
      </c>
      <c r="H6" s="54">
        <v>0</v>
      </c>
      <c r="I6" s="54">
        <v>0</v>
      </c>
      <c r="J6" s="54">
        <v>0</v>
      </c>
      <c r="K6" s="54">
        <v>0</v>
      </c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>
        <v>0</v>
      </c>
      <c r="S6" s="54">
        <v>0</v>
      </c>
      <c r="T6" s="54">
        <v>0</v>
      </c>
      <c r="U6" s="55">
        <v>0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A7" s="7" t="s">
        <v>36</v>
      </c>
      <c r="B7" s="53">
        <v>0.10580455547391623</v>
      </c>
      <c r="C7" s="54">
        <v>5.0698016164584865E-2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>
        <v>0</v>
      </c>
      <c r="P7" s="54">
        <v>0</v>
      </c>
      <c r="Q7" s="54">
        <v>0</v>
      </c>
      <c r="R7" s="54">
        <v>0</v>
      </c>
      <c r="S7" s="54">
        <v>0</v>
      </c>
      <c r="T7" s="54">
        <v>0</v>
      </c>
      <c r="U7" s="55">
        <v>0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A8" s="7" t="s">
        <v>34</v>
      </c>
      <c r="B8" s="53">
        <v>6.1224489795918366E-2</v>
      </c>
      <c r="C8" s="54">
        <v>2.0408163265306121E-2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5">
        <v>0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7" t="s">
        <v>42</v>
      </c>
      <c r="B9" s="53">
        <v>4.0983606557377046E-2</v>
      </c>
      <c r="C9" s="54">
        <v>2.2950819672131147E-2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5">
        <v>0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ht="17" thickBot="1" x14ac:dyDescent="0.25">
      <c r="A10" s="7" t="s">
        <v>41</v>
      </c>
      <c r="B10" s="56">
        <v>0.95652173913043481</v>
      </c>
      <c r="C10" s="57">
        <v>0.56521739130434778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8">
        <v>0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2:45" x14ac:dyDescent="0.2"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2:45" x14ac:dyDescent="0.2"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2:45" x14ac:dyDescent="0.2"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2:45" x14ac:dyDescent="0.2"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2:45" x14ac:dyDescent="0.2"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2:45" x14ac:dyDescent="0.2"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2:45" x14ac:dyDescent="0.2"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2:45" x14ac:dyDescent="0.2"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2:45" x14ac:dyDescent="0.2"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2:45" x14ac:dyDescent="0.2"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2:45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22:45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2:45" x14ac:dyDescent="0.2"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2:45" x14ac:dyDescent="0.2"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22:45" x14ac:dyDescent="0.2"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22:45" x14ac:dyDescent="0.2"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</sheetData>
  <sortState xmlns:xlrd2="http://schemas.microsoft.com/office/spreadsheetml/2017/richdata2" ref="A22:U46">
    <sortCondition ref="A22:A46"/>
  </sortState>
  <phoneticPr fontId="1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502AD36FC4D1459EE8BFEB917118AE" ma:contentTypeVersion="8" ma:contentTypeDescription="Create a new document." ma:contentTypeScope="" ma:versionID="4b4cd19ef6f825a6ac181b2aef79b604">
  <xsd:schema xmlns:xsd="http://www.w3.org/2001/XMLSchema" xmlns:xs="http://www.w3.org/2001/XMLSchema" xmlns:p="http://schemas.microsoft.com/office/2006/metadata/properties" xmlns:ns2="a1a062c2-eeb0-45d1-8c80-71eb2bb91349" targetNamespace="http://schemas.microsoft.com/office/2006/metadata/properties" ma:root="true" ma:fieldsID="944c6668d3530cb8510fee0a023b67da" ns2:_="">
    <xsd:import namespace="a1a062c2-eeb0-45d1-8c80-71eb2bb91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062c2-eeb0-45d1-8c80-71eb2bb913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68943E-AD27-4D1A-99C2-3677F095010F}">
  <ds:schemaRefs>
    <ds:schemaRef ds:uri="http://schemas.microsoft.com/office/2006/documentManagement/types"/>
    <ds:schemaRef ds:uri="http://schemas.openxmlformats.org/package/2006/metadata/core-properties"/>
    <ds:schemaRef ds:uri="a1a062c2-eeb0-45d1-8c80-71eb2bb91349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6800F54-1DFB-4342-B9AD-C5A078244F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70A5B5-1066-461F-A7CC-945216CB75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062c2-eeb0-45d1-8c80-71eb2bb91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Sets</vt:lpstr>
      <vt:lpstr>MC</vt:lpstr>
      <vt:lpstr>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Office-bruker</dc:creator>
  <cp:keywords/>
  <dc:description/>
  <cp:lastModifiedBy>Microsoft Office User</cp:lastModifiedBy>
  <cp:revision/>
  <dcterms:created xsi:type="dcterms:W3CDTF">2021-04-11T15:54:51Z</dcterms:created>
  <dcterms:modified xsi:type="dcterms:W3CDTF">2022-03-07T09:46:31Z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0x01010014502AD36FC4D1459EE8BFEB917118AE</vt:lpwstr>
  </property>
</Properties>
</file>