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yvindasplin/Documents/Indok/NTNU/Optimering/MasterV22/master2022/input_output/"/>
    </mc:Choice>
  </mc:AlternateContent>
  <xr:revisionPtr revIDLastSave="0" documentId="13_ncr:1_{857D34F1-2330-D04E-80AC-9F04081EDAA9}" xr6:coauthVersionLast="47" xr6:coauthVersionMax="47" xr10:uidLastSave="{00000000-0000-0000-0000-000000000000}"/>
  <bookViews>
    <workbookView xWindow="13040" yWindow="500" windowWidth="21720" windowHeight="19360" xr2:uid="{A5361B1D-8409-0845-981B-BA630B7E70E6}"/>
  </bookViews>
  <sheets>
    <sheet name="Parameters" sheetId="14" r:id="rId1"/>
    <sheet name="Sets" sheetId="15" r:id="rId2"/>
    <sheet name="MC" sheetId="12" r:id="rId3"/>
    <sheet name="IC" sheetId="5" r:id="rId4"/>
    <sheet name="MCcalculation" sheetId="16" r:id="rId5"/>
    <sheet name="ICcalculation" sheetId="18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4" i="16" l="1"/>
  <c r="C44" i="16"/>
  <c r="C50" i="16"/>
  <c r="B49" i="16"/>
  <c r="X34" i="16"/>
  <c r="B44" i="16"/>
  <c r="X38" i="16"/>
  <c r="U44" i="16"/>
  <c r="K140" i="18"/>
  <c r="N139" i="18"/>
  <c r="J139" i="18"/>
  <c r="I138" i="18"/>
  <c r="L137" i="18"/>
  <c r="L144" i="18" s="1"/>
  <c r="S144" i="18" s="1"/>
  <c r="Z144" i="18" s="1"/>
  <c r="AG144" i="18" s="1"/>
  <c r="H137" i="18"/>
  <c r="H144" i="18" s="1"/>
  <c r="O144" i="18" s="1"/>
  <c r="V144" i="18" s="1"/>
  <c r="AC144" i="18" s="1"/>
  <c r="J140" i="18"/>
  <c r="J135" i="18"/>
  <c r="I134" i="18"/>
  <c r="N133" i="18"/>
  <c r="J133" i="18"/>
  <c r="I135" i="18"/>
  <c r="N132" i="18"/>
  <c r="N143" i="18" s="1"/>
  <c r="U143" i="18" s="1"/>
  <c r="AB143" i="18" s="1"/>
  <c r="AI143" i="18" s="1"/>
  <c r="K132" i="18"/>
  <c r="K143" i="18" s="1"/>
  <c r="R143" i="18" s="1"/>
  <c r="Y143" i="18" s="1"/>
  <c r="AF143" i="18" s="1"/>
  <c r="J132" i="18"/>
  <c r="J143" i="18" s="1"/>
  <c r="Q143" i="18" s="1"/>
  <c r="X143" i="18" s="1"/>
  <c r="AE143" i="18" s="1"/>
  <c r="J122" i="18"/>
  <c r="I122" i="18"/>
  <c r="I121" i="18"/>
  <c r="H121" i="18"/>
  <c r="K120" i="18"/>
  <c r="H120" i="18"/>
  <c r="K119" i="18"/>
  <c r="J119" i="18"/>
  <c r="H122" i="18"/>
  <c r="K117" i="18"/>
  <c r="I117" i="18"/>
  <c r="H117" i="18"/>
  <c r="K116" i="18"/>
  <c r="J116" i="18"/>
  <c r="K115" i="18"/>
  <c r="I115" i="18"/>
  <c r="H115" i="18"/>
  <c r="L114" i="18"/>
  <c r="K114" i="18"/>
  <c r="I114" i="18"/>
  <c r="H114" i="18"/>
  <c r="N108" i="18"/>
  <c r="H108" i="18"/>
  <c r="J107" i="18"/>
  <c r="I107" i="18"/>
  <c r="L106" i="18"/>
  <c r="J106" i="18"/>
  <c r="M105" i="18"/>
  <c r="H105" i="18"/>
  <c r="N103" i="18"/>
  <c r="M103" i="18"/>
  <c r="I103" i="18"/>
  <c r="N102" i="18"/>
  <c r="J102" i="18"/>
  <c r="N101" i="18"/>
  <c r="M101" i="18"/>
  <c r="I101" i="18"/>
  <c r="M100" i="18"/>
  <c r="K100" i="18"/>
  <c r="K125" i="18" s="1"/>
  <c r="R125" i="18" s="1"/>
  <c r="Y125" i="18" s="1"/>
  <c r="AF125" i="18" s="1"/>
  <c r="J100" i="18"/>
  <c r="AZ70" i="18"/>
  <c r="AY70" i="18"/>
  <c r="AX70" i="18"/>
  <c r="AC69" i="18"/>
  <c r="AB69" i="18"/>
  <c r="AA69" i="18"/>
  <c r="Z69" i="18"/>
  <c r="Y69" i="18"/>
  <c r="X69" i="18"/>
  <c r="W69" i="18"/>
  <c r="V69" i="18"/>
  <c r="U69" i="18"/>
  <c r="T69" i="18"/>
  <c r="S69" i="18"/>
  <c r="X38" i="18"/>
  <c r="U38" i="18" s="1"/>
  <c r="N38" i="18"/>
  <c r="J38" i="18"/>
  <c r="B38" i="18"/>
  <c r="X37" i="18"/>
  <c r="U37" i="18" s="1"/>
  <c r="J37" i="18"/>
  <c r="E37" i="18"/>
  <c r="C37" i="18"/>
  <c r="X36" i="18"/>
  <c r="U36" i="18" s="1"/>
  <c r="R36" i="18"/>
  <c r="F36" i="18"/>
  <c r="B36" i="18"/>
  <c r="X35" i="18"/>
  <c r="U35" i="18" s="1"/>
  <c r="T35" i="18"/>
  <c r="S35" i="18"/>
  <c r="R35" i="18"/>
  <c r="P35" i="18"/>
  <c r="O35" i="18"/>
  <c r="N35" i="18"/>
  <c r="L35" i="18"/>
  <c r="K35" i="18"/>
  <c r="J35" i="18"/>
  <c r="H35" i="18"/>
  <c r="G35" i="18"/>
  <c r="F35" i="18"/>
  <c r="D35" i="18"/>
  <c r="C35" i="18"/>
  <c r="B35" i="18"/>
  <c r="X34" i="18"/>
  <c r="S34" i="18" s="1"/>
  <c r="U34" i="18"/>
  <c r="T34" i="18"/>
  <c r="R34" i="18"/>
  <c r="Q34" i="18"/>
  <c r="P34" i="18"/>
  <c r="N34" i="18"/>
  <c r="M34" i="18"/>
  <c r="L34" i="18"/>
  <c r="J34" i="18"/>
  <c r="I34" i="18"/>
  <c r="H34" i="18"/>
  <c r="F34" i="18"/>
  <c r="E34" i="18"/>
  <c r="D34" i="18"/>
  <c r="B34" i="18"/>
  <c r="X35" i="16"/>
  <c r="B35" i="16" s="1"/>
  <c r="I35" i="16"/>
  <c r="M106" i="16"/>
  <c r="N115" i="16"/>
  <c r="L114" i="16"/>
  <c r="K114" i="16"/>
  <c r="H114" i="16"/>
  <c r="I114" i="16"/>
  <c r="J114" i="16"/>
  <c r="H115" i="16"/>
  <c r="I115" i="16"/>
  <c r="J115" i="16"/>
  <c r="K115" i="16"/>
  <c r="L115" i="16"/>
  <c r="M115" i="16"/>
  <c r="H116" i="16"/>
  <c r="I116" i="16"/>
  <c r="J116" i="16"/>
  <c r="K116" i="16"/>
  <c r="M116" i="16"/>
  <c r="N116" i="16"/>
  <c r="H117" i="16"/>
  <c r="I117" i="16"/>
  <c r="J117" i="16"/>
  <c r="K117" i="16"/>
  <c r="N117" i="16"/>
  <c r="H119" i="16"/>
  <c r="I119" i="16"/>
  <c r="J119" i="16"/>
  <c r="K119" i="16"/>
  <c r="L119" i="16"/>
  <c r="M119" i="16"/>
  <c r="N119" i="16"/>
  <c r="H120" i="16"/>
  <c r="I120" i="16"/>
  <c r="J120" i="16"/>
  <c r="K120" i="16"/>
  <c r="L120" i="16"/>
  <c r="M120" i="16"/>
  <c r="N120" i="16"/>
  <c r="H121" i="16"/>
  <c r="I121" i="16"/>
  <c r="J121" i="16"/>
  <c r="K121" i="16"/>
  <c r="L121" i="16"/>
  <c r="M121" i="16"/>
  <c r="N121" i="16"/>
  <c r="H122" i="16"/>
  <c r="I122" i="16"/>
  <c r="J122" i="16"/>
  <c r="K122" i="16"/>
  <c r="L122" i="16"/>
  <c r="M122" i="16"/>
  <c r="N122" i="16"/>
  <c r="L103" i="16"/>
  <c r="H132" i="16"/>
  <c r="K138" i="16"/>
  <c r="H139" i="16"/>
  <c r="L139" i="16"/>
  <c r="I140" i="16"/>
  <c r="M140" i="16"/>
  <c r="L137" i="16"/>
  <c r="L144" i="16" s="1"/>
  <c r="S144" i="16" s="1"/>
  <c r="Z144" i="16" s="1"/>
  <c r="AG144" i="16" s="1"/>
  <c r="H137" i="16"/>
  <c r="H144" i="16" s="1"/>
  <c r="O144" i="16" s="1"/>
  <c r="V144" i="16" s="1"/>
  <c r="AC144" i="16" s="1"/>
  <c r="N133" i="16"/>
  <c r="L135" i="16"/>
  <c r="N132" i="16"/>
  <c r="N143" i="16" s="1"/>
  <c r="U143" i="16" s="1"/>
  <c r="AB143" i="16" s="1"/>
  <c r="AI143" i="16" s="1"/>
  <c r="C137" i="16"/>
  <c r="E137" i="16" s="1"/>
  <c r="L138" i="16" s="1"/>
  <c r="E136" i="16"/>
  <c r="H138" i="16" s="1"/>
  <c r="C134" i="16"/>
  <c r="E134" i="16" s="1"/>
  <c r="L134" i="16" s="1"/>
  <c r="E133" i="16"/>
  <c r="I132" i="16" s="1"/>
  <c r="I143" i="16" s="1"/>
  <c r="P143" i="16" s="1"/>
  <c r="W143" i="16" s="1"/>
  <c r="AD143" i="16" s="1"/>
  <c r="H105" i="16"/>
  <c r="M108" i="16"/>
  <c r="K108" i="16"/>
  <c r="L107" i="16"/>
  <c r="H107" i="16"/>
  <c r="M105" i="16"/>
  <c r="K105" i="16"/>
  <c r="L108" i="16"/>
  <c r="J108" i="16"/>
  <c r="S69" i="16"/>
  <c r="T69" i="16"/>
  <c r="U69" i="16"/>
  <c r="V69" i="16"/>
  <c r="W69" i="16"/>
  <c r="X69" i="16"/>
  <c r="Y69" i="16"/>
  <c r="Z69" i="16"/>
  <c r="AA69" i="16"/>
  <c r="AB69" i="16"/>
  <c r="AC69" i="16"/>
  <c r="AZ70" i="16"/>
  <c r="AY70" i="16"/>
  <c r="AX70" i="16"/>
  <c r="U38" i="16"/>
  <c r="X37" i="16"/>
  <c r="U37" i="16" s="1"/>
  <c r="X36" i="16"/>
  <c r="S36" i="16" s="1"/>
  <c r="T35" i="16"/>
  <c r="U34" i="16"/>
  <c r="F37" i="18" l="1"/>
  <c r="P37" i="18"/>
  <c r="L37" i="18"/>
  <c r="I37" i="18"/>
  <c r="Q37" i="18"/>
  <c r="F38" i="18"/>
  <c r="T37" i="18"/>
  <c r="B36" i="16"/>
  <c r="R38" i="18"/>
  <c r="G38" i="18"/>
  <c r="S38" i="18"/>
  <c r="E35" i="18"/>
  <c r="I35" i="18"/>
  <c r="M35" i="18"/>
  <c r="Q35" i="18"/>
  <c r="J36" i="18"/>
  <c r="J44" i="18" s="1"/>
  <c r="B37" i="18"/>
  <c r="G37" i="18"/>
  <c r="N37" i="18"/>
  <c r="D38" i="18"/>
  <c r="H38" i="18"/>
  <c r="L38" i="18"/>
  <c r="P38" i="18"/>
  <c r="T38" i="18"/>
  <c r="B44" i="18"/>
  <c r="C38" i="18"/>
  <c r="K38" i="18"/>
  <c r="O38" i="18"/>
  <c r="N36" i="18"/>
  <c r="N44" i="18" s="1"/>
  <c r="E38" i="18"/>
  <c r="I38" i="18"/>
  <c r="M38" i="18"/>
  <c r="Q38" i="18"/>
  <c r="F44" i="18"/>
  <c r="X63" i="18" s="1"/>
  <c r="AA68" i="18"/>
  <c r="W64" i="18"/>
  <c r="X65" i="18"/>
  <c r="Y66" i="18"/>
  <c r="S62" i="18"/>
  <c r="Z67" i="18"/>
  <c r="T63" i="18"/>
  <c r="R61" i="18"/>
  <c r="Q60" i="18"/>
  <c r="P59" i="18"/>
  <c r="M58" i="18"/>
  <c r="L57" i="18"/>
  <c r="K56" i="18"/>
  <c r="I54" i="18"/>
  <c r="E52" i="18"/>
  <c r="B49" i="18"/>
  <c r="F53" i="18"/>
  <c r="D51" i="18"/>
  <c r="J55" i="18"/>
  <c r="C50" i="18"/>
  <c r="AG67" i="18"/>
  <c r="AH68" i="18"/>
  <c r="AB65" i="18"/>
  <c r="W62" i="18"/>
  <c r="U60" i="18"/>
  <c r="Q58" i="18"/>
  <c r="O56" i="18"/>
  <c r="I52" i="18"/>
  <c r="H51" i="18"/>
  <c r="N55" i="18"/>
  <c r="G36" i="18"/>
  <c r="O36" i="18"/>
  <c r="D36" i="18"/>
  <c r="H36" i="18"/>
  <c r="L36" i="18"/>
  <c r="L44" i="18" s="1"/>
  <c r="P36" i="18"/>
  <c r="P44" i="18" s="1"/>
  <c r="T36" i="18"/>
  <c r="S37" i="18"/>
  <c r="O37" i="18"/>
  <c r="K37" i="18"/>
  <c r="U44" i="18"/>
  <c r="C36" i="18"/>
  <c r="K36" i="18"/>
  <c r="S36" i="18"/>
  <c r="C34" i="18"/>
  <c r="G34" i="18"/>
  <c r="K34" i="18"/>
  <c r="K44" i="18" s="1"/>
  <c r="O34" i="18"/>
  <c r="E36" i="18"/>
  <c r="I36" i="18"/>
  <c r="I44" i="18" s="1"/>
  <c r="M36" i="18"/>
  <c r="Q36" i="18"/>
  <c r="Q44" i="18" s="1"/>
  <c r="D37" i="18"/>
  <c r="H37" i="18"/>
  <c r="H44" i="18" s="1"/>
  <c r="M37" i="18"/>
  <c r="R37" i="18"/>
  <c r="R44" i="18" s="1"/>
  <c r="L122" i="18"/>
  <c r="N120" i="18"/>
  <c r="M119" i="18"/>
  <c r="M126" i="18" s="1"/>
  <c r="T126" i="18" s="1"/>
  <c r="AA126" i="18" s="1"/>
  <c r="AH126" i="18" s="1"/>
  <c r="N121" i="18"/>
  <c r="M120" i="18"/>
  <c r="L119" i="18"/>
  <c r="N119" i="18"/>
  <c r="N122" i="18"/>
  <c r="M121" i="18"/>
  <c r="L120" i="18"/>
  <c r="M122" i="18"/>
  <c r="L121" i="18"/>
  <c r="H126" i="18"/>
  <c r="O126" i="18" s="1"/>
  <c r="V126" i="18" s="1"/>
  <c r="AC126" i="18" s="1"/>
  <c r="N117" i="18"/>
  <c r="M116" i="18"/>
  <c r="N115" i="18"/>
  <c r="N114" i="18"/>
  <c r="L117" i="18"/>
  <c r="N116" i="18"/>
  <c r="L115" i="18"/>
  <c r="L116" i="18"/>
  <c r="M114" i="18"/>
  <c r="M117" i="18"/>
  <c r="M115" i="18"/>
  <c r="H103" i="18"/>
  <c r="K102" i="18"/>
  <c r="H101" i="18"/>
  <c r="H100" i="18"/>
  <c r="H125" i="18" s="1"/>
  <c r="O125" i="18" s="1"/>
  <c r="V125" i="18" s="1"/>
  <c r="AC125" i="18" s="1"/>
  <c r="I102" i="18"/>
  <c r="M108" i="18"/>
  <c r="L107" i="18"/>
  <c r="N105" i="18"/>
  <c r="N126" i="18" s="1"/>
  <c r="U126" i="18" s="1"/>
  <c r="AB126" i="18" s="1"/>
  <c r="AI126" i="18" s="1"/>
  <c r="L105" i="18"/>
  <c r="L126" i="18" s="1"/>
  <c r="S126" i="18" s="1"/>
  <c r="Z126" i="18" s="1"/>
  <c r="AG126" i="18" s="1"/>
  <c r="N107" i="18"/>
  <c r="L108" i="18"/>
  <c r="M135" i="18"/>
  <c r="L134" i="18"/>
  <c r="M133" i="18"/>
  <c r="M132" i="18"/>
  <c r="M143" i="18" s="1"/>
  <c r="T143" i="18" s="1"/>
  <c r="AA143" i="18" s="1"/>
  <c r="AH143" i="18" s="1"/>
  <c r="L135" i="18"/>
  <c r="L133" i="18"/>
  <c r="L132" i="18"/>
  <c r="L143" i="18" s="1"/>
  <c r="S143" i="18" s="1"/>
  <c r="Z143" i="18" s="1"/>
  <c r="AG143" i="18" s="1"/>
  <c r="N134" i="18"/>
  <c r="N135" i="18"/>
  <c r="M125" i="18"/>
  <c r="T125" i="18" s="1"/>
  <c r="AA125" i="18" s="1"/>
  <c r="AH125" i="18" s="1"/>
  <c r="J101" i="18"/>
  <c r="L103" i="18"/>
  <c r="L101" i="18"/>
  <c r="L100" i="18"/>
  <c r="L125" i="18" s="1"/>
  <c r="S125" i="18" s="1"/>
  <c r="Z125" i="18" s="1"/>
  <c r="AG125" i="18" s="1"/>
  <c r="L102" i="18"/>
  <c r="J103" i="18"/>
  <c r="I108" i="18"/>
  <c r="H107" i="18"/>
  <c r="K106" i="18"/>
  <c r="J105" i="18"/>
  <c r="J126" i="18" s="1"/>
  <c r="Q126" i="18" s="1"/>
  <c r="X126" i="18" s="1"/>
  <c r="AE126" i="18" s="1"/>
  <c r="I105" i="18"/>
  <c r="H106" i="18"/>
  <c r="M106" i="18"/>
  <c r="K107" i="18"/>
  <c r="J108" i="18"/>
  <c r="I100" i="18"/>
  <c r="I125" i="18" s="1"/>
  <c r="P125" i="18" s="1"/>
  <c r="W125" i="18" s="1"/>
  <c r="AD125" i="18" s="1"/>
  <c r="N100" i="18"/>
  <c r="K101" i="18"/>
  <c r="H102" i="18"/>
  <c r="M102" i="18"/>
  <c r="K103" i="18"/>
  <c r="K105" i="18"/>
  <c r="K126" i="18" s="1"/>
  <c r="R126" i="18" s="1"/>
  <c r="Y126" i="18" s="1"/>
  <c r="AF126" i="18" s="1"/>
  <c r="I106" i="18"/>
  <c r="N106" i="18"/>
  <c r="M107" i="18"/>
  <c r="K108" i="18"/>
  <c r="J117" i="18"/>
  <c r="I116" i="18"/>
  <c r="J115" i="18"/>
  <c r="J114" i="18"/>
  <c r="J125" i="18" s="1"/>
  <c r="Q125" i="18" s="1"/>
  <c r="X125" i="18" s="1"/>
  <c r="AE125" i="18" s="1"/>
  <c r="H116" i="18"/>
  <c r="M134" i="18"/>
  <c r="N140" i="18"/>
  <c r="M139" i="18"/>
  <c r="L138" i="18"/>
  <c r="M140" i="18"/>
  <c r="L139" i="18"/>
  <c r="N137" i="18"/>
  <c r="N144" i="18" s="1"/>
  <c r="U144" i="18" s="1"/>
  <c r="AB144" i="18" s="1"/>
  <c r="AI144" i="18" s="1"/>
  <c r="L140" i="18"/>
  <c r="N138" i="18"/>
  <c r="M137" i="18"/>
  <c r="M144" i="18" s="1"/>
  <c r="T144" i="18" s="1"/>
  <c r="AA144" i="18" s="1"/>
  <c r="AH144" i="18" s="1"/>
  <c r="M138" i="18"/>
  <c r="K133" i="18"/>
  <c r="J134" i="18"/>
  <c r="K135" i="18"/>
  <c r="I137" i="18"/>
  <c r="I144" i="18" s="1"/>
  <c r="P144" i="18" s="1"/>
  <c r="W144" i="18" s="1"/>
  <c r="AD144" i="18" s="1"/>
  <c r="J138" i="18"/>
  <c r="K139" i="18"/>
  <c r="H140" i="18"/>
  <c r="H119" i="18"/>
  <c r="I120" i="18"/>
  <c r="J121" i="18"/>
  <c r="K122" i="18"/>
  <c r="H132" i="18"/>
  <c r="H143" i="18" s="1"/>
  <c r="O143" i="18" s="1"/>
  <c r="V143" i="18" s="1"/>
  <c r="AC143" i="18" s="1"/>
  <c r="H133" i="18"/>
  <c r="K134" i="18"/>
  <c r="H135" i="18"/>
  <c r="J137" i="18"/>
  <c r="J144" i="18" s="1"/>
  <c r="Q144" i="18" s="1"/>
  <c r="X144" i="18" s="1"/>
  <c r="AE144" i="18" s="1"/>
  <c r="K138" i="18"/>
  <c r="H139" i="18"/>
  <c r="I140" i="18"/>
  <c r="I119" i="18"/>
  <c r="J120" i="18"/>
  <c r="K121" i="18"/>
  <c r="I132" i="18"/>
  <c r="I143" i="18" s="1"/>
  <c r="P143" i="18" s="1"/>
  <c r="W143" i="18" s="1"/>
  <c r="AD143" i="18" s="1"/>
  <c r="I133" i="18"/>
  <c r="H134" i="18"/>
  <c r="K137" i="18"/>
  <c r="K144" i="18" s="1"/>
  <c r="R144" i="18" s="1"/>
  <c r="Y144" i="18" s="1"/>
  <c r="AF144" i="18" s="1"/>
  <c r="H138" i="18"/>
  <c r="I139" i="18"/>
  <c r="M117" i="16"/>
  <c r="L116" i="16"/>
  <c r="M114" i="16"/>
  <c r="M125" i="16" s="1"/>
  <c r="T125" i="16" s="1"/>
  <c r="AA125" i="16" s="1"/>
  <c r="AH125" i="16" s="1"/>
  <c r="N114" i="16"/>
  <c r="L117" i="16"/>
  <c r="M100" i="16"/>
  <c r="L100" i="16"/>
  <c r="K103" i="16"/>
  <c r="K102" i="16"/>
  <c r="K101" i="16"/>
  <c r="J102" i="16"/>
  <c r="J101" i="16"/>
  <c r="I100" i="16"/>
  <c r="I103" i="16"/>
  <c r="I101" i="16"/>
  <c r="J100" i="16"/>
  <c r="H103" i="16"/>
  <c r="H101" i="16"/>
  <c r="J103" i="16"/>
  <c r="I102" i="16"/>
  <c r="H100" i="16"/>
  <c r="H125" i="16" s="1"/>
  <c r="H102" i="16"/>
  <c r="K100" i="16"/>
  <c r="K137" i="16"/>
  <c r="K144" i="16" s="1"/>
  <c r="R144" i="16" s="1"/>
  <c r="Y144" i="16" s="1"/>
  <c r="AF144" i="16" s="1"/>
  <c r="N137" i="16"/>
  <c r="N144" i="16" s="1"/>
  <c r="U144" i="16" s="1"/>
  <c r="AB144" i="16" s="1"/>
  <c r="AI144" i="16" s="1"/>
  <c r="L140" i="16"/>
  <c r="H140" i="16"/>
  <c r="K139" i="16"/>
  <c r="N138" i="16"/>
  <c r="J138" i="16"/>
  <c r="J137" i="16"/>
  <c r="J144" i="16" s="1"/>
  <c r="Q144" i="16" s="1"/>
  <c r="X144" i="16" s="1"/>
  <c r="AE144" i="16" s="1"/>
  <c r="M137" i="16"/>
  <c r="M144" i="16" s="1"/>
  <c r="T144" i="16" s="1"/>
  <c r="AA144" i="16" s="1"/>
  <c r="AH144" i="16" s="1"/>
  <c r="K140" i="16"/>
  <c r="N139" i="16"/>
  <c r="J139" i="16"/>
  <c r="M138" i="16"/>
  <c r="I138" i="16"/>
  <c r="I137" i="16"/>
  <c r="I144" i="16" s="1"/>
  <c r="P144" i="16" s="1"/>
  <c r="W144" i="16" s="1"/>
  <c r="AD144" i="16" s="1"/>
  <c r="N140" i="16"/>
  <c r="J140" i="16"/>
  <c r="M139" i="16"/>
  <c r="I139" i="16"/>
  <c r="H135" i="16"/>
  <c r="M132" i="16"/>
  <c r="M143" i="16" s="1"/>
  <c r="T143" i="16" s="1"/>
  <c r="AA143" i="16" s="1"/>
  <c r="AH143" i="16" s="1"/>
  <c r="K135" i="16"/>
  <c r="N134" i="16"/>
  <c r="J134" i="16"/>
  <c r="M133" i="16"/>
  <c r="I133" i="16"/>
  <c r="H143" i="16"/>
  <c r="O143" i="16" s="1"/>
  <c r="V143" i="16" s="1"/>
  <c r="AC143" i="16" s="1"/>
  <c r="N135" i="16"/>
  <c r="J135" i="16"/>
  <c r="M134" i="16"/>
  <c r="I134" i="16"/>
  <c r="L133" i="16"/>
  <c r="H133" i="16"/>
  <c r="K134" i="16"/>
  <c r="J133" i="16"/>
  <c r="L132" i="16"/>
  <c r="L143" i="16" s="1"/>
  <c r="S143" i="16" s="1"/>
  <c r="Z143" i="16" s="1"/>
  <c r="AG143" i="16" s="1"/>
  <c r="M135" i="16"/>
  <c r="I135" i="16"/>
  <c r="H134" i="16"/>
  <c r="K133" i="16"/>
  <c r="K132" i="16"/>
  <c r="K143" i="16" s="1"/>
  <c r="R143" i="16" s="1"/>
  <c r="Y143" i="16" s="1"/>
  <c r="AF143" i="16" s="1"/>
  <c r="J132" i="16"/>
  <c r="J143" i="16" s="1"/>
  <c r="Q143" i="16" s="1"/>
  <c r="X143" i="16" s="1"/>
  <c r="AE143" i="16" s="1"/>
  <c r="H106" i="16"/>
  <c r="L102" i="16"/>
  <c r="J105" i="16"/>
  <c r="I106" i="16"/>
  <c r="I107" i="16"/>
  <c r="H108" i="16"/>
  <c r="M103" i="16"/>
  <c r="I105" i="16"/>
  <c r="I126" i="16" s="1"/>
  <c r="P126" i="16" s="1"/>
  <c r="W126" i="16" s="1"/>
  <c r="AD126" i="16" s="1"/>
  <c r="J106" i="16"/>
  <c r="J107" i="16"/>
  <c r="I108" i="16"/>
  <c r="K106" i="16"/>
  <c r="K107" i="16"/>
  <c r="H126" i="16"/>
  <c r="M126" i="16"/>
  <c r="T126" i="16" s="1"/>
  <c r="AA126" i="16" s="1"/>
  <c r="AH126" i="16" s="1"/>
  <c r="K126" i="16"/>
  <c r="R126" i="16" s="1"/>
  <c r="Y126" i="16" s="1"/>
  <c r="AF126" i="16" s="1"/>
  <c r="L101" i="16"/>
  <c r="M102" i="16"/>
  <c r="N103" i="16"/>
  <c r="M101" i="16"/>
  <c r="N102" i="16"/>
  <c r="N100" i="16"/>
  <c r="N101" i="16"/>
  <c r="L106" i="16"/>
  <c r="M107" i="16"/>
  <c r="N108" i="16"/>
  <c r="L105" i="16"/>
  <c r="N107" i="16"/>
  <c r="N105" i="16"/>
  <c r="N106" i="16"/>
  <c r="N126" i="16"/>
  <c r="U126" i="16" s="1"/>
  <c r="AB126" i="16" s="1"/>
  <c r="AI126" i="16" s="1"/>
  <c r="N34" i="16"/>
  <c r="B38" i="16"/>
  <c r="F38" i="16"/>
  <c r="J34" i="16"/>
  <c r="C37" i="16"/>
  <c r="G37" i="16"/>
  <c r="K37" i="16"/>
  <c r="O37" i="16"/>
  <c r="S37" i="16"/>
  <c r="I37" i="16"/>
  <c r="Q37" i="16"/>
  <c r="B37" i="16"/>
  <c r="D37" i="16"/>
  <c r="H37" i="16"/>
  <c r="L37" i="16"/>
  <c r="P37" i="16"/>
  <c r="T37" i="16"/>
  <c r="E37" i="16"/>
  <c r="M37" i="16"/>
  <c r="F37" i="16"/>
  <c r="J37" i="16"/>
  <c r="N37" i="16"/>
  <c r="R37" i="16"/>
  <c r="M36" i="16"/>
  <c r="E36" i="16"/>
  <c r="J36" i="16"/>
  <c r="Q36" i="16"/>
  <c r="H36" i="16"/>
  <c r="F36" i="16"/>
  <c r="L36" i="16"/>
  <c r="U36" i="16"/>
  <c r="D36" i="16"/>
  <c r="I36" i="16"/>
  <c r="P36" i="16"/>
  <c r="U35" i="16"/>
  <c r="F35" i="16"/>
  <c r="M35" i="16"/>
  <c r="E35" i="16"/>
  <c r="N35" i="16"/>
  <c r="F34" i="16"/>
  <c r="Q35" i="16"/>
  <c r="R36" i="16"/>
  <c r="N38" i="16"/>
  <c r="J35" i="16"/>
  <c r="R35" i="16"/>
  <c r="N36" i="16"/>
  <c r="T36" i="16"/>
  <c r="J38" i="16"/>
  <c r="R34" i="16"/>
  <c r="G34" i="16"/>
  <c r="O34" i="16"/>
  <c r="S34" i="16"/>
  <c r="C38" i="16"/>
  <c r="G38" i="16"/>
  <c r="K38" i="16"/>
  <c r="O38" i="16"/>
  <c r="S38" i="16"/>
  <c r="R38" i="16"/>
  <c r="C34" i="16"/>
  <c r="K34" i="16"/>
  <c r="D34" i="16"/>
  <c r="H34" i="16"/>
  <c r="L34" i="16"/>
  <c r="P34" i="16"/>
  <c r="T34" i="16"/>
  <c r="C35" i="16"/>
  <c r="G35" i="16"/>
  <c r="K35" i="16"/>
  <c r="O35" i="16"/>
  <c r="S35" i="16"/>
  <c r="D38" i="16"/>
  <c r="H38" i="16"/>
  <c r="L38" i="16"/>
  <c r="P38" i="16"/>
  <c r="T38" i="16"/>
  <c r="E34" i="16"/>
  <c r="I34" i="16"/>
  <c r="M34" i="16"/>
  <c r="Q34" i="16"/>
  <c r="D35" i="16"/>
  <c r="H35" i="16"/>
  <c r="L35" i="16"/>
  <c r="P35" i="16"/>
  <c r="C36" i="16"/>
  <c r="G36" i="16"/>
  <c r="K36" i="16"/>
  <c r="O36" i="16"/>
  <c r="E38" i="16"/>
  <c r="I38" i="16"/>
  <c r="M38" i="16"/>
  <c r="Q38" i="16"/>
  <c r="AH62" i="18" l="1"/>
  <c r="V55" i="18"/>
  <c r="AI63" i="18"/>
  <c r="G50" i="18"/>
  <c r="M54" i="18"/>
  <c r="P57" i="18"/>
  <c r="V61" i="18"/>
  <c r="AA64" i="18"/>
  <c r="F49" i="18"/>
  <c r="J53" i="18"/>
  <c r="T59" i="18"/>
  <c r="AC66" i="18"/>
  <c r="I126" i="18"/>
  <c r="P126" i="18" s="1"/>
  <c r="W126" i="18" s="1"/>
  <c r="AD126" i="18" s="1"/>
  <c r="AB63" i="18"/>
  <c r="Z61" i="18"/>
  <c r="T57" i="18"/>
  <c r="Q54" i="18"/>
  <c r="K50" i="18"/>
  <c r="AK67" i="18"/>
  <c r="L51" i="18"/>
  <c r="AJ66" i="18"/>
  <c r="AL68" i="18"/>
  <c r="Y60" i="18"/>
  <c r="S56" i="18"/>
  <c r="N53" i="18"/>
  <c r="AI65" i="18"/>
  <c r="AA62" i="18"/>
  <c r="AH64" i="18"/>
  <c r="X59" i="18"/>
  <c r="M52" i="18"/>
  <c r="J49" i="18"/>
  <c r="U58" i="18"/>
  <c r="R55" i="18"/>
  <c r="G44" i="18"/>
  <c r="P51" i="18"/>
  <c r="Y58" i="18"/>
  <c r="AN66" i="18"/>
  <c r="E44" i="18"/>
  <c r="T44" i="18"/>
  <c r="U54" i="18"/>
  <c r="AB59" i="18"/>
  <c r="AG61" i="18"/>
  <c r="S44" i="18"/>
  <c r="R53" i="18"/>
  <c r="AP68" i="18"/>
  <c r="M44" i="18"/>
  <c r="N49" i="18"/>
  <c r="W56" i="18"/>
  <c r="AC60" i="18"/>
  <c r="AO67" i="18"/>
  <c r="AM65" i="18"/>
  <c r="D44" i="18"/>
  <c r="U62" i="18" s="1"/>
  <c r="Q52" i="18"/>
  <c r="O50" i="18"/>
  <c r="X57" i="18"/>
  <c r="AL64" i="18"/>
  <c r="AN68" i="18"/>
  <c r="AJ64" i="18"/>
  <c r="AK65" i="18"/>
  <c r="AB61" i="18"/>
  <c r="AA60" i="18"/>
  <c r="Z59" i="18"/>
  <c r="W58" i="18"/>
  <c r="V57" i="18"/>
  <c r="U56" i="18"/>
  <c r="T55" i="18"/>
  <c r="S54" i="18"/>
  <c r="AL66" i="18"/>
  <c r="AC62" i="18"/>
  <c r="AM67" i="18"/>
  <c r="AG63" i="18"/>
  <c r="L49" i="18"/>
  <c r="N51" i="18"/>
  <c r="O52" i="18"/>
  <c r="P53" i="18"/>
  <c r="M50" i="18"/>
  <c r="AS68" i="18"/>
  <c r="AR67" i="18"/>
  <c r="AQ66" i="18"/>
  <c r="AP65" i="18"/>
  <c r="AO64" i="18"/>
  <c r="AL63" i="18"/>
  <c r="AK62" i="18"/>
  <c r="AJ61" i="18"/>
  <c r="AI60" i="18"/>
  <c r="AH59" i="18"/>
  <c r="AB58" i="18"/>
  <c r="AA57" i="18"/>
  <c r="Z56" i="18"/>
  <c r="Y55" i="18"/>
  <c r="X54" i="18"/>
  <c r="U53" i="18"/>
  <c r="T52" i="18"/>
  <c r="S51" i="18"/>
  <c r="R50" i="18"/>
  <c r="Q49" i="18"/>
  <c r="AR65" i="18"/>
  <c r="AL61" i="18"/>
  <c r="AS66" i="18"/>
  <c r="AM62" i="18"/>
  <c r="AT67" i="18"/>
  <c r="AN63" i="18"/>
  <c r="AK60" i="18"/>
  <c r="AJ59" i="18"/>
  <c r="AG58" i="18"/>
  <c r="AC57" i="18"/>
  <c r="AB56" i="18"/>
  <c r="AA55" i="18"/>
  <c r="Z54" i="18"/>
  <c r="W53" i="18"/>
  <c r="V52" i="18"/>
  <c r="U51" i="18"/>
  <c r="AU68" i="18"/>
  <c r="AQ64" i="18"/>
  <c r="T50" i="18"/>
  <c r="S49" i="18"/>
  <c r="AT66" i="18"/>
  <c r="AN62" i="18"/>
  <c r="AU67" i="18"/>
  <c r="AO63" i="18"/>
  <c r="AL60" i="18"/>
  <c r="AK59" i="18"/>
  <c r="AH58" i="18"/>
  <c r="AG57" i="18"/>
  <c r="AC56" i="18"/>
  <c r="AB55" i="18"/>
  <c r="AA54" i="18"/>
  <c r="AV68" i="18"/>
  <c r="AR64" i="18"/>
  <c r="AS65" i="18"/>
  <c r="AM61" i="18"/>
  <c r="T49" i="18"/>
  <c r="X53" i="18"/>
  <c r="V51" i="18"/>
  <c r="W52" i="18"/>
  <c r="U50" i="18"/>
  <c r="AA66" i="18"/>
  <c r="V63" i="18"/>
  <c r="T61" i="18"/>
  <c r="O58" i="18"/>
  <c r="N57" i="18"/>
  <c r="K54" i="18"/>
  <c r="AC68" i="18"/>
  <c r="F51" i="18"/>
  <c r="E50" i="18"/>
  <c r="G52" i="18"/>
  <c r="AG65" i="18"/>
  <c r="AH66" i="18"/>
  <c r="Y62" i="18"/>
  <c r="X61" i="18"/>
  <c r="W60" i="18"/>
  <c r="V59" i="18"/>
  <c r="S58" i="18"/>
  <c r="R57" i="18"/>
  <c r="Q56" i="18"/>
  <c r="P55" i="18"/>
  <c r="O54" i="18"/>
  <c r="AI67" i="18"/>
  <c r="Z63" i="18"/>
  <c r="AJ68" i="18"/>
  <c r="AC64" i="18"/>
  <c r="I50" i="18"/>
  <c r="L53" i="18"/>
  <c r="K52" i="18"/>
  <c r="J51" i="18"/>
  <c r="H49" i="18"/>
  <c r="AO68" i="18"/>
  <c r="AN67" i="18"/>
  <c r="AM66" i="18"/>
  <c r="AL65" i="18"/>
  <c r="AK64" i="18"/>
  <c r="AH63" i="18"/>
  <c r="AG62" i="18"/>
  <c r="AC61" i="18"/>
  <c r="AB60" i="18"/>
  <c r="AA59" i="18"/>
  <c r="X58" i="18"/>
  <c r="W57" i="18"/>
  <c r="V56" i="18"/>
  <c r="U55" i="18"/>
  <c r="T54" i="18"/>
  <c r="Q53" i="18"/>
  <c r="P52" i="18"/>
  <c r="O51" i="18"/>
  <c r="N50" i="18"/>
  <c r="M49" i="18"/>
  <c r="AL67" i="18"/>
  <c r="AC63" i="18"/>
  <c r="AM68" i="18"/>
  <c r="AI64" i="18"/>
  <c r="AJ65" i="18"/>
  <c r="AA61" i="18"/>
  <c r="Z60" i="18"/>
  <c r="Y59" i="18"/>
  <c r="V58" i="18"/>
  <c r="U57" i="18"/>
  <c r="T56" i="18"/>
  <c r="S55" i="18"/>
  <c r="R54" i="18"/>
  <c r="O53" i="18"/>
  <c r="N52" i="18"/>
  <c r="AK66" i="18"/>
  <c r="AB62" i="18"/>
  <c r="L50" i="18"/>
  <c r="K49" i="18"/>
  <c r="M51" i="18"/>
  <c r="AG68" i="18"/>
  <c r="AC67" i="18"/>
  <c r="AB66" i="18"/>
  <c r="AA65" i="18"/>
  <c r="Z64" i="18"/>
  <c r="W63" i="18"/>
  <c r="V62" i="18"/>
  <c r="U61" i="18"/>
  <c r="T60" i="18"/>
  <c r="S59" i="18"/>
  <c r="P58" i="18"/>
  <c r="O57" i="18"/>
  <c r="N56" i="18"/>
  <c r="M55" i="18"/>
  <c r="L54" i="18"/>
  <c r="I53" i="18"/>
  <c r="H52" i="18"/>
  <c r="G51" i="18"/>
  <c r="F50" i="18"/>
  <c r="E49" i="18"/>
  <c r="AQ67" i="18"/>
  <c r="AK63" i="18"/>
  <c r="AR68" i="18"/>
  <c r="AN64" i="18"/>
  <c r="AH60" i="18"/>
  <c r="AG59" i="18"/>
  <c r="AA58" i="18"/>
  <c r="Z57" i="18"/>
  <c r="Y56" i="18"/>
  <c r="X55" i="18"/>
  <c r="W54" i="18"/>
  <c r="AO65" i="18"/>
  <c r="AI61" i="18"/>
  <c r="AP66" i="18"/>
  <c r="AJ62" i="18"/>
  <c r="R51" i="18"/>
  <c r="S52" i="18"/>
  <c r="P49" i="18"/>
  <c r="Q50" i="18"/>
  <c r="T53" i="18"/>
  <c r="AI68" i="18"/>
  <c r="AB64" i="18"/>
  <c r="AC65" i="18"/>
  <c r="AG66" i="18"/>
  <c r="X62" i="18"/>
  <c r="W61" i="18"/>
  <c r="V60" i="18"/>
  <c r="U59" i="18"/>
  <c r="R58" i="18"/>
  <c r="Q57" i="18"/>
  <c r="P56" i="18"/>
  <c r="O55" i="18"/>
  <c r="N54" i="18"/>
  <c r="K53" i="18"/>
  <c r="J52" i="18"/>
  <c r="AH67" i="18"/>
  <c r="Y63" i="18"/>
  <c r="G49" i="18"/>
  <c r="H50" i="18"/>
  <c r="I51" i="18"/>
  <c r="AT68" i="18"/>
  <c r="AP64" i="18"/>
  <c r="AQ65" i="18"/>
  <c r="AK61" i="18"/>
  <c r="AR66" i="18"/>
  <c r="AL62" i="18"/>
  <c r="AS67" i="18"/>
  <c r="AM63" i="18"/>
  <c r="AJ60" i="18"/>
  <c r="AI59" i="18"/>
  <c r="AC58" i="18"/>
  <c r="AB57" i="18"/>
  <c r="AA56" i="18"/>
  <c r="Y54" i="18"/>
  <c r="U52" i="18"/>
  <c r="R49" i="18"/>
  <c r="S50" i="18"/>
  <c r="V53" i="18"/>
  <c r="T51" i="18"/>
  <c r="Z55" i="18"/>
  <c r="C44" i="18"/>
  <c r="AW68" i="18"/>
  <c r="AW70" i="18" s="1"/>
  <c r="R69" i="18" s="1"/>
  <c r="AV67" i="18"/>
  <c r="AU66" i="18"/>
  <c r="AT65" i="18"/>
  <c r="AS64" i="18"/>
  <c r="AP63" i="18"/>
  <c r="AO62" i="18"/>
  <c r="AN61" i="18"/>
  <c r="AM60" i="18"/>
  <c r="AL59" i="18"/>
  <c r="AI58" i="18"/>
  <c r="AH57" i="18"/>
  <c r="AG56" i="18"/>
  <c r="AC55" i="18"/>
  <c r="AB54" i="18"/>
  <c r="Y53" i="18"/>
  <c r="X52" i="18"/>
  <c r="W51" i="18"/>
  <c r="V50" i="18"/>
  <c r="U49" i="18"/>
  <c r="AK68" i="18"/>
  <c r="AJ67" i="18"/>
  <c r="AI66" i="18"/>
  <c r="AH65" i="18"/>
  <c r="AG64" i="18"/>
  <c r="AA63" i="18"/>
  <c r="Z62" i="18"/>
  <c r="Y61" i="18"/>
  <c r="X60" i="18"/>
  <c r="W59" i="18"/>
  <c r="T58" i="18"/>
  <c r="S57" i="18"/>
  <c r="R56" i="18"/>
  <c r="Q55" i="18"/>
  <c r="P54" i="18"/>
  <c r="M53" i="18"/>
  <c r="L52" i="18"/>
  <c r="K51" i="18"/>
  <c r="J50" i="18"/>
  <c r="I49" i="18"/>
  <c r="N125" i="18"/>
  <c r="U125" i="18" s="1"/>
  <c r="AB125" i="18" s="1"/>
  <c r="AI125" i="18" s="1"/>
  <c r="O44" i="18"/>
  <c r="O126" i="16"/>
  <c r="V126" i="16" s="1"/>
  <c r="AC126" i="16" s="1"/>
  <c r="J126" i="16"/>
  <c r="Q126" i="16" s="1"/>
  <c r="X126" i="16" s="1"/>
  <c r="AE126" i="16" s="1"/>
  <c r="L126" i="16"/>
  <c r="S126" i="16" s="1"/>
  <c r="Z126" i="16" s="1"/>
  <c r="AG126" i="16" s="1"/>
  <c r="L125" i="16"/>
  <c r="S125" i="16" s="1"/>
  <c r="Z125" i="16" s="1"/>
  <c r="AG125" i="16" s="1"/>
  <c r="J125" i="16"/>
  <c r="Q125" i="16" s="1"/>
  <c r="X125" i="16" s="1"/>
  <c r="AE125" i="16" s="1"/>
  <c r="N125" i="16"/>
  <c r="U125" i="16" s="1"/>
  <c r="AB125" i="16" s="1"/>
  <c r="AI125" i="16" s="1"/>
  <c r="O125" i="16"/>
  <c r="V125" i="16" s="1"/>
  <c r="AC125" i="16" s="1"/>
  <c r="I125" i="16"/>
  <c r="P125" i="16" s="1"/>
  <c r="W125" i="16" s="1"/>
  <c r="AD125" i="16" s="1"/>
  <c r="K125" i="16"/>
  <c r="R125" i="16" s="1"/>
  <c r="Y125" i="16" s="1"/>
  <c r="AF125" i="16" s="1"/>
  <c r="F44" i="16"/>
  <c r="AG67" i="16" s="1"/>
  <c r="AU66" i="16"/>
  <c r="N44" i="16"/>
  <c r="AP68" i="16" s="1"/>
  <c r="J44" i="16"/>
  <c r="AJ66" i="16" s="1"/>
  <c r="P59" i="16"/>
  <c r="P44" i="16"/>
  <c r="L44" i="16"/>
  <c r="I44" i="16"/>
  <c r="H44" i="16"/>
  <c r="O44" i="16"/>
  <c r="Q44" i="16"/>
  <c r="K44" i="16"/>
  <c r="R44" i="16"/>
  <c r="M44" i="16"/>
  <c r="S44" i="16"/>
  <c r="E44" i="16"/>
  <c r="T44" i="16"/>
  <c r="D44" i="16"/>
  <c r="G44" i="16"/>
  <c r="AT70" i="18" l="1"/>
  <c r="O69" i="18" s="1"/>
  <c r="AL70" i="18"/>
  <c r="G69" i="18" s="1"/>
  <c r="AV70" i="18"/>
  <c r="Q69" i="18" s="1"/>
  <c r="D49" i="18"/>
  <c r="Z65" i="18"/>
  <c r="L55" i="18"/>
  <c r="R59" i="18"/>
  <c r="AB67" i="18"/>
  <c r="AU70" i="18"/>
  <c r="P69" i="18" s="1"/>
  <c r="AS70" i="18"/>
  <c r="N69" i="18" s="1"/>
  <c r="H53" i="18"/>
  <c r="Y64" i="18"/>
  <c r="M56" i="18"/>
  <c r="S60" i="18"/>
  <c r="AO66" i="18"/>
  <c r="AI62" i="18"/>
  <c r="AI70" i="18" s="1"/>
  <c r="D69" i="18" s="1"/>
  <c r="AP67" i="18"/>
  <c r="AP70" i="18" s="1"/>
  <c r="K69" i="18" s="1"/>
  <c r="AJ63" i="18"/>
  <c r="AJ70" i="18" s="1"/>
  <c r="E69" i="18" s="1"/>
  <c r="AQ68" i="18"/>
  <c r="AQ70" i="18" s="1"/>
  <c r="L69" i="18" s="1"/>
  <c r="AM64" i="18"/>
  <c r="AM70" i="18" s="1"/>
  <c r="H69" i="18" s="1"/>
  <c r="AG60" i="18"/>
  <c r="AG70" i="18" s="1"/>
  <c r="B69" i="18" s="1"/>
  <c r="B71" i="18" s="1"/>
  <c r="B73" i="18" s="1"/>
  <c r="AC59" i="18"/>
  <c r="AC71" i="18" s="1"/>
  <c r="AC73" i="18" s="1"/>
  <c r="Z58" i="18"/>
  <c r="Y57" i="18"/>
  <c r="X56" i="18"/>
  <c r="X71" i="18" s="1"/>
  <c r="X73" i="18" s="1"/>
  <c r="W55" i="18"/>
  <c r="W71" i="18" s="1"/>
  <c r="W73" i="18" s="1"/>
  <c r="V54" i="18"/>
  <c r="V71" i="18" s="1"/>
  <c r="V73" i="18" s="1"/>
  <c r="S53" i="18"/>
  <c r="R52" i="18"/>
  <c r="AN65" i="18"/>
  <c r="AN70" i="18" s="1"/>
  <c r="I69" i="18" s="1"/>
  <c r="I71" i="18" s="1"/>
  <c r="I73" i="18" s="1"/>
  <c r="AH61" i="18"/>
  <c r="Q51" i="18"/>
  <c r="P50" i="18"/>
  <c r="O49" i="18"/>
  <c r="AH70" i="18"/>
  <c r="C69" i="18" s="1"/>
  <c r="Y65" i="18"/>
  <c r="Z66" i="18"/>
  <c r="T62" i="18"/>
  <c r="T71" i="18" s="1"/>
  <c r="T73" i="18" s="1"/>
  <c r="AA67" i="18"/>
  <c r="AA71" i="18" s="1"/>
  <c r="AA73" i="18" s="1"/>
  <c r="U63" i="18"/>
  <c r="U71" i="18" s="1"/>
  <c r="U73" i="18" s="1"/>
  <c r="S61" i="18"/>
  <c r="R60" i="18"/>
  <c r="Q59" i="18"/>
  <c r="N58" i="18"/>
  <c r="N71" i="18" s="1"/>
  <c r="N73" i="18" s="1"/>
  <c r="M57" i="18"/>
  <c r="L56" i="18"/>
  <c r="K55" i="18"/>
  <c r="K71" i="18" s="1"/>
  <c r="K73" i="18" s="1"/>
  <c r="J54" i="18"/>
  <c r="G53" i="18"/>
  <c r="G71" i="18" s="1"/>
  <c r="G73" i="18" s="1"/>
  <c r="F52" i="18"/>
  <c r="F71" i="18" s="1"/>
  <c r="F73" i="18" s="1"/>
  <c r="AB68" i="18"/>
  <c r="X64" i="18"/>
  <c r="D50" i="18"/>
  <c r="E51" i="18"/>
  <c r="C49" i="18"/>
  <c r="AK70" i="18"/>
  <c r="F69" i="18" s="1"/>
  <c r="AO70" i="18"/>
  <c r="J69" i="18" s="1"/>
  <c r="AR70" i="18"/>
  <c r="M69" i="18" s="1"/>
  <c r="O56" i="16"/>
  <c r="F49" i="16"/>
  <c r="T59" i="16"/>
  <c r="W62" i="16"/>
  <c r="O50" i="16"/>
  <c r="P57" i="16"/>
  <c r="J53" i="16"/>
  <c r="H51" i="16"/>
  <c r="M54" i="16"/>
  <c r="M58" i="16"/>
  <c r="J55" i="16"/>
  <c r="AH68" i="16"/>
  <c r="V61" i="16"/>
  <c r="N55" i="16"/>
  <c r="Q58" i="16"/>
  <c r="L57" i="16"/>
  <c r="E52" i="16"/>
  <c r="AB65" i="16"/>
  <c r="G50" i="16"/>
  <c r="X63" i="16"/>
  <c r="I54" i="16"/>
  <c r="Z67" i="16"/>
  <c r="AG61" i="16"/>
  <c r="AA64" i="16"/>
  <c r="U60" i="16"/>
  <c r="I52" i="16"/>
  <c r="AC66" i="16"/>
  <c r="D51" i="16"/>
  <c r="AI63" i="16"/>
  <c r="AT65" i="16"/>
  <c r="X52" i="16"/>
  <c r="AA62" i="16"/>
  <c r="AN66" i="16"/>
  <c r="W56" i="16"/>
  <c r="S56" i="16"/>
  <c r="Y58" i="16"/>
  <c r="AP63" i="16"/>
  <c r="Y53" i="16"/>
  <c r="AM60" i="16"/>
  <c r="AL59" i="16"/>
  <c r="W51" i="16"/>
  <c r="AI58" i="16"/>
  <c r="AN61" i="16"/>
  <c r="AV67" i="16"/>
  <c r="AG56" i="16"/>
  <c r="AC55" i="16"/>
  <c r="AO62" i="16"/>
  <c r="AS64" i="16"/>
  <c r="AW68" i="16"/>
  <c r="AW70" i="16" s="1"/>
  <c r="R69" i="16" s="1"/>
  <c r="V50" i="16"/>
  <c r="U49" i="16"/>
  <c r="AB54" i="16"/>
  <c r="AH57" i="16"/>
  <c r="K50" i="16"/>
  <c r="X59" i="16"/>
  <c r="R55" i="16"/>
  <c r="M52" i="16"/>
  <c r="T57" i="16"/>
  <c r="U54" i="16"/>
  <c r="P51" i="16"/>
  <c r="AC60" i="16"/>
  <c r="AL68" i="16"/>
  <c r="AB63" i="16"/>
  <c r="U58" i="16"/>
  <c r="Z61" i="16"/>
  <c r="V55" i="16"/>
  <c r="X57" i="16"/>
  <c r="AK67" i="16"/>
  <c r="L51" i="16"/>
  <c r="AI65" i="16"/>
  <c r="F53" i="16"/>
  <c r="Y66" i="16"/>
  <c r="K56" i="16"/>
  <c r="T63" i="16"/>
  <c r="R61" i="16"/>
  <c r="W64" i="16"/>
  <c r="Y60" i="16"/>
  <c r="AH64" i="16"/>
  <c r="J49" i="16"/>
  <c r="Q54" i="16"/>
  <c r="N53" i="16"/>
  <c r="AH62" i="16"/>
  <c r="AO67" i="16"/>
  <c r="Q52" i="16"/>
  <c r="AL64" i="16"/>
  <c r="AM65" i="16"/>
  <c r="AB59" i="16"/>
  <c r="N49" i="16"/>
  <c r="R53" i="16"/>
  <c r="AA68" i="16"/>
  <c r="X65" i="16"/>
  <c r="S62" i="16"/>
  <c r="Q60" i="16"/>
  <c r="AG68" i="16"/>
  <c r="AC67" i="16"/>
  <c r="AB66" i="16"/>
  <c r="AA65" i="16"/>
  <c r="U61" i="16"/>
  <c r="O57" i="16"/>
  <c r="I53" i="16"/>
  <c r="V62" i="16"/>
  <c r="P58" i="16"/>
  <c r="L54" i="16"/>
  <c r="S59" i="16"/>
  <c r="G51" i="16"/>
  <c r="E49" i="16"/>
  <c r="Z64" i="16"/>
  <c r="T60" i="16"/>
  <c r="W63" i="16"/>
  <c r="M55" i="16"/>
  <c r="H52" i="16"/>
  <c r="F50" i="16"/>
  <c r="N56" i="16"/>
  <c r="AJ68" i="16"/>
  <c r="AI67" i="16"/>
  <c r="AH66" i="16"/>
  <c r="AG65" i="16"/>
  <c r="AC64" i="16"/>
  <c r="Z63" i="16"/>
  <c r="Y62" i="16"/>
  <c r="X61" i="16"/>
  <c r="W60" i="16"/>
  <c r="V59" i="16"/>
  <c r="S58" i="16"/>
  <c r="R57" i="16"/>
  <c r="Q56" i="16"/>
  <c r="P55" i="16"/>
  <c r="O54" i="16"/>
  <c r="L53" i="16"/>
  <c r="H49" i="16"/>
  <c r="K52" i="16"/>
  <c r="I50" i="16"/>
  <c r="J51" i="16"/>
  <c r="AU68" i="16"/>
  <c r="AT67" i="16"/>
  <c r="AS66" i="16"/>
  <c r="AR65" i="16"/>
  <c r="AQ64" i="16"/>
  <c r="AK60" i="16"/>
  <c r="AB56" i="16"/>
  <c r="V52" i="16"/>
  <c r="U51" i="16"/>
  <c r="T50" i="16"/>
  <c r="S49" i="16"/>
  <c r="AL61" i="16"/>
  <c r="AC57" i="16"/>
  <c r="W53" i="16"/>
  <c r="AM62" i="16"/>
  <c r="Z54" i="16"/>
  <c r="AJ59" i="16"/>
  <c r="AN63" i="16"/>
  <c r="AA55" i="16"/>
  <c r="AG58" i="16"/>
  <c r="AK68" i="16"/>
  <c r="AJ67" i="16"/>
  <c r="AI66" i="16"/>
  <c r="AH65" i="16"/>
  <c r="AG64" i="16"/>
  <c r="X60" i="16"/>
  <c r="R56" i="16"/>
  <c r="Y61" i="16"/>
  <c r="S57" i="16"/>
  <c r="M53" i="16"/>
  <c r="Z62" i="16"/>
  <c r="P54" i="16"/>
  <c r="L52" i="16"/>
  <c r="J50" i="16"/>
  <c r="AA63" i="16"/>
  <c r="Q55" i="16"/>
  <c r="T58" i="16"/>
  <c r="K51" i="16"/>
  <c r="I49" i="16"/>
  <c r="W59" i="16"/>
  <c r="AC68" i="16"/>
  <c r="AB67" i="16"/>
  <c r="AA66" i="16"/>
  <c r="Z65" i="16"/>
  <c r="Y64" i="16"/>
  <c r="V63" i="16"/>
  <c r="U62" i="16"/>
  <c r="T61" i="16"/>
  <c r="S60" i="16"/>
  <c r="R59" i="16"/>
  <c r="O58" i="16"/>
  <c r="N57" i="16"/>
  <c r="M56" i="16"/>
  <c r="L55" i="16"/>
  <c r="K54" i="16"/>
  <c r="H53" i="16"/>
  <c r="E50" i="16"/>
  <c r="F51" i="16"/>
  <c r="D49" i="16"/>
  <c r="G52" i="16"/>
  <c r="AB68" i="16"/>
  <c r="AA67" i="16"/>
  <c r="Z66" i="16"/>
  <c r="Y65" i="16"/>
  <c r="X64" i="16"/>
  <c r="R60" i="16"/>
  <c r="L56" i="16"/>
  <c r="F52" i="16"/>
  <c r="E51" i="16"/>
  <c r="D50" i="16"/>
  <c r="C49" i="16"/>
  <c r="S61" i="16"/>
  <c r="M57" i="16"/>
  <c r="G53" i="16"/>
  <c r="N58" i="16"/>
  <c r="U63" i="16"/>
  <c r="Q59" i="16"/>
  <c r="T62" i="16"/>
  <c r="J54" i="16"/>
  <c r="K55" i="16"/>
  <c r="AS68" i="16"/>
  <c r="AR67" i="16"/>
  <c r="AQ66" i="16"/>
  <c r="AP65" i="16"/>
  <c r="AO64" i="16"/>
  <c r="AK62" i="16"/>
  <c r="AB58" i="16"/>
  <c r="X54" i="16"/>
  <c r="AL63" i="16"/>
  <c r="AH59" i="16"/>
  <c r="Y55" i="16"/>
  <c r="AI60" i="16"/>
  <c r="T52" i="16"/>
  <c r="R50" i="16"/>
  <c r="AA57" i="16"/>
  <c r="AJ61" i="16"/>
  <c r="U53" i="16"/>
  <c r="Z56" i="16"/>
  <c r="S51" i="16"/>
  <c r="Q49" i="16"/>
  <c r="AN68" i="16"/>
  <c r="AM67" i="16"/>
  <c r="AL66" i="16"/>
  <c r="AK65" i="16"/>
  <c r="AJ64" i="16"/>
  <c r="AG63" i="16"/>
  <c r="AC62" i="16"/>
  <c r="AB61" i="16"/>
  <c r="AA60" i="16"/>
  <c r="Z59" i="16"/>
  <c r="W58" i="16"/>
  <c r="V57" i="16"/>
  <c r="U56" i="16"/>
  <c r="T55" i="16"/>
  <c r="S54" i="16"/>
  <c r="P53" i="16"/>
  <c r="O52" i="16"/>
  <c r="N51" i="16"/>
  <c r="L49" i="16"/>
  <c r="M50" i="16"/>
  <c r="AT68" i="16"/>
  <c r="AP64" i="16"/>
  <c r="AM63" i="16"/>
  <c r="AI59" i="16"/>
  <c r="Z55" i="16"/>
  <c r="AS67" i="16"/>
  <c r="AJ60" i="16"/>
  <c r="AA56" i="16"/>
  <c r="U52" i="16"/>
  <c r="T51" i="16"/>
  <c r="S50" i="16"/>
  <c r="R49" i="16"/>
  <c r="AK61" i="16"/>
  <c r="V53" i="16"/>
  <c r="AC58" i="16"/>
  <c r="AQ65" i="16"/>
  <c r="AL62" i="16"/>
  <c r="Y54" i="16"/>
  <c r="AR66" i="16"/>
  <c r="AB57" i="16"/>
  <c r="AI68" i="16"/>
  <c r="AH67" i="16"/>
  <c r="AG66" i="16"/>
  <c r="AC65" i="16"/>
  <c r="Y63" i="16"/>
  <c r="U59" i="16"/>
  <c r="O55" i="16"/>
  <c r="J52" i="16"/>
  <c r="I51" i="16"/>
  <c r="H50" i="16"/>
  <c r="G49" i="16"/>
  <c r="AB64" i="16"/>
  <c r="V60" i="16"/>
  <c r="P56" i="16"/>
  <c r="W61" i="16"/>
  <c r="K53" i="16"/>
  <c r="X62" i="16"/>
  <c r="N54" i="16"/>
  <c r="Q57" i="16"/>
  <c r="R58" i="16"/>
  <c r="AM68" i="16"/>
  <c r="AL67" i="16"/>
  <c r="AK66" i="16"/>
  <c r="AJ65" i="16"/>
  <c r="AB62" i="16"/>
  <c r="V58" i="16"/>
  <c r="R54" i="16"/>
  <c r="N52" i="16"/>
  <c r="M51" i="16"/>
  <c r="L50" i="16"/>
  <c r="K49" i="16"/>
  <c r="AC63" i="16"/>
  <c r="Y59" i="16"/>
  <c r="S55" i="16"/>
  <c r="AI64" i="16"/>
  <c r="T56" i="16"/>
  <c r="O53" i="16"/>
  <c r="U57" i="16"/>
  <c r="Z60" i="16"/>
  <c r="AA61" i="16"/>
  <c r="AV68" i="16"/>
  <c r="AV70" i="16" s="1"/>
  <c r="Q69" i="16" s="1"/>
  <c r="AU67" i="16"/>
  <c r="AT66" i="16"/>
  <c r="AS65" i="16"/>
  <c r="AR64" i="16"/>
  <c r="AO63" i="16"/>
  <c r="AN62" i="16"/>
  <c r="AM61" i="16"/>
  <c r="AL60" i="16"/>
  <c r="AK59" i="16"/>
  <c r="AH58" i="16"/>
  <c r="AG57" i="16"/>
  <c r="AC56" i="16"/>
  <c r="AB55" i="16"/>
  <c r="AA54" i="16"/>
  <c r="X53" i="16"/>
  <c r="W52" i="16"/>
  <c r="U50" i="16"/>
  <c r="V51" i="16"/>
  <c r="T49" i="16"/>
  <c r="AO68" i="16"/>
  <c r="AN67" i="16"/>
  <c r="AM66" i="16"/>
  <c r="AL65" i="16"/>
  <c r="AK64" i="16"/>
  <c r="AH63" i="16"/>
  <c r="AA59" i="16"/>
  <c r="U55" i="16"/>
  <c r="AB60" i="16"/>
  <c r="V56" i="16"/>
  <c r="W57" i="16"/>
  <c r="O51" i="16"/>
  <c r="M49" i="16"/>
  <c r="T54" i="16"/>
  <c r="X58" i="16"/>
  <c r="AC61" i="16"/>
  <c r="Q53" i="16"/>
  <c r="P52" i="16"/>
  <c r="N50" i="16"/>
  <c r="AG62" i="16"/>
  <c r="AQ68" i="16"/>
  <c r="AP67" i="16"/>
  <c r="AO66" i="16"/>
  <c r="AN65" i="16"/>
  <c r="AM64" i="16"/>
  <c r="AH61" i="16"/>
  <c r="Y57" i="16"/>
  <c r="S53" i="16"/>
  <c r="R52" i="16"/>
  <c r="Q51" i="16"/>
  <c r="P50" i="16"/>
  <c r="O49" i="16"/>
  <c r="AI62" i="16"/>
  <c r="Z58" i="16"/>
  <c r="V54" i="16"/>
  <c r="AC59" i="16"/>
  <c r="X56" i="16"/>
  <c r="AG60" i="16"/>
  <c r="AJ63" i="16"/>
  <c r="W55" i="16"/>
  <c r="AR68" i="16"/>
  <c r="AQ67" i="16"/>
  <c r="AP66" i="16"/>
  <c r="AO65" i="16"/>
  <c r="AN64" i="16"/>
  <c r="AK63" i="16"/>
  <c r="AJ62" i="16"/>
  <c r="AI61" i="16"/>
  <c r="AH60" i="16"/>
  <c r="AG59" i="16"/>
  <c r="AA58" i="16"/>
  <c r="Z57" i="16"/>
  <c r="Y56" i="16"/>
  <c r="X55" i="16"/>
  <c r="W54" i="16"/>
  <c r="T53" i="16"/>
  <c r="R51" i="16"/>
  <c r="S52" i="16"/>
  <c r="Q50" i="16"/>
  <c r="P49" i="16"/>
  <c r="Z71" i="18" l="1"/>
  <c r="Z73" i="18" s="1"/>
  <c r="R71" i="18"/>
  <c r="R73" i="18" s="1"/>
  <c r="H71" i="18"/>
  <c r="H73" i="18" s="1"/>
  <c r="L71" i="18"/>
  <c r="L73" i="18" s="1"/>
  <c r="P71" i="18"/>
  <c r="P73" i="18" s="1"/>
  <c r="O71" i="18"/>
  <c r="O73" i="18" s="1"/>
  <c r="AB71" i="18"/>
  <c r="AB73" i="18" s="1"/>
  <c r="Q71" i="18"/>
  <c r="Q73" i="18" s="1"/>
  <c r="S71" i="18"/>
  <c r="S73" i="18" s="1"/>
  <c r="Y71" i="18"/>
  <c r="Y73" i="18" s="1"/>
  <c r="D71" i="18"/>
  <c r="D73" i="18" s="1"/>
  <c r="E71" i="18"/>
  <c r="E73" i="18" s="1"/>
  <c r="M71" i="18"/>
  <c r="M73" i="18" s="1"/>
  <c r="C71" i="18"/>
  <c r="C73" i="18" s="1"/>
  <c r="C79" i="18" s="1"/>
  <c r="J71" i="18"/>
  <c r="J73" i="18" s="1"/>
  <c r="AU70" i="16"/>
  <c r="P69" i="16" s="1"/>
  <c r="P71" i="16" s="1"/>
  <c r="P73" i="16" s="1"/>
  <c r="AT70" i="16"/>
  <c r="O69" i="16" s="1"/>
  <c r="O71" i="16" s="1"/>
  <c r="O73" i="16" s="1"/>
  <c r="U71" i="16"/>
  <c r="U73" i="16" s="1"/>
  <c r="AM70" i="16"/>
  <c r="H69" i="16" s="1"/>
  <c r="AS70" i="16"/>
  <c r="N69" i="16" s="1"/>
  <c r="N71" i="16" s="1"/>
  <c r="N73" i="16" s="1"/>
  <c r="Y71" i="16"/>
  <c r="Y73" i="16" s="1"/>
  <c r="W71" i="16"/>
  <c r="W73" i="16" s="1"/>
  <c r="AC71" i="16"/>
  <c r="AC73" i="16" s="1"/>
  <c r="X71" i="16"/>
  <c r="X73" i="16" s="1"/>
  <c r="AB71" i="16"/>
  <c r="AB73" i="16" s="1"/>
  <c r="R71" i="16"/>
  <c r="R73" i="16" s="1"/>
  <c r="Q71" i="16"/>
  <c r="Q73" i="16" s="1"/>
  <c r="V71" i="16"/>
  <c r="V73" i="16" s="1"/>
  <c r="AI70" i="16"/>
  <c r="D69" i="16" s="1"/>
  <c r="AH70" i="16"/>
  <c r="C69" i="16" s="1"/>
  <c r="T71" i="16"/>
  <c r="T73" i="16" s="1"/>
  <c r="AA71" i="16"/>
  <c r="AA73" i="16" s="1"/>
  <c r="AN70" i="16"/>
  <c r="S71" i="16"/>
  <c r="S73" i="16" s="1"/>
  <c r="AG70" i="16"/>
  <c r="B69" i="16" s="1"/>
  <c r="B71" i="16" s="1"/>
  <c r="B73" i="16" s="1"/>
  <c r="Z71" i="16"/>
  <c r="Z73" i="16" s="1"/>
  <c r="AP70" i="16"/>
  <c r="AL70" i="16"/>
  <c r="AO70" i="16"/>
  <c r="AK70" i="16"/>
  <c r="AJ70" i="16"/>
  <c r="E69" i="16" s="1"/>
  <c r="E71" i="16" s="1"/>
  <c r="E73" i="16" s="1"/>
  <c r="AQ70" i="16"/>
  <c r="AR70" i="16"/>
  <c r="D79" i="18" l="1"/>
  <c r="E79" i="18"/>
  <c r="C71" i="16"/>
  <c r="C73" i="16" s="1"/>
  <c r="F69" i="16"/>
  <c r="F71" i="16" s="1"/>
  <c r="F73" i="16" s="1"/>
  <c r="M69" i="16"/>
  <c r="M71" i="16" s="1"/>
  <c r="M73" i="16" s="1"/>
  <c r="J69" i="16"/>
  <c r="J71" i="16" s="1"/>
  <c r="J73" i="16" s="1"/>
  <c r="H71" i="16"/>
  <c r="H73" i="16" s="1"/>
  <c r="K69" i="16"/>
  <c r="K71" i="16" s="1"/>
  <c r="K73" i="16" s="1"/>
  <c r="L69" i="16"/>
  <c r="L71" i="16" s="1"/>
  <c r="L73" i="16" s="1"/>
  <c r="D71" i="16"/>
  <c r="D73" i="16" s="1"/>
  <c r="G69" i="16"/>
  <c r="G71" i="16" s="1"/>
  <c r="G73" i="16" s="1"/>
  <c r="I69" i="16"/>
  <c r="I71" i="16" s="1"/>
  <c r="I73" i="16" s="1"/>
  <c r="D79" i="16" l="1"/>
  <c r="C79" i="16"/>
  <c r="E79" i="16" l="1"/>
</calcChain>
</file>

<file path=xl/sharedStrings.xml><?xml version="1.0" encoding="utf-8"?>
<sst xmlns="http://schemas.openxmlformats.org/spreadsheetml/2006/main" count="709" uniqueCount="235">
  <si>
    <t>Wards</t>
  </si>
  <si>
    <t>GN</t>
  </si>
  <si>
    <t>GA-1</t>
  </si>
  <si>
    <t>GA-4</t>
  </si>
  <si>
    <t>GO</t>
  </si>
  <si>
    <t>GA-2</t>
  </si>
  <si>
    <t>GA-7</t>
  </si>
  <si>
    <t>UR</t>
  </si>
  <si>
    <t>GA-3</t>
  </si>
  <si>
    <t>GA-5</t>
  </si>
  <si>
    <t>KA</t>
  </si>
  <si>
    <t>EN</t>
  </si>
  <si>
    <t>GA-6</t>
  </si>
  <si>
    <t>J1</t>
  </si>
  <si>
    <t>J2</t>
  </si>
  <si>
    <t>J3</t>
  </si>
  <si>
    <t>J4</t>
  </si>
  <si>
    <t>J5</t>
  </si>
  <si>
    <t>J6</t>
  </si>
  <si>
    <t>J7</t>
  </si>
  <si>
    <t>J8</t>
  </si>
  <si>
    <t>J9</t>
  </si>
  <si>
    <t>J10</t>
  </si>
  <si>
    <t>J11</t>
  </si>
  <si>
    <t>J12</t>
  </si>
  <si>
    <t>J13</t>
  </si>
  <si>
    <t>J14</t>
  </si>
  <si>
    <t>J15</t>
  </si>
  <si>
    <t>J16</t>
  </si>
  <si>
    <t>J17</t>
  </si>
  <si>
    <t>J18</t>
  </si>
  <si>
    <t>J19</t>
  </si>
  <si>
    <t>J20</t>
  </si>
  <si>
    <t>MC</t>
  </si>
  <si>
    <t>KA-a</t>
  </si>
  <si>
    <t>UR-a</t>
  </si>
  <si>
    <t>GN-a</t>
  </si>
  <si>
    <t>GO-a</t>
  </si>
  <si>
    <t>EN-b</t>
  </si>
  <si>
    <t>EN-a</t>
  </si>
  <si>
    <t>Category CDF</t>
  </si>
  <si>
    <t>IC</t>
  </si>
  <si>
    <t>Specialties</t>
  </si>
  <si>
    <t>Cycles in PP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</si>
  <si>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</si>
  <si>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</si>
  <si>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</si>
  <si>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</si>
  <si>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</si>
  <si>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</si>
  <si>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</si>
  <si>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</si>
  <si>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</si>
  <si>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</si>
  <si>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</si>
  <si>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</si>
  <si>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</si>
  <si>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</si>
  <si>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</si>
  <si>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</si>
  <si>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</si>
  <si>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</si>
  <si>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</si>
  <si>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</si>
  <si>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</si>
  <si>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</si>
  <si>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</si>
  <si>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</si>
  <si>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B25</t>
  </si>
  <si>
    <t>B26</t>
  </si>
  <si>
    <t>B27</t>
  </si>
  <si>
    <t>B28</t>
  </si>
  <si>
    <t>K1</t>
  </si>
  <si>
    <t>K2</t>
  </si>
  <si>
    <t>K3</t>
  </si>
  <si>
    <t>K4</t>
  </si>
  <si>
    <t>K5</t>
  </si>
  <si>
    <t>K6</t>
  </si>
  <si>
    <t>K7</t>
  </si>
  <si>
    <t>K8</t>
  </si>
  <si>
    <t>K9</t>
  </si>
  <si>
    <t>K10</t>
  </si>
  <si>
    <t>K11</t>
  </si>
  <si>
    <t>K12</t>
  </si>
  <si>
    <t>K13</t>
  </si>
  <si>
    <t>K14</t>
  </si>
  <si>
    <t>K15</t>
  </si>
  <si>
    <t>K16</t>
  </si>
  <si>
    <t>K17</t>
  </si>
  <si>
    <t>K18</t>
  </si>
  <si>
    <t>K19</t>
  </si>
  <si>
    <t>K20</t>
  </si>
  <si>
    <t>K21</t>
  </si>
  <si>
    <t>K22</t>
  </si>
  <si>
    <t>K23</t>
  </si>
  <si>
    <t>K24</t>
  </si>
  <si>
    <t>K25</t>
  </si>
  <si>
    <t>K26</t>
  </si>
  <si>
    <t>K27</t>
  </si>
  <si>
    <t>K28</t>
  </si>
  <si>
    <t>Max LOS</t>
  </si>
  <si>
    <t>Opening Hours</t>
  </si>
  <si>
    <t>Days</t>
  </si>
  <si>
    <t>R1</t>
  </si>
  <si>
    <t>R2</t>
  </si>
  <si>
    <t>R3</t>
  </si>
  <si>
    <t>R4</t>
  </si>
  <si>
    <t>R5</t>
  </si>
  <si>
    <t>R6</t>
  </si>
  <si>
    <t>R7</t>
  </si>
  <si>
    <t>G1</t>
  </si>
  <si>
    <t>G2</t>
  </si>
  <si>
    <t>G3</t>
  </si>
  <si>
    <t>G4</t>
  </si>
  <si>
    <t>G5</t>
  </si>
  <si>
    <t>Surgery Groups</t>
  </si>
  <si>
    <t>Gr1</t>
  </si>
  <si>
    <t>Gr2</t>
  </si>
  <si>
    <t>Gr3</t>
  </si>
  <si>
    <t>Gr4</t>
  </si>
  <si>
    <t>Gr5</t>
  </si>
  <si>
    <t>Gr6</t>
  </si>
  <si>
    <t>Gr7</t>
  </si>
  <si>
    <t>Gr8</t>
  </si>
  <si>
    <t>Gr9</t>
  </si>
  <si>
    <t>Operating Rooms</t>
  </si>
  <si>
    <t>Flexible Share</t>
  </si>
  <si>
    <t>Extended Time</t>
  </si>
  <si>
    <t>Cleaning Time</t>
  </si>
  <si>
    <t>Planning Days</t>
  </si>
  <si>
    <t>Surgery Duration</t>
  </si>
  <si>
    <t>Max Extended Days</t>
  </si>
  <si>
    <t>Target Throughput</t>
  </si>
  <si>
    <t>Target T</t>
  </si>
  <si>
    <t>Mean daily throughput</t>
  </si>
  <si>
    <t>total expected</t>
  </si>
  <si>
    <t>Mon</t>
  </si>
  <si>
    <t>Tue</t>
  </si>
  <si>
    <t>Wed</t>
  </si>
  <si>
    <t>Thu</t>
  </si>
  <si>
    <t>Fri</t>
  </si>
  <si>
    <t>Sat</t>
  </si>
  <si>
    <t>Sun</t>
  </si>
  <si>
    <t>Y1</t>
  </si>
  <si>
    <t>Y2</t>
  </si>
  <si>
    <t>Y3</t>
  </si>
  <si>
    <t>Y4</t>
  </si>
  <si>
    <t>Y5</t>
  </si>
  <si>
    <t>Y6</t>
  </si>
  <si>
    <t>Y7</t>
  </si>
  <si>
    <t>Y8</t>
  </si>
  <si>
    <t>Y9</t>
  </si>
  <si>
    <t>Y10</t>
  </si>
  <si>
    <t>Y11</t>
  </si>
  <si>
    <t>Y12</t>
  </si>
  <si>
    <t>Y13</t>
  </si>
  <si>
    <t>Y14</t>
  </si>
  <si>
    <t>Y15</t>
  </si>
  <si>
    <t>Y16</t>
  </si>
  <si>
    <t>Y17</t>
  </si>
  <si>
    <t>Y18</t>
  </si>
  <si>
    <t>Y19</t>
  </si>
  <si>
    <t>Y20</t>
  </si>
  <si>
    <t>Y</t>
  </si>
  <si>
    <t>Calculations of Y 2 specialties</t>
  </si>
  <si>
    <t>9.6099605137945</t>
  </si>
  <si>
    <t>7.92343873352264</t>
  </si>
  <si>
    <t>6.42009262462051</t>
  </si>
  <si>
    <t>5.05819959281451</t>
  </si>
  <si>
    <t>3.95685664420224</t>
  </si>
  <si>
    <t>3.06364998024959</t>
  </si>
  <si>
    <t>2.3924680112309</t>
  </si>
  <si>
    <t>1.83427433346149</t>
  </si>
  <si>
    <t>1.39731236339947</t>
  </si>
  <si>
    <t>1.04006953447921</t>
  </si>
  <si>
    <t>0.761345073321226</t>
  </si>
  <si>
    <t>0.548174080346526</t>
  </si>
  <si>
    <t>0.372886537942348</t>
  </si>
  <si>
    <t>0.243006818375876</t>
  </si>
  <si>
    <t>0.134006377201234</t>
  </si>
  <si>
    <t>0.0586140225908212</t>
  </si>
  <si>
    <t>0.0127030969098742</t>
  </si>
  <si>
    <t>4.92286525804354</t>
  </si>
  <si>
    <t>3.62649909318744</t>
  </si>
  <si>
    <t>2.70664727297185</t>
  </si>
  <si>
    <t>2.05634263595871</t>
  </si>
  <si>
    <t>1.57059052664699</t>
  </si>
  <si>
    <t>1.20533606542764</t>
  </si>
  <si>
    <t>0.901700225463426</t>
  </si>
  <si>
    <t>0.667378589528715</t>
  </si>
  <si>
    <t>0.48815022891828</t>
  </si>
  <si>
    <t>0.349775871871824</t>
  </si>
  <si>
    <t>0.252938281043167</t>
  </si>
  <si>
    <t>0.194419248861976</t>
  </si>
  <si>
    <t>0.143958972020235</t>
  </si>
  <si>
    <t>0.0975216836842416</t>
  </si>
  <si>
    <t>0.0551073838539951</t>
  </si>
  <si>
    <t>0.0256982273007508</t>
  </si>
  <si>
    <t>0.00433504775900073</t>
  </si>
  <si>
    <t>Y21</t>
  </si>
  <si>
    <t>Y22</t>
  </si>
  <si>
    <t>Y23</t>
  </si>
  <si>
    <t>Y24</t>
  </si>
  <si>
    <t>Y25</t>
  </si>
  <si>
    <t>Y26</t>
  </si>
  <si>
    <t>Y27</t>
  </si>
  <si>
    <t>Y28</t>
  </si>
  <si>
    <t>sum</t>
  </si>
  <si>
    <t>utilization</t>
  </si>
  <si>
    <t>B=</t>
  </si>
  <si>
    <t>evryday_util</t>
  </si>
  <si>
    <t>weekend_util</t>
  </si>
  <si>
    <t>total_util</t>
  </si>
  <si>
    <t>utilization_target</t>
  </si>
  <si>
    <t>weekday</t>
  </si>
  <si>
    <t>weekend</t>
  </si>
  <si>
    <t>9 groups</t>
  </si>
  <si>
    <t>4 groups</t>
  </si>
  <si>
    <t>5 groups</t>
  </si>
  <si>
    <t>multiplier</t>
  </si>
  <si>
    <t xml:space="preserve">tuning </t>
  </si>
  <si>
    <t>curent</t>
  </si>
  <si>
    <t>new</t>
  </si>
  <si>
    <t>19.5</t>
  </si>
  <si>
    <t>matrix</t>
  </si>
  <si>
    <t>9  groups</t>
  </si>
  <si>
    <t>15.9</t>
  </si>
  <si>
    <t>1.5</t>
  </si>
  <si>
    <t>13.0</t>
  </si>
  <si>
    <t>2.8</t>
  </si>
  <si>
    <t>2.1</t>
  </si>
  <si>
    <t>3.8</t>
  </si>
  <si>
    <t>2 groups</t>
  </si>
  <si>
    <t>3 groups</t>
  </si>
  <si>
    <t>3  groups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</si>
</sst>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10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6">
    <xf numFmtId="0" fontId="0" fillId="0" borderId="0"/>
    <xf numFmtId="0" fontId="5" fillId="5" borderId="0" applyNumberFormat="0" applyBorder="0" applyAlignment="0" applyProtection="0"/>
    <xf numFmtId="0" fontId="6" fillId="0" borderId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9" fontId="5" fillId="0" borderId="0" applyFont="0" applyFill="0" applyBorder="0" applyAlignment="0" applyProtection="0"/>
  </cellStyleXfs>
  <cellXfs count="74">
    <xf numFmtId="0" fontId="0" fillId="0" borderId="0" xfId="0"/>
    <xf numFmtId="0" fontId="2" fillId="2" borderId="0" xfId="0" applyFont="1" applyFill="1"/>
    <xf numFmtId="0" fontId="3" fillId="0" borderId="0" xfId="0" applyFont="1"/>
    <xf numFmtId="0" fontId="2" fillId="0" borderId="0" xfId="0" applyFont="1"/>
    <xf numFmtId="0" fontId="4" fillId="0" borderId="0" xfId="0" applyFont="1"/>
    <xf numFmtId="0" fontId="6" fillId="0" borderId="0" xfId="2"/>
    <xf numFmtId="0" fontId="9" fillId="5" borderId="0" xfId="1" applyFont="1"/>
    <xf numFmtId="0" fontId="2" fillId="5" borderId="0" xfId="1" applyFont="1"/>
    <xf numFmtId="0" fontId="3" fillId="5" borderId="0" xfId="1" applyFont="1"/>
    <xf numFmtId="0" fontId="5" fillId="7" borderId="4" xfId="4" applyBorder="1"/>
    <xf numFmtId="0" fontId="5" fillId="7" borderId="3" xfId="4" applyBorder="1"/>
    <xf numFmtId="0" fontId="3" fillId="4" borderId="8" xfId="0" applyFont="1" applyFill="1" applyBorder="1"/>
    <xf numFmtId="0" fontId="3" fillId="4" borderId="0" xfId="0" applyFont="1" applyFill="1" applyBorder="1"/>
    <xf numFmtId="0" fontId="3" fillId="4" borderId="9" xfId="0" applyFont="1" applyFill="1" applyBorder="1"/>
    <xf numFmtId="0" fontId="3" fillId="4" borderId="10" xfId="0" applyFont="1" applyFill="1" applyBorder="1"/>
    <xf numFmtId="0" fontId="3" fillId="4" borderId="11" xfId="0" applyFont="1" applyFill="1" applyBorder="1"/>
    <xf numFmtId="0" fontId="3" fillId="4" borderId="12" xfId="0" applyFont="1" applyFill="1" applyBorder="1"/>
    <xf numFmtId="0" fontId="5" fillId="7" borderId="2" xfId="4" applyBorder="1"/>
    <xf numFmtId="0" fontId="5" fillId="5" borderId="5" xfId="1" applyBorder="1"/>
    <xf numFmtId="0" fontId="5" fillId="5" borderId="6" xfId="1" applyBorder="1"/>
    <xf numFmtId="0" fontId="5" fillId="5" borderId="7" xfId="1" applyBorder="1"/>
    <xf numFmtId="0" fontId="2" fillId="5" borderId="0" xfId="1" applyFont="1" applyBorder="1"/>
    <xf numFmtId="0" fontId="2" fillId="0" borderId="0" xfId="0" applyFont="1" applyBorder="1"/>
    <xf numFmtId="0" fontId="2" fillId="2" borderId="0" xfId="0" applyFont="1" applyFill="1" applyBorder="1"/>
    <xf numFmtId="0" fontId="0" fillId="0" borderId="0" xfId="0" applyBorder="1"/>
    <xf numFmtId="0" fontId="3" fillId="2" borderId="0" xfId="0" applyFont="1" applyFill="1" applyBorder="1"/>
    <xf numFmtId="0" fontId="5" fillId="5" borderId="0" xfId="1" applyBorder="1"/>
    <xf numFmtId="0" fontId="3" fillId="4" borderId="5" xfId="0" applyFont="1" applyFill="1" applyBorder="1"/>
    <xf numFmtId="0" fontId="3" fillId="4" borderId="6" xfId="0" applyFont="1" applyFill="1" applyBorder="1"/>
    <xf numFmtId="0" fontId="3" fillId="4" borderId="7" xfId="0" applyFont="1" applyFill="1" applyBorder="1"/>
    <xf numFmtId="0" fontId="3" fillId="3" borderId="1" xfId="0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0" fontId="5" fillId="5" borderId="10" xfId="1" applyBorder="1"/>
    <xf numFmtId="0" fontId="5" fillId="5" borderId="11" xfId="1" applyBorder="1"/>
    <xf numFmtId="0" fontId="5" fillId="5" borderId="12" xfId="1" applyBorder="1"/>
    <xf numFmtId="0" fontId="5" fillId="5" borderId="8" xfId="1" applyBorder="1"/>
    <xf numFmtId="0" fontId="5" fillId="5" borderId="9" xfId="1" applyBorder="1"/>
    <xf numFmtId="0" fontId="3" fillId="2" borderId="4" xfId="0" applyFont="1" applyFill="1" applyBorder="1"/>
    <xf numFmtId="0" fontId="4" fillId="2" borderId="4" xfId="0" applyFont="1" applyFill="1" applyBorder="1"/>
    <xf numFmtId="0" fontId="4" fillId="2" borderId="3" xfId="0" applyFont="1" applyFill="1" applyBorder="1"/>
    <xf numFmtId="0" fontId="9" fillId="5" borderId="13" xfId="1" applyFont="1" applyBorder="1"/>
    <xf numFmtId="0" fontId="2" fillId="5" borderId="13" xfId="1" applyFont="1" applyBorder="1"/>
    <xf numFmtId="0" fontId="7" fillId="0" borderId="0" xfId="0" applyFont="1"/>
    <xf numFmtId="0" fontId="8" fillId="2" borderId="2" xfId="0" applyFont="1" applyFill="1" applyBorder="1"/>
    <xf numFmtId="0" fontId="8" fillId="2" borderId="4" xfId="0" applyFont="1" applyFill="1" applyBorder="1"/>
    <xf numFmtId="0" fontId="3" fillId="5" borderId="3" xfId="1" applyFont="1" applyBorder="1"/>
    <xf numFmtId="0" fontId="3" fillId="7" borderId="2" xfId="4" applyFont="1" applyBorder="1"/>
    <xf numFmtId="0" fontId="3" fillId="7" borderId="3" xfId="4" applyFont="1" applyBorder="1"/>
    <xf numFmtId="2" fontId="2" fillId="5" borderId="0" xfId="1" applyNumberFormat="1" applyFont="1"/>
    <xf numFmtId="0" fontId="3" fillId="6" borderId="5" xfId="3" applyFont="1" applyBorder="1"/>
    <xf numFmtId="0" fontId="3" fillId="6" borderId="6" xfId="3" applyFont="1" applyBorder="1"/>
    <xf numFmtId="0" fontId="3" fillId="6" borderId="7" xfId="3" applyFont="1" applyBorder="1"/>
    <xf numFmtId="0" fontId="3" fillId="6" borderId="8" xfId="3" applyFont="1" applyBorder="1"/>
    <xf numFmtId="0" fontId="3" fillId="6" borderId="0" xfId="3" applyFont="1" applyBorder="1"/>
    <xf numFmtId="0" fontId="3" fillId="6" borderId="9" xfId="3" applyFont="1" applyBorder="1"/>
    <xf numFmtId="0" fontId="3" fillId="6" borderId="10" xfId="3" applyFont="1" applyBorder="1"/>
    <xf numFmtId="0" fontId="3" fillId="6" borderId="11" xfId="3" applyFont="1" applyBorder="1"/>
    <xf numFmtId="0" fontId="3" fillId="6" borderId="12" xfId="3" applyFont="1" applyBorder="1"/>
    <xf numFmtId="0" fontId="3" fillId="0" borderId="0" xfId="0" applyFont="1" applyBorder="1"/>
    <xf numFmtId="0" fontId="3" fillId="7" borderId="4" xfId="4" applyFont="1" applyBorder="1"/>
    <xf numFmtId="0" fontId="3" fillId="5" borderId="0" xfId="1" applyFont="1" applyBorder="1"/>
    <xf numFmtId="0" fontId="8" fillId="2" borderId="0" xfId="0" applyFont="1" applyFill="1" applyBorder="1"/>
    <xf numFmtId="0" fontId="2" fillId="0" borderId="0" xfId="1" applyFont="1" applyFill="1" applyBorder="1"/>
    <xf numFmtId="0" fontId="4" fillId="0" borderId="14" xfId="0" applyFont="1" applyBorder="1"/>
    <xf numFmtId="0" fontId="4" fillId="0" borderId="15" xfId="0" applyFont="1" applyBorder="1"/>
    <xf numFmtId="0" fontId="4" fillId="0" borderId="16" xfId="0" applyFont="1" applyBorder="1"/>
    <xf numFmtId="0" fontId="0" fillId="0" borderId="17" xfId="0" applyBorder="1"/>
    <xf numFmtId="0" fontId="5" fillId="6" borderId="14" xfId="3" applyBorder="1"/>
    <xf numFmtId="0" fontId="5" fillId="6" borderId="15" xfId="3" applyBorder="1"/>
    <xf numFmtId="0" fontId="5" fillId="6" borderId="16" xfId="3" applyBorder="1"/>
    <xf numFmtId="164" fontId="0" fillId="0" borderId="0" xfId="5" applyNumberFormat="1" applyFont="1"/>
    <xf numFmtId="9" fontId="0" fillId="0" borderId="0" xfId="5" applyFont="1"/>
    <xf numFmtId="165" fontId="0" fillId="0" borderId="0" xfId="0" applyNumberFormat="1"/>
  </cellXfs>
  <cellStyles count="6">
    <cellStyle name="20% - Accent4" xfId="1" builtinId="42"/>
    <cellStyle name="20% - Accent5" xfId="3" builtinId="46"/>
    <cellStyle name="20% - Accent6" xfId="4" builtinId="50"/>
    <cellStyle name="Normal" xfId="0" builtinId="0"/>
    <cellStyle name="Normal 2" xfId="2" xr:uid="{8F977E11-39D4-E04C-8D51-A4F1FE1B59AD}"/>
    <cellStyle name="Per cent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75E0D-6F6E-A842-BF84-34A209557AB1}">
  <dimension ref="A1:DG61"/>
  <sheetViews>
    <sheetView tabSelected="1" topLeftCell="T1" workbookViewId="0">
      <selection activeCell="CD26" sqref="CD26"/>
    </sheetView>
  </sheetViews>
  <sheetFormatPr baseColWidth="10" defaultColWidth="11" defaultRowHeight="16" x14ac:dyDescent="0.2"/>
  <cols>
    <col min="2" max="6" width="10.1640625" customWidth="1"/>
    <col min="7" max="7" width="2.83203125" customWidth="1"/>
    <col min="9" max="36" width="4.6640625" customWidth="1"/>
    <col min="37" max="37" width="7" customWidth="1"/>
    <col min="38" max="38" width="4.5" customWidth="1"/>
    <col min="39" max="39" width="11.1640625" customWidth="1"/>
    <col min="40" max="40" width="12.6640625" customWidth="1"/>
    <col min="41" max="41" width="13.1640625" customWidth="1"/>
    <col min="42" max="42" width="3.5" customWidth="1"/>
    <col min="43" max="43" width="8.83203125" customWidth="1"/>
    <col min="44" max="71" width="3.5" customWidth="1"/>
    <col min="72" max="72" width="10.83203125" customWidth="1"/>
    <col min="74" max="74" width="4.33203125" customWidth="1"/>
    <col min="78" max="105" width="7.33203125" customWidth="1"/>
    <col min="106" max="139" width="3.33203125" customWidth="1"/>
  </cols>
  <sheetData>
    <row r="1" spans="1:111" s="3" customFormat="1" ht="17" thickBot="1" x14ac:dyDescent="0.25">
      <c r="B1" s="21" t="s">
        <v>126</v>
      </c>
      <c r="C1" s="21" t="s">
        <v>127</v>
      </c>
      <c r="D1" s="21" t="s">
        <v>128</v>
      </c>
      <c r="E1" s="21" t="s">
        <v>129</v>
      </c>
      <c r="F1" s="21" t="s">
        <v>43</v>
      </c>
      <c r="G1" s="22"/>
      <c r="H1" s="23" t="s">
        <v>0</v>
      </c>
      <c r="I1" s="21" t="s">
        <v>44</v>
      </c>
      <c r="J1" s="21" t="s">
        <v>45</v>
      </c>
      <c r="K1" s="21" t="s">
        <v>46</v>
      </c>
      <c r="L1" s="21" t="s">
        <v>47</v>
      </c>
      <c r="M1" s="21" t="s">
        <v>48</v>
      </c>
      <c r="N1" s="21" t="s">
        <v>49</v>
      </c>
      <c r="O1" s="21" t="s">
        <v>50</v>
      </c>
      <c r="P1" s="21" t="s">
        <v>51</v>
      </c>
      <c r="Q1" s="21" t="s">
        <v>52</v>
      </c>
      <c r="R1" s="21" t="s">
        <v>53</v>
      </c>
      <c r="S1" s="21" t="s">
        <v>54</v>
      </c>
      <c r="T1" s="21" t="s">
        <v>55</v>
      </c>
      <c r="U1" s="21" t="s">
        <v>56</v>
      </c>
      <c r="V1" s="21" t="s">
        <v>57</v>
      </c>
      <c r="W1" s="21" t="s">
        <v>58</v>
      </c>
      <c r="X1" s="21" t="s">
        <v>59</v>
      </c>
      <c r="Y1" s="21" t="s">
        <v>60</v>
      </c>
      <c r="Z1" s="21" t="s">
        <v>61</v>
      </c>
      <c r="AA1" s="21" t="s">
        <v>62</v>
      </c>
      <c r="AB1" s="21" t="s">
        <v>63</v>
      </c>
      <c r="AC1" s="21" t="s">
        <v>64</v>
      </c>
      <c r="AD1" s="21" t="s">
        <v>65</v>
      </c>
      <c r="AE1" s="21" t="s">
        <v>66</v>
      </c>
      <c r="AF1" s="21" t="s">
        <v>67</v>
      </c>
      <c r="AG1" s="21" t="s">
        <v>68</v>
      </c>
      <c r="AH1" s="21" t="s">
        <v>69</v>
      </c>
      <c r="AI1" s="21" t="s">
        <v>70</v>
      </c>
      <c r="AJ1" s="21" t="s">
        <v>71</v>
      </c>
      <c r="AK1" s="42" t="s">
        <v>100</v>
      </c>
      <c r="AL1" s="22"/>
      <c r="AM1" s="21" t="s">
        <v>115</v>
      </c>
      <c r="AN1" s="21" t="s">
        <v>130</v>
      </c>
      <c r="AO1" s="21" t="s">
        <v>132</v>
      </c>
      <c r="AP1" s="24"/>
      <c r="AQ1" s="21" t="s">
        <v>42</v>
      </c>
      <c r="AR1" s="21" t="s">
        <v>72</v>
      </c>
      <c r="AS1" s="21" t="s">
        <v>73</v>
      </c>
      <c r="AT1" s="21" t="s">
        <v>74</v>
      </c>
      <c r="AU1" s="21" t="s">
        <v>75</v>
      </c>
      <c r="AV1" s="21" t="s">
        <v>76</v>
      </c>
      <c r="AW1" s="21" t="s">
        <v>77</v>
      </c>
      <c r="AX1" s="21" t="s">
        <v>78</v>
      </c>
      <c r="AY1" s="21" t="s">
        <v>79</v>
      </c>
      <c r="AZ1" s="21" t="s">
        <v>80</v>
      </c>
      <c r="BA1" s="21" t="s">
        <v>81</v>
      </c>
      <c r="BB1" s="21" t="s">
        <v>82</v>
      </c>
      <c r="BC1" s="21" t="s">
        <v>83</v>
      </c>
      <c r="BD1" s="21" t="s">
        <v>84</v>
      </c>
      <c r="BE1" s="21" t="s">
        <v>85</v>
      </c>
      <c r="BF1" s="21" t="s">
        <v>86</v>
      </c>
      <c r="BG1" s="21" t="s">
        <v>87</v>
      </c>
      <c r="BH1" s="21" t="s">
        <v>88</v>
      </c>
      <c r="BI1" s="21" t="s">
        <v>89</v>
      </c>
      <c r="BJ1" s="21" t="s">
        <v>90</v>
      </c>
      <c r="BK1" s="21" t="s">
        <v>91</v>
      </c>
      <c r="BL1" s="21" t="s">
        <v>92</v>
      </c>
      <c r="BM1" s="21" t="s">
        <v>93</v>
      </c>
      <c r="BN1" s="21" t="s">
        <v>94</v>
      </c>
      <c r="BO1" s="21" t="s">
        <v>95</v>
      </c>
      <c r="BP1" s="21" t="s">
        <v>96</v>
      </c>
      <c r="BQ1" s="21" t="s">
        <v>97</v>
      </c>
      <c r="BR1" s="21" t="s">
        <v>98</v>
      </c>
      <c r="BS1" s="21" t="s">
        <v>99</v>
      </c>
      <c r="BT1" s="21" t="s">
        <v>131</v>
      </c>
      <c r="BU1" s="22"/>
      <c r="BV1" s="7" t="s">
        <v>102</v>
      </c>
      <c r="BW1" s="7" t="s">
        <v>101</v>
      </c>
      <c r="BY1" s="7" t="s">
        <v>0</v>
      </c>
      <c r="BZ1" s="7" t="s">
        <v>143</v>
      </c>
      <c r="CA1" s="7" t="s">
        <v>144</v>
      </c>
      <c r="CB1" s="7" t="s">
        <v>145</v>
      </c>
      <c r="CC1" s="7" t="s">
        <v>146</v>
      </c>
      <c r="CD1" s="7" t="s">
        <v>147</v>
      </c>
      <c r="CE1" s="7" t="s">
        <v>148</v>
      </c>
      <c r="CF1" s="7" t="s">
        <v>149</v>
      </c>
      <c r="CG1" s="7" t="s">
        <v>150</v>
      </c>
      <c r="CH1" s="7" t="s">
        <v>151</v>
      </c>
      <c r="CI1" s="7" t="s">
        <v>152</v>
      </c>
      <c r="CJ1" s="7" t="s">
        <v>153</v>
      </c>
      <c r="CK1" s="7" t="s">
        <v>154</v>
      </c>
      <c r="CL1" s="7" t="s">
        <v>155</v>
      </c>
      <c r="CM1" s="7" t="s">
        <v>156</v>
      </c>
      <c r="CN1" s="7" t="s">
        <v>157</v>
      </c>
      <c r="CO1" s="7" t="s">
        <v>158</v>
      </c>
      <c r="CP1" s="7" t="s">
        <v>159</v>
      </c>
      <c r="CQ1" s="7" t="s">
        <v>160</v>
      </c>
      <c r="CR1" s="7" t="s">
        <v>161</v>
      </c>
      <c r="CS1" s="7" t="s">
        <v>162</v>
      </c>
      <c r="CT1" s="7" t="s">
        <v>199</v>
      </c>
      <c r="CU1" s="7" t="s">
        <v>200</v>
      </c>
      <c r="CV1" s="7" t="s">
        <v>201</v>
      </c>
      <c r="CW1" s="7" t="s">
        <v>202</v>
      </c>
      <c r="CX1" s="7" t="s">
        <v>203</v>
      </c>
      <c r="CY1" s="7" t="s">
        <v>204</v>
      </c>
      <c r="CZ1" s="7" t="s">
        <v>205</v>
      </c>
      <c r="DA1" s="7" t="s">
        <v>206</v>
      </c>
    </row>
    <row r="2" spans="1:111" ht="17" thickBot="1" x14ac:dyDescent="0.25">
      <c r="A2" s="2"/>
      <c r="B2" s="30">
        <v>0.1</v>
      </c>
      <c r="C2" s="30">
        <v>90</v>
      </c>
      <c r="D2" s="30">
        <v>30</v>
      </c>
      <c r="E2" s="30">
        <v>28</v>
      </c>
      <c r="F2" s="30">
        <v>2</v>
      </c>
      <c r="G2" s="59"/>
      <c r="H2" s="25" t="s">
        <v>33</v>
      </c>
      <c r="I2" s="27">
        <v>60</v>
      </c>
      <c r="J2" s="28">
        <v>60</v>
      </c>
      <c r="K2" s="28">
        <v>60</v>
      </c>
      <c r="L2" s="28">
        <v>60</v>
      </c>
      <c r="M2" s="28">
        <v>49</v>
      </c>
      <c r="N2" s="28">
        <v>49</v>
      </c>
      <c r="O2" s="28">
        <v>49</v>
      </c>
      <c r="P2" s="28">
        <v>60</v>
      </c>
      <c r="Q2" s="28">
        <v>60</v>
      </c>
      <c r="R2" s="28">
        <v>60</v>
      </c>
      <c r="S2" s="28">
        <v>60</v>
      </c>
      <c r="T2" s="28">
        <v>49</v>
      </c>
      <c r="U2" s="28">
        <v>49</v>
      </c>
      <c r="V2" s="28">
        <v>49</v>
      </c>
      <c r="W2" s="28">
        <v>60</v>
      </c>
      <c r="X2" s="28">
        <v>60</v>
      </c>
      <c r="Y2" s="28">
        <v>60</v>
      </c>
      <c r="Z2" s="28">
        <v>60</v>
      </c>
      <c r="AA2" s="28">
        <v>49</v>
      </c>
      <c r="AB2" s="28">
        <v>49</v>
      </c>
      <c r="AC2" s="28">
        <v>49</v>
      </c>
      <c r="AD2" s="28">
        <v>60</v>
      </c>
      <c r="AE2" s="28">
        <v>60</v>
      </c>
      <c r="AF2" s="28">
        <v>60</v>
      </c>
      <c r="AG2" s="28">
        <v>60</v>
      </c>
      <c r="AH2" s="28">
        <v>49</v>
      </c>
      <c r="AI2" s="28">
        <v>49</v>
      </c>
      <c r="AJ2" s="28">
        <v>49</v>
      </c>
      <c r="AK2" s="47">
        <v>20</v>
      </c>
      <c r="AL2" s="59"/>
      <c r="AM2" s="62" t="s">
        <v>36</v>
      </c>
      <c r="AN2" s="47">
        <v>125</v>
      </c>
      <c r="AO2" s="47">
        <v>62</v>
      </c>
      <c r="AP2" s="59"/>
      <c r="AQ2" s="25" t="s">
        <v>1</v>
      </c>
      <c r="AR2" s="27">
        <v>2</v>
      </c>
      <c r="AS2" s="28">
        <v>2</v>
      </c>
      <c r="AT2" s="28">
        <v>2</v>
      </c>
      <c r="AU2" s="28">
        <v>2</v>
      </c>
      <c r="AV2" s="28">
        <v>2</v>
      </c>
      <c r="AW2" s="28">
        <v>0</v>
      </c>
      <c r="AX2" s="28">
        <v>0</v>
      </c>
      <c r="AY2" s="28">
        <v>2</v>
      </c>
      <c r="AZ2" s="28">
        <v>2</v>
      </c>
      <c r="BA2" s="28">
        <v>2</v>
      </c>
      <c r="BB2" s="28">
        <v>2</v>
      </c>
      <c r="BC2" s="28">
        <v>2</v>
      </c>
      <c r="BD2" s="28">
        <v>0</v>
      </c>
      <c r="BE2" s="28">
        <v>0</v>
      </c>
      <c r="BF2" s="28">
        <v>2</v>
      </c>
      <c r="BG2" s="28">
        <v>2</v>
      </c>
      <c r="BH2" s="28">
        <v>2</v>
      </c>
      <c r="BI2" s="28">
        <v>2</v>
      </c>
      <c r="BJ2" s="28">
        <v>2</v>
      </c>
      <c r="BK2" s="28">
        <v>0</v>
      </c>
      <c r="BL2" s="28">
        <v>0</v>
      </c>
      <c r="BM2" s="28">
        <v>2</v>
      </c>
      <c r="BN2" s="28">
        <v>2</v>
      </c>
      <c r="BO2" s="28">
        <v>2</v>
      </c>
      <c r="BP2" s="28">
        <v>2</v>
      </c>
      <c r="BQ2" s="28">
        <v>2</v>
      </c>
      <c r="BR2" s="28">
        <v>0</v>
      </c>
      <c r="BS2" s="29">
        <v>0</v>
      </c>
      <c r="BT2" s="47">
        <v>8</v>
      </c>
      <c r="BU2" s="59"/>
      <c r="BV2" s="8">
        <v>1</v>
      </c>
      <c r="BW2" s="17">
        <v>450</v>
      </c>
      <c r="BX2" s="2"/>
      <c r="BY2" s="8" t="s">
        <v>33</v>
      </c>
      <c r="BZ2" s="50">
        <v>15.134091987031697</v>
      </c>
      <c r="CA2" s="51">
        <v>12.029494654505172</v>
      </c>
      <c r="CB2" s="51">
        <v>9.504986432834011</v>
      </c>
      <c r="CC2" s="51">
        <v>7.4071691965104076</v>
      </c>
      <c r="CD2" s="51">
        <v>5.7521693067709014</v>
      </c>
      <c r="CE2" s="51">
        <v>4.44098084351974</v>
      </c>
      <c r="CF2" s="51">
        <v>3.4253396163115486</v>
      </c>
      <c r="CG2" s="51">
        <v>2.6009600163355953</v>
      </c>
      <c r="CH2" s="51">
        <v>1.958579580983711</v>
      </c>
      <c r="CI2" s="51">
        <v>1.4422307623581425</v>
      </c>
      <c r="CJ2" s="51">
        <v>1.0513970508827679</v>
      </c>
      <c r="CK2" s="51">
        <v>0.76894717995657924</v>
      </c>
      <c r="CL2" s="51">
        <v>0.53437677070493472</v>
      </c>
      <c r="CM2" s="51">
        <v>0.3518975398941725</v>
      </c>
      <c r="CN2" s="51">
        <v>0.19548753435404514</v>
      </c>
      <c r="CO2" s="51">
        <v>8.6867928914964213E-2</v>
      </c>
      <c r="CP2" s="51">
        <v>1.7395240880552356E-2</v>
      </c>
      <c r="CQ2" s="51">
        <v>0</v>
      </c>
      <c r="CR2" s="51">
        <v>0</v>
      </c>
      <c r="CS2" s="51">
        <v>0</v>
      </c>
      <c r="CT2" s="51">
        <v>0</v>
      </c>
      <c r="CU2" s="51">
        <v>0</v>
      </c>
      <c r="CV2" s="51">
        <v>0</v>
      </c>
      <c r="CW2" s="51">
        <v>0</v>
      </c>
      <c r="CX2" s="51">
        <v>0</v>
      </c>
      <c r="CY2" s="51">
        <v>0</v>
      </c>
      <c r="CZ2" s="51">
        <v>0</v>
      </c>
      <c r="DA2" s="52">
        <v>0</v>
      </c>
      <c r="DB2" s="3"/>
      <c r="DC2" s="3"/>
      <c r="DD2" s="3"/>
      <c r="DE2" s="3"/>
      <c r="DF2" s="3"/>
      <c r="DG2" s="3"/>
    </row>
    <row r="3" spans="1:111" ht="17" thickBot="1" x14ac:dyDescent="0.25">
      <c r="A3" s="2"/>
      <c r="B3" s="59"/>
      <c r="C3" s="59"/>
      <c r="D3" s="59"/>
      <c r="E3" s="59"/>
      <c r="F3" s="59"/>
      <c r="G3" s="59"/>
      <c r="H3" s="25" t="s">
        <v>41</v>
      </c>
      <c r="I3" s="14">
        <v>11</v>
      </c>
      <c r="J3" s="15">
        <v>11</v>
      </c>
      <c r="K3" s="15">
        <v>11</v>
      </c>
      <c r="L3" s="15">
        <v>11</v>
      </c>
      <c r="M3" s="15">
        <v>6</v>
      </c>
      <c r="N3" s="15">
        <v>6</v>
      </c>
      <c r="O3" s="15">
        <v>6</v>
      </c>
      <c r="P3" s="15">
        <v>11</v>
      </c>
      <c r="Q3" s="15">
        <v>11</v>
      </c>
      <c r="R3" s="15">
        <v>11</v>
      </c>
      <c r="S3" s="15">
        <v>11</v>
      </c>
      <c r="T3" s="15">
        <v>6</v>
      </c>
      <c r="U3" s="15">
        <v>6</v>
      </c>
      <c r="V3" s="15">
        <v>6</v>
      </c>
      <c r="W3" s="15">
        <v>11</v>
      </c>
      <c r="X3" s="15">
        <v>11</v>
      </c>
      <c r="Y3" s="15">
        <v>11</v>
      </c>
      <c r="Z3" s="15">
        <v>11</v>
      </c>
      <c r="AA3" s="15">
        <v>6</v>
      </c>
      <c r="AB3" s="15">
        <v>6</v>
      </c>
      <c r="AC3" s="15">
        <v>6</v>
      </c>
      <c r="AD3" s="15">
        <v>11</v>
      </c>
      <c r="AE3" s="15">
        <v>11</v>
      </c>
      <c r="AF3" s="15">
        <v>11</v>
      </c>
      <c r="AG3" s="15">
        <v>11</v>
      </c>
      <c r="AH3" s="15">
        <v>6</v>
      </c>
      <c r="AI3" s="15">
        <v>6</v>
      </c>
      <c r="AJ3" s="15">
        <v>6</v>
      </c>
      <c r="AK3" s="48">
        <v>2</v>
      </c>
      <c r="AL3" s="59"/>
      <c r="AM3" s="62" t="s">
        <v>37</v>
      </c>
      <c r="AN3" s="60">
        <v>116</v>
      </c>
      <c r="AO3" s="60">
        <v>44</v>
      </c>
      <c r="AP3" s="59"/>
      <c r="AQ3" s="25" t="s">
        <v>4</v>
      </c>
      <c r="AR3" s="11">
        <v>2</v>
      </c>
      <c r="AS3" s="12">
        <v>2</v>
      </c>
      <c r="AT3" s="12">
        <v>2</v>
      </c>
      <c r="AU3" s="12">
        <v>2</v>
      </c>
      <c r="AV3" s="12">
        <v>2</v>
      </c>
      <c r="AW3" s="12">
        <v>0</v>
      </c>
      <c r="AX3" s="12">
        <v>0</v>
      </c>
      <c r="AY3" s="12">
        <v>2</v>
      </c>
      <c r="AZ3" s="12">
        <v>2</v>
      </c>
      <c r="BA3" s="12">
        <v>2</v>
      </c>
      <c r="BB3" s="12">
        <v>2</v>
      </c>
      <c r="BC3" s="12">
        <v>2</v>
      </c>
      <c r="BD3" s="12">
        <v>0</v>
      </c>
      <c r="BE3" s="12">
        <v>0</v>
      </c>
      <c r="BF3" s="12">
        <v>2</v>
      </c>
      <c r="BG3" s="12">
        <v>2</v>
      </c>
      <c r="BH3" s="12">
        <v>2</v>
      </c>
      <c r="BI3" s="12">
        <v>2</v>
      </c>
      <c r="BJ3" s="12">
        <v>2</v>
      </c>
      <c r="BK3" s="12">
        <v>0</v>
      </c>
      <c r="BL3" s="12">
        <v>0</v>
      </c>
      <c r="BM3" s="12">
        <v>2</v>
      </c>
      <c r="BN3" s="12">
        <v>2</v>
      </c>
      <c r="BO3" s="12">
        <v>2</v>
      </c>
      <c r="BP3" s="12">
        <v>2</v>
      </c>
      <c r="BQ3" s="12">
        <v>2</v>
      </c>
      <c r="BR3" s="12">
        <v>0</v>
      </c>
      <c r="BS3" s="13">
        <v>0</v>
      </c>
      <c r="BT3" s="60">
        <v>10</v>
      </c>
      <c r="BU3" s="59"/>
      <c r="BV3" s="8">
        <v>2</v>
      </c>
      <c r="BW3" s="9">
        <v>450</v>
      </c>
      <c r="BX3" s="2"/>
      <c r="BY3" s="8" t="s">
        <v>41</v>
      </c>
      <c r="BZ3" s="56">
        <v>0</v>
      </c>
      <c r="CA3" s="57">
        <v>0</v>
      </c>
      <c r="CB3" s="57">
        <v>0</v>
      </c>
      <c r="CC3" s="57">
        <v>0</v>
      </c>
      <c r="CD3" s="57">
        <v>0</v>
      </c>
      <c r="CE3" s="57">
        <v>0</v>
      </c>
      <c r="CF3" s="57">
        <v>0</v>
      </c>
      <c r="CG3" s="57">
        <v>0</v>
      </c>
      <c r="CH3" s="57">
        <v>0</v>
      </c>
      <c r="CI3" s="57">
        <v>0</v>
      </c>
      <c r="CJ3" s="57">
        <v>0</v>
      </c>
      <c r="CK3" s="57">
        <v>0</v>
      </c>
      <c r="CL3" s="57">
        <v>0</v>
      </c>
      <c r="CM3" s="57">
        <v>0</v>
      </c>
      <c r="CN3" s="57">
        <v>0</v>
      </c>
      <c r="CO3" s="57">
        <v>0</v>
      </c>
      <c r="CP3" s="57">
        <v>0</v>
      </c>
      <c r="CQ3" s="57">
        <v>0</v>
      </c>
      <c r="CR3" s="57">
        <v>0</v>
      </c>
      <c r="CS3" s="57">
        <v>0</v>
      </c>
      <c r="CT3" s="57">
        <v>0</v>
      </c>
      <c r="CU3" s="57">
        <v>0</v>
      </c>
      <c r="CV3" s="57">
        <v>0</v>
      </c>
      <c r="CW3" s="57">
        <v>0</v>
      </c>
      <c r="CX3" s="57">
        <v>0</v>
      </c>
      <c r="CY3" s="57">
        <v>0</v>
      </c>
      <c r="CZ3" s="57">
        <v>0</v>
      </c>
      <c r="DA3" s="58">
        <v>0</v>
      </c>
      <c r="DB3" s="3"/>
      <c r="DC3" s="3"/>
      <c r="DD3" s="3"/>
      <c r="DE3" s="3"/>
      <c r="DF3" s="3"/>
      <c r="DG3" s="3"/>
    </row>
    <row r="4" spans="1:111" x14ac:dyDescent="0.2">
      <c r="A4" s="2"/>
      <c r="B4" s="59"/>
      <c r="C4" s="59"/>
      <c r="D4" s="59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  <c r="AA4" s="59"/>
      <c r="AB4" s="59"/>
      <c r="AC4" s="59"/>
      <c r="AD4" s="59"/>
      <c r="AE4" s="59"/>
      <c r="AF4" s="59"/>
      <c r="AG4" s="59"/>
      <c r="AH4" s="59"/>
      <c r="AI4" s="59"/>
      <c r="AJ4" s="59"/>
      <c r="AK4" s="59"/>
      <c r="AL4" s="59"/>
      <c r="AM4" s="62" t="s">
        <v>35</v>
      </c>
      <c r="AN4" s="60">
        <v>223.05</v>
      </c>
      <c r="AO4" s="60">
        <v>134</v>
      </c>
      <c r="AP4" s="59"/>
      <c r="AQ4" s="25" t="s">
        <v>7</v>
      </c>
      <c r="AR4" s="11">
        <v>4</v>
      </c>
      <c r="AS4" s="12">
        <v>4</v>
      </c>
      <c r="AT4" s="12">
        <v>4</v>
      </c>
      <c r="AU4" s="12">
        <v>4</v>
      </c>
      <c r="AV4" s="12">
        <v>4</v>
      </c>
      <c r="AW4" s="12">
        <v>0</v>
      </c>
      <c r="AX4" s="12">
        <v>0</v>
      </c>
      <c r="AY4" s="12">
        <v>4</v>
      </c>
      <c r="AZ4" s="12">
        <v>4</v>
      </c>
      <c r="BA4" s="12">
        <v>4</v>
      </c>
      <c r="BB4" s="12">
        <v>4</v>
      </c>
      <c r="BC4" s="12">
        <v>4</v>
      </c>
      <c r="BD4" s="12">
        <v>0</v>
      </c>
      <c r="BE4" s="12">
        <v>0</v>
      </c>
      <c r="BF4" s="12">
        <v>4</v>
      </c>
      <c r="BG4" s="12">
        <v>4</v>
      </c>
      <c r="BH4" s="12">
        <v>4</v>
      </c>
      <c r="BI4" s="12">
        <v>4</v>
      </c>
      <c r="BJ4" s="12">
        <v>4</v>
      </c>
      <c r="BK4" s="12">
        <v>0</v>
      </c>
      <c r="BL4" s="12">
        <v>0</v>
      </c>
      <c r="BM4" s="12">
        <v>4</v>
      </c>
      <c r="BN4" s="12">
        <v>4</v>
      </c>
      <c r="BO4" s="12">
        <v>4</v>
      </c>
      <c r="BP4" s="12">
        <v>4</v>
      </c>
      <c r="BQ4" s="12">
        <v>4</v>
      </c>
      <c r="BR4" s="12">
        <v>0</v>
      </c>
      <c r="BS4" s="13">
        <v>0</v>
      </c>
      <c r="BT4" s="60">
        <v>6</v>
      </c>
      <c r="BU4" s="59"/>
      <c r="BV4" s="8">
        <v>3</v>
      </c>
      <c r="BW4" s="9">
        <v>450</v>
      </c>
      <c r="BX4" s="2"/>
      <c r="CD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</row>
    <row r="5" spans="1:111" x14ac:dyDescent="0.2">
      <c r="A5" s="2"/>
      <c r="B5" s="59"/>
      <c r="C5" s="59"/>
      <c r="D5" s="59"/>
      <c r="E5" s="59"/>
      <c r="F5" s="59"/>
      <c r="G5" s="59"/>
      <c r="H5" s="59"/>
      <c r="I5" s="59"/>
      <c r="J5" s="59"/>
      <c r="K5" s="59"/>
      <c r="L5" s="59"/>
      <c r="M5" s="59"/>
      <c r="N5" s="59"/>
      <c r="O5" s="59"/>
      <c r="P5" s="59"/>
      <c r="Q5" s="59"/>
      <c r="R5" s="59"/>
      <c r="S5" s="59"/>
      <c r="T5" s="59"/>
      <c r="U5" s="59"/>
      <c r="V5" s="59"/>
      <c r="W5" s="59"/>
      <c r="X5" s="59"/>
      <c r="Y5" s="59"/>
      <c r="Z5" s="59"/>
      <c r="AA5" s="59"/>
      <c r="AB5" s="59"/>
      <c r="AC5" s="59"/>
      <c r="AD5" s="59"/>
      <c r="AE5" s="59"/>
      <c r="AF5" s="59"/>
      <c r="AG5" s="59"/>
      <c r="AH5" s="59"/>
      <c r="AI5" s="59"/>
      <c r="AJ5" s="59"/>
      <c r="AK5" s="59"/>
      <c r="AL5" s="59"/>
      <c r="AM5" s="62" t="s">
        <v>34</v>
      </c>
      <c r="AN5" s="60">
        <v>216</v>
      </c>
      <c r="AO5" s="60">
        <v>4</v>
      </c>
      <c r="AP5" s="59"/>
      <c r="AQ5" s="25" t="s">
        <v>10</v>
      </c>
      <c r="AR5" s="11">
        <v>2</v>
      </c>
      <c r="AS5" s="12">
        <v>2</v>
      </c>
      <c r="AT5" s="12">
        <v>2</v>
      </c>
      <c r="AU5" s="12">
        <v>2</v>
      </c>
      <c r="AV5" s="12">
        <v>2</v>
      </c>
      <c r="AW5" s="12">
        <v>0</v>
      </c>
      <c r="AX5" s="12">
        <v>0</v>
      </c>
      <c r="AY5" s="12">
        <v>2</v>
      </c>
      <c r="AZ5" s="12">
        <v>2</v>
      </c>
      <c r="BA5" s="12">
        <v>2</v>
      </c>
      <c r="BB5" s="12">
        <v>2</v>
      </c>
      <c r="BC5" s="12">
        <v>2</v>
      </c>
      <c r="BD5" s="12">
        <v>0</v>
      </c>
      <c r="BE5" s="12">
        <v>0</v>
      </c>
      <c r="BF5" s="12">
        <v>2</v>
      </c>
      <c r="BG5" s="12">
        <v>2</v>
      </c>
      <c r="BH5" s="12">
        <v>2</v>
      </c>
      <c r="BI5" s="12">
        <v>2</v>
      </c>
      <c r="BJ5" s="12">
        <v>2</v>
      </c>
      <c r="BK5" s="12">
        <v>0</v>
      </c>
      <c r="BL5" s="12">
        <v>0</v>
      </c>
      <c r="BM5" s="12">
        <v>2</v>
      </c>
      <c r="BN5" s="12">
        <v>2</v>
      </c>
      <c r="BO5" s="12">
        <v>2</v>
      </c>
      <c r="BP5" s="12">
        <v>2</v>
      </c>
      <c r="BQ5" s="12">
        <v>2</v>
      </c>
      <c r="BR5" s="12">
        <v>0</v>
      </c>
      <c r="BS5" s="13">
        <v>0</v>
      </c>
      <c r="BT5" s="60">
        <v>2</v>
      </c>
      <c r="BU5" s="59"/>
      <c r="BV5" s="8">
        <v>4</v>
      </c>
      <c r="BW5" s="9">
        <v>450</v>
      </c>
      <c r="BX5" s="2"/>
      <c r="CD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</row>
    <row r="6" spans="1:111" ht="17" thickBot="1" x14ac:dyDescent="0.25">
      <c r="A6" s="2"/>
      <c r="B6" s="59"/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  <c r="Z6" s="59"/>
      <c r="AA6" s="59"/>
      <c r="AB6" s="59"/>
      <c r="AC6" s="59"/>
      <c r="AD6" s="59"/>
      <c r="AE6" s="59"/>
      <c r="AF6" s="59"/>
      <c r="AG6" s="59"/>
      <c r="AH6" s="59"/>
      <c r="AI6" s="59"/>
      <c r="AJ6" s="59"/>
      <c r="AK6" s="59"/>
      <c r="AL6" s="59"/>
      <c r="AM6" s="61" t="s">
        <v>38</v>
      </c>
      <c r="AN6" s="48">
        <v>143</v>
      </c>
      <c r="AO6" s="48">
        <v>56</v>
      </c>
      <c r="AP6" s="59"/>
      <c r="AQ6" s="25" t="s">
        <v>11</v>
      </c>
      <c r="AR6" s="14">
        <v>2</v>
      </c>
      <c r="AS6" s="15">
        <v>2</v>
      </c>
      <c r="AT6" s="15">
        <v>2</v>
      </c>
      <c r="AU6" s="15">
        <v>2</v>
      </c>
      <c r="AV6" s="15">
        <v>2</v>
      </c>
      <c r="AW6" s="15">
        <v>0</v>
      </c>
      <c r="AX6" s="15">
        <v>0</v>
      </c>
      <c r="AY6" s="15">
        <v>2</v>
      </c>
      <c r="AZ6" s="15">
        <v>2</v>
      </c>
      <c r="BA6" s="15">
        <v>2</v>
      </c>
      <c r="BB6" s="15">
        <v>2</v>
      </c>
      <c r="BC6" s="15">
        <v>2</v>
      </c>
      <c r="BD6" s="15">
        <v>0</v>
      </c>
      <c r="BE6" s="15">
        <v>0</v>
      </c>
      <c r="BF6" s="15">
        <v>2</v>
      </c>
      <c r="BG6" s="15">
        <v>2</v>
      </c>
      <c r="BH6" s="15">
        <v>2</v>
      </c>
      <c r="BI6" s="15">
        <v>2</v>
      </c>
      <c r="BJ6" s="15">
        <v>2</v>
      </c>
      <c r="BK6" s="15">
        <v>0</v>
      </c>
      <c r="BL6" s="15">
        <v>0</v>
      </c>
      <c r="BM6" s="15">
        <v>2</v>
      </c>
      <c r="BN6" s="15">
        <v>2</v>
      </c>
      <c r="BO6" s="15">
        <v>2</v>
      </c>
      <c r="BP6" s="15">
        <v>2</v>
      </c>
      <c r="BQ6" s="15">
        <v>2</v>
      </c>
      <c r="BR6" s="15">
        <v>0</v>
      </c>
      <c r="BS6" s="16">
        <v>0</v>
      </c>
      <c r="BT6" s="48">
        <v>4</v>
      </c>
      <c r="BU6" s="59"/>
      <c r="BV6" s="8">
        <v>5</v>
      </c>
      <c r="BW6" s="9">
        <v>450</v>
      </c>
      <c r="BX6" s="2"/>
      <c r="CD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</row>
    <row r="7" spans="1:111" x14ac:dyDescent="0.2">
      <c r="A7" s="2"/>
      <c r="B7" s="59"/>
      <c r="C7" s="59"/>
      <c r="D7" s="59"/>
      <c r="E7" s="59"/>
      <c r="F7" s="59"/>
      <c r="G7" s="59"/>
      <c r="H7" s="59"/>
      <c r="I7" s="59"/>
      <c r="J7" s="59"/>
      <c r="K7" s="59"/>
      <c r="L7" s="59"/>
      <c r="M7" s="59"/>
      <c r="N7" s="59"/>
      <c r="O7" s="59"/>
      <c r="P7" s="59"/>
      <c r="Q7" s="59"/>
      <c r="R7" s="59"/>
      <c r="S7" s="59"/>
      <c r="T7" s="59"/>
      <c r="U7" s="59"/>
      <c r="V7" s="59"/>
      <c r="W7" s="59"/>
      <c r="X7" s="59"/>
      <c r="Y7" s="59"/>
      <c r="Z7" s="59"/>
      <c r="AA7" s="59"/>
      <c r="AB7" s="59"/>
      <c r="AC7" s="59"/>
      <c r="AD7" s="59"/>
      <c r="AE7" s="59"/>
      <c r="AF7" s="59"/>
      <c r="AG7" s="59"/>
      <c r="AH7" s="59"/>
      <c r="AI7" s="59"/>
      <c r="AJ7" s="59"/>
      <c r="AK7" s="59"/>
      <c r="AL7" s="59"/>
      <c r="AQ7" s="59"/>
      <c r="AR7" s="59"/>
      <c r="AS7" s="59"/>
      <c r="AT7" s="59"/>
      <c r="AU7" s="59"/>
      <c r="AV7" s="59"/>
      <c r="AW7" s="59"/>
      <c r="AX7" s="59"/>
      <c r="AY7" s="59"/>
      <c r="AZ7" s="59"/>
      <c r="BA7" s="59"/>
      <c r="BB7" s="59"/>
      <c r="BC7" s="59"/>
      <c r="BD7" s="59"/>
      <c r="BE7" s="59"/>
      <c r="BF7" s="59"/>
      <c r="BG7" s="59"/>
      <c r="BH7" s="59"/>
      <c r="BI7" s="59"/>
      <c r="BJ7" s="59"/>
      <c r="BK7" s="59"/>
      <c r="BL7" s="59"/>
      <c r="BM7" s="59"/>
      <c r="BN7" s="59"/>
      <c r="BO7" s="59"/>
      <c r="BP7" s="59"/>
      <c r="BQ7" s="59"/>
      <c r="BR7" s="59"/>
      <c r="BS7" s="59"/>
      <c r="BT7" s="59"/>
      <c r="BU7" s="59"/>
      <c r="BV7" s="8">
        <v>6</v>
      </c>
      <c r="BW7" s="9">
        <v>0</v>
      </c>
      <c r="BX7" s="2"/>
      <c r="CD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</row>
    <row r="8" spans="1:111" x14ac:dyDescent="0.2">
      <c r="A8" s="2"/>
      <c r="B8" s="59"/>
      <c r="C8" s="59"/>
      <c r="D8" s="59"/>
      <c r="E8" s="59"/>
      <c r="F8" s="59"/>
      <c r="G8" s="59"/>
      <c r="H8" s="59"/>
      <c r="I8" s="59"/>
      <c r="J8" s="59"/>
      <c r="K8" s="59"/>
      <c r="L8" s="59"/>
      <c r="M8" s="59"/>
      <c r="N8" s="59"/>
      <c r="O8" s="59"/>
      <c r="P8" s="59"/>
      <c r="Q8" s="59"/>
      <c r="R8" s="59"/>
      <c r="S8" s="59"/>
      <c r="T8" s="59"/>
      <c r="U8" s="59"/>
      <c r="V8" s="59"/>
      <c r="W8" s="59"/>
      <c r="X8" s="59"/>
      <c r="Y8" s="59"/>
      <c r="Z8" s="59"/>
      <c r="AA8" s="59"/>
      <c r="AB8" s="59"/>
      <c r="AC8" s="59"/>
      <c r="AD8" s="59"/>
      <c r="AE8" s="59"/>
      <c r="AF8" s="59"/>
      <c r="AG8" s="59"/>
      <c r="AH8" s="59"/>
      <c r="AI8" s="59"/>
      <c r="AJ8" s="59"/>
      <c r="AK8" s="59"/>
      <c r="AL8" s="59"/>
      <c r="AP8" s="59"/>
      <c r="AQ8" s="59"/>
      <c r="AR8" s="59"/>
      <c r="AS8" s="59"/>
      <c r="AT8" s="59"/>
      <c r="AU8" s="59"/>
      <c r="AV8" s="59"/>
      <c r="AW8" s="59"/>
      <c r="AX8" s="59"/>
      <c r="AY8" s="59"/>
      <c r="AZ8" s="59"/>
      <c r="BA8" s="59"/>
      <c r="BB8" s="59"/>
      <c r="BC8" s="59"/>
      <c r="BD8" s="59"/>
      <c r="BE8" s="59"/>
      <c r="BF8" s="59"/>
      <c r="BG8" s="59"/>
      <c r="BH8" s="59"/>
      <c r="BI8" s="59"/>
      <c r="BJ8" s="59"/>
      <c r="BK8" s="59"/>
      <c r="BL8" s="59"/>
      <c r="BM8" s="59"/>
      <c r="BN8" s="59"/>
      <c r="BO8" s="59"/>
      <c r="BP8" s="59"/>
      <c r="BQ8" s="59"/>
      <c r="BR8" s="59"/>
      <c r="BS8" s="59"/>
      <c r="BT8" s="59"/>
      <c r="BU8" s="59"/>
      <c r="BV8" s="8">
        <v>7</v>
      </c>
      <c r="BW8" s="9">
        <v>0</v>
      </c>
      <c r="BX8" s="2"/>
      <c r="CD8" s="3"/>
    </row>
    <row r="9" spans="1:111" x14ac:dyDescent="0.2">
      <c r="A9" s="2"/>
      <c r="B9" s="59"/>
      <c r="C9" s="59"/>
      <c r="D9" s="59"/>
      <c r="E9" s="59"/>
      <c r="F9" s="59"/>
      <c r="G9" s="59"/>
      <c r="H9" s="59"/>
      <c r="I9" s="59"/>
      <c r="J9" s="59"/>
      <c r="K9" s="59"/>
      <c r="L9" s="59"/>
      <c r="M9" s="59"/>
      <c r="N9" s="59"/>
      <c r="O9" s="59"/>
      <c r="P9" s="59"/>
      <c r="Q9" s="59"/>
      <c r="R9" s="59"/>
      <c r="S9" s="59"/>
      <c r="T9" s="59"/>
      <c r="U9" s="59"/>
      <c r="V9" s="59"/>
      <c r="W9" s="59"/>
      <c r="X9" s="59"/>
      <c r="Y9" s="59"/>
      <c r="Z9" s="59"/>
      <c r="AA9" s="59"/>
      <c r="AB9" s="59"/>
      <c r="AC9" s="59"/>
      <c r="AD9" s="59"/>
      <c r="AE9" s="59"/>
      <c r="AF9" s="59"/>
      <c r="AG9" s="59"/>
      <c r="AH9" s="59"/>
      <c r="AI9" s="59"/>
      <c r="AJ9" s="59"/>
      <c r="AK9" s="59"/>
      <c r="AL9" s="59"/>
      <c r="AP9" s="59"/>
      <c r="AQ9" s="59"/>
      <c r="AR9" s="59"/>
      <c r="AS9" s="59"/>
      <c r="AT9" s="59"/>
      <c r="AU9" s="59"/>
      <c r="AV9" s="59"/>
      <c r="AW9" s="59"/>
      <c r="AX9" s="59"/>
      <c r="AY9" s="59"/>
      <c r="AZ9" s="59"/>
      <c r="BA9" s="59"/>
      <c r="BB9" s="59"/>
      <c r="BC9" s="59"/>
      <c r="BD9" s="59"/>
      <c r="BE9" s="59"/>
      <c r="BF9" s="59"/>
      <c r="BG9" s="59"/>
      <c r="BH9" s="59"/>
      <c r="BI9" s="59"/>
      <c r="BJ9" s="59"/>
      <c r="BK9" s="59"/>
      <c r="BL9" s="59"/>
      <c r="BM9" s="59"/>
      <c r="BN9" s="59"/>
      <c r="BO9" s="59"/>
      <c r="BP9" s="59"/>
      <c r="BQ9" s="59"/>
      <c r="BR9" s="59"/>
      <c r="BS9" s="59"/>
      <c r="BT9" s="59"/>
      <c r="BU9" s="59"/>
      <c r="BV9" s="8">
        <v>8</v>
      </c>
      <c r="BW9" s="9">
        <v>450</v>
      </c>
      <c r="BX9" s="2"/>
      <c r="CD9" s="3"/>
    </row>
    <row r="10" spans="1:111" x14ac:dyDescent="0.2">
      <c r="A10" s="2"/>
      <c r="B10" s="59"/>
      <c r="C10" s="59"/>
      <c r="D10" s="59"/>
      <c r="E10" s="59"/>
      <c r="F10" s="59"/>
      <c r="G10" s="59"/>
      <c r="H10" s="59"/>
      <c r="I10" s="59"/>
      <c r="J10" s="59"/>
      <c r="K10" s="59"/>
      <c r="L10" s="59"/>
      <c r="M10" s="59"/>
      <c r="N10" s="59"/>
      <c r="O10" s="59"/>
      <c r="P10" s="59"/>
      <c r="Q10" s="59"/>
      <c r="R10" s="59"/>
      <c r="S10" s="59"/>
      <c r="T10" s="59"/>
      <c r="U10" s="59"/>
      <c r="V10" s="59"/>
      <c r="W10" s="59"/>
      <c r="X10" s="59"/>
      <c r="Y10" s="59"/>
      <c r="Z10" s="59"/>
      <c r="AA10" s="59"/>
      <c r="AB10" s="59"/>
      <c r="AC10" s="59"/>
      <c r="AD10" s="59"/>
      <c r="AE10" s="59"/>
      <c r="AF10" s="59"/>
      <c r="AG10" s="59"/>
      <c r="AH10" s="59"/>
      <c r="AI10" s="59"/>
      <c r="AJ10" s="59"/>
      <c r="AK10" s="59"/>
      <c r="AL10" s="59"/>
      <c r="AP10" s="59"/>
      <c r="AQ10" s="59"/>
      <c r="AR10" s="59"/>
      <c r="AS10" s="59"/>
      <c r="AT10" s="59"/>
      <c r="AU10" s="59"/>
      <c r="AV10" s="59"/>
      <c r="AW10" s="59"/>
      <c r="AX10" s="59"/>
      <c r="AY10" s="59"/>
      <c r="AZ10" s="59"/>
      <c r="BA10" s="59"/>
      <c r="BB10" s="59"/>
      <c r="BC10" s="59"/>
      <c r="BD10" s="59"/>
      <c r="BE10" s="59"/>
      <c r="BF10" s="59"/>
      <c r="BG10" s="59"/>
      <c r="BH10" s="59"/>
      <c r="BI10" s="59"/>
      <c r="BJ10" s="59"/>
      <c r="BK10" s="59"/>
      <c r="BL10" s="59"/>
      <c r="BM10" s="59"/>
      <c r="BN10" s="59"/>
      <c r="BO10" s="59"/>
      <c r="BP10" s="59"/>
      <c r="BQ10" s="59"/>
      <c r="BR10" s="59"/>
      <c r="BS10" s="59"/>
      <c r="BT10" s="59"/>
      <c r="BU10" s="59"/>
      <c r="BV10" s="8">
        <v>9</v>
      </c>
      <c r="BW10" s="9">
        <v>450</v>
      </c>
      <c r="BX10" s="2"/>
      <c r="CD10" s="3"/>
    </row>
    <row r="11" spans="1:111" x14ac:dyDescent="0.2">
      <c r="A11" s="2"/>
      <c r="B11" s="59"/>
      <c r="C11" s="59"/>
      <c r="D11" s="59"/>
      <c r="E11" s="59"/>
      <c r="F11" s="59"/>
      <c r="G11" s="59"/>
      <c r="H11" s="59"/>
      <c r="I11" s="59"/>
      <c r="J11" s="59"/>
      <c r="K11" s="59"/>
      <c r="L11" s="59"/>
      <c r="M11" s="59"/>
      <c r="N11" s="59"/>
      <c r="O11" s="59"/>
      <c r="P11" s="59"/>
      <c r="Q11" s="59"/>
      <c r="R11" s="59"/>
      <c r="S11" s="59"/>
      <c r="T11" s="59"/>
      <c r="U11" s="59"/>
      <c r="V11" s="59"/>
      <c r="W11" s="59"/>
      <c r="X11" s="59"/>
      <c r="Y11" s="59"/>
      <c r="Z11" s="59"/>
      <c r="AA11" s="59"/>
      <c r="AB11" s="59"/>
      <c r="AC11" s="59"/>
      <c r="AD11" s="59"/>
      <c r="AE11" s="59"/>
      <c r="AF11" s="59"/>
      <c r="AG11" s="59"/>
      <c r="AH11" s="59"/>
      <c r="AI11" s="59"/>
      <c r="AJ11" s="59"/>
      <c r="AK11" s="59"/>
      <c r="AL11" s="59"/>
      <c r="AM11" s="59"/>
      <c r="AN11" s="59"/>
      <c r="AO11" s="59"/>
      <c r="AP11" s="59"/>
      <c r="AQ11" s="59"/>
      <c r="AR11" s="59"/>
      <c r="AS11" s="59"/>
      <c r="AT11" s="59"/>
      <c r="AU11" s="59"/>
      <c r="AV11" s="59"/>
      <c r="AW11" s="59"/>
      <c r="AX11" s="59"/>
      <c r="AY11" s="59"/>
      <c r="AZ11" s="59"/>
      <c r="BA11" s="59"/>
      <c r="BB11" s="59"/>
      <c r="BC11" s="59"/>
      <c r="BD11" s="59"/>
      <c r="BE11" s="59"/>
      <c r="BF11" s="59"/>
      <c r="BG11" s="59"/>
      <c r="BH11" s="59"/>
      <c r="BI11" s="59"/>
      <c r="BJ11" s="59"/>
      <c r="BK11" s="59"/>
      <c r="BL11" s="59"/>
      <c r="BM11" s="59"/>
      <c r="BN11" s="59"/>
      <c r="BO11" s="59"/>
      <c r="BP11" s="59"/>
      <c r="BQ11" s="59"/>
      <c r="BR11" s="59"/>
      <c r="BS11" s="59"/>
      <c r="BT11" s="59"/>
      <c r="BU11" s="59"/>
      <c r="BV11" s="8">
        <v>10</v>
      </c>
      <c r="BW11" s="9">
        <v>450</v>
      </c>
      <c r="BX11" s="2"/>
      <c r="CD11" s="3"/>
    </row>
    <row r="12" spans="1:111" x14ac:dyDescent="0.2">
      <c r="A12" s="2"/>
      <c r="B12" s="59"/>
      <c r="C12" s="59"/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59"/>
      <c r="T12" s="59"/>
      <c r="U12" s="59"/>
      <c r="V12" s="59"/>
      <c r="W12" s="59"/>
      <c r="X12" s="59"/>
      <c r="Y12" s="59"/>
      <c r="Z12" s="59"/>
      <c r="AA12" s="59"/>
      <c r="AB12" s="59"/>
      <c r="AC12" s="2"/>
      <c r="AD12" s="59"/>
      <c r="AE12" s="59"/>
      <c r="AF12" s="59"/>
      <c r="AG12" s="59"/>
      <c r="AH12" s="59"/>
      <c r="AI12" s="59"/>
      <c r="AJ12" s="59"/>
      <c r="AK12" s="59"/>
      <c r="AL12" s="59"/>
      <c r="AM12" s="59"/>
      <c r="AN12" s="59"/>
      <c r="AO12" s="59"/>
      <c r="AP12" s="59"/>
      <c r="AQ12" s="59"/>
      <c r="AR12" s="59"/>
      <c r="AS12" s="59"/>
      <c r="AT12" s="59"/>
      <c r="AU12" s="59"/>
      <c r="AV12" s="59"/>
      <c r="AW12" s="59"/>
      <c r="AX12" s="59"/>
      <c r="AY12" s="59"/>
      <c r="AZ12" s="59"/>
      <c r="BA12" s="59"/>
      <c r="BB12" s="59"/>
      <c r="BC12" s="59"/>
      <c r="BD12" s="59"/>
      <c r="BE12" s="59"/>
      <c r="BF12" s="59"/>
      <c r="BG12" s="59"/>
      <c r="BH12" s="59"/>
      <c r="BI12" s="59"/>
      <c r="BJ12" s="59"/>
      <c r="BK12" s="59"/>
      <c r="BL12" s="59"/>
      <c r="BM12" s="59"/>
      <c r="BN12" s="59"/>
      <c r="BO12" s="59"/>
      <c r="BP12" s="59"/>
      <c r="BQ12" s="59"/>
      <c r="BR12" s="59"/>
      <c r="BS12" s="59"/>
      <c r="BT12" s="59"/>
      <c r="BU12" s="59"/>
      <c r="BV12" s="8">
        <v>11</v>
      </c>
      <c r="BW12" s="9">
        <v>450</v>
      </c>
      <c r="BX12" s="2"/>
      <c r="CD12" s="3"/>
    </row>
    <row r="13" spans="1:111" x14ac:dyDescent="0.2">
      <c r="A13" s="2"/>
      <c r="B13" s="59"/>
      <c r="C13" s="59"/>
      <c r="D13" s="59"/>
      <c r="E13" s="59"/>
      <c r="F13" s="59"/>
      <c r="G13" s="59"/>
      <c r="H13" s="59"/>
      <c r="I13" s="59"/>
      <c r="J13" s="59"/>
      <c r="K13" s="59"/>
      <c r="L13" s="59"/>
      <c r="M13" s="59"/>
      <c r="N13" s="59"/>
      <c r="O13" s="59"/>
      <c r="P13" s="59"/>
      <c r="Q13" s="59"/>
      <c r="R13" s="59"/>
      <c r="S13" s="59"/>
      <c r="T13" s="59"/>
      <c r="U13" s="59"/>
      <c r="V13" s="59"/>
      <c r="W13" s="59"/>
      <c r="X13" s="59"/>
      <c r="Y13" s="59"/>
      <c r="Z13" s="59"/>
      <c r="AA13" s="59"/>
      <c r="AB13" s="59"/>
      <c r="AC13" s="2"/>
      <c r="AD13" s="59"/>
      <c r="AE13" s="59"/>
      <c r="AF13" s="59"/>
      <c r="AG13" s="59"/>
      <c r="AH13" s="59"/>
      <c r="AI13" s="59"/>
      <c r="AJ13" s="59"/>
      <c r="AK13" s="59"/>
      <c r="AL13" s="59"/>
      <c r="AM13" s="59"/>
      <c r="AN13" s="59"/>
      <c r="AO13" s="59"/>
      <c r="AP13" s="59"/>
      <c r="AQ13" s="59"/>
      <c r="AR13" s="59"/>
      <c r="AS13" s="59"/>
      <c r="AT13" s="59"/>
      <c r="AU13" s="59"/>
      <c r="AV13" s="59"/>
      <c r="AW13" s="59"/>
      <c r="AX13" s="59"/>
      <c r="AY13" s="59"/>
      <c r="AZ13" s="59"/>
      <c r="BA13" s="59"/>
      <c r="BB13" s="59"/>
      <c r="BC13" s="59"/>
      <c r="BD13" s="59"/>
      <c r="BE13" s="59"/>
      <c r="BF13" s="59"/>
      <c r="BG13" s="59"/>
      <c r="BH13" s="59"/>
      <c r="BI13" s="59"/>
      <c r="BJ13" s="59"/>
      <c r="BK13" s="59"/>
      <c r="BL13" s="59"/>
      <c r="BM13" s="59"/>
      <c r="BN13" s="59"/>
      <c r="BO13" s="59"/>
      <c r="BP13" s="59"/>
      <c r="BQ13" s="59"/>
      <c r="BR13" s="59"/>
      <c r="BS13" s="59"/>
      <c r="BT13" s="59"/>
      <c r="BU13" s="59"/>
      <c r="BV13" s="8">
        <v>12</v>
      </c>
      <c r="BW13" s="9">
        <v>450</v>
      </c>
      <c r="BX13" s="2"/>
      <c r="CD13" s="3"/>
    </row>
    <row r="14" spans="1:111" x14ac:dyDescent="0.2">
      <c r="A14" s="2"/>
      <c r="B14" s="59"/>
      <c r="C14" s="59"/>
      <c r="D14" s="59"/>
      <c r="E14" s="59"/>
      <c r="F14" s="59"/>
      <c r="G14" s="59"/>
      <c r="H14" s="59"/>
      <c r="I14" s="59"/>
      <c r="J14" s="59"/>
      <c r="K14" s="59"/>
      <c r="L14" s="59"/>
      <c r="M14" s="59"/>
      <c r="N14" s="59"/>
      <c r="O14" s="59"/>
      <c r="P14" s="59"/>
      <c r="Q14" s="59"/>
      <c r="R14" s="59"/>
      <c r="S14" s="59"/>
      <c r="T14" s="59"/>
      <c r="U14" s="59"/>
      <c r="V14" s="59"/>
      <c r="W14" s="59"/>
      <c r="X14" s="59"/>
      <c r="Y14" s="59"/>
      <c r="Z14" s="59"/>
      <c r="AA14" s="59"/>
      <c r="AB14" s="59"/>
      <c r="AC14" s="2"/>
      <c r="AD14" s="59"/>
      <c r="AE14" s="59"/>
      <c r="AF14" s="59"/>
      <c r="AG14" s="59"/>
      <c r="AH14" s="59"/>
      <c r="AI14" s="59"/>
      <c r="AJ14" s="59"/>
      <c r="AK14" s="59"/>
      <c r="AL14" s="59"/>
      <c r="AM14" s="59"/>
      <c r="AN14" s="59"/>
      <c r="AO14" s="59"/>
      <c r="AP14" s="59"/>
      <c r="AQ14" s="59"/>
      <c r="AR14" s="59"/>
      <c r="AS14" s="59"/>
      <c r="AT14" s="59"/>
      <c r="AU14" s="59"/>
      <c r="AV14" s="59"/>
      <c r="AW14" s="59"/>
      <c r="AX14" s="59"/>
      <c r="AY14" s="59"/>
      <c r="AZ14" s="59"/>
      <c r="BA14" s="59"/>
      <c r="BB14" s="59"/>
      <c r="BC14" s="59"/>
      <c r="BD14" s="59"/>
      <c r="BE14" s="59"/>
      <c r="BF14" s="59"/>
      <c r="BG14" s="59"/>
      <c r="BH14" s="59"/>
      <c r="BI14" s="59"/>
      <c r="BJ14" s="59"/>
      <c r="BK14" s="59"/>
      <c r="BL14" s="59"/>
      <c r="BM14" s="59"/>
      <c r="BN14" s="59"/>
      <c r="BO14" s="59"/>
      <c r="BP14" s="59"/>
      <c r="BQ14" s="59"/>
      <c r="BR14" s="59"/>
      <c r="BS14" s="59"/>
      <c r="BT14" s="59"/>
      <c r="BU14" s="59"/>
      <c r="BV14" s="8">
        <v>13</v>
      </c>
      <c r="BW14" s="9">
        <v>0</v>
      </c>
      <c r="BX14" s="2"/>
      <c r="CD14" s="3"/>
    </row>
    <row r="15" spans="1:111" x14ac:dyDescent="0.2">
      <c r="A15" s="2"/>
      <c r="B15" s="59"/>
      <c r="C15" s="59"/>
      <c r="D15" s="59"/>
      <c r="E15" s="59"/>
      <c r="F15" s="59"/>
      <c r="G15" s="59"/>
      <c r="H15" s="59"/>
      <c r="I15" s="59"/>
      <c r="J15" s="59"/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59"/>
      <c r="AA15" s="59"/>
      <c r="AB15" s="59"/>
      <c r="AC15" s="59"/>
      <c r="AD15" s="59"/>
      <c r="AE15" s="59"/>
      <c r="AF15" s="59"/>
      <c r="AG15" s="59"/>
      <c r="AH15" s="59"/>
      <c r="AI15" s="59"/>
      <c r="AJ15" s="59"/>
      <c r="AK15" s="59"/>
      <c r="AL15" s="59"/>
      <c r="AM15" s="59"/>
      <c r="AN15" s="59"/>
      <c r="AO15" s="59"/>
      <c r="AP15" s="59"/>
      <c r="AQ15" s="59"/>
      <c r="AR15" s="59"/>
      <c r="AS15" s="59"/>
      <c r="AT15" s="59"/>
      <c r="AU15" s="59"/>
      <c r="AV15" s="59"/>
      <c r="AW15" s="59"/>
      <c r="AX15" s="59"/>
      <c r="AY15" s="59"/>
      <c r="AZ15" s="59"/>
      <c r="BA15" s="59"/>
      <c r="BB15" s="59"/>
      <c r="BC15" s="59"/>
      <c r="BD15" s="59"/>
      <c r="BE15" s="59"/>
      <c r="BF15" s="59"/>
      <c r="BG15" s="59"/>
      <c r="BH15" s="59"/>
      <c r="BI15" s="59"/>
      <c r="BJ15" s="59"/>
      <c r="BK15" s="59"/>
      <c r="BL15" s="59"/>
      <c r="BM15" s="59"/>
      <c r="BN15" s="59"/>
      <c r="BO15" s="59"/>
      <c r="BP15" s="59"/>
      <c r="BQ15" s="59"/>
      <c r="BR15" s="59"/>
      <c r="BS15" s="59"/>
      <c r="BT15" s="59"/>
      <c r="BU15" s="59"/>
      <c r="BV15" s="8">
        <v>14</v>
      </c>
      <c r="BW15" s="9">
        <v>0</v>
      </c>
      <c r="BX15" s="2"/>
      <c r="CD15" s="3"/>
    </row>
    <row r="16" spans="1:111" x14ac:dyDescent="0.2">
      <c r="A16" s="2"/>
      <c r="B16" s="59"/>
      <c r="C16" s="59"/>
      <c r="D16" s="59"/>
      <c r="E16" s="59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59"/>
      <c r="AA16" s="59"/>
      <c r="AB16" s="59"/>
      <c r="AC16" s="59"/>
      <c r="AD16" s="59"/>
      <c r="AE16" s="59"/>
      <c r="AF16" s="59"/>
      <c r="AG16" s="59"/>
      <c r="AH16" s="59"/>
      <c r="AI16" s="59"/>
      <c r="AJ16" s="59"/>
      <c r="AK16" s="59"/>
      <c r="AL16" s="59"/>
      <c r="AM16" s="59"/>
      <c r="AN16" s="59"/>
      <c r="AO16" s="59"/>
      <c r="AP16" s="59"/>
      <c r="AQ16" s="59"/>
      <c r="AR16" s="59"/>
      <c r="AS16" s="59"/>
      <c r="AT16" s="59"/>
      <c r="AU16" s="59"/>
      <c r="AV16" s="59"/>
      <c r="AW16" s="59"/>
      <c r="AX16" s="59"/>
      <c r="AY16" s="59"/>
      <c r="AZ16" s="59"/>
      <c r="BA16" s="59"/>
      <c r="BB16" s="59"/>
      <c r="BC16" s="59"/>
      <c r="BD16" s="59"/>
      <c r="BE16" s="59"/>
      <c r="BF16" s="59"/>
      <c r="BG16" s="59"/>
      <c r="BH16" s="59"/>
      <c r="BI16" s="59"/>
      <c r="BJ16" s="59"/>
      <c r="BK16" s="59"/>
      <c r="BL16" s="59"/>
      <c r="BM16" s="59"/>
      <c r="BN16" s="59"/>
      <c r="BO16" s="59"/>
      <c r="BP16" s="59"/>
      <c r="BQ16" s="59"/>
      <c r="BR16" s="59"/>
      <c r="BS16" s="59"/>
      <c r="BT16" s="59"/>
      <c r="BU16" s="59"/>
      <c r="BV16" s="8">
        <v>15</v>
      </c>
      <c r="BW16" s="9">
        <v>450</v>
      </c>
      <c r="BX16" s="2"/>
      <c r="CD16" s="3"/>
    </row>
    <row r="17" spans="1:82" x14ac:dyDescent="0.2">
      <c r="A17" s="2"/>
      <c r="B17" s="59"/>
      <c r="C17" s="59"/>
      <c r="D17" s="59"/>
      <c r="E17" s="59"/>
      <c r="F17" s="59"/>
      <c r="G17" s="59"/>
      <c r="H17" s="59"/>
      <c r="I17" s="59"/>
      <c r="J17" s="59"/>
      <c r="K17" s="59"/>
      <c r="L17" s="59"/>
      <c r="M17" s="59"/>
      <c r="N17" s="59"/>
      <c r="O17" s="59"/>
      <c r="P17" s="59"/>
      <c r="Q17" s="59"/>
      <c r="R17" s="59"/>
      <c r="S17" s="59"/>
      <c r="T17" s="59"/>
      <c r="U17" s="59"/>
      <c r="V17" s="59"/>
      <c r="W17" s="59"/>
      <c r="X17" s="59"/>
      <c r="Y17" s="59"/>
      <c r="Z17" s="59"/>
      <c r="AA17" s="59"/>
      <c r="AB17" s="59"/>
      <c r="AC17" s="59"/>
      <c r="AD17" s="59"/>
      <c r="AE17" s="59"/>
      <c r="AF17" s="59"/>
      <c r="AG17" s="59"/>
      <c r="AH17" s="59"/>
      <c r="AI17" s="59"/>
      <c r="AJ17" s="59"/>
      <c r="AK17" s="59"/>
      <c r="AL17" s="59"/>
      <c r="AM17" s="59"/>
      <c r="AN17" s="59"/>
      <c r="AO17" s="59"/>
      <c r="AP17" s="59"/>
      <c r="AQ17" s="59"/>
      <c r="AR17" s="59"/>
      <c r="AS17" s="59"/>
      <c r="AT17" s="59"/>
      <c r="AU17" s="59"/>
      <c r="AV17" s="59"/>
      <c r="AW17" s="59"/>
      <c r="AX17" s="59"/>
      <c r="AY17" s="59"/>
      <c r="AZ17" s="59"/>
      <c r="BA17" s="59"/>
      <c r="BB17" s="59"/>
      <c r="BC17" s="59"/>
      <c r="BD17" s="59"/>
      <c r="BE17" s="59"/>
      <c r="BF17" s="59"/>
      <c r="BG17" s="59"/>
      <c r="BH17" s="59"/>
      <c r="BI17" s="59"/>
      <c r="BJ17" s="59"/>
      <c r="BK17" s="59"/>
      <c r="BL17" s="59"/>
      <c r="BM17" s="59"/>
      <c r="BN17" s="59"/>
      <c r="BO17" s="59"/>
      <c r="BP17" s="59"/>
      <c r="BQ17" s="59"/>
      <c r="BR17" s="59"/>
      <c r="BS17" s="59"/>
      <c r="BT17" s="59"/>
      <c r="BU17" s="59"/>
      <c r="BV17" s="8">
        <v>16</v>
      </c>
      <c r="BW17" s="9">
        <v>450</v>
      </c>
      <c r="BX17" s="2"/>
      <c r="CD17" s="3"/>
    </row>
    <row r="18" spans="1:82" x14ac:dyDescent="0.2">
      <c r="A18" s="2"/>
      <c r="B18" s="59"/>
      <c r="C18" s="59"/>
      <c r="D18" s="59"/>
      <c r="E18" s="59"/>
      <c r="F18" s="59"/>
      <c r="G18" s="59"/>
      <c r="H18" s="59"/>
      <c r="I18" s="59"/>
      <c r="J18" s="59"/>
      <c r="K18" s="59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59"/>
      <c r="AA18" s="59"/>
      <c r="AB18" s="59"/>
      <c r="AC18" s="59"/>
      <c r="AD18" s="59"/>
      <c r="AE18" s="59"/>
      <c r="AF18" s="59"/>
      <c r="AG18" s="59"/>
      <c r="AH18" s="59"/>
      <c r="AI18" s="59"/>
      <c r="AJ18" s="59"/>
      <c r="AK18" s="59"/>
      <c r="AL18" s="59"/>
      <c r="AM18" s="59"/>
      <c r="AN18" s="59"/>
      <c r="AO18" s="59"/>
      <c r="AP18" s="59"/>
      <c r="AQ18" s="59"/>
      <c r="AR18" s="59"/>
      <c r="AS18" s="59"/>
      <c r="AT18" s="59"/>
      <c r="AU18" s="59"/>
      <c r="AV18" s="59"/>
      <c r="AW18" s="59"/>
      <c r="AX18" s="59"/>
      <c r="AY18" s="59"/>
      <c r="AZ18" s="59"/>
      <c r="BA18" s="59"/>
      <c r="BB18" s="59"/>
      <c r="BC18" s="59"/>
      <c r="BD18" s="59"/>
      <c r="BE18" s="59"/>
      <c r="BF18" s="59"/>
      <c r="BG18" s="59"/>
      <c r="BH18" s="59"/>
      <c r="BI18" s="59"/>
      <c r="BJ18" s="59"/>
      <c r="BK18" s="59"/>
      <c r="BL18" s="59"/>
      <c r="BM18" s="59"/>
      <c r="BN18" s="59"/>
      <c r="BO18" s="59"/>
      <c r="BP18" s="59"/>
      <c r="BQ18" s="59"/>
      <c r="BR18" s="59"/>
      <c r="BS18" s="59"/>
      <c r="BT18" s="59"/>
      <c r="BU18" s="59"/>
      <c r="BV18" s="8">
        <v>17</v>
      </c>
      <c r="BW18" s="9">
        <v>450</v>
      </c>
      <c r="BX18" s="2"/>
      <c r="CD18" s="3"/>
    </row>
    <row r="19" spans="1:82" x14ac:dyDescent="0.2">
      <c r="A19" s="2"/>
      <c r="B19" s="59"/>
      <c r="C19" s="59"/>
      <c r="D19" s="59"/>
      <c r="E19" s="59"/>
      <c r="F19" s="59"/>
      <c r="G19" s="59"/>
      <c r="H19" s="59"/>
      <c r="I19" s="59"/>
      <c r="J19" s="59"/>
      <c r="K19" s="59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59"/>
      <c r="AA19" s="59"/>
      <c r="AB19" s="59"/>
      <c r="AC19" s="59"/>
      <c r="AD19" s="59"/>
      <c r="AE19" s="59"/>
      <c r="AF19" s="59"/>
      <c r="AG19" s="59"/>
      <c r="AH19" s="59"/>
      <c r="AI19" s="59"/>
      <c r="AJ19" s="59"/>
      <c r="AK19" s="59"/>
      <c r="AL19" s="59"/>
      <c r="AM19" s="59"/>
      <c r="AN19" s="59"/>
      <c r="AO19" s="59"/>
      <c r="AP19" s="59"/>
      <c r="AQ19" s="59"/>
      <c r="AR19" s="59"/>
      <c r="AS19" s="59"/>
      <c r="AT19" s="59"/>
      <c r="AU19" s="59"/>
      <c r="AV19" s="59"/>
      <c r="AW19" s="59"/>
      <c r="AX19" s="59"/>
      <c r="AY19" s="59"/>
      <c r="AZ19" s="59"/>
      <c r="BA19" s="59"/>
      <c r="BB19" s="59"/>
      <c r="BC19" s="59"/>
      <c r="BD19" s="59"/>
      <c r="BE19" s="59"/>
      <c r="BF19" s="59"/>
      <c r="BG19" s="59"/>
      <c r="BH19" s="59"/>
      <c r="BI19" s="59"/>
      <c r="BJ19" s="59"/>
      <c r="BK19" s="59"/>
      <c r="BL19" s="59"/>
      <c r="BM19" s="59"/>
      <c r="BN19" s="59"/>
      <c r="BO19" s="59"/>
      <c r="BP19" s="59"/>
      <c r="BQ19" s="59"/>
      <c r="BR19" s="59"/>
      <c r="BS19" s="59"/>
      <c r="BT19" s="59"/>
      <c r="BU19" s="59"/>
      <c r="BV19" s="8">
        <v>18</v>
      </c>
      <c r="BW19" s="9">
        <v>450</v>
      </c>
      <c r="BX19" s="2"/>
      <c r="CD19" s="3"/>
    </row>
    <row r="20" spans="1:82" x14ac:dyDescent="0.2">
      <c r="A20" s="2"/>
      <c r="B20" s="59"/>
      <c r="C20" s="59"/>
      <c r="D20" s="59"/>
      <c r="E20" s="59"/>
      <c r="F20" s="59"/>
      <c r="G20" s="59"/>
      <c r="H20" s="59"/>
      <c r="I20" s="59"/>
      <c r="J20" s="59"/>
      <c r="K20" s="59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59"/>
      <c r="AA20" s="59"/>
      <c r="AB20" s="59"/>
      <c r="AC20" s="59"/>
      <c r="AD20" s="59"/>
      <c r="AE20" s="59"/>
      <c r="AF20" s="59"/>
      <c r="AG20" s="59"/>
      <c r="AH20" s="59"/>
      <c r="AI20" s="59"/>
      <c r="AJ20" s="59"/>
      <c r="AK20" s="59"/>
      <c r="AL20" s="59"/>
      <c r="AM20" s="59"/>
      <c r="AN20" s="59"/>
      <c r="AO20" s="59"/>
      <c r="AP20" s="59"/>
      <c r="AQ20" s="59"/>
      <c r="AR20" s="59"/>
      <c r="AS20" s="59"/>
      <c r="AT20" s="59"/>
      <c r="AU20" s="59"/>
      <c r="AV20" s="59"/>
      <c r="AW20" s="59"/>
      <c r="AX20" s="59"/>
      <c r="AY20" s="59"/>
      <c r="AZ20" s="59"/>
      <c r="BA20" s="59"/>
      <c r="BB20" s="59"/>
      <c r="BC20" s="59"/>
      <c r="BD20" s="59"/>
      <c r="BE20" s="59"/>
      <c r="BF20" s="59"/>
      <c r="BG20" s="59"/>
      <c r="BH20" s="59"/>
      <c r="BI20" s="59"/>
      <c r="BJ20" s="59"/>
      <c r="BK20" s="59"/>
      <c r="BL20" s="59"/>
      <c r="BM20" s="59"/>
      <c r="BN20" s="59"/>
      <c r="BO20" s="59"/>
      <c r="BP20" s="59"/>
      <c r="BQ20" s="59"/>
      <c r="BR20" s="59"/>
      <c r="BS20" s="59"/>
      <c r="BT20" s="59"/>
      <c r="BU20" s="59"/>
      <c r="BV20" s="8">
        <v>19</v>
      </c>
      <c r="BW20" s="9">
        <v>450</v>
      </c>
      <c r="BX20" s="2"/>
      <c r="CD20" s="3"/>
    </row>
    <row r="21" spans="1:82" x14ac:dyDescent="0.2">
      <c r="A21" s="2"/>
      <c r="B21" s="59"/>
      <c r="C21" s="59"/>
      <c r="D21" s="59"/>
      <c r="E21" s="59"/>
      <c r="F21" s="59"/>
      <c r="G21" s="59"/>
      <c r="H21" s="59"/>
      <c r="I21" s="59"/>
      <c r="J21" s="59"/>
      <c r="K21" s="59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59"/>
      <c r="AA21" s="59"/>
      <c r="AB21" s="59"/>
      <c r="AC21" s="59"/>
      <c r="AD21" s="59"/>
      <c r="AE21" s="59"/>
      <c r="AF21" s="59"/>
      <c r="AG21" s="59"/>
      <c r="AH21" s="59"/>
      <c r="AI21" s="59"/>
      <c r="AJ21" s="59"/>
      <c r="AK21" s="59"/>
      <c r="AL21" s="59"/>
      <c r="AM21" s="59"/>
      <c r="AN21" s="59"/>
      <c r="AO21" s="59"/>
      <c r="AP21" s="59"/>
      <c r="AQ21" s="59"/>
      <c r="AR21" s="59"/>
      <c r="AS21" s="59"/>
      <c r="AT21" s="59"/>
      <c r="AU21" s="59"/>
      <c r="AV21" s="59"/>
      <c r="AW21" s="59"/>
      <c r="AX21" s="59"/>
      <c r="AY21" s="59"/>
      <c r="AZ21" s="59"/>
      <c r="BA21" s="59"/>
      <c r="BB21" s="59"/>
      <c r="BC21" s="59"/>
      <c r="BD21" s="59"/>
      <c r="BE21" s="59"/>
      <c r="BF21" s="59"/>
      <c r="BG21" s="59"/>
      <c r="BH21" s="59"/>
      <c r="BI21" s="59"/>
      <c r="BJ21" s="59"/>
      <c r="BK21" s="59"/>
      <c r="BL21" s="59"/>
      <c r="BM21" s="59"/>
      <c r="BN21" s="59"/>
      <c r="BO21" s="59"/>
      <c r="BP21" s="59"/>
      <c r="BQ21" s="59"/>
      <c r="BR21" s="59"/>
      <c r="BS21" s="59"/>
      <c r="BT21" s="59"/>
      <c r="BU21" s="59"/>
      <c r="BV21" s="8">
        <v>20</v>
      </c>
      <c r="BW21" s="9">
        <v>0</v>
      </c>
      <c r="BX21" s="2"/>
      <c r="CD21" s="3"/>
    </row>
    <row r="22" spans="1:82" x14ac:dyDescent="0.2">
      <c r="A22" s="2"/>
      <c r="B22" s="59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59"/>
      <c r="AA22" s="59"/>
      <c r="AB22" s="59"/>
      <c r="AC22" s="59"/>
      <c r="AD22" s="59"/>
      <c r="AE22" s="59"/>
      <c r="AF22" s="59"/>
      <c r="AG22" s="59"/>
      <c r="AH22" s="59"/>
      <c r="AI22" s="59"/>
      <c r="AJ22" s="59"/>
      <c r="AK22" s="59"/>
      <c r="AL22" s="59"/>
      <c r="AM22" s="59"/>
      <c r="AN22" s="59"/>
      <c r="AO22" s="59"/>
      <c r="AP22" s="59"/>
      <c r="AQ22" s="59"/>
      <c r="AR22" s="59"/>
      <c r="AS22" s="59"/>
      <c r="AT22" s="59"/>
      <c r="AU22" s="59"/>
      <c r="AV22" s="59"/>
      <c r="AW22" s="59"/>
      <c r="AX22" s="59"/>
      <c r="AY22" s="59"/>
      <c r="AZ22" s="59"/>
      <c r="BA22" s="59"/>
      <c r="BB22" s="59"/>
      <c r="BC22" s="59"/>
      <c r="BD22" s="59"/>
      <c r="BE22" s="59"/>
      <c r="BF22" s="59"/>
      <c r="BG22" s="59"/>
      <c r="BH22" s="59"/>
      <c r="BI22" s="59"/>
      <c r="BJ22" s="59"/>
      <c r="BK22" s="59"/>
      <c r="BL22" s="59"/>
      <c r="BM22" s="59"/>
      <c r="BN22" s="59"/>
      <c r="BO22" s="59"/>
      <c r="BP22" s="59"/>
      <c r="BQ22" s="59"/>
      <c r="BR22" s="59"/>
      <c r="BS22" s="59"/>
      <c r="BT22" s="59"/>
      <c r="BU22" s="59"/>
      <c r="BV22" s="8">
        <v>21</v>
      </c>
      <c r="BW22" s="9">
        <v>0</v>
      </c>
      <c r="BX22" s="2"/>
      <c r="CD22" s="3"/>
    </row>
    <row r="23" spans="1:82" x14ac:dyDescent="0.2">
      <c r="A23" s="2"/>
      <c r="B23" s="59"/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59"/>
      <c r="AA23" s="59"/>
      <c r="AB23" s="59"/>
      <c r="AC23" s="59"/>
      <c r="AD23" s="59"/>
      <c r="AE23" s="59"/>
      <c r="AF23" s="59"/>
      <c r="AG23" s="59"/>
      <c r="AH23" s="59"/>
      <c r="AI23" s="59"/>
      <c r="AJ23" s="59"/>
      <c r="AK23" s="59"/>
      <c r="AL23" s="59"/>
      <c r="AM23" s="59"/>
      <c r="AN23" s="59"/>
      <c r="AO23" s="59"/>
      <c r="AP23" s="59"/>
      <c r="AQ23" s="59"/>
      <c r="AR23" s="59"/>
      <c r="AS23" s="59"/>
      <c r="AT23" s="59"/>
      <c r="AU23" s="59"/>
      <c r="AV23" s="59"/>
      <c r="AW23" s="59"/>
      <c r="AX23" s="59"/>
      <c r="AY23" s="59"/>
      <c r="AZ23" s="59"/>
      <c r="BA23" s="59"/>
      <c r="BB23" s="59"/>
      <c r="BC23" s="59"/>
      <c r="BD23" s="59"/>
      <c r="BE23" s="59"/>
      <c r="BF23" s="59"/>
      <c r="BG23" s="59"/>
      <c r="BH23" s="59"/>
      <c r="BI23" s="59"/>
      <c r="BJ23" s="59"/>
      <c r="BK23" s="59"/>
      <c r="BL23" s="59"/>
      <c r="BM23" s="59"/>
      <c r="BN23" s="59"/>
      <c r="BO23" s="59"/>
      <c r="BP23" s="59"/>
      <c r="BQ23" s="59"/>
      <c r="BR23" s="59"/>
      <c r="BS23" s="59"/>
      <c r="BT23" s="59"/>
      <c r="BU23" s="59"/>
      <c r="BV23" s="8">
        <v>22</v>
      </c>
      <c r="BW23" s="9">
        <v>450</v>
      </c>
      <c r="BX23" s="2"/>
      <c r="CD23" s="3"/>
    </row>
    <row r="24" spans="1:82" x14ac:dyDescent="0.2">
      <c r="A24" s="2"/>
      <c r="B24" s="59"/>
      <c r="C24" s="59"/>
      <c r="D24" s="59"/>
      <c r="E24" s="59"/>
      <c r="F24" s="59"/>
      <c r="G24" s="59"/>
      <c r="H24" s="59"/>
      <c r="I24" s="59"/>
      <c r="J24" s="59"/>
      <c r="K24" s="59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59"/>
      <c r="AA24" s="59"/>
      <c r="AB24" s="59"/>
      <c r="AC24" s="59"/>
      <c r="AD24" s="59"/>
      <c r="AE24" s="59"/>
      <c r="AF24" s="59"/>
      <c r="AG24" s="59"/>
      <c r="AH24" s="59"/>
      <c r="AI24" s="59"/>
      <c r="AJ24" s="59"/>
      <c r="AK24" s="59"/>
      <c r="AL24" s="59"/>
      <c r="AM24" s="59"/>
      <c r="AN24" s="59"/>
      <c r="AO24" s="59"/>
      <c r="AP24" s="59"/>
      <c r="AQ24" s="59"/>
      <c r="AR24" s="59"/>
      <c r="AS24" s="59"/>
      <c r="AT24" s="59"/>
      <c r="AU24" s="59"/>
      <c r="AV24" s="59"/>
      <c r="AW24" s="59"/>
      <c r="AX24" s="59"/>
      <c r="AY24" s="59"/>
      <c r="AZ24" s="59"/>
      <c r="BA24" s="59"/>
      <c r="BB24" s="59"/>
      <c r="BC24" s="59"/>
      <c r="BD24" s="59"/>
      <c r="BE24" s="59"/>
      <c r="BF24" s="59"/>
      <c r="BG24" s="59"/>
      <c r="BH24" s="59"/>
      <c r="BI24" s="59"/>
      <c r="BJ24" s="59"/>
      <c r="BK24" s="59"/>
      <c r="BL24" s="59"/>
      <c r="BM24" s="59"/>
      <c r="BN24" s="59"/>
      <c r="BO24" s="59"/>
      <c r="BP24" s="59"/>
      <c r="BQ24" s="59"/>
      <c r="BR24" s="59"/>
      <c r="BS24" s="59"/>
      <c r="BT24" s="59"/>
      <c r="BU24" s="59"/>
      <c r="BV24" s="8">
        <v>23</v>
      </c>
      <c r="BW24" s="9">
        <v>450</v>
      </c>
      <c r="BX24" s="2"/>
      <c r="CD24" s="3"/>
    </row>
    <row r="25" spans="1:82" x14ac:dyDescent="0.2">
      <c r="A25" s="2"/>
      <c r="B25" s="59"/>
      <c r="C25" s="59"/>
      <c r="D25" s="59"/>
      <c r="E25" s="59"/>
      <c r="F25" s="59"/>
      <c r="G25" s="59"/>
      <c r="H25" s="59"/>
      <c r="I25" s="59"/>
      <c r="J25" s="59"/>
      <c r="K25" s="59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59"/>
      <c r="AA25" s="59"/>
      <c r="AB25" s="59"/>
      <c r="AC25" s="59"/>
      <c r="AD25" s="59"/>
      <c r="AE25" s="59"/>
      <c r="AF25" s="59"/>
      <c r="AG25" s="59"/>
      <c r="AH25" s="59"/>
      <c r="AI25" s="59"/>
      <c r="AJ25" s="59"/>
      <c r="AK25" s="59"/>
      <c r="AL25" s="59"/>
      <c r="AM25" s="59"/>
      <c r="AN25" s="59"/>
      <c r="AO25" s="59"/>
      <c r="AP25" s="59"/>
      <c r="AQ25" s="59"/>
      <c r="AR25" s="59"/>
      <c r="AS25" s="59"/>
      <c r="AT25" s="59"/>
      <c r="AU25" s="59"/>
      <c r="AV25" s="59"/>
      <c r="AW25" s="59"/>
      <c r="AX25" s="59"/>
      <c r="AY25" s="59"/>
      <c r="AZ25" s="59"/>
      <c r="BA25" s="59"/>
      <c r="BB25" s="59"/>
      <c r="BC25" s="59"/>
      <c r="BD25" s="59"/>
      <c r="BE25" s="59"/>
      <c r="BF25" s="59"/>
      <c r="BG25" s="59"/>
      <c r="BH25" s="59"/>
      <c r="BI25" s="59"/>
      <c r="BJ25" s="59"/>
      <c r="BK25" s="59"/>
      <c r="BL25" s="59"/>
      <c r="BM25" s="59"/>
      <c r="BN25" s="59"/>
      <c r="BO25" s="59"/>
      <c r="BP25" s="59"/>
      <c r="BQ25" s="59"/>
      <c r="BR25" s="59"/>
      <c r="BS25" s="59"/>
      <c r="BT25" s="59"/>
      <c r="BU25" s="59"/>
      <c r="BV25" s="8">
        <v>24</v>
      </c>
      <c r="BW25" s="9">
        <v>450</v>
      </c>
      <c r="BX25" s="2"/>
      <c r="CD25" s="3"/>
    </row>
    <row r="26" spans="1:82" x14ac:dyDescent="0.2">
      <c r="A26" s="2"/>
      <c r="B26" s="59"/>
      <c r="C26" s="59"/>
      <c r="D26" s="59"/>
      <c r="E26" s="59"/>
      <c r="F26" s="59"/>
      <c r="G26" s="59"/>
      <c r="H26" s="59"/>
      <c r="I26" s="59"/>
      <c r="J26" s="59"/>
      <c r="K26" s="59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59"/>
      <c r="AD26" s="59"/>
      <c r="AE26" s="59"/>
      <c r="AF26" s="59"/>
      <c r="AG26" s="59"/>
      <c r="AH26" s="59"/>
      <c r="AI26" s="59"/>
      <c r="AJ26" s="59"/>
      <c r="AK26" s="59"/>
      <c r="AL26" s="59"/>
      <c r="AM26" s="59"/>
      <c r="AN26" s="59"/>
      <c r="AO26" s="59"/>
      <c r="AP26" s="59"/>
      <c r="AQ26" s="59"/>
      <c r="AR26" s="59"/>
      <c r="AS26" s="59"/>
      <c r="AT26" s="59"/>
      <c r="AU26" s="59"/>
      <c r="AV26" s="59"/>
      <c r="AW26" s="59"/>
      <c r="AX26" s="59"/>
      <c r="AY26" s="59"/>
      <c r="AZ26" s="59"/>
      <c r="BA26" s="59"/>
      <c r="BB26" s="59"/>
      <c r="BC26" s="59"/>
      <c r="BD26" s="59"/>
      <c r="BE26" s="59"/>
      <c r="BF26" s="59"/>
      <c r="BG26" s="59"/>
      <c r="BH26" s="59"/>
      <c r="BI26" s="59"/>
      <c r="BJ26" s="59"/>
      <c r="BK26" s="59"/>
      <c r="BL26" s="59"/>
      <c r="BM26" s="59"/>
      <c r="BN26" s="59"/>
      <c r="BO26" s="59"/>
      <c r="BP26" s="59"/>
      <c r="BQ26" s="59"/>
      <c r="BR26" s="59"/>
      <c r="BS26" s="59"/>
      <c r="BT26" s="59"/>
      <c r="BU26" s="59"/>
      <c r="BV26" s="8">
        <v>25</v>
      </c>
      <c r="BW26" s="9">
        <v>450</v>
      </c>
      <c r="BX26" s="2"/>
      <c r="CD26" s="3"/>
    </row>
    <row r="27" spans="1:82" x14ac:dyDescent="0.2"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24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24"/>
      <c r="BR27" s="24"/>
      <c r="BS27" s="24"/>
      <c r="BT27" s="24"/>
      <c r="BU27" s="24"/>
      <c r="BV27" s="8">
        <v>26</v>
      </c>
      <c r="BW27" s="9">
        <v>450</v>
      </c>
      <c r="CD27" s="3"/>
    </row>
    <row r="28" spans="1:82" x14ac:dyDescent="0.2"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4"/>
      <c r="AS28" s="24"/>
      <c r="AT28" s="24"/>
      <c r="AU28" s="24"/>
      <c r="AV28" s="24"/>
      <c r="AW28" s="24"/>
      <c r="AX28" s="24"/>
      <c r="AY28" s="24"/>
      <c r="AZ28" s="24"/>
      <c r="BA28" s="24"/>
      <c r="BB28" s="24"/>
      <c r="BC28" s="24"/>
      <c r="BD28" s="24"/>
      <c r="BE28" s="24"/>
      <c r="BF28" s="24"/>
      <c r="BG28" s="24"/>
      <c r="BH28" s="24"/>
      <c r="BI28" s="24"/>
      <c r="BJ28" s="24"/>
      <c r="BK28" s="24"/>
      <c r="BL28" s="24"/>
      <c r="BM28" s="24"/>
      <c r="BN28" s="24"/>
      <c r="BO28" s="24"/>
      <c r="BP28" s="24"/>
      <c r="BQ28" s="24"/>
      <c r="BR28" s="24"/>
      <c r="BS28" s="24"/>
      <c r="BT28" s="24"/>
      <c r="BU28" s="24"/>
      <c r="BV28" s="8">
        <v>27</v>
      </c>
      <c r="BW28" s="9">
        <v>0</v>
      </c>
      <c r="CD28" s="3"/>
    </row>
    <row r="29" spans="1:82" ht="17" thickBot="1" x14ac:dyDescent="0.25">
      <c r="BV29" s="8">
        <v>28</v>
      </c>
      <c r="BW29" s="10">
        <v>0</v>
      </c>
      <c r="CD29" s="3"/>
    </row>
    <row r="30" spans="1:82" x14ac:dyDescent="0.2">
      <c r="CD30" s="3"/>
    </row>
    <row r="31" spans="1:82" x14ac:dyDescent="0.2">
      <c r="CD31" s="3"/>
    </row>
    <row r="32" spans="1:82" x14ac:dyDescent="0.2">
      <c r="CD32" s="3"/>
    </row>
    <row r="33" spans="82:82" x14ac:dyDescent="0.2">
      <c r="CD33" s="3"/>
    </row>
    <row r="34" spans="82:82" x14ac:dyDescent="0.2">
      <c r="CD34" s="3"/>
    </row>
    <row r="35" spans="82:82" x14ac:dyDescent="0.2">
      <c r="CD35" s="3"/>
    </row>
    <row r="36" spans="82:82" x14ac:dyDescent="0.2">
      <c r="CD36" s="3"/>
    </row>
    <row r="37" spans="82:82" x14ac:dyDescent="0.2">
      <c r="CD37" s="3"/>
    </row>
    <row r="38" spans="82:82" x14ac:dyDescent="0.2">
      <c r="CD38" s="3"/>
    </row>
    <row r="39" spans="82:82" x14ac:dyDescent="0.2">
      <c r="CD39" s="3"/>
    </row>
    <row r="40" spans="82:82" x14ac:dyDescent="0.2">
      <c r="CD40" s="3"/>
    </row>
    <row r="41" spans="82:82" x14ac:dyDescent="0.2">
      <c r="CD41" s="3"/>
    </row>
    <row r="42" spans="82:82" x14ac:dyDescent="0.2">
      <c r="CD42" s="3"/>
    </row>
    <row r="43" spans="82:82" x14ac:dyDescent="0.2">
      <c r="CD43" s="3"/>
    </row>
    <row r="44" spans="82:82" x14ac:dyDescent="0.2">
      <c r="CD44" s="3"/>
    </row>
    <row r="45" spans="82:82" x14ac:dyDescent="0.2">
      <c r="CD45" s="3"/>
    </row>
    <row r="46" spans="82:82" x14ac:dyDescent="0.2">
      <c r="CD46" s="3"/>
    </row>
    <row r="47" spans="82:82" x14ac:dyDescent="0.2">
      <c r="CD47" s="3"/>
    </row>
    <row r="48" spans="82:82" x14ac:dyDescent="0.2">
      <c r="CD48" s="3"/>
    </row>
    <row r="49" spans="82:82" x14ac:dyDescent="0.2">
      <c r="CD49" s="3"/>
    </row>
    <row r="50" spans="82:82" x14ac:dyDescent="0.2">
      <c r="CD50" s="3"/>
    </row>
    <row r="51" spans="82:82" x14ac:dyDescent="0.2">
      <c r="CD51" s="3"/>
    </row>
    <row r="52" spans="82:82" x14ac:dyDescent="0.2">
      <c r="CD52" s="3"/>
    </row>
    <row r="53" spans="82:82" x14ac:dyDescent="0.2">
      <c r="CD53" s="3"/>
    </row>
    <row r="54" spans="82:82" x14ac:dyDescent="0.2">
      <c r="CD54" s="3"/>
    </row>
    <row r="55" spans="82:82" x14ac:dyDescent="0.2">
      <c r="CD55" s="3"/>
    </row>
    <row r="56" spans="82:82" x14ac:dyDescent="0.2">
      <c r="CD56" s="3"/>
    </row>
    <row r="57" spans="82:82" x14ac:dyDescent="0.2">
      <c r="CD57" s="3"/>
    </row>
    <row r="58" spans="82:82" x14ac:dyDescent="0.2">
      <c r="CD58" s="3"/>
    </row>
    <row r="59" spans="82:82" x14ac:dyDescent="0.2">
      <c r="CD59" s="3"/>
    </row>
    <row r="60" spans="82:82" x14ac:dyDescent="0.2">
      <c r="CD60" s="3"/>
    </row>
    <row r="61" spans="82:82" x14ac:dyDescent="0.2">
      <c r="CD61" s="3"/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C6107-1D68-C743-A8E7-FD6A8A893508}">
  <dimension ref="B1:AS8"/>
  <sheetViews>
    <sheetView workbookViewId="0">
      <selection activeCell="X6" sqref="X6"/>
    </sheetView>
  </sheetViews>
  <sheetFormatPr baseColWidth="10" defaultColWidth="11" defaultRowHeight="16" x14ac:dyDescent="0.2"/>
  <cols>
    <col min="2" max="2" width="14" customWidth="1"/>
    <col min="3" max="3" width="5.1640625" customWidth="1"/>
    <col min="4" max="4" width="12.1640625" customWidth="1"/>
    <col min="5" max="5" width="5.1640625" customWidth="1"/>
    <col min="7" max="15" width="4" customWidth="1"/>
    <col min="16" max="16" width="4.33203125" customWidth="1"/>
    <col min="18" max="26" width="5.1640625" customWidth="1"/>
    <col min="27" max="33" width="3.83203125" customWidth="1"/>
    <col min="34" max="34" width="4.6640625" customWidth="1"/>
    <col min="35" max="35" width="6" customWidth="1"/>
    <col min="36" max="36" width="4.33203125" customWidth="1"/>
  </cols>
  <sheetData>
    <row r="1" spans="2:45" ht="17" thickBot="1" x14ac:dyDescent="0.25">
      <c r="B1" s="6" t="s">
        <v>125</v>
      </c>
      <c r="D1" s="6" t="s">
        <v>115</v>
      </c>
      <c r="F1" s="1" t="s">
        <v>0</v>
      </c>
      <c r="G1" s="42" t="s">
        <v>116</v>
      </c>
      <c r="H1" s="7" t="s">
        <v>117</v>
      </c>
      <c r="I1" s="7" t="s">
        <v>118</v>
      </c>
      <c r="J1" s="7" t="s">
        <v>119</v>
      </c>
      <c r="K1" s="7" t="s">
        <v>120</v>
      </c>
      <c r="L1" s="7" t="s">
        <v>121</v>
      </c>
      <c r="M1" s="7" t="s">
        <v>122</v>
      </c>
      <c r="N1" s="7" t="s">
        <v>123</v>
      </c>
      <c r="O1" s="7" t="s">
        <v>124</v>
      </c>
      <c r="Q1" s="1" t="s">
        <v>42</v>
      </c>
      <c r="R1" s="42" t="s">
        <v>110</v>
      </c>
      <c r="S1" s="7" t="s">
        <v>111</v>
      </c>
      <c r="T1" s="7" t="s">
        <v>112</v>
      </c>
      <c r="U1" s="7" t="s">
        <v>113</v>
      </c>
      <c r="V1" s="7" t="s">
        <v>114</v>
      </c>
      <c r="W1" s="41" t="s">
        <v>103</v>
      </c>
      <c r="X1" s="6" t="s">
        <v>104</v>
      </c>
      <c r="Y1" s="6" t="s">
        <v>105</v>
      </c>
      <c r="Z1" s="6" t="s">
        <v>106</v>
      </c>
      <c r="AA1" s="6" t="s">
        <v>107</v>
      </c>
      <c r="AB1" s="6" t="s">
        <v>108</v>
      </c>
      <c r="AC1" s="6" t="s">
        <v>109</v>
      </c>
    </row>
    <row r="2" spans="2:45" x14ac:dyDescent="0.2">
      <c r="B2" s="31" t="s">
        <v>2</v>
      </c>
      <c r="D2" s="44" t="s">
        <v>36</v>
      </c>
      <c r="F2" s="31" t="s">
        <v>33</v>
      </c>
      <c r="G2" s="18">
        <v>1</v>
      </c>
      <c r="H2" s="19">
        <v>1</v>
      </c>
      <c r="I2" s="19">
        <v>1</v>
      </c>
      <c r="J2" s="19">
        <v>1</v>
      </c>
      <c r="K2" s="19">
        <v>1</v>
      </c>
      <c r="L2" s="19">
        <v>1</v>
      </c>
      <c r="M2" s="19">
        <v>1</v>
      </c>
      <c r="N2" s="19">
        <v>1</v>
      </c>
      <c r="O2" s="20">
        <v>1</v>
      </c>
      <c r="Q2" s="31" t="s">
        <v>1</v>
      </c>
      <c r="R2" s="18">
        <v>1</v>
      </c>
      <c r="S2" s="19">
        <v>0</v>
      </c>
      <c r="T2" s="19">
        <v>0</v>
      </c>
      <c r="U2" s="19">
        <v>0</v>
      </c>
      <c r="V2" s="19">
        <v>0</v>
      </c>
      <c r="W2" s="18">
        <v>0</v>
      </c>
      <c r="X2" s="19">
        <v>0</v>
      </c>
      <c r="Y2" s="19">
        <v>0</v>
      </c>
      <c r="Z2" s="19">
        <v>1</v>
      </c>
      <c r="AA2" s="19">
        <v>1</v>
      </c>
      <c r="AB2" s="19">
        <v>0</v>
      </c>
      <c r="AC2" s="20">
        <v>1</v>
      </c>
    </row>
    <row r="3" spans="2:45" ht="17" thickBot="1" x14ac:dyDescent="0.25">
      <c r="B3" s="38" t="s">
        <v>5</v>
      </c>
      <c r="D3" s="45" t="s">
        <v>37</v>
      </c>
      <c r="F3" s="32" t="s">
        <v>41</v>
      </c>
      <c r="G3" s="33">
        <v>1</v>
      </c>
      <c r="H3" s="34">
        <v>1</v>
      </c>
      <c r="I3" s="34">
        <v>1</v>
      </c>
      <c r="J3" s="34">
        <v>1</v>
      </c>
      <c r="K3" s="34">
        <v>1</v>
      </c>
      <c r="L3" s="34">
        <v>1</v>
      </c>
      <c r="M3" s="34">
        <v>1</v>
      </c>
      <c r="N3" s="34">
        <v>1</v>
      </c>
      <c r="O3" s="35">
        <v>1</v>
      </c>
      <c r="Q3" s="38" t="s">
        <v>4</v>
      </c>
      <c r="R3" s="36">
        <v>0</v>
      </c>
      <c r="S3" s="26">
        <v>1</v>
      </c>
      <c r="T3" s="26">
        <v>0</v>
      </c>
      <c r="U3" s="26">
        <v>0</v>
      </c>
      <c r="V3" s="26">
        <v>0</v>
      </c>
      <c r="W3" s="36">
        <v>0</v>
      </c>
      <c r="X3" s="26">
        <v>0</v>
      </c>
      <c r="Y3" s="26">
        <v>0</v>
      </c>
      <c r="Z3" s="26">
        <v>1</v>
      </c>
      <c r="AA3" s="26">
        <v>1</v>
      </c>
      <c r="AB3" s="26">
        <v>0</v>
      </c>
      <c r="AC3" s="37">
        <v>1</v>
      </c>
    </row>
    <row r="4" spans="2:45" x14ac:dyDescent="0.2">
      <c r="B4" s="38" t="s">
        <v>8</v>
      </c>
      <c r="D4" s="45" t="s">
        <v>35</v>
      </c>
      <c r="Q4" s="39" t="s">
        <v>7</v>
      </c>
      <c r="R4" s="36">
        <v>0</v>
      </c>
      <c r="S4" s="26">
        <v>0</v>
      </c>
      <c r="T4" s="26">
        <v>1</v>
      </c>
      <c r="U4" s="26">
        <v>0</v>
      </c>
      <c r="V4" s="26">
        <v>0</v>
      </c>
      <c r="W4" s="36">
        <v>1</v>
      </c>
      <c r="X4" s="26">
        <v>1</v>
      </c>
      <c r="Y4" s="26">
        <v>1</v>
      </c>
      <c r="Z4" s="26">
        <v>0</v>
      </c>
      <c r="AA4" s="26">
        <v>0</v>
      </c>
      <c r="AB4" s="26">
        <v>1</v>
      </c>
      <c r="AC4" s="37">
        <v>0</v>
      </c>
    </row>
    <row r="5" spans="2:45" x14ac:dyDescent="0.2">
      <c r="B5" s="38" t="s">
        <v>3</v>
      </c>
      <c r="D5" s="45" t="s">
        <v>34</v>
      </c>
      <c r="Q5" s="39" t="s">
        <v>10</v>
      </c>
      <c r="R5" s="36">
        <v>0</v>
      </c>
      <c r="S5" s="26">
        <v>0</v>
      </c>
      <c r="T5" s="26">
        <v>0</v>
      </c>
      <c r="U5" s="26">
        <v>1</v>
      </c>
      <c r="V5" s="26">
        <v>0</v>
      </c>
      <c r="W5" s="36">
        <v>0</v>
      </c>
      <c r="X5" s="26">
        <v>1</v>
      </c>
      <c r="Y5" s="26">
        <v>0</v>
      </c>
      <c r="Z5" s="26">
        <v>0</v>
      </c>
      <c r="AA5" s="26">
        <v>0</v>
      </c>
      <c r="AB5" s="26">
        <v>0</v>
      </c>
      <c r="AC5" s="37">
        <v>0</v>
      </c>
    </row>
    <row r="6" spans="2:45" ht="17" thickBot="1" x14ac:dyDescent="0.25">
      <c r="B6" s="38" t="s">
        <v>9</v>
      </c>
      <c r="D6" s="46" t="s">
        <v>38</v>
      </c>
      <c r="Q6" s="40" t="s">
        <v>11</v>
      </c>
      <c r="R6" s="33">
        <v>0</v>
      </c>
      <c r="S6" s="34">
        <v>0</v>
      </c>
      <c r="T6" s="34">
        <v>0</v>
      </c>
      <c r="U6" s="34">
        <v>0</v>
      </c>
      <c r="V6" s="34">
        <v>1</v>
      </c>
      <c r="W6" s="33">
        <v>1</v>
      </c>
      <c r="X6" s="34">
        <v>1</v>
      </c>
      <c r="Y6" s="34">
        <v>0</v>
      </c>
      <c r="Z6" s="34">
        <v>0</v>
      </c>
      <c r="AA6" s="34">
        <v>0</v>
      </c>
      <c r="AB6" s="34">
        <v>0</v>
      </c>
      <c r="AC6" s="35">
        <v>0</v>
      </c>
    </row>
    <row r="7" spans="2:45" x14ac:dyDescent="0.2">
      <c r="B7" s="38" t="s">
        <v>12</v>
      </c>
    </row>
    <row r="8" spans="2:45" ht="17" thickBot="1" x14ac:dyDescent="0.25">
      <c r="B8" s="32" t="s">
        <v>6</v>
      </c>
      <c r="AH8" s="43"/>
      <c r="AI8" s="43"/>
      <c r="AJ8" s="43"/>
      <c r="AK8" s="43"/>
      <c r="AL8" s="43"/>
      <c r="AM8" s="43"/>
      <c r="AN8" s="43"/>
      <c r="AO8" s="43"/>
      <c r="AP8" s="43"/>
      <c r="AQ8" s="43"/>
      <c r="AR8" s="43"/>
      <c r="AS8" s="43"/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3FCDE-F32C-FC4B-8139-BA9AF12E9702}">
  <dimension ref="A1:U12"/>
  <sheetViews>
    <sheetView zoomScale="70" zoomScaleNormal="70" workbookViewId="0">
      <selection sqref="A1:U6"/>
    </sheetView>
  </sheetViews>
  <sheetFormatPr baseColWidth="10" defaultColWidth="11" defaultRowHeight="16" x14ac:dyDescent="0.2"/>
  <cols>
    <col min="49" max="49" width="11" customWidth="1"/>
  </cols>
  <sheetData>
    <row r="1" spans="1:21" ht="17" thickBot="1" x14ac:dyDescent="0.25">
      <c r="A1" s="7" t="s">
        <v>40</v>
      </c>
      <c r="B1" s="49" t="s">
        <v>13</v>
      </c>
      <c r="C1" s="49" t="s">
        <v>14</v>
      </c>
      <c r="D1" s="49" t="s">
        <v>15</v>
      </c>
      <c r="E1" s="49" t="s">
        <v>16</v>
      </c>
      <c r="F1" s="49" t="s">
        <v>17</v>
      </c>
      <c r="G1" s="49" t="s">
        <v>18</v>
      </c>
      <c r="H1" s="49" t="s">
        <v>19</v>
      </c>
      <c r="I1" s="49" t="s">
        <v>20</v>
      </c>
      <c r="J1" s="49" t="s">
        <v>21</v>
      </c>
      <c r="K1" s="49" t="s">
        <v>22</v>
      </c>
      <c r="L1" s="49" t="s">
        <v>23</v>
      </c>
      <c r="M1" s="49" t="s">
        <v>24</v>
      </c>
      <c r="N1" s="49" t="s">
        <v>25</v>
      </c>
      <c r="O1" s="49" t="s">
        <v>26</v>
      </c>
      <c r="P1" s="49" t="s">
        <v>27</v>
      </c>
      <c r="Q1" s="49" t="s">
        <v>28</v>
      </c>
      <c r="R1" s="49" t="s">
        <v>29</v>
      </c>
      <c r="S1" s="49" t="s">
        <v>30</v>
      </c>
      <c r="T1" s="49" t="s">
        <v>31</v>
      </c>
      <c r="U1" s="49" t="s">
        <v>32</v>
      </c>
    </row>
    <row r="2" spans="1:21" x14ac:dyDescent="0.2">
      <c r="A2" s="7" t="s">
        <v>36</v>
      </c>
      <c r="B2" s="50">
        <v>0.628133704735376</v>
      </c>
      <c r="C2" s="51">
        <v>0.53899721448467963</v>
      </c>
      <c r="D2" s="51">
        <v>0.47910863509749302</v>
      </c>
      <c r="E2" s="51">
        <v>0.44986072423398327</v>
      </c>
      <c r="F2" s="51">
        <v>0.38718662952646238</v>
      </c>
      <c r="G2" s="51">
        <v>0.33565459610027853</v>
      </c>
      <c r="H2" s="51">
        <v>0.27437325905292481</v>
      </c>
      <c r="I2" s="51">
        <v>0.21309192200557103</v>
      </c>
      <c r="J2" s="51">
        <v>0.16155988857938719</v>
      </c>
      <c r="K2" s="51">
        <v>0.13370473537604458</v>
      </c>
      <c r="L2" s="51">
        <v>0.10027855153203342</v>
      </c>
      <c r="M2" s="51">
        <v>8.6350974930362118E-2</v>
      </c>
      <c r="N2" s="51">
        <v>6.6852367688022288E-2</v>
      </c>
      <c r="O2" s="51">
        <v>4.1782729805013928E-2</v>
      </c>
      <c r="P2" s="51">
        <v>2.9247910863509748E-2</v>
      </c>
      <c r="Q2" s="51">
        <v>2.0891364902506964E-2</v>
      </c>
      <c r="R2" s="51">
        <v>1.8105849582172703E-2</v>
      </c>
      <c r="S2" s="51">
        <v>1.2534818941504178E-2</v>
      </c>
      <c r="T2" s="51">
        <v>9.7493036211699167E-3</v>
      </c>
      <c r="U2" s="52">
        <v>1.3927576601671309E-3</v>
      </c>
    </row>
    <row r="3" spans="1:21" x14ac:dyDescent="0.2">
      <c r="A3" s="7" t="s">
        <v>37</v>
      </c>
      <c r="B3" s="53">
        <v>0.61584158415841583</v>
      </c>
      <c r="C3" s="54">
        <v>0.51881188118811883</v>
      </c>
      <c r="D3" s="54">
        <v>0.38613861386138615</v>
      </c>
      <c r="E3" s="54">
        <v>0.33465346534653467</v>
      </c>
      <c r="F3" s="54">
        <v>0.29702970297029702</v>
      </c>
      <c r="G3" s="54">
        <v>0.27128712871287131</v>
      </c>
      <c r="H3" s="54">
        <v>0.23168316831683169</v>
      </c>
      <c r="I3" s="54">
        <v>0.2</v>
      </c>
      <c r="J3" s="54">
        <v>0.15049504950495049</v>
      </c>
      <c r="K3" s="54">
        <v>0.11287128712871287</v>
      </c>
      <c r="L3" s="54">
        <v>9.1089108910891087E-2</v>
      </c>
      <c r="M3" s="54">
        <v>7.7227722772277227E-2</v>
      </c>
      <c r="N3" s="54">
        <v>6.7326732673267331E-2</v>
      </c>
      <c r="O3" s="54">
        <v>6.3366336633663367E-2</v>
      </c>
      <c r="P3" s="54">
        <v>4.7524752475247525E-2</v>
      </c>
      <c r="Q3" s="54">
        <v>3.1683168316831684E-2</v>
      </c>
      <c r="R3" s="54">
        <v>2.5742574257425741E-2</v>
      </c>
      <c r="S3" s="54">
        <v>1.782178217821782E-2</v>
      </c>
      <c r="T3" s="54">
        <v>7.9207920792079209E-3</v>
      </c>
      <c r="U3" s="55">
        <v>3.9603960396039604E-3</v>
      </c>
    </row>
    <row r="4" spans="1:21" x14ac:dyDescent="0.2">
      <c r="A4" s="7" t="s">
        <v>35</v>
      </c>
      <c r="B4" s="53">
        <v>0.61824104234527688</v>
      </c>
      <c r="C4" s="54">
        <v>0.41628664495114004</v>
      </c>
      <c r="D4" s="54">
        <v>0.26123778501628664</v>
      </c>
      <c r="E4" s="54">
        <v>0.19348534201954398</v>
      </c>
      <c r="F4" s="54">
        <v>0.14592833876221498</v>
      </c>
      <c r="G4" s="54">
        <v>0.10749185667752444</v>
      </c>
      <c r="H4" s="54">
        <v>8.2736156351791532E-2</v>
      </c>
      <c r="I4" s="54">
        <v>6.3192182410423459E-2</v>
      </c>
      <c r="J4" s="54">
        <v>4.9511400651465795E-2</v>
      </c>
      <c r="K4" s="54">
        <v>3.517915309446254E-2</v>
      </c>
      <c r="L4" s="54">
        <v>2.8664495114006514E-2</v>
      </c>
      <c r="M4" s="54">
        <v>2.2801302931596091E-2</v>
      </c>
      <c r="N4" s="54">
        <v>1.758957654723127E-2</v>
      </c>
      <c r="O4" s="54">
        <v>1.1726384364820847E-2</v>
      </c>
      <c r="P4" s="54">
        <v>8.4690553745928338E-3</v>
      </c>
      <c r="Q4" s="54">
        <v>7.1661237785016286E-3</v>
      </c>
      <c r="R4" s="54">
        <v>6.5146579804560263E-3</v>
      </c>
      <c r="S4" s="54">
        <v>4.560260586319218E-3</v>
      </c>
      <c r="T4" s="54">
        <v>3.2573289902280132E-3</v>
      </c>
      <c r="U4" s="55">
        <v>6.5146579804560263E-4</v>
      </c>
    </row>
    <row r="5" spans="1:21" x14ac:dyDescent="0.2">
      <c r="A5" s="7" t="s">
        <v>34</v>
      </c>
      <c r="B5" s="53">
        <v>0.42857142857142855</v>
      </c>
      <c r="C5" s="54">
        <v>0.12244897959183673</v>
      </c>
      <c r="D5" s="54">
        <v>8.1632653061224483E-2</v>
      </c>
      <c r="E5" s="54">
        <v>6.1224489795918366E-2</v>
      </c>
      <c r="F5" s="54">
        <v>4.0816326530612242E-2</v>
      </c>
      <c r="G5" s="54">
        <v>4.0816326530612242E-2</v>
      </c>
      <c r="H5" s="54">
        <v>4.0816326530612242E-2</v>
      </c>
      <c r="I5" s="54">
        <v>4.0816326530612242E-2</v>
      </c>
      <c r="J5" s="54">
        <v>4.0816326530612242E-2</v>
      </c>
      <c r="K5" s="54">
        <v>4.0816326530612242E-2</v>
      </c>
      <c r="L5" s="54">
        <v>2.0408163265306121E-2</v>
      </c>
      <c r="M5" s="54">
        <v>2.0408163265306121E-2</v>
      </c>
      <c r="N5" s="54">
        <v>0</v>
      </c>
      <c r="O5" s="54">
        <v>0</v>
      </c>
      <c r="P5" s="54">
        <v>0</v>
      </c>
      <c r="Q5" s="54">
        <v>0</v>
      </c>
      <c r="R5" s="54">
        <v>0</v>
      </c>
      <c r="S5" s="54">
        <v>0</v>
      </c>
      <c r="T5" s="54">
        <v>0</v>
      </c>
      <c r="U5" s="55">
        <v>0</v>
      </c>
    </row>
    <row r="6" spans="1:21" ht="17" thickBot="1" x14ac:dyDescent="0.25">
      <c r="A6" s="7" t="s">
        <v>39</v>
      </c>
      <c r="B6" s="56">
        <v>0.60347551342812011</v>
      </c>
      <c r="C6" s="57">
        <v>0.29541864139020535</v>
      </c>
      <c r="D6" s="57">
        <v>0.12006319115323855</v>
      </c>
      <c r="E6" s="57">
        <v>7.4249605055292253E-2</v>
      </c>
      <c r="F6" s="57">
        <v>3.15955766192733E-2</v>
      </c>
      <c r="G6" s="57">
        <v>2.0537124802527645E-2</v>
      </c>
      <c r="H6" s="57">
        <v>1.8957345971563982E-2</v>
      </c>
      <c r="I6" s="57">
        <v>9.4786729857819912E-3</v>
      </c>
      <c r="J6" s="57">
        <v>4.7393364928909956E-3</v>
      </c>
      <c r="K6" s="57">
        <v>4.7393364928909956E-3</v>
      </c>
      <c r="L6" s="57">
        <v>3.1595576619273301E-3</v>
      </c>
      <c r="M6" s="57">
        <v>3.1595576619273301E-3</v>
      </c>
      <c r="N6" s="57">
        <v>3.1595576619273301E-3</v>
      </c>
      <c r="O6" s="57">
        <v>1.5797788309636651E-3</v>
      </c>
      <c r="P6" s="57">
        <v>0</v>
      </c>
      <c r="Q6" s="57">
        <v>0</v>
      </c>
      <c r="R6" s="57">
        <v>0</v>
      </c>
      <c r="S6" s="57">
        <v>0</v>
      </c>
      <c r="T6" s="57">
        <v>0</v>
      </c>
      <c r="U6" s="58">
        <v>0</v>
      </c>
    </row>
    <row r="12" spans="1:21" x14ac:dyDescent="0.2">
      <c r="A12" s="63"/>
    </row>
  </sheetData>
  <sortState xmlns:xlrd2="http://schemas.microsoft.com/office/spreadsheetml/2017/richdata2" ref="A2:U26">
    <sortCondition ref="A2:A26"/>
  </sortState>
  <phoneticPr fontId="1" type="noConversion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5B3B2-E098-F04C-83CE-B18CE5C01F35}">
  <dimension ref="A1:AS32"/>
  <sheetViews>
    <sheetView zoomScale="110" zoomScaleNormal="110" workbookViewId="0">
      <selection sqref="A1:U6"/>
    </sheetView>
  </sheetViews>
  <sheetFormatPr baseColWidth="10" defaultColWidth="11" defaultRowHeight="16" outlineLevelRow="1" x14ac:dyDescent="0.2"/>
  <sheetData>
    <row r="1" spans="1:45" ht="17" thickBot="1" x14ac:dyDescent="0.25">
      <c r="A1" s="7" t="s">
        <v>40</v>
      </c>
      <c r="B1" s="49" t="s">
        <v>13</v>
      </c>
      <c r="C1" s="49" t="s">
        <v>14</v>
      </c>
      <c r="D1" s="49" t="s">
        <v>15</v>
      </c>
      <c r="E1" s="49" t="s">
        <v>16</v>
      </c>
      <c r="F1" s="49" t="s">
        <v>17</v>
      </c>
      <c r="G1" s="49" t="s">
        <v>18</v>
      </c>
      <c r="H1" s="49" t="s">
        <v>19</v>
      </c>
      <c r="I1" s="49" t="s">
        <v>20</v>
      </c>
      <c r="J1" s="49" t="s">
        <v>21</v>
      </c>
      <c r="K1" s="49" t="s">
        <v>22</v>
      </c>
      <c r="L1" s="49" t="s">
        <v>23</v>
      </c>
      <c r="M1" s="49" t="s">
        <v>24</v>
      </c>
      <c r="N1" s="49" t="s">
        <v>25</v>
      </c>
      <c r="O1" s="49" t="s">
        <v>26</v>
      </c>
      <c r="P1" s="49" t="s">
        <v>27</v>
      </c>
      <c r="Q1" s="49" t="s">
        <v>28</v>
      </c>
      <c r="R1" s="49" t="s">
        <v>29</v>
      </c>
      <c r="S1" s="49" t="s">
        <v>30</v>
      </c>
      <c r="T1" s="49" t="s">
        <v>31</v>
      </c>
      <c r="U1" s="49" t="s">
        <v>32</v>
      </c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</row>
    <row r="2" spans="1:45" x14ac:dyDescent="0.2">
      <c r="A2" s="7" t="s">
        <v>36</v>
      </c>
      <c r="B2" s="50">
        <v>0.44986072423398327</v>
      </c>
      <c r="C2" s="51">
        <v>0.23119777158774374</v>
      </c>
      <c r="D2" s="51">
        <v>0</v>
      </c>
      <c r="E2" s="51">
        <v>0</v>
      </c>
      <c r="F2" s="51">
        <v>0</v>
      </c>
      <c r="G2" s="51">
        <v>0</v>
      </c>
      <c r="H2" s="51">
        <v>0</v>
      </c>
      <c r="I2" s="51">
        <v>0</v>
      </c>
      <c r="J2" s="51">
        <v>0</v>
      </c>
      <c r="K2" s="51">
        <v>0</v>
      </c>
      <c r="L2" s="51">
        <v>0</v>
      </c>
      <c r="M2" s="51">
        <v>0</v>
      </c>
      <c r="N2" s="51">
        <v>0</v>
      </c>
      <c r="O2" s="51">
        <v>0</v>
      </c>
      <c r="P2" s="51">
        <v>0</v>
      </c>
      <c r="Q2" s="51">
        <v>0</v>
      </c>
      <c r="R2" s="51">
        <v>0</v>
      </c>
      <c r="S2" s="51">
        <v>0</v>
      </c>
      <c r="T2" s="51">
        <v>0</v>
      </c>
      <c r="U2" s="52">
        <v>0</v>
      </c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</row>
    <row r="3" spans="1:45" x14ac:dyDescent="0.2">
      <c r="A3" s="7" t="s">
        <v>37</v>
      </c>
      <c r="B3" s="53">
        <v>0.33465346534653467</v>
      </c>
      <c r="C3" s="54">
        <v>0.17425742574257425</v>
      </c>
      <c r="D3" s="54">
        <v>0</v>
      </c>
      <c r="E3" s="54">
        <v>0</v>
      </c>
      <c r="F3" s="54">
        <v>0</v>
      </c>
      <c r="G3" s="54">
        <v>0</v>
      </c>
      <c r="H3" s="54">
        <v>0</v>
      </c>
      <c r="I3" s="54">
        <v>0</v>
      </c>
      <c r="J3" s="54">
        <v>0</v>
      </c>
      <c r="K3" s="54">
        <v>0</v>
      </c>
      <c r="L3" s="54">
        <v>0</v>
      </c>
      <c r="M3" s="54">
        <v>0</v>
      </c>
      <c r="N3" s="54">
        <v>0</v>
      </c>
      <c r="O3" s="54">
        <v>0</v>
      </c>
      <c r="P3" s="54">
        <v>0</v>
      </c>
      <c r="Q3" s="54">
        <v>0</v>
      </c>
      <c r="R3" s="54">
        <v>0</v>
      </c>
      <c r="S3" s="54">
        <v>0</v>
      </c>
      <c r="T3" s="54">
        <v>0</v>
      </c>
      <c r="U3" s="55">
        <v>0</v>
      </c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</row>
    <row r="4" spans="1:45" x14ac:dyDescent="0.2">
      <c r="A4" s="7" t="s">
        <v>35</v>
      </c>
      <c r="B4" s="53">
        <v>0.19348534201954398</v>
      </c>
      <c r="C4" s="54">
        <v>9.7719869706840393E-2</v>
      </c>
      <c r="D4" s="54">
        <v>0</v>
      </c>
      <c r="E4" s="54">
        <v>0</v>
      </c>
      <c r="F4" s="54">
        <v>0</v>
      </c>
      <c r="G4" s="54">
        <v>0</v>
      </c>
      <c r="H4" s="54">
        <v>0</v>
      </c>
      <c r="I4" s="54">
        <v>0</v>
      </c>
      <c r="J4" s="54">
        <v>0</v>
      </c>
      <c r="K4" s="54">
        <v>0</v>
      </c>
      <c r="L4" s="54">
        <v>0</v>
      </c>
      <c r="M4" s="54">
        <v>0</v>
      </c>
      <c r="N4" s="54">
        <v>0</v>
      </c>
      <c r="O4" s="54">
        <v>0</v>
      </c>
      <c r="P4" s="54">
        <v>0</v>
      </c>
      <c r="Q4" s="54">
        <v>0</v>
      </c>
      <c r="R4" s="54">
        <v>0</v>
      </c>
      <c r="S4" s="54">
        <v>0</v>
      </c>
      <c r="T4" s="54">
        <v>0</v>
      </c>
      <c r="U4" s="55">
        <v>0</v>
      </c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</row>
    <row r="5" spans="1:45" x14ac:dyDescent="0.2">
      <c r="A5" s="7" t="s">
        <v>34</v>
      </c>
      <c r="B5" s="53">
        <v>6.1224489795918366E-2</v>
      </c>
      <c r="C5" s="54">
        <v>2.0408163265306121E-2</v>
      </c>
      <c r="D5" s="54">
        <v>0</v>
      </c>
      <c r="E5" s="54">
        <v>0</v>
      </c>
      <c r="F5" s="54">
        <v>0</v>
      </c>
      <c r="G5" s="54">
        <v>0</v>
      </c>
      <c r="H5" s="54">
        <v>0</v>
      </c>
      <c r="I5" s="54">
        <v>0</v>
      </c>
      <c r="J5" s="54">
        <v>0</v>
      </c>
      <c r="K5" s="54">
        <v>0</v>
      </c>
      <c r="L5" s="54">
        <v>0</v>
      </c>
      <c r="M5" s="54">
        <v>0</v>
      </c>
      <c r="N5" s="54">
        <v>0</v>
      </c>
      <c r="O5" s="54">
        <v>0</v>
      </c>
      <c r="P5" s="54">
        <v>0</v>
      </c>
      <c r="Q5" s="54">
        <v>0</v>
      </c>
      <c r="R5" s="54">
        <v>0</v>
      </c>
      <c r="S5" s="54">
        <v>0</v>
      </c>
      <c r="T5" s="54">
        <v>0</v>
      </c>
      <c r="U5" s="55">
        <v>0</v>
      </c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</row>
    <row r="6" spans="1:45" ht="17" thickBot="1" x14ac:dyDescent="0.25">
      <c r="A6" s="7" t="s">
        <v>39</v>
      </c>
      <c r="B6" s="56">
        <v>7.4249605055292253E-2</v>
      </c>
      <c r="C6" s="57">
        <v>4.2654028436018961E-2</v>
      </c>
      <c r="D6" s="57">
        <v>0</v>
      </c>
      <c r="E6" s="57">
        <v>0</v>
      </c>
      <c r="F6" s="57">
        <v>0</v>
      </c>
      <c r="G6" s="57">
        <v>0</v>
      </c>
      <c r="H6" s="57">
        <v>0</v>
      </c>
      <c r="I6" s="57">
        <v>0</v>
      </c>
      <c r="J6" s="57">
        <v>0</v>
      </c>
      <c r="K6" s="57">
        <v>0</v>
      </c>
      <c r="L6" s="57">
        <v>0</v>
      </c>
      <c r="M6" s="57">
        <v>0</v>
      </c>
      <c r="N6" s="57">
        <v>0</v>
      </c>
      <c r="O6" s="57">
        <v>0</v>
      </c>
      <c r="P6" s="57">
        <v>0</v>
      </c>
      <c r="Q6" s="57">
        <v>0</v>
      </c>
      <c r="R6" s="57">
        <v>0</v>
      </c>
      <c r="S6" s="57">
        <v>0</v>
      </c>
      <c r="T6" s="57">
        <v>0</v>
      </c>
      <c r="U6" s="58">
        <v>0</v>
      </c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</row>
    <row r="7" spans="1:45" x14ac:dyDescent="0.2"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</row>
    <row r="8" spans="1:45" x14ac:dyDescent="0.2"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</row>
    <row r="9" spans="1:45" x14ac:dyDescent="0.2">
      <c r="A9" s="4"/>
      <c r="B9" s="4"/>
      <c r="C9" s="4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</row>
    <row r="10" spans="1:45" x14ac:dyDescent="0.2">
      <c r="A10" s="4"/>
      <c r="B10" s="4"/>
      <c r="C10" s="4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</row>
    <row r="11" spans="1:45" x14ac:dyDescent="0.2">
      <c r="A11" s="4"/>
      <c r="B11" s="4"/>
      <c r="C11" s="4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</row>
    <row r="12" spans="1:45" outlineLevel="1" x14ac:dyDescent="0.2">
      <c r="A12" s="4"/>
      <c r="B12" s="4"/>
      <c r="C12" s="4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</row>
    <row r="13" spans="1:45" x14ac:dyDescent="0.2">
      <c r="A13" s="4"/>
      <c r="B13" s="4"/>
      <c r="C13" s="4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</row>
    <row r="14" spans="1:45" x14ac:dyDescent="0.2">
      <c r="A14" s="4"/>
      <c r="B14" s="4"/>
      <c r="C14" s="4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</row>
    <row r="15" spans="1:45" x14ac:dyDescent="0.2"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</row>
    <row r="16" spans="1:45" x14ac:dyDescent="0.2"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</row>
    <row r="17" spans="22:45" x14ac:dyDescent="0.2"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</row>
    <row r="18" spans="22:45" x14ac:dyDescent="0.2"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</row>
    <row r="19" spans="22:45" x14ac:dyDescent="0.2"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</row>
    <row r="20" spans="22:45" x14ac:dyDescent="0.2"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</row>
    <row r="21" spans="22:45" x14ac:dyDescent="0.2"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</row>
    <row r="22" spans="22:45" x14ac:dyDescent="0.2"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</row>
    <row r="23" spans="22:45" x14ac:dyDescent="0.2"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</row>
    <row r="24" spans="22:45" x14ac:dyDescent="0.2"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</row>
    <row r="25" spans="22:45" x14ac:dyDescent="0.2"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</row>
    <row r="26" spans="22:45" x14ac:dyDescent="0.2"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</row>
    <row r="27" spans="22:45" x14ac:dyDescent="0.2"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</row>
    <row r="28" spans="22:45" x14ac:dyDescent="0.2"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</row>
    <row r="29" spans="22:45" x14ac:dyDescent="0.2"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</row>
    <row r="30" spans="22:45" x14ac:dyDescent="0.2"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</row>
    <row r="31" spans="22:45" x14ac:dyDescent="0.2"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</row>
    <row r="32" spans="22:45" x14ac:dyDescent="0.2"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</row>
  </sheetData>
  <sortState xmlns:xlrd2="http://schemas.microsoft.com/office/spreadsheetml/2017/richdata2" ref="A22:U46">
    <sortCondition ref="A22:A46"/>
  </sortState>
  <phoneticPr fontId="1" type="noConversion"/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ADA00-9768-9E42-A64A-5CCA52F9FA00}">
  <dimension ref="A1:BH144"/>
  <sheetViews>
    <sheetView workbookViewId="0">
      <selection activeCell="AG70" sqref="AG70:BH70"/>
    </sheetView>
  </sheetViews>
  <sheetFormatPr baseColWidth="10" defaultColWidth="11" defaultRowHeight="16" outlineLevelRow="1" x14ac:dyDescent="0.2"/>
  <cols>
    <col min="49" max="49" width="11" customWidth="1"/>
  </cols>
  <sheetData>
    <row r="1" spans="1:21" ht="17" thickBot="1" x14ac:dyDescent="0.25">
      <c r="A1" s="7" t="s">
        <v>40</v>
      </c>
      <c r="B1" s="49" t="s">
        <v>13</v>
      </c>
      <c r="C1" s="49" t="s">
        <v>14</v>
      </c>
      <c r="D1" s="49" t="s">
        <v>15</v>
      </c>
      <c r="E1" s="49" t="s">
        <v>16</v>
      </c>
      <c r="F1" s="49" t="s">
        <v>17</v>
      </c>
      <c r="G1" s="49" t="s">
        <v>18</v>
      </c>
      <c r="H1" s="49" t="s">
        <v>19</v>
      </c>
      <c r="I1" s="49" t="s">
        <v>20</v>
      </c>
      <c r="J1" s="49" t="s">
        <v>21</v>
      </c>
      <c r="K1" s="49" t="s">
        <v>22</v>
      </c>
      <c r="L1" s="49" t="s">
        <v>23</v>
      </c>
      <c r="M1" s="49" t="s">
        <v>24</v>
      </c>
      <c r="N1" s="49" t="s">
        <v>25</v>
      </c>
      <c r="O1" s="49" t="s">
        <v>26</v>
      </c>
      <c r="P1" s="49" t="s">
        <v>27</v>
      </c>
      <c r="Q1" s="49" t="s">
        <v>28</v>
      </c>
      <c r="R1" s="49" t="s">
        <v>29</v>
      </c>
      <c r="S1" s="49" t="s">
        <v>30</v>
      </c>
      <c r="T1" s="49" t="s">
        <v>31</v>
      </c>
      <c r="U1" s="49" t="s">
        <v>32</v>
      </c>
    </row>
    <row r="2" spans="1:21" x14ac:dyDescent="0.2">
      <c r="A2" s="7" t="s">
        <v>36</v>
      </c>
      <c r="B2" s="50">
        <v>0.628133704735376</v>
      </c>
      <c r="C2" s="51">
        <v>0.53899721448467963</v>
      </c>
      <c r="D2" s="51">
        <v>0.47910863509749302</v>
      </c>
      <c r="E2" s="51">
        <v>0.44986072423398327</v>
      </c>
      <c r="F2" s="51">
        <v>0.38718662952646238</v>
      </c>
      <c r="G2" s="51">
        <v>0.33565459610027853</v>
      </c>
      <c r="H2" s="51">
        <v>0.27437325905292481</v>
      </c>
      <c r="I2" s="51">
        <v>0.21309192200557103</v>
      </c>
      <c r="J2" s="51">
        <v>0.16155988857938719</v>
      </c>
      <c r="K2" s="51">
        <v>0.13370473537604458</v>
      </c>
      <c r="L2" s="51">
        <v>0.10027855153203342</v>
      </c>
      <c r="M2" s="51">
        <v>8.6350974930362118E-2</v>
      </c>
      <c r="N2" s="51">
        <v>6.6852367688022288E-2</v>
      </c>
      <c r="O2" s="51">
        <v>4.1782729805013928E-2</v>
      </c>
      <c r="P2" s="51">
        <v>2.9247910863509748E-2</v>
      </c>
      <c r="Q2" s="51">
        <v>2.0891364902506964E-2</v>
      </c>
      <c r="R2" s="51">
        <v>1.8105849582172703E-2</v>
      </c>
      <c r="S2" s="51">
        <v>1.2534818941504178E-2</v>
      </c>
      <c r="T2" s="51">
        <v>9.7493036211699167E-3</v>
      </c>
      <c r="U2" s="52">
        <v>1.3927576601671309E-3</v>
      </c>
    </row>
    <row r="3" spans="1:21" x14ac:dyDescent="0.2">
      <c r="A3" s="7" t="s">
        <v>37</v>
      </c>
      <c r="B3" s="53">
        <v>0.61584158415841583</v>
      </c>
      <c r="C3" s="54">
        <v>0.51881188118811883</v>
      </c>
      <c r="D3" s="54">
        <v>0.38613861386138615</v>
      </c>
      <c r="E3" s="54">
        <v>0.33465346534653467</v>
      </c>
      <c r="F3" s="54">
        <v>0.29702970297029702</v>
      </c>
      <c r="G3" s="54">
        <v>0.27128712871287131</v>
      </c>
      <c r="H3" s="54">
        <v>0.23168316831683169</v>
      </c>
      <c r="I3" s="54">
        <v>0.2</v>
      </c>
      <c r="J3" s="54">
        <v>0.15049504950495049</v>
      </c>
      <c r="K3" s="54">
        <v>0.11287128712871287</v>
      </c>
      <c r="L3" s="54">
        <v>9.1089108910891087E-2</v>
      </c>
      <c r="M3" s="54">
        <v>7.7227722772277227E-2</v>
      </c>
      <c r="N3" s="54">
        <v>6.7326732673267331E-2</v>
      </c>
      <c r="O3" s="54">
        <v>6.3366336633663367E-2</v>
      </c>
      <c r="P3" s="54">
        <v>4.7524752475247525E-2</v>
      </c>
      <c r="Q3" s="54">
        <v>3.1683168316831684E-2</v>
      </c>
      <c r="R3" s="54">
        <v>2.5742574257425741E-2</v>
      </c>
      <c r="S3" s="54">
        <v>1.782178217821782E-2</v>
      </c>
      <c r="T3" s="54">
        <v>7.9207920792079209E-3</v>
      </c>
      <c r="U3" s="55">
        <v>3.9603960396039604E-3</v>
      </c>
    </row>
    <row r="4" spans="1:21" x14ac:dyDescent="0.2">
      <c r="A4" s="7" t="s">
        <v>35</v>
      </c>
      <c r="B4" s="53">
        <v>0.61824104234527688</v>
      </c>
      <c r="C4" s="54">
        <v>0.41628664495114004</v>
      </c>
      <c r="D4" s="54">
        <v>0.26123778501628664</v>
      </c>
      <c r="E4" s="54">
        <v>0.19348534201954398</v>
      </c>
      <c r="F4" s="54">
        <v>0.14592833876221498</v>
      </c>
      <c r="G4" s="54">
        <v>0.10749185667752444</v>
      </c>
      <c r="H4" s="54">
        <v>8.2736156351791532E-2</v>
      </c>
      <c r="I4" s="54">
        <v>6.3192182410423459E-2</v>
      </c>
      <c r="J4" s="54">
        <v>4.9511400651465795E-2</v>
      </c>
      <c r="K4" s="54">
        <v>3.517915309446254E-2</v>
      </c>
      <c r="L4" s="54">
        <v>2.8664495114006514E-2</v>
      </c>
      <c r="M4" s="54">
        <v>2.2801302931596091E-2</v>
      </c>
      <c r="N4" s="54">
        <v>1.758957654723127E-2</v>
      </c>
      <c r="O4" s="54">
        <v>1.1726384364820847E-2</v>
      </c>
      <c r="P4" s="54">
        <v>8.4690553745928338E-3</v>
      </c>
      <c r="Q4" s="54">
        <v>7.1661237785016286E-3</v>
      </c>
      <c r="R4" s="54">
        <v>6.5146579804560263E-3</v>
      </c>
      <c r="S4" s="54">
        <v>4.560260586319218E-3</v>
      </c>
      <c r="T4" s="54">
        <v>3.2573289902280132E-3</v>
      </c>
      <c r="U4" s="55">
        <v>6.5146579804560263E-4</v>
      </c>
    </row>
    <row r="5" spans="1:21" x14ac:dyDescent="0.2">
      <c r="A5" s="7" t="s">
        <v>34</v>
      </c>
      <c r="B5" s="53">
        <v>0.42857142857142855</v>
      </c>
      <c r="C5" s="54">
        <v>0.12244897959183673</v>
      </c>
      <c r="D5" s="54">
        <v>8.1632653061224483E-2</v>
      </c>
      <c r="E5" s="54">
        <v>6.1224489795918366E-2</v>
      </c>
      <c r="F5" s="54">
        <v>4.0816326530612242E-2</v>
      </c>
      <c r="G5" s="54">
        <v>4.0816326530612242E-2</v>
      </c>
      <c r="H5" s="54">
        <v>4.0816326530612242E-2</v>
      </c>
      <c r="I5" s="54">
        <v>4.0816326530612242E-2</v>
      </c>
      <c r="J5" s="54">
        <v>4.0816326530612242E-2</v>
      </c>
      <c r="K5" s="54">
        <v>4.0816326530612242E-2</v>
      </c>
      <c r="L5" s="54">
        <v>2.0408163265306121E-2</v>
      </c>
      <c r="M5" s="54">
        <v>2.0408163265306121E-2</v>
      </c>
      <c r="N5" s="54">
        <v>0</v>
      </c>
      <c r="O5" s="54">
        <v>0</v>
      </c>
      <c r="P5" s="54">
        <v>0</v>
      </c>
      <c r="Q5" s="54">
        <v>0</v>
      </c>
      <c r="R5" s="54">
        <v>0</v>
      </c>
      <c r="S5" s="54">
        <v>0</v>
      </c>
      <c r="T5" s="54">
        <v>0</v>
      </c>
      <c r="U5" s="55">
        <v>0</v>
      </c>
    </row>
    <row r="6" spans="1:21" ht="17" thickBot="1" x14ac:dyDescent="0.25">
      <c r="A6" s="7" t="s">
        <v>39</v>
      </c>
      <c r="B6" s="56">
        <v>0.60347551342812011</v>
      </c>
      <c r="C6" s="57">
        <v>0.29541864139020535</v>
      </c>
      <c r="D6" s="57">
        <v>0.12006319115323855</v>
      </c>
      <c r="E6" s="57">
        <v>7.4249605055292253E-2</v>
      </c>
      <c r="F6" s="57">
        <v>3.15955766192733E-2</v>
      </c>
      <c r="G6" s="57">
        <v>2.0537124802527645E-2</v>
      </c>
      <c r="H6" s="57">
        <v>1.8957345971563982E-2</v>
      </c>
      <c r="I6" s="57">
        <v>9.4786729857819912E-3</v>
      </c>
      <c r="J6" s="57">
        <v>4.7393364928909956E-3</v>
      </c>
      <c r="K6" s="57">
        <v>4.7393364928909956E-3</v>
      </c>
      <c r="L6" s="57">
        <v>3.1595576619273301E-3</v>
      </c>
      <c r="M6" s="57">
        <v>3.1595576619273301E-3</v>
      </c>
      <c r="N6" s="57">
        <v>3.1595576619273301E-3</v>
      </c>
      <c r="O6" s="57">
        <v>1.5797788309636651E-3</v>
      </c>
      <c r="P6" s="57">
        <v>0</v>
      </c>
      <c r="Q6" s="57">
        <v>0</v>
      </c>
      <c r="R6" s="57">
        <v>0</v>
      </c>
      <c r="S6" s="57">
        <v>0</v>
      </c>
      <c r="T6" s="57">
        <v>0</v>
      </c>
      <c r="U6" s="58">
        <v>0</v>
      </c>
    </row>
    <row r="7" spans="1:21" x14ac:dyDescent="0.2">
      <c r="A7" s="63"/>
    </row>
    <row r="8" spans="1:21" x14ac:dyDescent="0.2">
      <c r="A8" s="63"/>
    </row>
    <row r="9" spans="1:21" x14ac:dyDescent="0.2">
      <c r="A9" s="63"/>
    </row>
    <row r="10" spans="1:21" x14ac:dyDescent="0.2">
      <c r="A10" s="63"/>
    </row>
    <row r="11" spans="1:21" x14ac:dyDescent="0.2">
      <c r="A11" s="63"/>
    </row>
    <row r="12" spans="1:21" x14ac:dyDescent="0.2">
      <c r="A12" s="63"/>
    </row>
    <row r="27" spans="1:43" x14ac:dyDescent="0.2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</row>
    <row r="28" spans="1:43" x14ac:dyDescent="0.2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</row>
    <row r="31" spans="1:43" x14ac:dyDescent="0.2">
      <c r="A31" t="s">
        <v>164</v>
      </c>
    </row>
    <row r="33" spans="1:60" ht="17" thickBot="1" x14ac:dyDescent="0.2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W33" t="s">
        <v>133</v>
      </c>
      <c r="X33" t="s">
        <v>134</v>
      </c>
    </row>
    <row r="34" spans="1:60" x14ac:dyDescent="0.2">
      <c r="A34" s="4" t="s">
        <v>36</v>
      </c>
      <c r="B34" s="4">
        <f>B2*$X34</f>
        <v>1.9472144846796657</v>
      </c>
      <c r="C34" s="4">
        <f t="shared" ref="C34:U34" si="0">C2*$X34</f>
        <v>1.670891364902507</v>
      </c>
      <c r="D34" s="4">
        <f t="shared" si="0"/>
        <v>1.4852367688022283</v>
      </c>
      <c r="E34" s="4">
        <f t="shared" si="0"/>
        <v>1.3945682451253483</v>
      </c>
      <c r="F34" s="4">
        <f t="shared" si="0"/>
        <v>1.2002785515320333</v>
      </c>
      <c r="G34" s="4">
        <f t="shared" si="0"/>
        <v>1.0405292479108634</v>
      </c>
      <c r="H34" s="4">
        <f t="shared" si="0"/>
        <v>0.85055710306406695</v>
      </c>
      <c r="I34" s="4">
        <f t="shared" si="0"/>
        <v>0.66058495821727026</v>
      </c>
      <c r="J34" s="4">
        <f t="shared" si="0"/>
        <v>0.50083565459610035</v>
      </c>
      <c r="K34" s="4">
        <f t="shared" si="0"/>
        <v>0.41448467966573821</v>
      </c>
      <c r="L34" s="4">
        <f t="shared" si="0"/>
        <v>0.3108635097493036</v>
      </c>
      <c r="M34" s="4">
        <f t="shared" si="0"/>
        <v>0.26768802228412258</v>
      </c>
      <c r="N34" s="4">
        <f t="shared" si="0"/>
        <v>0.2072423398328691</v>
      </c>
      <c r="O34" s="4">
        <f t="shared" si="0"/>
        <v>0.12952646239554319</v>
      </c>
      <c r="P34" s="4">
        <f t="shared" si="0"/>
        <v>9.0668523676880219E-2</v>
      </c>
      <c r="Q34" s="4">
        <f t="shared" si="0"/>
        <v>6.4763231197771595E-2</v>
      </c>
      <c r="R34" s="4">
        <f t="shared" si="0"/>
        <v>5.6128133704735378E-2</v>
      </c>
      <c r="S34" s="4">
        <f t="shared" si="0"/>
        <v>3.885793871866295E-2</v>
      </c>
      <c r="T34" s="4">
        <f t="shared" si="0"/>
        <v>3.0222841225626743E-2</v>
      </c>
      <c r="U34" s="4">
        <f t="shared" si="0"/>
        <v>4.3175487465181061E-3</v>
      </c>
      <c r="W34" s="47">
        <v>62</v>
      </c>
      <c r="X34">
        <f>W34/20</f>
        <v>3.1</v>
      </c>
      <c r="AA34" s="47">
        <v>62</v>
      </c>
    </row>
    <row r="35" spans="1:60" x14ac:dyDescent="0.2">
      <c r="A35" s="4" t="s">
        <v>37</v>
      </c>
      <c r="B35" s="4">
        <f>B3*$X35</f>
        <v>1.3548514851485149</v>
      </c>
      <c r="C35" s="4">
        <f t="shared" ref="B35:U38" si="1">C3*$X35</f>
        <v>1.1413861386138615</v>
      </c>
      <c r="D35" s="4">
        <f t="shared" si="1"/>
        <v>0.84950495049504959</v>
      </c>
      <c r="E35" s="4">
        <f t="shared" si="1"/>
        <v>0.73623762376237634</v>
      </c>
      <c r="F35" s="4">
        <f t="shared" si="1"/>
        <v>0.65346534653465349</v>
      </c>
      <c r="G35" s="4">
        <f t="shared" si="1"/>
        <v>0.59683168316831692</v>
      </c>
      <c r="H35" s="4">
        <f t="shared" si="1"/>
        <v>0.50970297029702982</v>
      </c>
      <c r="I35" s="4">
        <f>I3*$X35</f>
        <v>0.44000000000000006</v>
      </c>
      <c r="J35" s="4">
        <f t="shared" si="1"/>
        <v>0.33108910891089111</v>
      </c>
      <c r="K35" s="4">
        <f t="shared" si="1"/>
        <v>0.24831683168316834</v>
      </c>
      <c r="L35" s="4">
        <f t="shared" si="1"/>
        <v>0.20039603960396041</v>
      </c>
      <c r="M35" s="4">
        <f t="shared" si="1"/>
        <v>0.16990099009900991</v>
      </c>
      <c r="N35" s="4">
        <f t="shared" si="1"/>
        <v>0.14811881188118814</v>
      </c>
      <c r="O35" s="4">
        <f t="shared" si="1"/>
        <v>0.13940594059405942</v>
      </c>
      <c r="P35" s="4">
        <f t="shared" si="1"/>
        <v>0.10455445544554456</v>
      </c>
      <c r="Q35" s="4">
        <f t="shared" si="1"/>
        <v>6.9702970297029709E-2</v>
      </c>
      <c r="R35" s="4">
        <f t="shared" si="1"/>
        <v>5.6633663366336635E-2</v>
      </c>
      <c r="S35" s="4">
        <f t="shared" si="1"/>
        <v>3.9207920792079208E-2</v>
      </c>
      <c r="T35" s="4">
        <f t="shared" si="1"/>
        <v>1.7425742574257427E-2</v>
      </c>
      <c r="U35" s="4">
        <f t="shared" si="1"/>
        <v>8.7128712871287137E-3</v>
      </c>
      <c r="W35" s="60">
        <v>44</v>
      </c>
      <c r="X35">
        <f>W35/20</f>
        <v>2.2000000000000002</v>
      </c>
      <c r="AA35" s="60">
        <v>44</v>
      </c>
    </row>
    <row r="36" spans="1:60" x14ac:dyDescent="0.2">
      <c r="A36" t="s">
        <v>35</v>
      </c>
      <c r="B36" s="4">
        <f>B4*$X36</f>
        <v>4.1422149837133553</v>
      </c>
      <c r="C36" s="4">
        <f t="shared" si="1"/>
        <v>2.7891205211726384</v>
      </c>
      <c r="D36" s="4">
        <f t="shared" si="1"/>
        <v>1.7502931596091205</v>
      </c>
      <c r="E36" s="4">
        <f t="shared" si="1"/>
        <v>1.2963517915309448</v>
      </c>
      <c r="F36" s="4">
        <f t="shared" si="1"/>
        <v>0.97771986970684033</v>
      </c>
      <c r="G36" s="4">
        <f t="shared" si="1"/>
        <v>0.72019543973941369</v>
      </c>
      <c r="H36" s="4">
        <f t="shared" si="1"/>
        <v>0.55433224755700328</v>
      </c>
      <c r="I36" s="4">
        <f t="shared" si="1"/>
        <v>0.42338762214983716</v>
      </c>
      <c r="J36" s="4">
        <f t="shared" si="1"/>
        <v>0.33172638436482083</v>
      </c>
      <c r="K36" s="4">
        <f t="shared" si="1"/>
        <v>0.23570032573289904</v>
      </c>
      <c r="L36" s="4">
        <f t="shared" si="1"/>
        <v>0.19205211726384366</v>
      </c>
      <c r="M36" s="4">
        <f t="shared" si="1"/>
        <v>0.1527687296416938</v>
      </c>
      <c r="N36" s="4">
        <f t="shared" si="1"/>
        <v>0.11785016286644952</v>
      </c>
      <c r="O36" s="4">
        <f t="shared" si="1"/>
        <v>7.8566775244299669E-2</v>
      </c>
      <c r="P36" s="4">
        <f t="shared" si="1"/>
        <v>5.674267100977199E-2</v>
      </c>
      <c r="Q36" s="4">
        <f t="shared" si="1"/>
        <v>4.8013029315960916E-2</v>
      </c>
      <c r="R36" s="4">
        <f t="shared" si="1"/>
        <v>4.3648208469055379E-2</v>
      </c>
      <c r="S36" s="4">
        <f t="shared" si="1"/>
        <v>3.055374592833876E-2</v>
      </c>
      <c r="T36" s="4">
        <f t="shared" si="1"/>
        <v>2.1824104234527689E-2</v>
      </c>
      <c r="U36" s="4">
        <f t="shared" si="1"/>
        <v>4.364820846905538E-3</v>
      </c>
      <c r="W36" s="60">
        <v>134</v>
      </c>
      <c r="X36">
        <f t="shared" ref="X36:X38" si="2">W36/20</f>
        <v>6.7</v>
      </c>
      <c r="AA36" s="60">
        <v>134</v>
      </c>
    </row>
    <row r="37" spans="1:60" x14ac:dyDescent="0.2">
      <c r="A37" t="s">
        <v>34</v>
      </c>
      <c r="B37" s="4">
        <f t="shared" si="1"/>
        <v>8.5714285714285715E-2</v>
      </c>
      <c r="C37" s="4">
        <f t="shared" si="1"/>
        <v>2.4489795918367349E-2</v>
      </c>
      <c r="D37" s="4">
        <f t="shared" si="1"/>
        <v>1.6326530612244896E-2</v>
      </c>
      <c r="E37" s="4">
        <f t="shared" si="1"/>
        <v>1.2244897959183675E-2</v>
      </c>
      <c r="F37" s="4">
        <f t="shared" si="1"/>
        <v>8.163265306122448E-3</v>
      </c>
      <c r="G37" s="4">
        <f t="shared" si="1"/>
        <v>8.163265306122448E-3</v>
      </c>
      <c r="H37" s="4">
        <f t="shared" si="1"/>
        <v>8.163265306122448E-3</v>
      </c>
      <c r="I37" s="4">
        <f t="shared" si="1"/>
        <v>8.163265306122448E-3</v>
      </c>
      <c r="J37" s="4">
        <f t="shared" si="1"/>
        <v>8.163265306122448E-3</v>
      </c>
      <c r="K37" s="4">
        <f t="shared" si="1"/>
        <v>8.163265306122448E-3</v>
      </c>
      <c r="L37" s="4">
        <f t="shared" si="1"/>
        <v>4.081632653061224E-3</v>
      </c>
      <c r="M37" s="4">
        <f t="shared" si="1"/>
        <v>4.081632653061224E-3</v>
      </c>
      <c r="N37" s="4">
        <f t="shared" si="1"/>
        <v>0</v>
      </c>
      <c r="O37" s="4">
        <f t="shared" si="1"/>
        <v>0</v>
      </c>
      <c r="P37" s="4">
        <f t="shared" si="1"/>
        <v>0</v>
      </c>
      <c r="Q37" s="4">
        <f t="shared" si="1"/>
        <v>0</v>
      </c>
      <c r="R37" s="4">
        <f t="shared" si="1"/>
        <v>0</v>
      </c>
      <c r="S37" s="4">
        <f t="shared" si="1"/>
        <v>0</v>
      </c>
      <c r="T37" s="4">
        <f t="shared" si="1"/>
        <v>0</v>
      </c>
      <c r="U37" s="4">
        <f t="shared" si="1"/>
        <v>0</v>
      </c>
      <c r="W37" s="60">
        <v>4</v>
      </c>
      <c r="X37">
        <f t="shared" si="2"/>
        <v>0.2</v>
      </c>
      <c r="AA37" s="60">
        <v>4</v>
      </c>
    </row>
    <row r="38" spans="1:60" ht="17" thickBot="1" x14ac:dyDescent="0.25">
      <c r="A38" t="s">
        <v>39</v>
      </c>
      <c r="B38" s="4">
        <f t="shared" si="1"/>
        <v>1.6897314375987362</v>
      </c>
      <c r="C38" s="4">
        <f t="shared" si="1"/>
        <v>0.82717219589257496</v>
      </c>
      <c r="D38" s="4">
        <f t="shared" si="1"/>
        <v>0.33617693522906789</v>
      </c>
      <c r="E38" s="4">
        <f t="shared" si="1"/>
        <v>0.2078988941548183</v>
      </c>
      <c r="F38" s="4">
        <f t="shared" si="1"/>
        <v>8.8467614533965233E-2</v>
      </c>
      <c r="G38" s="4">
        <f t="shared" si="1"/>
        <v>5.7503949447077402E-2</v>
      </c>
      <c r="H38" s="4">
        <f t="shared" si="1"/>
        <v>5.3080568720379147E-2</v>
      </c>
      <c r="I38" s="4">
        <f t="shared" si="1"/>
        <v>2.6540284360189573E-2</v>
      </c>
      <c r="J38" s="4">
        <f t="shared" si="1"/>
        <v>1.3270142180094787E-2</v>
      </c>
      <c r="K38" s="4">
        <f t="shared" si="1"/>
        <v>1.3270142180094787E-2</v>
      </c>
      <c r="L38" s="4">
        <f t="shared" si="1"/>
        <v>8.8467614533965233E-3</v>
      </c>
      <c r="M38" s="4">
        <f t="shared" si="1"/>
        <v>8.8467614533965233E-3</v>
      </c>
      <c r="N38" s="4">
        <f t="shared" si="1"/>
        <v>8.8467614533965233E-3</v>
      </c>
      <c r="O38" s="4">
        <f t="shared" si="1"/>
        <v>4.4233807266982617E-3</v>
      </c>
      <c r="P38" s="4">
        <f t="shared" si="1"/>
        <v>0</v>
      </c>
      <c r="Q38" s="4">
        <f t="shared" si="1"/>
        <v>0</v>
      </c>
      <c r="R38" s="4">
        <f t="shared" si="1"/>
        <v>0</v>
      </c>
      <c r="S38" s="4">
        <f t="shared" si="1"/>
        <v>0</v>
      </c>
      <c r="T38" s="4">
        <f t="shared" si="1"/>
        <v>0</v>
      </c>
      <c r="U38" s="4">
        <f t="shared" si="1"/>
        <v>0</v>
      </c>
      <c r="W38" s="48">
        <v>56</v>
      </c>
      <c r="X38">
        <f>W38/20</f>
        <v>2.8</v>
      </c>
      <c r="AA38" s="48">
        <v>56</v>
      </c>
    </row>
    <row r="39" spans="1:60" x14ac:dyDescent="0.2"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</row>
    <row r="40" spans="1:60" x14ac:dyDescent="0.2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</row>
    <row r="41" spans="1:60" x14ac:dyDescent="0.2"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</row>
    <row r="42" spans="1:60" x14ac:dyDescent="0.2"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</row>
    <row r="43" spans="1:60" ht="17" thickBot="1" x14ac:dyDescent="0.25"/>
    <row r="44" spans="1:60" ht="17" thickBot="1" x14ac:dyDescent="0.25">
      <c r="A44" t="s">
        <v>135</v>
      </c>
      <c r="B44" s="64">
        <f>SUM(B34:B42)</f>
        <v>9.2197266768545578</v>
      </c>
      <c r="C44" s="65">
        <f>SUM(C34:C42)</f>
        <v>6.4530600164999496</v>
      </c>
      <c r="D44" s="65">
        <f t="shared" ref="C44:U44" si="3">SUM(D34:D42)</f>
        <v>4.4375383447477112</v>
      </c>
      <c r="E44" s="65">
        <f t="shared" si="3"/>
        <v>3.6473014525326715</v>
      </c>
      <c r="F44" s="65">
        <f t="shared" si="3"/>
        <v>2.9280946476136149</v>
      </c>
      <c r="G44" s="65">
        <f t="shared" si="3"/>
        <v>2.4232235855717943</v>
      </c>
      <c r="H44" s="65">
        <f t="shared" si="3"/>
        <v>1.9758361549446017</v>
      </c>
      <c r="I44" s="65">
        <f t="shared" si="3"/>
        <v>1.5586761300334198</v>
      </c>
      <c r="J44" s="65">
        <f t="shared" si="3"/>
        <v>1.1850845553580296</v>
      </c>
      <c r="K44" s="65">
        <f t="shared" si="3"/>
        <v>0.91993524456802278</v>
      </c>
      <c r="L44" s="65">
        <f t="shared" si="3"/>
        <v>0.7162400607235655</v>
      </c>
      <c r="M44" s="65">
        <f t="shared" si="3"/>
        <v>0.60328613613128401</v>
      </c>
      <c r="N44" s="65">
        <f t="shared" si="3"/>
        <v>0.48205807603390327</v>
      </c>
      <c r="O44" s="65">
        <f t="shared" si="3"/>
        <v>0.35192255896060054</v>
      </c>
      <c r="P44" s="65">
        <f t="shared" si="3"/>
        <v>0.25196565013219679</v>
      </c>
      <c r="Q44" s="65">
        <f t="shared" si="3"/>
        <v>0.18247923081076223</v>
      </c>
      <c r="R44" s="65">
        <f t="shared" si="3"/>
        <v>0.15641000554012738</v>
      </c>
      <c r="S44" s="65">
        <f t="shared" si="3"/>
        <v>0.10861960543908092</v>
      </c>
      <c r="T44" s="65">
        <f t="shared" si="3"/>
        <v>6.9472688034411853E-2</v>
      </c>
      <c r="U44" s="66">
        <f>SUM(U34:U42)</f>
        <v>1.7395240880552356E-2</v>
      </c>
    </row>
    <row r="47" spans="1:60" x14ac:dyDescent="0.2">
      <c r="B47" t="s">
        <v>136</v>
      </c>
      <c r="C47" t="s">
        <v>137</v>
      </c>
      <c r="D47" t="s">
        <v>138</v>
      </c>
      <c r="E47" t="s">
        <v>139</v>
      </c>
      <c r="F47" t="s">
        <v>140</v>
      </c>
      <c r="G47" t="s">
        <v>141</v>
      </c>
      <c r="H47" t="s">
        <v>142</v>
      </c>
      <c r="I47" t="s">
        <v>136</v>
      </c>
      <c r="J47" t="s">
        <v>137</v>
      </c>
      <c r="K47" t="s">
        <v>138</v>
      </c>
      <c r="L47" t="s">
        <v>139</v>
      </c>
      <c r="M47" t="s">
        <v>140</v>
      </c>
      <c r="N47" t="s">
        <v>141</v>
      </c>
      <c r="O47" t="s">
        <v>142</v>
      </c>
      <c r="P47" t="s">
        <v>136</v>
      </c>
      <c r="Q47" t="s">
        <v>137</v>
      </c>
      <c r="R47" t="s">
        <v>138</v>
      </c>
      <c r="S47" t="s">
        <v>139</v>
      </c>
      <c r="T47" t="s">
        <v>140</v>
      </c>
      <c r="U47" t="s">
        <v>141</v>
      </c>
      <c r="V47" t="s">
        <v>142</v>
      </c>
      <c r="W47" t="s">
        <v>136</v>
      </c>
      <c r="X47" t="s">
        <v>137</v>
      </c>
      <c r="Y47" t="s">
        <v>138</v>
      </c>
      <c r="Z47" t="s">
        <v>139</v>
      </c>
      <c r="AA47" t="s">
        <v>140</v>
      </c>
      <c r="AB47" t="s">
        <v>141</v>
      </c>
      <c r="AC47" s="67" t="s">
        <v>142</v>
      </c>
    </row>
    <row r="48" spans="1:60" x14ac:dyDescent="0.2">
      <c r="B48">
        <v>1</v>
      </c>
      <c r="C48">
        <v>2</v>
      </c>
      <c r="D48">
        <v>3</v>
      </c>
      <c r="E48">
        <v>4</v>
      </c>
      <c r="F48">
        <v>5</v>
      </c>
      <c r="G48">
        <v>6</v>
      </c>
      <c r="H48">
        <v>7</v>
      </c>
      <c r="I48">
        <v>8</v>
      </c>
      <c r="J48">
        <v>9</v>
      </c>
      <c r="K48">
        <v>10</v>
      </c>
      <c r="L48">
        <v>11</v>
      </c>
      <c r="M48">
        <v>12</v>
      </c>
      <c r="N48">
        <v>13</v>
      </c>
      <c r="O48">
        <v>14</v>
      </c>
      <c r="P48">
        <v>15</v>
      </c>
      <c r="Q48">
        <v>16</v>
      </c>
      <c r="R48">
        <v>17</v>
      </c>
      <c r="S48">
        <v>18</v>
      </c>
      <c r="T48">
        <v>19</v>
      </c>
      <c r="U48">
        <v>20</v>
      </c>
      <c r="V48">
        <v>21</v>
      </c>
      <c r="W48">
        <v>22</v>
      </c>
      <c r="X48">
        <v>23</v>
      </c>
      <c r="Y48">
        <v>24</v>
      </c>
      <c r="Z48">
        <v>25</v>
      </c>
      <c r="AA48">
        <v>26</v>
      </c>
      <c r="AB48">
        <v>27</v>
      </c>
      <c r="AC48" s="67">
        <v>28</v>
      </c>
      <c r="AG48">
        <v>1</v>
      </c>
      <c r="AH48">
        <v>2</v>
      </c>
      <c r="AI48">
        <v>3</v>
      </c>
      <c r="AJ48">
        <v>4</v>
      </c>
      <c r="AK48">
        <v>5</v>
      </c>
      <c r="AL48">
        <v>6</v>
      </c>
      <c r="AM48">
        <v>7</v>
      </c>
      <c r="AN48">
        <v>8</v>
      </c>
      <c r="AO48">
        <v>9</v>
      </c>
      <c r="AP48">
        <v>10</v>
      </c>
      <c r="AQ48">
        <v>11</v>
      </c>
      <c r="AR48">
        <v>12</v>
      </c>
      <c r="AS48">
        <v>13</v>
      </c>
      <c r="AT48">
        <v>14</v>
      </c>
      <c r="AU48">
        <v>15</v>
      </c>
      <c r="AV48">
        <v>16</v>
      </c>
      <c r="AW48">
        <v>17</v>
      </c>
      <c r="AX48">
        <v>18</v>
      </c>
      <c r="AY48">
        <v>19</v>
      </c>
      <c r="AZ48">
        <v>20</v>
      </c>
      <c r="BA48">
        <v>21</v>
      </c>
      <c r="BB48">
        <v>22</v>
      </c>
      <c r="BC48">
        <v>23</v>
      </c>
      <c r="BD48">
        <v>24</v>
      </c>
      <c r="BE48">
        <v>25</v>
      </c>
      <c r="BF48">
        <v>26</v>
      </c>
      <c r="BG48">
        <v>27</v>
      </c>
      <c r="BH48">
        <v>28</v>
      </c>
    </row>
    <row r="49" spans="2:45" x14ac:dyDescent="0.2">
      <c r="B49">
        <f>$B$44</f>
        <v>9.2197266768545578</v>
      </c>
      <c r="C49">
        <f>$C$44</f>
        <v>6.4530600164999496</v>
      </c>
      <c r="D49">
        <f>$D$44</f>
        <v>4.4375383447477112</v>
      </c>
      <c r="E49">
        <f>$E$44</f>
        <v>3.6473014525326715</v>
      </c>
      <c r="F49">
        <f>$F$44</f>
        <v>2.9280946476136149</v>
      </c>
      <c r="G49">
        <f>$G$44</f>
        <v>2.4232235855717943</v>
      </c>
      <c r="H49">
        <f>$H$44</f>
        <v>1.9758361549446017</v>
      </c>
      <c r="I49">
        <f>$I$44</f>
        <v>1.5586761300334198</v>
      </c>
      <c r="J49">
        <f>$J$44</f>
        <v>1.1850845553580296</v>
      </c>
      <c r="K49">
        <f>$K$44</f>
        <v>0.91993524456802278</v>
      </c>
      <c r="L49">
        <f>$L$44</f>
        <v>0.7162400607235655</v>
      </c>
      <c r="M49">
        <f>$M$44</f>
        <v>0.60328613613128401</v>
      </c>
      <c r="N49">
        <f>$N$44</f>
        <v>0.48205807603390327</v>
      </c>
      <c r="O49">
        <f>$O$44</f>
        <v>0.35192255896060054</v>
      </c>
      <c r="P49">
        <f>$P$44</f>
        <v>0.25196565013219679</v>
      </c>
      <c r="Q49">
        <f>$Q$44</f>
        <v>0.18247923081076223</v>
      </c>
      <c r="R49">
        <f>$R$44</f>
        <v>0.15641000554012738</v>
      </c>
      <c r="S49">
        <f>$S$44</f>
        <v>0.10861960543908092</v>
      </c>
      <c r="T49">
        <f>$T$44</f>
        <v>6.9472688034411853E-2</v>
      </c>
      <c r="U49">
        <f>$U$44</f>
        <v>1.7395240880552356E-2</v>
      </c>
      <c r="AC49" s="67"/>
    </row>
    <row r="50" spans="2:45" x14ac:dyDescent="0.2">
      <c r="C50">
        <f>$B$44</f>
        <v>9.2197266768545578</v>
      </c>
      <c r="D50">
        <f>$C$44</f>
        <v>6.4530600164999496</v>
      </c>
      <c r="E50">
        <f>$D$44</f>
        <v>4.4375383447477112</v>
      </c>
      <c r="F50">
        <f>$E$44</f>
        <v>3.6473014525326715</v>
      </c>
      <c r="G50">
        <f>$F$44</f>
        <v>2.9280946476136149</v>
      </c>
      <c r="H50">
        <f>$G$44</f>
        <v>2.4232235855717943</v>
      </c>
      <c r="I50">
        <f>$H$44</f>
        <v>1.9758361549446017</v>
      </c>
      <c r="J50">
        <f>$I$44</f>
        <v>1.5586761300334198</v>
      </c>
      <c r="K50">
        <f>$J$44</f>
        <v>1.1850845553580296</v>
      </c>
      <c r="L50">
        <f>$K$44</f>
        <v>0.91993524456802278</v>
      </c>
      <c r="M50">
        <f>$L$44</f>
        <v>0.7162400607235655</v>
      </c>
      <c r="N50">
        <f>$M$44</f>
        <v>0.60328613613128401</v>
      </c>
      <c r="O50">
        <f>$N$44</f>
        <v>0.48205807603390327</v>
      </c>
      <c r="P50">
        <f>$O$44</f>
        <v>0.35192255896060054</v>
      </c>
      <c r="Q50">
        <f>$P$44</f>
        <v>0.25196565013219679</v>
      </c>
      <c r="R50">
        <f>$Q$44</f>
        <v>0.18247923081076223</v>
      </c>
      <c r="S50">
        <f>$R$44</f>
        <v>0.15641000554012738</v>
      </c>
      <c r="T50">
        <f>$S$44</f>
        <v>0.10861960543908092</v>
      </c>
      <c r="U50">
        <f>$T$44</f>
        <v>6.9472688034411853E-2</v>
      </c>
      <c r="V50">
        <f>$U$44</f>
        <v>1.7395240880552356E-2</v>
      </c>
      <c r="AC50" s="67"/>
    </row>
    <row r="51" spans="2:45" x14ac:dyDescent="0.2">
      <c r="D51">
        <f>$B$44</f>
        <v>9.2197266768545578</v>
      </c>
      <c r="E51">
        <f>$C$44</f>
        <v>6.4530600164999496</v>
      </c>
      <c r="F51">
        <f>$D$44</f>
        <v>4.4375383447477112</v>
      </c>
      <c r="G51">
        <f>$E$44</f>
        <v>3.6473014525326715</v>
      </c>
      <c r="H51">
        <f>$F$44</f>
        <v>2.9280946476136149</v>
      </c>
      <c r="I51">
        <f>$G$44</f>
        <v>2.4232235855717943</v>
      </c>
      <c r="J51">
        <f>$H$44</f>
        <v>1.9758361549446017</v>
      </c>
      <c r="K51">
        <f>$I$44</f>
        <v>1.5586761300334198</v>
      </c>
      <c r="L51">
        <f>$J$44</f>
        <v>1.1850845553580296</v>
      </c>
      <c r="M51">
        <f>$K$44</f>
        <v>0.91993524456802278</v>
      </c>
      <c r="N51">
        <f>$L$44</f>
        <v>0.7162400607235655</v>
      </c>
      <c r="O51">
        <f>$M$44</f>
        <v>0.60328613613128401</v>
      </c>
      <c r="P51">
        <f>$N$44</f>
        <v>0.48205807603390327</v>
      </c>
      <c r="Q51">
        <f>$O$44</f>
        <v>0.35192255896060054</v>
      </c>
      <c r="R51">
        <f>$P$44</f>
        <v>0.25196565013219679</v>
      </c>
      <c r="S51">
        <f>$Q$44</f>
        <v>0.18247923081076223</v>
      </c>
      <c r="T51">
        <f>$R$44</f>
        <v>0.15641000554012738</v>
      </c>
      <c r="U51">
        <f>$S$44</f>
        <v>0.10861960543908092</v>
      </c>
      <c r="V51">
        <f>$T$44</f>
        <v>6.9472688034411853E-2</v>
      </c>
      <c r="W51">
        <f>$U$44</f>
        <v>1.7395240880552356E-2</v>
      </c>
      <c r="AC51" s="67"/>
    </row>
    <row r="52" spans="2:45" x14ac:dyDescent="0.2">
      <c r="E52">
        <f>$B$44</f>
        <v>9.2197266768545578</v>
      </c>
      <c r="F52">
        <f>$C$44</f>
        <v>6.4530600164999496</v>
      </c>
      <c r="G52">
        <f>$D$44</f>
        <v>4.4375383447477112</v>
      </c>
      <c r="H52">
        <f>$E$44</f>
        <v>3.6473014525326715</v>
      </c>
      <c r="I52">
        <f>$F$44</f>
        <v>2.9280946476136149</v>
      </c>
      <c r="J52">
        <f>$G$44</f>
        <v>2.4232235855717943</v>
      </c>
      <c r="K52">
        <f>$H$44</f>
        <v>1.9758361549446017</v>
      </c>
      <c r="L52">
        <f>$I$44</f>
        <v>1.5586761300334198</v>
      </c>
      <c r="M52">
        <f>$J$44</f>
        <v>1.1850845553580296</v>
      </c>
      <c r="N52">
        <f>$K$44</f>
        <v>0.91993524456802278</v>
      </c>
      <c r="O52">
        <f>$L$44</f>
        <v>0.7162400607235655</v>
      </c>
      <c r="P52">
        <f>$M$44</f>
        <v>0.60328613613128401</v>
      </c>
      <c r="Q52">
        <f>$N$44</f>
        <v>0.48205807603390327</v>
      </c>
      <c r="R52">
        <f>$O$44</f>
        <v>0.35192255896060054</v>
      </c>
      <c r="S52">
        <f>$P$44</f>
        <v>0.25196565013219679</v>
      </c>
      <c r="T52">
        <f>$Q$44</f>
        <v>0.18247923081076223</v>
      </c>
      <c r="U52">
        <f>$R$44</f>
        <v>0.15641000554012738</v>
      </c>
      <c r="V52">
        <f>$S$44</f>
        <v>0.10861960543908092</v>
      </c>
      <c r="W52">
        <f>$T$44</f>
        <v>6.9472688034411853E-2</v>
      </c>
      <c r="X52">
        <f>$U$44</f>
        <v>1.7395240880552356E-2</v>
      </c>
      <c r="AC52" s="67"/>
    </row>
    <row r="53" spans="2:45" x14ac:dyDescent="0.2">
      <c r="F53">
        <f>$B$44</f>
        <v>9.2197266768545578</v>
      </c>
      <c r="G53">
        <f>$C$44</f>
        <v>6.4530600164999496</v>
      </c>
      <c r="H53">
        <f>$D$44</f>
        <v>4.4375383447477112</v>
      </c>
      <c r="I53">
        <f>$E$44</f>
        <v>3.6473014525326715</v>
      </c>
      <c r="J53">
        <f>$F$44</f>
        <v>2.9280946476136149</v>
      </c>
      <c r="K53">
        <f>$G$44</f>
        <v>2.4232235855717943</v>
      </c>
      <c r="L53">
        <f>$H$44</f>
        <v>1.9758361549446017</v>
      </c>
      <c r="M53">
        <f>$I$44</f>
        <v>1.5586761300334198</v>
      </c>
      <c r="N53">
        <f>$J$44</f>
        <v>1.1850845553580296</v>
      </c>
      <c r="O53">
        <f>$K$44</f>
        <v>0.91993524456802278</v>
      </c>
      <c r="P53">
        <f>$L$44</f>
        <v>0.7162400607235655</v>
      </c>
      <c r="Q53">
        <f>$M$44</f>
        <v>0.60328613613128401</v>
      </c>
      <c r="R53">
        <f>$N$44</f>
        <v>0.48205807603390327</v>
      </c>
      <c r="S53">
        <f>$O$44</f>
        <v>0.35192255896060054</v>
      </c>
      <c r="T53">
        <f>$P$44</f>
        <v>0.25196565013219679</v>
      </c>
      <c r="U53">
        <f>$Q$44</f>
        <v>0.18247923081076223</v>
      </c>
      <c r="V53">
        <f>$R$44</f>
        <v>0.15641000554012738</v>
      </c>
      <c r="W53">
        <f>$S$44</f>
        <v>0.10861960543908092</v>
      </c>
      <c r="X53">
        <f>$T$44</f>
        <v>6.9472688034411853E-2</v>
      </c>
      <c r="Y53">
        <f>$U$44</f>
        <v>1.7395240880552356E-2</v>
      </c>
      <c r="AC53" s="67"/>
    </row>
    <row r="54" spans="2:45" x14ac:dyDescent="0.2">
      <c r="I54">
        <f>$B$44</f>
        <v>9.2197266768545578</v>
      </c>
      <c r="J54">
        <f>$C$44</f>
        <v>6.4530600164999496</v>
      </c>
      <c r="K54">
        <f>$D$44</f>
        <v>4.4375383447477112</v>
      </c>
      <c r="L54">
        <f>$E$44</f>
        <v>3.6473014525326715</v>
      </c>
      <c r="M54">
        <f>$F$44</f>
        <v>2.9280946476136149</v>
      </c>
      <c r="N54">
        <f>$G$44</f>
        <v>2.4232235855717943</v>
      </c>
      <c r="O54">
        <f>$H$44</f>
        <v>1.9758361549446017</v>
      </c>
      <c r="P54">
        <f>$I$44</f>
        <v>1.5586761300334198</v>
      </c>
      <c r="Q54">
        <f>$J$44</f>
        <v>1.1850845553580296</v>
      </c>
      <c r="R54">
        <f>$K$44</f>
        <v>0.91993524456802278</v>
      </c>
      <c r="S54">
        <f>$L$44</f>
        <v>0.7162400607235655</v>
      </c>
      <c r="T54">
        <f>$M$44</f>
        <v>0.60328613613128401</v>
      </c>
      <c r="U54">
        <f>$N$44</f>
        <v>0.48205807603390327</v>
      </c>
      <c r="V54">
        <f>$O$44</f>
        <v>0.35192255896060054</v>
      </c>
      <c r="W54">
        <f>$P$44</f>
        <v>0.25196565013219679</v>
      </c>
      <c r="X54">
        <f>$Q$44</f>
        <v>0.18247923081076223</v>
      </c>
      <c r="Y54">
        <f>$R$44</f>
        <v>0.15641000554012738</v>
      </c>
      <c r="Z54">
        <f>$S$44</f>
        <v>0.10861960543908092</v>
      </c>
      <c r="AA54">
        <f>$T$44</f>
        <v>6.9472688034411853E-2</v>
      </c>
      <c r="AB54">
        <f>$U$44</f>
        <v>1.7395240880552356E-2</v>
      </c>
      <c r="AC54" s="67"/>
    </row>
    <row r="55" spans="2:45" x14ac:dyDescent="0.2">
      <c r="J55">
        <f>$B$44</f>
        <v>9.2197266768545578</v>
      </c>
      <c r="K55">
        <f>$C$44</f>
        <v>6.4530600164999496</v>
      </c>
      <c r="L55">
        <f>$D$44</f>
        <v>4.4375383447477112</v>
      </c>
      <c r="M55">
        <f>$E$44</f>
        <v>3.6473014525326715</v>
      </c>
      <c r="N55">
        <f>$F$44</f>
        <v>2.9280946476136149</v>
      </c>
      <c r="O55">
        <f>$G$44</f>
        <v>2.4232235855717943</v>
      </c>
      <c r="P55">
        <f>$H$44</f>
        <v>1.9758361549446017</v>
      </c>
      <c r="Q55">
        <f>$I$44</f>
        <v>1.5586761300334198</v>
      </c>
      <c r="R55">
        <f>$J$44</f>
        <v>1.1850845553580296</v>
      </c>
      <c r="S55">
        <f>$K$44</f>
        <v>0.91993524456802278</v>
      </c>
      <c r="T55">
        <f>$L$44</f>
        <v>0.7162400607235655</v>
      </c>
      <c r="U55">
        <f>$M$44</f>
        <v>0.60328613613128401</v>
      </c>
      <c r="V55">
        <f>$N$44</f>
        <v>0.48205807603390327</v>
      </c>
      <c r="W55">
        <f>$O$44</f>
        <v>0.35192255896060054</v>
      </c>
      <c r="X55">
        <f>$P$44</f>
        <v>0.25196565013219679</v>
      </c>
      <c r="Y55">
        <f>$Q$44</f>
        <v>0.18247923081076223</v>
      </c>
      <c r="Z55">
        <f>$R$44</f>
        <v>0.15641000554012738</v>
      </c>
      <c r="AA55">
        <f>$S$44</f>
        <v>0.10861960543908092</v>
      </c>
      <c r="AB55">
        <f>$T$44</f>
        <v>6.9472688034411853E-2</v>
      </c>
      <c r="AC55" s="67">
        <f>$U$44</f>
        <v>1.7395240880552356E-2</v>
      </c>
    </row>
    <row r="56" spans="2:45" x14ac:dyDescent="0.2">
      <c r="K56">
        <f>$B$44</f>
        <v>9.2197266768545578</v>
      </c>
      <c r="L56">
        <f>$C$44</f>
        <v>6.4530600164999496</v>
      </c>
      <c r="M56">
        <f>$D$44</f>
        <v>4.4375383447477112</v>
      </c>
      <c r="N56">
        <f>$E$44</f>
        <v>3.6473014525326715</v>
      </c>
      <c r="O56">
        <f>$F$44</f>
        <v>2.9280946476136149</v>
      </c>
      <c r="P56">
        <f>$G$44</f>
        <v>2.4232235855717943</v>
      </c>
      <c r="Q56">
        <f>$H$44</f>
        <v>1.9758361549446017</v>
      </c>
      <c r="R56">
        <f>$I$44</f>
        <v>1.5586761300334198</v>
      </c>
      <c r="S56">
        <f>$J$44</f>
        <v>1.1850845553580296</v>
      </c>
      <c r="T56">
        <f>$K$44</f>
        <v>0.91993524456802278</v>
      </c>
      <c r="U56">
        <f>$L$44</f>
        <v>0.7162400607235655</v>
      </c>
      <c r="V56">
        <f>$M$44</f>
        <v>0.60328613613128401</v>
      </c>
      <c r="W56">
        <f>$N$44</f>
        <v>0.48205807603390327</v>
      </c>
      <c r="X56">
        <f>$O$44</f>
        <v>0.35192255896060054</v>
      </c>
      <c r="Y56">
        <f>$P$44</f>
        <v>0.25196565013219679</v>
      </c>
      <c r="Z56">
        <f>$Q$44</f>
        <v>0.18247923081076223</v>
      </c>
      <c r="AA56">
        <f>$R$44</f>
        <v>0.15641000554012738</v>
      </c>
      <c r="AB56">
        <f>$S$44</f>
        <v>0.10861960543908092</v>
      </c>
      <c r="AC56" s="67">
        <f>$T$44</f>
        <v>6.9472688034411853E-2</v>
      </c>
      <c r="AG56">
        <f>$U$44</f>
        <v>1.7395240880552356E-2</v>
      </c>
    </row>
    <row r="57" spans="2:45" x14ac:dyDescent="0.2">
      <c r="L57">
        <f>$B$44</f>
        <v>9.2197266768545578</v>
      </c>
      <c r="M57">
        <f>$C$44</f>
        <v>6.4530600164999496</v>
      </c>
      <c r="N57">
        <f>$D$44</f>
        <v>4.4375383447477112</v>
      </c>
      <c r="O57">
        <f>$E$44</f>
        <v>3.6473014525326715</v>
      </c>
      <c r="P57">
        <f>$F$44</f>
        <v>2.9280946476136149</v>
      </c>
      <c r="Q57">
        <f>$G$44</f>
        <v>2.4232235855717943</v>
      </c>
      <c r="R57">
        <f>$H$44</f>
        <v>1.9758361549446017</v>
      </c>
      <c r="S57">
        <f>$I$44</f>
        <v>1.5586761300334198</v>
      </c>
      <c r="T57">
        <f>$J$44</f>
        <v>1.1850845553580296</v>
      </c>
      <c r="U57">
        <f>$K$44</f>
        <v>0.91993524456802278</v>
      </c>
      <c r="V57">
        <f>$L$44</f>
        <v>0.7162400607235655</v>
      </c>
      <c r="W57">
        <f>$M$44</f>
        <v>0.60328613613128401</v>
      </c>
      <c r="X57">
        <f>$N$44</f>
        <v>0.48205807603390327</v>
      </c>
      <c r="Y57">
        <f>$O$44</f>
        <v>0.35192255896060054</v>
      </c>
      <c r="Z57">
        <f>$P$44</f>
        <v>0.25196565013219679</v>
      </c>
      <c r="AA57">
        <f>$Q$44</f>
        <v>0.18247923081076223</v>
      </c>
      <c r="AB57">
        <f>$R$44</f>
        <v>0.15641000554012738</v>
      </c>
      <c r="AC57" s="67">
        <f>$S$44</f>
        <v>0.10861960543908092</v>
      </c>
      <c r="AG57">
        <f>$T$44</f>
        <v>6.9472688034411853E-2</v>
      </c>
      <c r="AH57">
        <f>$U$44</f>
        <v>1.7395240880552356E-2</v>
      </c>
    </row>
    <row r="58" spans="2:45" x14ac:dyDescent="0.2">
      <c r="M58">
        <f>$B$44</f>
        <v>9.2197266768545578</v>
      </c>
      <c r="N58">
        <f>$C$44</f>
        <v>6.4530600164999496</v>
      </c>
      <c r="O58">
        <f>$D$44</f>
        <v>4.4375383447477112</v>
      </c>
      <c r="P58">
        <f>$E$44</f>
        <v>3.6473014525326715</v>
      </c>
      <c r="Q58">
        <f>$F$44</f>
        <v>2.9280946476136149</v>
      </c>
      <c r="R58">
        <f>$G$44</f>
        <v>2.4232235855717943</v>
      </c>
      <c r="S58">
        <f>$H$44</f>
        <v>1.9758361549446017</v>
      </c>
      <c r="T58">
        <f>$I$44</f>
        <v>1.5586761300334198</v>
      </c>
      <c r="U58">
        <f>$J$44</f>
        <v>1.1850845553580296</v>
      </c>
      <c r="V58">
        <f>$K$44</f>
        <v>0.91993524456802278</v>
      </c>
      <c r="W58">
        <f>$L$44</f>
        <v>0.7162400607235655</v>
      </c>
      <c r="X58">
        <f>$M$44</f>
        <v>0.60328613613128401</v>
      </c>
      <c r="Y58">
        <f>$N$44</f>
        <v>0.48205807603390327</v>
      </c>
      <c r="Z58">
        <f>$O$44</f>
        <v>0.35192255896060054</v>
      </c>
      <c r="AA58">
        <f>$P$44</f>
        <v>0.25196565013219679</v>
      </c>
      <c r="AB58">
        <f>$Q$44</f>
        <v>0.18247923081076223</v>
      </c>
      <c r="AC58" s="67">
        <f>$R$44</f>
        <v>0.15641000554012738</v>
      </c>
      <c r="AG58">
        <f>$S$44</f>
        <v>0.10861960543908092</v>
      </c>
      <c r="AH58">
        <f>$T$44</f>
        <v>6.9472688034411853E-2</v>
      </c>
      <c r="AI58">
        <f>$U$44</f>
        <v>1.7395240880552356E-2</v>
      </c>
    </row>
    <row r="59" spans="2:45" x14ac:dyDescent="0.2">
      <c r="P59">
        <f>$B$44</f>
        <v>9.2197266768545578</v>
      </c>
      <c r="Q59">
        <f>$C$44</f>
        <v>6.4530600164999496</v>
      </c>
      <c r="R59">
        <f>$D$44</f>
        <v>4.4375383447477112</v>
      </c>
      <c r="S59">
        <f>$E$44</f>
        <v>3.6473014525326715</v>
      </c>
      <c r="T59">
        <f>$F$44</f>
        <v>2.9280946476136149</v>
      </c>
      <c r="U59">
        <f>$G$44</f>
        <v>2.4232235855717943</v>
      </c>
      <c r="V59">
        <f>$H$44</f>
        <v>1.9758361549446017</v>
      </c>
      <c r="W59">
        <f>$I$44</f>
        <v>1.5586761300334198</v>
      </c>
      <c r="X59">
        <f>$J$44</f>
        <v>1.1850845553580296</v>
      </c>
      <c r="Y59">
        <f>$K$44</f>
        <v>0.91993524456802278</v>
      </c>
      <c r="Z59">
        <f>$L$44</f>
        <v>0.7162400607235655</v>
      </c>
      <c r="AA59">
        <f>$M$44</f>
        <v>0.60328613613128401</v>
      </c>
      <c r="AB59">
        <f>$N$44</f>
        <v>0.48205807603390327</v>
      </c>
      <c r="AC59" s="67">
        <f>$O$44</f>
        <v>0.35192255896060054</v>
      </c>
      <c r="AG59">
        <f>$P$44</f>
        <v>0.25196565013219679</v>
      </c>
      <c r="AH59">
        <f>$Q$44</f>
        <v>0.18247923081076223</v>
      </c>
      <c r="AI59">
        <f>$R$44</f>
        <v>0.15641000554012738</v>
      </c>
      <c r="AJ59">
        <f>$S$44</f>
        <v>0.10861960543908092</v>
      </c>
      <c r="AK59">
        <f>$T$44</f>
        <v>6.9472688034411853E-2</v>
      </c>
      <c r="AL59">
        <f>$U$44</f>
        <v>1.7395240880552356E-2</v>
      </c>
    </row>
    <row r="60" spans="2:45" x14ac:dyDescent="0.2">
      <c r="Q60">
        <f>$B$44</f>
        <v>9.2197266768545578</v>
      </c>
      <c r="R60">
        <f>$C$44</f>
        <v>6.4530600164999496</v>
      </c>
      <c r="S60">
        <f>$D$44</f>
        <v>4.4375383447477112</v>
      </c>
      <c r="T60">
        <f>$E$44</f>
        <v>3.6473014525326715</v>
      </c>
      <c r="U60">
        <f>$F$44</f>
        <v>2.9280946476136149</v>
      </c>
      <c r="V60">
        <f>$G$44</f>
        <v>2.4232235855717943</v>
      </c>
      <c r="W60">
        <f>$H$44</f>
        <v>1.9758361549446017</v>
      </c>
      <c r="X60">
        <f>$I$44</f>
        <v>1.5586761300334198</v>
      </c>
      <c r="Y60">
        <f>$J$44</f>
        <v>1.1850845553580296</v>
      </c>
      <c r="Z60">
        <f>$K$44</f>
        <v>0.91993524456802278</v>
      </c>
      <c r="AA60">
        <f>$L$44</f>
        <v>0.7162400607235655</v>
      </c>
      <c r="AB60">
        <f>$M$44</f>
        <v>0.60328613613128401</v>
      </c>
      <c r="AC60" s="67">
        <f>$N$44</f>
        <v>0.48205807603390327</v>
      </c>
      <c r="AG60">
        <f>$O$44</f>
        <v>0.35192255896060054</v>
      </c>
      <c r="AH60">
        <f>$P$44</f>
        <v>0.25196565013219679</v>
      </c>
      <c r="AI60">
        <f>$Q$44</f>
        <v>0.18247923081076223</v>
      </c>
      <c r="AJ60">
        <f>$R$44</f>
        <v>0.15641000554012738</v>
      </c>
      <c r="AK60">
        <f>$S$44</f>
        <v>0.10861960543908092</v>
      </c>
      <c r="AL60">
        <f>$T$44</f>
        <v>6.9472688034411853E-2</v>
      </c>
      <c r="AM60">
        <f>$U$44</f>
        <v>1.7395240880552356E-2</v>
      </c>
    </row>
    <row r="61" spans="2:45" x14ac:dyDescent="0.2">
      <c r="R61">
        <f>$B$44</f>
        <v>9.2197266768545578</v>
      </c>
      <c r="S61">
        <f>$C$44</f>
        <v>6.4530600164999496</v>
      </c>
      <c r="T61">
        <f>$D$44</f>
        <v>4.4375383447477112</v>
      </c>
      <c r="U61">
        <f>$E$44</f>
        <v>3.6473014525326715</v>
      </c>
      <c r="V61">
        <f>$F$44</f>
        <v>2.9280946476136149</v>
      </c>
      <c r="W61">
        <f>$G$44</f>
        <v>2.4232235855717943</v>
      </c>
      <c r="X61">
        <f>$H$44</f>
        <v>1.9758361549446017</v>
      </c>
      <c r="Y61">
        <f>$I$44</f>
        <v>1.5586761300334198</v>
      </c>
      <c r="Z61">
        <f>$J$44</f>
        <v>1.1850845553580296</v>
      </c>
      <c r="AA61">
        <f>$K$44</f>
        <v>0.91993524456802278</v>
      </c>
      <c r="AB61">
        <f>$L$44</f>
        <v>0.7162400607235655</v>
      </c>
      <c r="AC61" s="67">
        <f>$M$44</f>
        <v>0.60328613613128401</v>
      </c>
      <c r="AG61">
        <f>$N$44</f>
        <v>0.48205807603390327</v>
      </c>
      <c r="AH61">
        <f>$O$44</f>
        <v>0.35192255896060054</v>
      </c>
      <c r="AI61">
        <f>$P$44</f>
        <v>0.25196565013219679</v>
      </c>
      <c r="AJ61">
        <f>$Q$44</f>
        <v>0.18247923081076223</v>
      </c>
      <c r="AK61">
        <f>$R$44</f>
        <v>0.15641000554012738</v>
      </c>
      <c r="AL61">
        <f>$S$44</f>
        <v>0.10861960543908092</v>
      </c>
      <c r="AM61">
        <f>$T$44</f>
        <v>6.9472688034411853E-2</v>
      </c>
      <c r="AN61">
        <f>$U$44</f>
        <v>1.7395240880552356E-2</v>
      </c>
    </row>
    <row r="62" spans="2:45" x14ac:dyDescent="0.2">
      <c r="S62">
        <f>$B$44</f>
        <v>9.2197266768545578</v>
      </c>
      <c r="T62">
        <f>$C$44</f>
        <v>6.4530600164999496</v>
      </c>
      <c r="U62">
        <f>$D$44</f>
        <v>4.4375383447477112</v>
      </c>
      <c r="V62">
        <f>$E$44</f>
        <v>3.6473014525326715</v>
      </c>
      <c r="W62">
        <f>$F$44</f>
        <v>2.9280946476136149</v>
      </c>
      <c r="X62">
        <f>$G$44</f>
        <v>2.4232235855717943</v>
      </c>
      <c r="Y62">
        <f>$H$44</f>
        <v>1.9758361549446017</v>
      </c>
      <c r="Z62">
        <f>$I$44</f>
        <v>1.5586761300334198</v>
      </c>
      <c r="AA62">
        <f>$J$44</f>
        <v>1.1850845553580296</v>
      </c>
      <c r="AB62">
        <f>$K$44</f>
        <v>0.91993524456802278</v>
      </c>
      <c r="AC62" s="67">
        <f>$L$44</f>
        <v>0.7162400607235655</v>
      </c>
      <c r="AG62">
        <f>$M$44</f>
        <v>0.60328613613128401</v>
      </c>
      <c r="AH62">
        <f>$N$44</f>
        <v>0.48205807603390327</v>
      </c>
      <c r="AI62">
        <f>$O$44</f>
        <v>0.35192255896060054</v>
      </c>
      <c r="AJ62">
        <f>$P$44</f>
        <v>0.25196565013219679</v>
      </c>
      <c r="AK62">
        <f>$Q$44</f>
        <v>0.18247923081076223</v>
      </c>
      <c r="AL62">
        <f>$R$44</f>
        <v>0.15641000554012738</v>
      </c>
      <c r="AM62">
        <f>$S$44</f>
        <v>0.10861960543908092</v>
      </c>
      <c r="AN62">
        <f>$T$44</f>
        <v>6.9472688034411853E-2</v>
      </c>
      <c r="AO62">
        <f>$U$44</f>
        <v>1.7395240880552356E-2</v>
      </c>
    </row>
    <row r="63" spans="2:45" x14ac:dyDescent="0.2">
      <c r="T63">
        <f>$B$44</f>
        <v>9.2197266768545578</v>
      </c>
      <c r="U63">
        <f>$C$44</f>
        <v>6.4530600164999496</v>
      </c>
      <c r="V63">
        <f>$D$44</f>
        <v>4.4375383447477112</v>
      </c>
      <c r="W63">
        <f>$E$44</f>
        <v>3.6473014525326715</v>
      </c>
      <c r="X63">
        <f>$F$44</f>
        <v>2.9280946476136149</v>
      </c>
      <c r="Y63">
        <f>$G$44</f>
        <v>2.4232235855717943</v>
      </c>
      <c r="Z63">
        <f>$H$44</f>
        <v>1.9758361549446017</v>
      </c>
      <c r="AA63">
        <f>$I$44</f>
        <v>1.5586761300334198</v>
      </c>
      <c r="AB63">
        <f>$J$44</f>
        <v>1.1850845553580296</v>
      </c>
      <c r="AC63" s="67">
        <f>$K$44</f>
        <v>0.91993524456802278</v>
      </c>
      <c r="AG63">
        <f>$L$44</f>
        <v>0.7162400607235655</v>
      </c>
      <c r="AH63">
        <f>$M$44</f>
        <v>0.60328613613128401</v>
      </c>
      <c r="AI63">
        <f>$N$44</f>
        <v>0.48205807603390327</v>
      </c>
      <c r="AJ63">
        <f>$O$44</f>
        <v>0.35192255896060054</v>
      </c>
      <c r="AK63">
        <f>$P$44</f>
        <v>0.25196565013219679</v>
      </c>
      <c r="AL63">
        <f>$Q$44</f>
        <v>0.18247923081076223</v>
      </c>
      <c r="AM63">
        <f>$R$44</f>
        <v>0.15641000554012738</v>
      </c>
      <c r="AN63">
        <f>$S$44</f>
        <v>0.10861960543908092</v>
      </c>
      <c r="AO63">
        <f>$T$44</f>
        <v>6.9472688034411853E-2</v>
      </c>
      <c r="AP63">
        <f>$U$44</f>
        <v>1.7395240880552356E-2</v>
      </c>
    </row>
    <row r="64" spans="2:45" x14ac:dyDescent="0.2">
      <c r="W64">
        <f>$B$44</f>
        <v>9.2197266768545578</v>
      </c>
      <c r="X64">
        <f>$C$44</f>
        <v>6.4530600164999496</v>
      </c>
      <c r="Y64">
        <f>$D$44</f>
        <v>4.4375383447477112</v>
      </c>
      <c r="Z64">
        <f>$E$44</f>
        <v>3.6473014525326715</v>
      </c>
      <c r="AA64">
        <f>$F$44</f>
        <v>2.9280946476136149</v>
      </c>
      <c r="AB64">
        <f>$G$44</f>
        <v>2.4232235855717943</v>
      </c>
      <c r="AC64" s="67">
        <f>$H$44</f>
        <v>1.9758361549446017</v>
      </c>
      <c r="AG64">
        <f>$I$44</f>
        <v>1.5586761300334198</v>
      </c>
      <c r="AH64">
        <f>$J$44</f>
        <v>1.1850845553580296</v>
      </c>
      <c r="AI64">
        <f>$K$44</f>
        <v>0.91993524456802278</v>
      </c>
      <c r="AJ64">
        <f>$L$44</f>
        <v>0.7162400607235655</v>
      </c>
      <c r="AK64">
        <f>$M$44</f>
        <v>0.60328613613128401</v>
      </c>
      <c r="AL64">
        <f>$N$44</f>
        <v>0.48205807603390327</v>
      </c>
      <c r="AM64">
        <f>$O$44</f>
        <v>0.35192255896060054</v>
      </c>
      <c r="AN64">
        <f>$P$44</f>
        <v>0.25196565013219679</v>
      </c>
      <c r="AO64">
        <f>$Q$44</f>
        <v>0.18247923081076223</v>
      </c>
      <c r="AP64">
        <f>$R$44</f>
        <v>0.15641000554012738</v>
      </c>
      <c r="AQ64">
        <f>$S$44</f>
        <v>0.10861960543908092</v>
      </c>
      <c r="AR64">
        <f>$T$44</f>
        <v>6.9472688034411853E-2</v>
      </c>
      <c r="AS64">
        <f>$U$44</f>
        <v>1.7395240880552356E-2</v>
      </c>
    </row>
    <row r="65" spans="1:60" x14ac:dyDescent="0.2">
      <c r="X65">
        <f>$B$44</f>
        <v>9.2197266768545578</v>
      </c>
      <c r="Y65">
        <f>$C$44</f>
        <v>6.4530600164999496</v>
      </c>
      <c r="Z65">
        <f>$D$44</f>
        <v>4.4375383447477112</v>
      </c>
      <c r="AA65">
        <f>$E$44</f>
        <v>3.6473014525326715</v>
      </c>
      <c r="AB65">
        <f>$F$44</f>
        <v>2.9280946476136149</v>
      </c>
      <c r="AC65" s="67">
        <f>$G$44</f>
        <v>2.4232235855717943</v>
      </c>
      <c r="AG65">
        <f>$H$44</f>
        <v>1.9758361549446017</v>
      </c>
      <c r="AH65">
        <f>$I$44</f>
        <v>1.5586761300334198</v>
      </c>
      <c r="AI65">
        <f>$J$44</f>
        <v>1.1850845553580296</v>
      </c>
      <c r="AJ65">
        <f>$K$44</f>
        <v>0.91993524456802278</v>
      </c>
      <c r="AK65">
        <f>$L$44</f>
        <v>0.7162400607235655</v>
      </c>
      <c r="AL65">
        <f>$M$44</f>
        <v>0.60328613613128401</v>
      </c>
      <c r="AM65">
        <f>$N$44</f>
        <v>0.48205807603390327</v>
      </c>
      <c r="AN65">
        <f>$O$44</f>
        <v>0.35192255896060054</v>
      </c>
      <c r="AO65">
        <f>$P$44</f>
        <v>0.25196565013219679</v>
      </c>
      <c r="AP65">
        <f>$Q$44</f>
        <v>0.18247923081076223</v>
      </c>
      <c r="AQ65">
        <f>$R$44</f>
        <v>0.15641000554012738</v>
      </c>
      <c r="AR65">
        <f>$S$44</f>
        <v>0.10861960543908092</v>
      </c>
      <c r="AS65">
        <f>$T$44</f>
        <v>6.9472688034411853E-2</v>
      </c>
      <c r="AT65">
        <f>$U$44</f>
        <v>1.7395240880552356E-2</v>
      </c>
    </row>
    <row r="66" spans="1:60" x14ac:dyDescent="0.2">
      <c r="Y66">
        <f>$B$44</f>
        <v>9.2197266768545578</v>
      </c>
      <c r="Z66">
        <f>$C$44</f>
        <v>6.4530600164999496</v>
      </c>
      <c r="AA66">
        <f>$D$44</f>
        <v>4.4375383447477112</v>
      </c>
      <c r="AB66">
        <f>$E$44</f>
        <v>3.6473014525326715</v>
      </c>
      <c r="AC66" s="67">
        <f>$F$44</f>
        <v>2.9280946476136149</v>
      </c>
      <c r="AG66">
        <f>$G$44</f>
        <v>2.4232235855717943</v>
      </c>
      <c r="AH66">
        <f>$H$44</f>
        <v>1.9758361549446017</v>
      </c>
      <c r="AI66">
        <f>$I$44</f>
        <v>1.5586761300334198</v>
      </c>
      <c r="AJ66">
        <f>$J$44</f>
        <v>1.1850845553580296</v>
      </c>
      <c r="AK66">
        <f>$K$44</f>
        <v>0.91993524456802278</v>
      </c>
      <c r="AL66">
        <f>$L$44</f>
        <v>0.7162400607235655</v>
      </c>
      <c r="AM66">
        <f>$M$44</f>
        <v>0.60328613613128401</v>
      </c>
      <c r="AN66">
        <f>$N$44</f>
        <v>0.48205807603390327</v>
      </c>
      <c r="AO66">
        <f>$O$44</f>
        <v>0.35192255896060054</v>
      </c>
      <c r="AP66">
        <f>$P$44</f>
        <v>0.25196565013219679</v>
      </c>
      <c r="AQ66">
        <f>$Q$44</f>
        <v>0.18247923081076223</v>
      </c>
      <c r="AR66">
        <f>$R$44</f>
        <v>0.15641000554012738</v>
      </c>
      <c r="AS66">
        <f>$S$44</f>
        <v>0.10861960543908092</v>
      </c>
      <c r="AT66">
        <f>$T$44</f>
        <v>6.9472688034411853E-2</v>
      </c>
      <c r="AU66">
        <f>$U$44</f>
        <v>1.7395240880552356E-2</v>
      </c>
    </row>
    <row r="67" spans="1:60" x14ac:dyDescent="0.2">
      <c r="Z67">
        <f>$B$44</f>
        <v>9.2197266768545578</v>
      </c>
      <c r="AA67">
        <f>$C$44</f>
        <v>6.4530600164999496</v>
      </c>
      <c r="AB67">
        <f>$D$44</f>
        <v>4.4375383447477112</v>
      </c>
      <c r="AC67" s="67">
        <f>$E$44</f>
        <v>3.6473014525326715</v>
      </c>
      <c r="AG67">
        <f>$F$44</f>
        <v>2.9280946476136149</v>
      </c>
      <c r="AH67">
        <f>$G$44</f>
        <v>2.4232235855717943</v>
      </c>
      <c r="AI67">
        <f>$H$44</f>
        <v>1.9758361549446017</v>
      </c>
      <c r="AJ67">
        <f>$I$44</f>
        <v>1.5586761300334198</v>
      </c>
      <c r="AK67">
        <f>$J$44</f>
        <v>1.1850845553580296</v>
      </c>
      <c r="AL67">
        <f>$K$44</f>
        <v>0.91993524456802278</v>
      </c>
      <c r="AM67">
        <f>$L$44</f>
        <v>0.7162400607235655</v>
      </c>
      <c r="AN67">
        <f>$M$44</f>
        <v>0.60328613613128401</v>
      </c>
      <c r="AO67">
        <f>$N$44</f>
        <v>0.48205807603390327</v>
      </c>
      <c r="AP67">
        <f>$O$44</f>
        <v>0.35192255896060054</v>
      </c>
      <c r="AQ67">
        <f>$P$44</f>
        <v>0.25196565013219679</v>
      </c>
      <c r="AR67">
        <f>$Q$44</f>
        <v>0.18247923081076223</v>
      </c>
      <c r="AS67">
        <f>$R$44</f>
        <v>0.15641000554012738</v>
      </c>
      <c r="AT67">
        <f>$S$44</f>
        <v>0.10861960543908092</v>
      </c>
      <c r="AU67">
        <f>$T$44</f>
        <v>6.9472688034411853E-2</v>
      </c>
      <c r="AV67">
        <f>$U$44</f>
        <v>1.7395240880552356E-2</v>
      </c>
    </row>
    <row r="68" spans="1:60" x14ac:dyDescent="0.2">
      <c r="AA68">
        <f>$B$44</f>
        <v>9.2197266768545578</v>
      </c>
      <c r="AB68">
        <f>$C$44</f>
        <v>6.4530600164999496</v>
      </c>
      <c r="AC68" s="67">
        <f>$D$44</f>
        <v>4.4375383447477112</v>
      </c>
      <c r="AG68">
        <f>$E$44</f>
        <v>3.6473014525326715</v>
      </c>
      <c r="AH68">
        <f>$F$44</f>
        <v>2.9280946476136149</v>
      </c>
      <c r="AI68">
        <f>$G$44</f>
        <v>2.4232235855717943</v>
      </c>
      <c r="AJ68">
        <f>$H$44</f>
        <v>1.9758361549446017</v>
      </c>
      <c r="AK68">
        <f>$I$44</f>
        <v>1.5586761300334198</v>
      </c>
      <c r="AL68">
        <f>$J$44</f>
        <v>1.1850845553580296</v>
      </c>
      <c r="AM68">
        <f>$K$44</f>
        <v>0.91993524456802278</v>
      </c>
      <c r="AN68">
        <f>$L$44</f>
        <v>0.7162400607235655</v>
      </c>
      <c r="AO68">
        <f>$M$44</f>
        <v>0.60328613613128401</v>
      </c>
      <c r="AP68">
        <f>$N$44</f>
        <v>0.48205807603390327</v>
      </c>
      <c r="AQ68">
        <f>$O$44</f>
        <v>0.35192255896060054</v>
      </c>
      <c r="AR68">
        <f>$P$44</f>
        <v>0.25196565013219679</v>
      </c>
      <c r="AS68">
        <f>$Q$44</f>
        <v>0.18247923081076223</v>
      </c>
      <c r="AT68">
        <f>$R$44</f>
        <v>0.15641000554012738</v>
      </c>
      <c r="AU68">
        <f>$S$44</f>
        <v>0.10861960543908092</v>
      </c>
      <c r="AV68">
        <f>$T$44</f>
        <v>6.9472688034411853E-2</v>
      </c>
      <c r="AW68">
        <f>$U$44</f>
        <v>1.7395240880552356E-2</v>
      </c>
    </row>
    <row r="69" spans="1:60" ht="17" thickBot="1" x14ac:dyDescent="0.25">
      <c r="A69" t="s">
        <v>163</v>
      </c>
      <c r="B69">
        <f>AG70</f>
        <v>15.134091987031697</v>
      </c>
      <c r="C69">
        <f t="shared" ref="C69:AC69" si="4">AH70</f>
        <v>12.029494654505172</v>
      </c>
      <c r="D69">
        <f t="shared" si="4"/>
        <v>9.504986432834011</v>
      </c>
      <c r="E69">
        <f t="shared" si="4"/>
        <v>7.4071691965104076</v>
      </c>
      <c r="F69">
        <f t="shared" si="4"/>
        <v>5.7521693067709014</v>
      </c>
      <c r="G69">
        <f t="shared" si="4"/>
        <v>4.44098084351974</v>
      </c>
      <c r="H69">
        <f t="shared" si="4"/>
        <v>3.4253396163115486</v>
      </c>
      <c r="I69">
        <f t="shared" si="4"/>
        <v>2.6009600163355953</v>
      </c>
      <c r="J69">
        <f t="shared" si="4"/>
        <v>1.958579580983711</v>
      </c>
      <c r="K69">
        <f t="shared" si="4"/>
        <v>1.4422307623581425</v>
      </c>
      <c r="L69">
        <f t="shared" si="4"/>
        <v>1.0513970508827679</v>
      </c>
      <c r="M69">
        <f t="shared" si="4"/>
        <v>0.76894717995657924</v>
      </c>
      <c r="N69">
        <f t="shared" si="4"/>
        <v>0.53437677070493472</v>
      </c>
      <c r="O69">
        <f t="shared" si="4"/>
        <v>0.3518975398941725</v>
      </c>
      <c r="P69">
        <f t="shared" si="4"/>
        <v>0.19548753435404514</v>
      </c>
      <c r="Q69">
        <f t="shared" si="4"/>
        <v>8.6867928914964213E-2</v>
      </c>
      <c r="R69">
        <f t="shared" si="4"/>
        <v>1.7395240880552356E-2</v>
      </c>
      <c r="S69">
        <f t="shared" si="4"/>
        <v>0</v>
      </c>
      <c r="T69">
        <f t="shared" si="4"/>
        <v>0</v>
      </c>
      <c r="U69">
        <f t="shared" si="4"/>
        <v>0</v>
      </c>
      <c r="V69">
        <f t="shared" si="4"/>
        <v>0</v>
      </c>
      <c r="W69">
        <f t="shared" si="4"/>
        <v>0</v>
      </c>
      <c r="X69">
        <f t="shared" si="4"/>
        <v>0</v>
      </c>
      <c r="Y69">
        <f t="shared" si="4"/>
        <v>0</v>
      </c>
      <c r="Z69">
        <f t="shared" si="4"/>
        <v>0</v>
      </c>
      <c r="AA69">
        <f t="shared" si="4"/>
        <v>0</v>
      </c>
      <c r="AB69">
        <f t="shared" si="4"/>
        <v>0</v>
      </c>
      <c r="AC69">
        <f t="shared" si="4"/>
        <v>0</v>
      </c>
    </row>
    <row r="70" spans="1:60" ht="17" outlineLevel="1" thickBot="1" x14ac:dyDescent="0.25">
      <c r="AG70" s="68">
        <f>SUM(AG49:AG68)</f>
        <v>15.134091987031697</v>
      </c>
      <c r="AH70" s="69">
        <f t="shared" ref="AH70:AZ70" si="5">SUM(AH49:AH68)</f>
        <v>12.029494654505172</v>
      </c>
      <c r="AI70" s="69">
        <f t="shared" si="5"/>
        <v>9.504986432834011</v>
      </c>
      <c r="AJ70" s="69">
        <f t="shared" si="5"/>
        <v>7.4071691965104076</v>
      </c>
      <c r="AK70" s="69">
        <f t="shared" si="5"/>
        <v>5.7521693067709014</v>
      </c>
      <c r="AL70" s="69">
        <f t="shared" si="5"/>
        <v>4.44098084351974</v>
      </c>
      <c r="AM70" s="69">
        <f t="shared" si="5"/>
        <v>3.4253396163115486</v>
      </c>
      <c r="AN70" s="69">
        <f t="shared" si="5"/>
        <v>2.6009600163355953</v>
      </c>
      <c r="AO70" s="69">
        <f t="shared" si="5"/>
        <v>1.958579580983711</v>
      </c>
      <c r="AP70" s="69">
        <f t="shared" si="5"/>
        <v>1.4422307623581425</v>
      </c>
      <c r="AQ70" s="69">
        <f t="shared" si="5"/>
        <v>1.0513970508827679</v>
      </c>
      <c r="AR70" s="69">
        <f t="shared" si="5"/>
        <v>0.76894717995657924</v>
      </c>
      <c r="AS70" s="69">
        <f t="shared" si="5"/>
        <v>0.53437677070493472</v>
      </c>
      <c r="AT70" s="69">
        <f t="shared" si="5"/>
        <v>0.3518975398941725</v>
      </c>
      <c r="AU70" s="69">
        <f t="shared" si="5"/>
        <v>0.19548753435404514</v>
      </c>
      <c r="AV70" s="69">
        <f t="shared" si="5"/>
        <v>8.6867928914964213E-2</v>
      </c>
      <c r="AW70" s="69">
        <f t="shared" si="5"/>
        <v>1.7395240880552356E-2</v>
      </c>
      <c r="AX70" s="69">
        <f t="shared" si="5"/>
        <v>0</v>
      </c>
      <c r="AY70" s="69">
        <f t="shared" si="5"/>
        <v>0</v>
      </c>
      <c r="AZ70" s="69">
        <f t="shared" si="5"/>
        <v>0</v>
      </c>
      <c r="BA70" s="69">
        <v>0</v>
      </c>
      <c r="BB70" s="69">
        <v>0</v>
      </c>
      <c r="BC70" s="69">
        <v>0</v>
      </c>
      <c r="BD70" s="69">
        <v>0</v>
      </c>
      <c r="BE70" s="69">
        <v>0</v>
      </c>
      <c r="BF70" s="69">
        <v>0</v>
      </c>
      <c r="BG70" s="69">
        <v>0</v>
      </c>
      <c r="BH70" s="70">
        <v>0</v>
      </c>
    </row>
    <row r="71" spans="1:60" x14ac:dyDescent="0.2">
      <c r="A71" t="s">
        <v>207</v>
      </c>
      <c r="B71">
        <f>SUM(B49:B69)</f>
        <v>24.353818663886255</v>
      </c>
      <c r="C71">
        <f t="shared" ref="C71:AC71" si="6">SUM(C49:C69)</f>
        <v>27.702281347859678</v>
      </c>
      <c r="D71">
        <f t="shared" si="6"/>
        <v>29.615311470936227</v>
      </c>
      <c r="E71">
        <f>SUM(E49:E69)</f>
        <v>31.1647956871453</v>
      </c>
      <c r="F71">
        <f t="shared" si="6"/>
        <v>32.437890445019406</v>
      </c>
      <c r="G71">
        <f t="shared" si="6"/>
        <v>24.33019889048548</v>
      </c>
      <c r="H71">
        <f t="shared" si="6"/>
        <v>18.83733380172194</v>
      </c>
      <c r="I71">
        <f t="shared" si="6"/>
        <v>24.353818663886255</v>
      </c>
      <c r="J71">
        <f t="shared" si="6"/>
        <v>27.702281347859675</v>
      </c>
      <c r="K71">
        <f t="shared" si="6"/>
        <v>29.615311470936227</v>
      </c>
      <c r="L71">
        <f t="shared" si="6"/>
        <v>31.1647956871453</v>
      </c>
      <c r="M71">
        <f t="shared" si="6"/>
        <v>32.437890445019406</v>
      </c>
      <c r="N71">
        <f t="shared" si="6"/>
        <v>24.330198890485484</v>
      </c>
      <c r="O71">
        <f t="shared" si="6"/>
        <v>18.837333801721943</v>
      </c>
      <c r="P71">
        <f t="shared" si="6"/>
        <v>24.353818663886255</v>
      </c>
      <c r="Q71">
        <f t="shared" si="6"/>
        <v>27.702281347859675</v>
      </c>
      <c r="R71">
        <f>SUM(R49:R69)</f>
        <v>29.615311470936227</v>
      </c>
      <c r="S71">
        <f t="shared" si="6"/>
        <v>31.1647956871453</v>
      </c>
      <c r="T71">
        <f t="shared" si="6"/>
        <v>32.437890445019406</v>
      </c>
      <c r="U71">
        <f t="shared" si="6"/>
        <v>24.33019889048548</v>
      </c>
      <c r="V71">
        <f t="shared" si="6"/>
        <v>18.83733380172194</v>
      </c>
      <c r="W71">
        <f t="shared" si="6"/>
        <v>24.353818663886255</v>
      </c>
      <c r="X71">
        <f t="shared" si="6"/>
        <v>27.702281347859682</v>
      </c>
      <c r="Y71">
        <f t="shared" si="6"/>
        <v>29.615311470936227</v>
      </c>
      <c r="Z71">
        <f t="shared" si="6"/>
        <v>31.1647956871453</v>
      </c>
      <c r="AA71">
        <f t="shared" si="6"/>
        <v>32.437890445019406</v>
      </c>
      <c r="AB71">
        <f t="shared" si="6"/>
        <v>24.33019889048548</v>
      </c>
      <c r="AC71">
        <f t="shared" si="6"/>
        <v>18.83733380172194</v>
      </c>
    </row>
    <row r="73" spans="1:60" x14ac:dyDescent="0.2">
      <c r="A73" t="s">
        <v>208</v>
      </c>
      <c r="B73">
        <f>B71/$A$75</f>
        <v>0.81179395546287514</v>
      </c>
      <c r="C73">
        <f t="shared" ref="C73:D73" si="7">C71/$A$75</f>
        <v>0.92340937826198932</v>
      </c>
      <c r="D73">
        <f t="shared" si="7"/>
        <v>0.98717704903120762</v>
      </c>
      <c r="E73">
        <f>E71/$A$75</f>
        <v>1.0388265229048435</v>
      </c>
      <c r="F73">
        <f>F71/$A$76</f>
        <v>1.3239955283681391</v>
      </c>
      <c r="G73">
        <f>G71/$A$76</f>
        <v>0.99306934246879508</v>
      </c>
      <c r="H73">
        <f>H71/$A$76</f>
        <v>0.76887076741722205</v>
      </c>
      <c r="I73">
        <f t="shared" ref="I73:Z73" si="8">I71/$A$75</f>
        <v>0.81179395546287514</v>
      </c>
      <c r="J73">
        <f t="shared" si="8"/>
        <v>0.9234093782619891</v>
      </c>
      <c r="K73">
        <f t="shared" si="8"/>
        <v>0.98717704903120762</v>
      </c>
      <c r="L73">
        <f t="shared" si="8"/>
        <v>1.0388265229048435</v>
      </c>
      <c r="M73">
        <f t="shared" ref="M73:O73" si="9">M71/$A$76</f>
        <v>1.3239955283681391</v>
      </c>
      <c r="N73">
        <f t="shared" si="9"/>
        <v>0.9930693424687953</v>
      </c>
      <c r="O73">
        <f t="shared" si="9"/>
        <v>0.76887076741722216</v>
      </c>
      <c r="P73">
        <f t="shared" ref="P73" si="10">P71/$A$75</f>
        <v>0.81179395546287514</v>
      </c>
      <c r="Q73">
        <f t="shared" si="8"/>
        <v>0.9234093782619891</v>
      </c>
      <c r="R73">
        <f t="shared" si="8"/>
        <v>0.98717704903120762</v>
      </c>
      <c r="S73">
        <f t="shared" si="8"/>
        <v>1.0388265229048435</v>
      </c>
      <c r="T73">
        <f t="shared" ref="T73:V73" si="11">T71/$A$76</f>
        <v>1.3239955283681391</v>
      </c>
      <c r="U73">
        <f t="shared" si="11"/>
        <v>0.99306934246879508</v>
      </c>
      <c r="V73">
        <f t="shared" si="11"/>
        <v>0.76887076741722205</v>
      </c>
      <c r="W73">
        <f t="shared" ref="W73" si="12">W71/$A$75</f>
        <v>0.81179395546287514</v>
      </c>
      <c r="X73">
        <f t="shared" si="8"/>
        <v>0.92340937826198943</v>
      </c>
      <c r="Y73">
        <f t="shared" si="8"/>
        <v>0.98717704903120762</v>
      </c>
      <c r="Z73">
        <f t="shared" si="8"/>
        <v>1.0388265229048435</v>
      </c>
      <c r="AA73">
        <f t="shared" ref="AA73:AC73" si="13">AA71/$A$76</f>
        <v>1.3239955283681391</v>
      </c>
      <c r="AB73">
        <f t="shared" si="13"/>
        <v>0.99306934246879508</v>
      </c>
      <c r="AC73">
        <f t="shared" si="13"/>
        <v>0.76887076741722205</v>
      </c>
      <c r="AG73" t="s">
        <v>165</v>
      </c>
      <c r="AH73" t="s">
        <v>166</v>
      </c>
      <c r="AI73" t="s">
        <v>167</v>
      </c>
      <c r="AJ73" t="s">
        <v>168</v>
      </c>
      <c r="AK73" t="s">
        <v>169</v>
      </c>
      <c r="AL73" t="s">
        <v>170</v>
      </c>
      <c r="AM73" t="s">
        <v>171</v>
      </c>
      <c r="AN73" t="s">
        <v>172</v>
      </c>
      <c r="AO73" t="s">
        <v>173</v>
      </c>
      <c r="AP73" t="s">
        <v>174</v>
      </c>
      <c r="AQ73" t="s">
        <v>175</v>
      </c>
      <c r="AR73" t="s">
        <v>176</v>
      </c>
      <c r="AS73" t="s">
        <v>177</v>
      </c>
      <c r="AT73" t="s">
        <v>178</v>
      </c>
      <c r="AU73" t="s">
        <v>179</v>
      </c>
      <c r="AV73" t="s">
        <v>180</v>
      </c>
      <c r="AW73" t="s">
        <v>181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</row>
    <row r="74" spans="1:60" x14ac:dyDescent="0.2">
      <c r="A74" t="s">
        <v>209</v>
      </c>
      <c r="AG74" t="s">
        <v>182</v>
      </c>
      <c r="AH74" t="s">
        <v>183</v>
      </c>
      <c r="AI74" t="s">
        <v>184</v>
      </c>
      <c r="AJ74" t="s">
        <v>185</v>
      </c>
      <c r="AK74" t="s">
        <v>186</v>
      </c>
      <c r="AL74" t="s">
        <v>187</v>
      </c>
      <c r="AM74" t="s">
        <v>188</v>
      </c>
      <c r="AN74" t="s">
        <v>189</v>
      </c>
      <c r="AO74" t="s">
        <v>190</v>
      </c>
      <c r="AP74" t="s">
        <v>191</v>
      </c>
      <c r="AQ74" t="s">
        <v>192</v>
      </c>
      <c r="AR74" t="s">
        <v>193</v>
      </c>
      <c r="AS74" t="s">
        <v>194</v>
      </c>
      <c r="AT74" t="s">
        <v>195</v>
      </c>
      <c r="AU74" t="s">
        <v>196</v>
      </c>
      <c r="AV74" t="s">
        <v>197</v>
      </c>
      <c r="AW74" t="s">
        <v>198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</row>
    <row r="75" spans="1:60" x14ac:dyDescent="0.2">
      <c r="A75">
        <v>30</v>
      </c>
    </row>
    <row r="76" spans="1:60" x14ac:dyDescent="0.2">
      <c r="A76">
        <v>24.5</v>
      </c>
    </row>
    <row r="78" spans="1:60" x14ac:dyDescent="0.2">
      <c r="C78" t="s">
        <v>210</v>
      </c>
      <c r="D78" t="s">
        <v>211</v>
      </c>
      <c r="E78" t="s">
        <v>212</v>
      </c>
      <c r="G78" t="s">
        <v>213</v>
      </c>
    </row>
    <row r="79" spans="1:60" x14ac:dyDescent="0.2">
      <c r="C79" s="71">
        <f>(SUM(B73:E73)+SUM(I73:L73)+SUM(P73:S73)+SUM(W73:Z73))/16</f>
        <v>0.94030172641522891</v>
      </c>
      <c r="D79" s="71">
        <f>(SUM(F73:H73)+SUM(M73:O73)+SUM(T73:V73)+SUM(AA73:AC73))/12</f>
        <v>1.0286452127513854</v>
      </c>
      <c r="E79" s="71">
        <f>C79*16/28+D79*12/28</f>
        <v>0.97816322055929605</v>
      </c>
      <c r="G79">
        <v>0.8</v>
      </c>
    </row>
    <row r="83" spans="1:7" x14ac:dyDescent="0.2">
      <c r="B83" t="s">
        <v>214</v>
      </c>
      <c r="C83" t="s">
        <v>215</v>
      </c>
      <c r="E83" t="s">
        <v>210</v>
      </c>
      <c r="F83" t="s">
        <v>211</v>
      </c>
      <c r="G83" t="s">
        <v>212</v>
      </c>
    </row>
    <row r="84" spans="1:7" x14ac:dyDescent="0.2">
      <c r="A84" t="s">
        <v>216</v>
      </c>
    </row>
    <row r="85" spans="1:7" x14ac:dyDescent="0.2">
      <c r="A85" t="s">
        <v>218</v>
      </c>
      <c r="E85" s="72"/>
      <c r="F85" s="72"/>
      <c r="G85" s="72"/>
    </row>
    <row r="86" spans="1:7" x14ac:dyDescent="0.2">
      <c r="A86" t="s">
        <v>217</v>
      </c>
      <c r="E86" s="72"/>
      <c r="F86" s="72"/>
      <c r="G86" s="72"/>
    </row>
    <row r="87" spans="1:7" x14ac:dyDescent="0.2">
      <c r="E87" s="72"/>
      <c r="F87" s="72"/>
      <c r="G87" s="72"/>
    </row>
    <row r="96" spans="1:7" x14ac:dyDescent="0.2">
      <c r="A96" t="s">
        <v>220</v>
      </c>
    </row>
    <row r="98" spans="1:22" x14ac:dyDescent="0.2">
      <c r="A98" t="s">
        <v>217</v>
      </c>
    </row>
    <row r="99" spans="1:22" x14ac:dyDescent="0.2">
      <c r="B99" t="s">
        <v>221</v>
      </c>
      <c r="C99" t="s">
        <v>219</v>
      </c>
      <c r="E99" t="s">
        <v>222</v>
      </c>
    </row>
    <row r="100" spans="1:22" x14ac:dyDescent="0.2">
      <c r="B100" t="s">
        <v>33</v>
      </c>
      <c r="E100" t="s">
        <v>33</v>
      </c>
      <c r="G100" t="s">
        <v>224</v>
      </c>
      <c r="H100">
        <f>$E$101</f>
        <v>0</v>
      </c>
      <c r="I100">
        <f t="shared" ref="I100:K103" si="14">$E$101</f>
        <v>0</v>
      </c>
      <c r="J100">
        <f t="shared" si="14"/>
        <v>0</v>
      </c>
      <c r="K100">
        <f t="shared" si="14"/>
        <v>0</v>
      </c>
      <c r="L100">
        <f>$E$102</f>
        <v>0</v>
      </c>
      <c r="M100">
        <f t="shared" ref="M100:N103" si="15">$E$102</f>
        <v>0</v>
      </c>
      <c r="N100">
        <f t="shared" si="15"/>
        <v>0</v>
      </c>
      <c r="P100" t="s">
        <v>223</v>
      </c>
      <c r="Q100" t="s">
        <v>223</v>
      </c>
      <c r="R100" t="s">
        <v>223</v>
      </c>
      <c r="S100" t="s">
        <v>223</v>
      </c>
      <c r="T100" t="s">
        <v>226</v>
      </c>
      <c r="U100" t="s">
        <v>226</v>
      </c>
      <c r="V100" t="s">
        <v>226</v>
      </c>
    </row>
    <row r="101" spans="1:22" x14ac:dyDescent="0.2">
      <c r="A101" t="s">
        <v>214</v>
      </c>
      <c r="H101">
        <f>$E$101</f>
        <v>0</v>
      </c>
      <c r="I101">
        <f t="shared" si="14"/>
        <v>0</v>
      </c>
      <c r="J101">
        <f t="shared" si="14"/>
        <v>0</v>
      </c>
      <c r="K101">
        <f t="shared" si="14"/>
        <v>0</v>
      </c>
      <c r="L101">
        <f>$E$102</f>
        <v>0</v>
      </c>
      <c r="M101">
        <f t="shared" si="15"/>
        <v>0</v>
      </c>
      <c r="N101">
        <f t="shared" si="15"/>
        <v>0</v>
      </c>
      <c r="P101" t="s">
        <v>223</v>
      </c>
      <c r="Q101" t="s">
        <v>223</v>
      </c>
      <c r="R101" t="s">
        <v>223</v>
      </c>
      <c r="S101" t="s">
        <v>223</v>
      </c>
      <c r="T101" t="s">
        <v>226</v>
      </c>
      <c r="U101" t="s">
        <v>226</v>
      </c>
      <c r="V101" t="s">
        <v>226</v>
      </c>
    </row>
    <row r="102" spans="1:22" x14ac:dyDescent="0.2">
      <c r="A102" t="s">
        <v>215</v>
      </c>
      <c r="H102">
        <f>$E$101</f>
        <v>0</v>
      </c>
      <c r="I102">
        <f t="shared" si="14"/>
        <v>0</v>
      </c>
      <c r="J102">
        <f t="shared" si="14"/>
        <v>0</v>
      </c>
      <c r="K102">
        <f t="shared" si="14"/>
        <v>0</v>
      </c>
      <c r="L102">
        <f>$E$102</f>
        <v>0</v>
      </c>
      <c r="M102">
        <f t="shared" si="15"/>
        <v>0</v>
      </c>
      <c r="N102">
        <f t="shared" si="15"/>
        <v>0</v>
      </c>
      <c r="P102" t="s">
        <v>223</v>
      </c>
      <c r="Q102" t="s">
        <v>223</v>
      </c>
      <c r="R102" t="s">
        <v>223</v>
      </c>
      <c r="S102" t="s">
        <v>223</v>
      </c>
      <c r="T102" t="s">
        <v>226</v>
      </c>
      <c r="U102" t="s">
        <v>226</v>
      </c>
      <c r="V102" t="s">
        <v>226</v>
      </c>
    </row>
    <row r="103" spans="1:22" x14ac:dyDescent="0.2">
      <c r="B103" t="s">
        <v>41</v>
      </c>
      <c r="E103" t="s">
        <v>41</v>
      </c>
      <c r="H103">
        <f>$E$101</f>
        <v>0</v>
      </c>
      <c r="I103">
        <f t="shared" si="14"/>
        <v>0</v>
      </c>
      <c r="J103">
        <f t="shared" si="14"/>
        <v>0</v>
      </c>
      <c r="K103">
        <f t="shared" si="14"/>
        <v>0</v>
      </c>
      <c r="L103">
        <f>$E$102</f>
        <v>0</v>
      </c>
      <c r="M103">
        <f t="shared" si="15"/>
        <v>0</v>
      </c>
      <c r="N103">
        <f t="shared" si="15"/>
        <v>0</v>
      </c>
      <c r="P103" t="s">
        <v>223</v>
      </c>
      <c r="Q103" t="s">
        <v>223</v>
      </c>
      <c r="R103" t="s">
        <v>223</v>
      </c>
      <c r="S103" t="s">
        <v>223</v>
      </c>
      <c r="T103" t="s">
        <v>226</v>
      </c>
      <c r="U103" t="s">
        <v>226</v>
      </c>
      <c r="V103" t="s">
        <v>226</v>
      </c>
    </row>
    <row r="104" spans="1:22" x14ac:dyDescent="0.2">
      <c r="A104" t="s">
        <v>214</v>
      </c>
    </row>
    <row r="105" spans="1:22" x14ac:dyDescent="0.2">
      <c r="A105" t="s">
        <v>215</v>
      </c>
      <c r="H105">
        <f>$E$104</f>
        <v>0</v>
      </c>
      <c r="I105">
        <f t="shared" ref="I105:K108" si="16">$E$104</f>
        <v>0</v>
      </c>
      <c r="J105">
        <f t="shared" si="16"/>
        <v>0</v>
      </c>
      <c r="K105">
        <f t="shared" si="16"/>
        <v>0</v>
      </c>
      <c r="L105">
        <f>$E$105</f>
        <v>0</v>
      </c>
      <c r="M105">
        <f t="shared" ref="M105:N108" si="17">$E$105</f>
        <v>0</v>
      </c>
      <c r="N105">
        <f t="shared" si="17"/>
        <v>0</v>
      </c>
      <c r="P105" t="s">
        <v>231</v>
      </c>
      <c r="Q105" t="s">
        <v>231</v>
      </c>
      <c r="R105" t="s">
        <v>231</v>
      </c>
      <c r="S105" t="s">
        <v>231</v>
      </c>
      <c r="T105" t="s">
        <v>230</v>
      </c>
      <c r="U105" t="s">
        <v>230</v>
      </c>
      <c r="V105" t="s">
        <v>230</v>
      </c>
    </row>
    <row r="106" spans="1:22" x14ac:dyDescent="0.2">
      <c r="H106">
        <f>$E$104</f>
        <v>0</v>
      </c>
      <c r="I106">
        <f t="shared" si="16"/>
        <v>0</v>
      </c>
      <c r="J106">
        <f t="shared" si="16"/>
        <v>0</v>
      </c>
      <c r="K106">
        <f t="shared" si="16"/>
        <v>0</v>
      </c>
      <c r="L106">
        <f>$E$105</f>
        <v>0</v>
      </c>
      <c r="M106">
        <f>$E$105</f>
        <v>0</v>
      </c>
      <c r="N106">
        <f t="shared" si="17"/>
        <v>0</v>
      </c>
      <c r="P106" t="s">
        <v>231</v>
      </c>
      <c r="Q106" t="s">
        <v>231</v>
      </c>
      <c r="R106" t="s">
        <v>231</v>
      </c>
      <c r="S106" t="s">
        <v>231</v>
      </c>
      <c r="T106" t="s">
        <v>230</v>
      </c>
      <c r="U106" t="s">
        <v>230</v>
      </c>
      <c r="V106" t="s">
        <v>230</v>
      </c>
    </row>
    <row r="107" spans="1:22" x14ac:dyDescent="0.2">
      <c r="H107">
        <f>$E$104</f>
        <v>0</v>
      </c>
      <c r="I107">
        <f t="shared" si="16"/>
        <v>0</v>
      </c>
      <c r="J107">
        <f t="shared" si="16"/>
        <v>0</v>
      </c>
      <c r="K107">
        <f t="shared" si="16"/>
        <v>0</v>
      </c>
      <c r="L107">
        <f>$E$105</f>
        <v>0</v>
      </c>
      <c r="M107">
        <f t="shared" si="17"/>
        <v>0</v>
      </c>
      <c r="N107">
        <f t="shared" si="17"/>
        <v>0</v>
      </c>
      <c r="P107" t="s">
        <v>231</v>
      </c>
      <c r="Q107" t="s">
        <v>231</v>
      </c>
      <c r="R107" t="s">
        <v>231</v>
      </c>
      <c r="S107" t="s">
        <v>231</v>
      </c>
      <c r="T107" t="s">
        <v>230</v>
      </c>
      <c r="U107" t="s">
        <v>230</v>
      </c>
      <c r="V107" t="s">
        <v>230</v>
      </c>
    </row>
    <row r="108" spans="1:22" x14ac:dyDescent="0.2">
      <c r="H108">
        <f>$E$104</f>
        <v>0</v>
      </c>
      <c r="I108">
        <f t="shared" si="16"/>
        <v>0</v>
      </c>
      <c r="J108">
        <f t="shared" si="16"/>
        <v>0</v>
      </c>
      <c r="K108">
        <f t="shared" si="16"/>
        <v>0</v>
      </c>
      <c r="L108">
        <f>$E$105</f>
        <v>0</v>
      </c>
      <c r="M108">
        <f t="shared" si="17"/>
        <v>0</v>
      </c>
      <c r="N108">
        <f t="shared" si="17"/>
        <v>0</v>
      </c>
      <c r="P108" t="s">
        <v>231</v>
      </c>
      <c r="Q108" t="s">
        <v>231</v>
      </c>
      <c r="R108" t="s">
        <v>231</v>
      </c>
      <c r="S108" t="s">
        <v>231</v>
      </c>
      <c r="T108" t="s">
        <v>230</v>
      </c>
      <c r="U108" t="s">
        <v>230</v>
      </c>
      <c r="V108" t="s">
        <v>230</v>
      </c>
    </row>
    <row r="112" spans="1:22" x14ac:dyDescent="0.2">
      <c r="A112" t="s">
        <v>218</v>
      </c>
    </row>
    <row r="113" spans="1:35" x14ac:dyDescent="0.2">
      <c r="B113" t="s">
        <v>221</v>
      </c>
      <c r="C113" t="s">
        <v>219</v>
      </c>
      <c r="E113" t="s">
        <v>222</v>
      </c>
    </row>
    <row r="114" spans="1:35" x14ac:dyDescent="0.2">
      <c r="B114" t="s">
        <v>33</v>
      </c>
      <c r="E114" t="s">
        <v>33</v>
      </c>
      <c r="G114" t="s">
        <v>224</v>
      </c>
      <c r="H114" s="73">
        <f>$E$115</f>
        <v>0</v>
      </c>
      <c r="I114" s="73">
        <f t="shared" ref="I114:K117" si="18">$E$115</f>
        <v>0</v>
      </c>
      <c r="J114" s="73">
        <f t="shared" si="18"/>
        <v>0</v>
      </c>
      <c r="K114" s="73">
        <f>$E$115</f>
        <v>0</v>
      </c>
      <c r="L114" s="73">
        <f>$E$116</f>
        <v>0</v>
      </c>
      <c r="M114" s="73">
        <f t="shared" ref="M114:N117" si="19">$E$116</f>
        <v>0</v>
      </c>
      <c r="N114" s="73">
        <f>$E$116</f>
        <v>0</v>
      </c>
      <c r="P114" s="73" t="s">
        <v>226</v>
      </c>
      <c r="Q114" s="73" t="s">
        <v>226</v>
      </c>
      <c r="R114" s="73" t="s">
        <v>226</v>
      </c>
      <c r="S114" s="73" t="s">
        <v>226</v>
      </c>
      <c r="T114" s="73" t="s">
        <v>228</v>
      </c>
      <c r="U114" s="73" t="s">
        <v>228</v>
      </c>
      <c r="V114" s="73" t="s">
        <v>228</v>
      </c>
    </row>
    <row r="115" spans="1:35" x14ac:dyDescent="0.2">
      <c r="A115" t="s">
        <v>214</v>
      </c>
      <c r="H115" s="73">
        <f t="shared" ref="H115:H117" si="20">$E$115</f>
        <v>0</v>
      </c>
      <c r="I115" s="73">
        <f t="shared" si="18"/>
        <v>0</v>
      </c>
      <c r="J115" s="73">
        <f t="shared" si="18"/>
        <v>0</v>
      </c>
      <c r="K115" s="73">
        <f t="shared" si="18"/>
        <v>0</v>
      </c>
      <c r="L115" s="73">
        <f t="shared" ref="L115:L117" si="21">$E$116</f>
        <v>0</v>
      </c>
      <c r="M115" s="73">
        <f t="shared" si="19"/>
        <v>0</v>
      </c>
      <c r="N115" s="73">
        <f t="shared" si="19"/>
        <v>0</v>
      </c>
      <c r="P115" s="73" t="s">
        <v>226</v>
      </c>
      <c r="Q115" s="73" t="s">
        <v>226</v>
      </c>
      <c r="R115" s="73" t="s">
        <v>226</v>
      </c>
      <c r="S115" s="73" t="s">
        <v>226</v>
      </c>
      <c r="T115" s="73" t="s">
        <v>228</v>
      </c>
      <c r="U115" s="73" t="s">
        <v>228</v>
      </c>
      <c r="V115" s="73" t="s">
        <v>228</v>
      </c>
    </row>
    <row r="116" spans="1:35" x14ac:dyDescent="0.2">
      <c r="A116" t="s">
        <v>215</v>
      </c>
      <c r="H116" s="73">
        <f t="shared" si="20"/>
        <v>0</v>
      </c>
      <c r="I116" s="73">
        <f t="shared" si="18"/>
        <v>0</v>
      </c>
      <c r="J116" s="73">
        <f t="shared" si="18"/>
        <v>0</v>
      </c>
      <c r="K116" s="73">
        <f t="shared" si="18"/>
        <v>0</v>
      </c>
      <c r="L116" s="73">
        <f t="shared" si="21"/>
        <v>0</v>
      </c>
      <c r="M116" s="73">
        <f t="shared" si="19"/>
        <v>0</v>
      </c>
      <c r="N116" s="73">
        <f t="shared" si="19"/>
        <v>0</v>
      </c>
      <c r="P116" s="73" t="s">
        <v>226</v>
      </c>
      <c r="Q116" s="73" t="s">
        <v>226</v>
      </c>
      <c r="R116" s="73" t="s">
        <v>226</v>
      </c>
      <c r="S116" s="73" t="s">
        <v>226</v>
      </c>
      <c r="T116" s="73" t="s">
        <v>228</v>
      </c>
      <c r="U116" s="73" t="s">
        <v>228</v>
      </c>
      <c r="V116" s="73" t="s">
        <v>228</v>
      </c>
    </row>
    <row r="117" spans="1:35" x14ac:dyDescent="0.2">
      <c r="B117" t="s">
        <v>41</v>
      </c>
      <c r="E117" t="s">
        <v>41</v>
      </c>
      <c r="H117" s="73">
        <f t="shared" si="20"/>
        <v>0</v>
      </c>
      <c r="I117" s="73">
        <f t="shared" si="18"/>
        <v>0</v>
      </c>
      <c r="J117" s="73">
        <f t="shared" si="18"/>
        <v>0</v>
      </c>
      <c r="K117" s="73">
        <f t="shared" si="18"/>
        <v>0</v>
      </c>
      <c r="L117" s="73">
        <f t="shared" si="21"/>
        <v>0</v>
      </c>
      <c r="M117" s="73">
        <f t="shared" si="19"/>
        <v>0</v>
      </c>
      <c r="N117" s="73">
        <f t="shared" si="19"/>
        <v>0</v>
      </c>
      <c r="P117" s="73" t="s">
        <v>226</v>
      </c>
      <c r="Q117" s="73" t="s">
        <v>226</v>
      </c>
      <c r="R117" s="73" t="s">
        <v>226</v>
      </c>
      <c r="S117" s="73" t="s">
        <v>226</v>
      </c>
      <c r="T117" s="73" t="s">
        <v>228</v>
      </c>
      <c r="U117" s="73" t="s">
        <v>228</v>
      </c>
      <c r="V117" s="73" t="s">
        <v>228</v>
      </c>
    </row>
    <row r="118" spans="1:35" x14ac:dyDescent="0.2">
      <c r="A118" t="s">
        <v>214</v>
      </c>
      <c r="H118" s="73"/>
      <c r="I118" s="73"/>
      <c r="J118" s="73"/>
      <c r="K118" s="73"/>
      <c r="L118" s="73"/>
      <c r="M118" s="73"/>
      <c r="N118" s="73"/>
      <c r="P118" s="73"/>
      <c r="Q118" s="73"/>
      <c r="R118" s="73"/>
      <c r="S118" s="73"/>
      <c r="T118" s="73"/>
      <c r="U118" s="73"/>
      <c r="V118" s="73"/>
    </row>
    <row r="119" spans="1:35" x14ac:dyDescent="0.2">
      <c r="A119" t="s">
        <v>215</v>
      </c>
      <c r="H119" s="73">
        <f>$E$118</f>
        <v>0</v>
      </c>
      <c r="I119" s="73">
        <f>$E$118</f>
        <v>0</v>
      </c>
      <c r="J119" s="73">
        <f t="shared" ref="I119:K122" si="22">$E$118</f>
        <v>0</v>
      </c>
      <c r="K119" s="73">
        <f t="shared" si="22"/>
        <v>0</v>
      </c>
      <c r="L119" s="73">
        <f>$E$119</f>
        <v>0</v>
      </c>
      <c r="M119" s="73">
        <f t="shared" ref="M119:N122" si="23">$E$119</f>
        <v>0</v>
      </c>
      <c r="N119" s="73">
        <f t="shared" si="23"/>
        <v>0</v>
      </c>
      <c r="P119" s="73" t="s">
        <v>229</v>
      </c>
      <c r="Q119" s="73" t="s">
        <v>229</v>
      </c>
      <c r="R119" s="73" t="s">
        <v>229</v>
      </c>
      <c r="S119" s="73" t="s">
        <v>229</v>
      </c>
      <c r="T119" s="73" t="s">
        <v>227</v>
      </c>
      <c r="U119" s="73" t="s">
        <v>227</v>
      </c>
      <c r="V119" s="73" t="s">
        <v>227</v>
      </c>
    </row>
    <row r="120" spans="1:35" x14ac:dyDescent="0.2">
      <c r="H120" s="73">
        <f t="shared" ref="H120:H122" si="24">$E$118</f>
        <v>0</v>
      </c>
      <c r="I120" s="73">
        <f t="shared" si="22"/>
        <v>0</v>
      </c>
      <c r="J120" s="73">
        <f t="shared" si="22"/>
        <v>0</v>
      </c>
      <c r="K120" s="73">
        <f t="shared" si="22"/>
        <v>0</v>
      </c>
      <c r="L120" s="73">
        <f t="shared" ref="L120:L122" si="25">$E$119</f>
        <v>0</v>
      </c>
      <c r="M120" s="73">
        <f t="shared" si="23"/>
        <v>0</v>
      </c>
      <c r="N120" s="73">
        <f t="shared" si="23"/>
        <v>0</v>
      </c>
      <c r="P120" s="73" t="s">
        <v>229</v>
      </c>
      <c r="Q120" s="73" t="s">
        <v>229</v>
      </c>
      <c r="R120" s="73" t="s">
        <v>229</v>
      </c>
      <c r="S120" s="73" t="s">
        <v>229</v>
      </c>
      <c r="T120" s="73" t="s">
        <v>227</v>
      </c>
      <c r="U120" s="73" t="s">
        <v>227</v>
      </c>
      <c r="V120" s="73" t="s">
        <v>227</v>
      </c>
    </row>
    <row r="121" spans="1:35" x14ac:dyDescent="0.2">
      <c r="H121" s="73">
        <f t="shared" si="24"/>
        <v>0</v>
      </c>
      <c r="I121" s="73">
        <f t="shared" si="22"/>
        <v>0</v>
      </c>
      <c r="J121" s="73">
        <f t="shared" si="22"/>
        <v>0</v>
      </c>
      <c r="K121" s="73">
        <f t="shared" si="22"/>
        <v>0</v>
      </c>
      <c r="L121" s="73">
        <f t="shared" si="25"/>
        <v>0</v>
      </c>
      <c r="M121" s="73">
        <f t="shared" si="23"/>
        <v>0</v>
      </c>
      <c r="N121" s="73">
        <f t="shared" si="23"/>
        <v>0</v>
      </c>
      <c r="P121" s="73" t="s">
        <v>229</v>
      </c>
      <c r="Q121" s="73" t="s">
        <v>229</v>
      </c>
      <c r="R121" s="73" t="s">
        <v>229</v>
      </c>
      <c r="S121" s="73" t="s">
        <v>229</v>
      </c>
      <c r="T121" s="73" t="s">
        <v>227</v>
      </c>
      <c r="U121" s="73" t="s">
        <v>227</v>
      </c>
      <c r="V121" s="73" t="s">
        <v>227</v>
      </c>
    </row>
    <row r="122" spans="1:35" x14ac:dyDescent="0.2">
      <c r="H122" s="73">
        <f t="shared" si="24"/>
        <v>0</v>
      </c>
      <c r="I122" s="73">
        <f t="shared" si="22"/>
        <v>0</v>
      </c>
      <c r="J122" s="73">
        <f t="shared" si="22"/>
        <v>0</v>
      </c>
      <c r="K122" s="73">
        <f t="shared" si="22"/>
        <v>0</v>
      </c>
      <c r="L122" s="73">
        <f t="shared" si="25"/>
        <v>0</v>
      </c>
      <c r="M122" s="73">
        <f t="shared" si="23"/>
        <v>0</v>
      </c>
      <c r="N122" s="73">
        <f t="shared" si="23"/>
        <v>0</v>
      </c>
      <c r="P122" s="73" t="s">
        <v>229</v>
      </c>
      <c r="Q122" s="73" t="s">
        <v>229</v>
      </c>
      <c r="R122" s="73" t="s">
        <v>229</v>
      </c>
      <c r="S122" s="73" t="s">
        <v>229</v>
      </c>
      <c r="T122" s="73" t="s">
        <v>227</v>
      </c>
      <c r="U122" s="73" t="s">
        <v>227</v>
      </c>
      <c r="V122" s="73" t="s">
        <v>227</v>
      </c>
    </row>
    <row r="124" spans="1:35" x14ac:dyDescent="0.2">
      <c r="H124">
        <v>1</v>
      </c>
      <c r="I124">
        <v>2</v>
      </c>
      <c r="J124">
        <v>3</v>
      </c>
      <c r="K124">
        <v>4</v>
      </c>
      <c r="L124">
        <v>5</v>
      </c>
      <c r="M124">
        <v>6</v>
      </c>
      <c r="N124">
        <v>7</v>
      </c>
      <c r="O124">
        <v>8</v>
      </c>
      <c r="P124">
        <v>9</v>
      </c>
      <c r="Q124">
        <v>10</v>
      </c>
      <c r="R124">
        <v>11</v>
      </c>
      <c r="S124">
        <v>12</v>
      </c>
      <c r="T124">
        <v>13</v>
      </c>
      <c r="U124">
        <v>14</v>
      </c>
      <c r="V124">
        <v>15</v>
      </c>
      <c r="W124">
        <v>16</v>
      </c>
      <c r="X124">
        <v>17</v>
      </c>
      <c r="Y124">
        <v>18</v>
      </c>
      <c r="Z124">
        <v>19</v>
      </c>
      <c r="AA124">
        <v>20</v>
      </c>
      <c r="AB124">
        <v>21</v>
      </c>
      <c r="AC124">
        <v>22</v>
      </c>
      <c r="AD124">
        <v>23</v>
      </c>
      <c r="AE124">
        <v>24</v>
      </c>
      <c r="AF124">
        <v>25</v>
      </c>
      <c r="AG124">
        <v>26</v>
      </c>
      <c r="AH124">
        <v>27</v>
      </c>
      <c r="AI124">
        <v>28</v>
      </c>
    </row>
    <row r="125" spans="1:35" x14ac:dyDescent="0.2">
      <c r="A125" t="s">
        <v>207</v>
      </c>
      <c r="H125">
        <f>H100+H114</f>
        <v>0</v>
      </c>
      <c r="I125">
        <f t="shared" ref="I125:N125" si="26">I100+I114</f>
        <v>0</v>
      </c>
      <c r="J125">
        <f t="shared" si="26"/>
        <v>0</v>
      </c>
      <c r="K125">
        <f t="shared" si="26"/>
        <v>0</v>
      </c>
      <c r="L125">
        <f t="shared" si="26"/>
        <v>0</v>
      </c>
      <c r="M125">
        <f t="shared" si="26"/>
        <v>0</v>
      </c>
      <c r="N125">
        <f t="shared" si="26"/>
        <v>0</v>
      </c>
      <c r="O125">
        <f>H125</f>
        <v>0</v>
      </c>
      <c r="P125">
        <f t="shared" ref="P125:AI126" si="27">I125</f>
        <v>0</v>
      </c>
      <c r="Q125">
        <f t="shared" si="27"/>
        <v>0</v>
      </c>
      <c r="R125">
        <f t="shared" si="27"/>
        <v>0</v>
      </c>
      <c r="S125">
        <f t="shared" si="27"/>
        <v>0</v>
      </c>
      <c r="T125">
        <f t="shared" si="27"/>
        <v>0</v>
      </c>
      <c r="U125">
        <f t="shared" si="27"/>
        <v>0</v>
      </c>
      <c r="V125">
        <f t="shared" si="27"/>
        <v>0</v>
      </c>
      <c r="W125">
        <f t="shared" si="27"/>
        <v>0</v>
      </c>
      <c r="X125">
        <f t="shared" si="27"/>
        <v>0</v>
      </c>
      <c r="Y125">
        <f t="shared" si="27"/>
        <v>0</v>
      </c>
      <c r="Z125">
        <f t="shared" si="27"/>
        <v>0</v>
      </c>
      <c r="AA125">
        <f t="shared" si="27"/>
        <v>0</v>
      </c>
      <c r="AB125">
        <f t="shared" si="27"/>
        <v>0</v>
      </c>
      <c r="AC125">
        <f t="shared" si="27"/>
        <v>0</v>
      </c>
      <c r="AD125">
        <f t="shared" si="27"/>
        <v>0</v>
      </c>
      <c r="AE125">
        <f t="shared" si="27"/>
        <v>0</v>
      </c>
      <c r="AF125">
        <f t="shared" si="27"/>
        <v>0</v>
      </c>
      <c r="AG125">
        <f t="shared" si="27"/>
        <v>0</v>
      </c>
      <c r="AH125">
        <f t="shared" si="27"/>
        <v>0</v>
      </c>
      <c r="AI125">
        <f t="shared" si="27"/>
        <v>0</v>
      </c>
    </row>
    <row r="126" spans="1:35" x14ac:dyDescent="0.2">
      <c r="H126">
        <f>H105+H119</f>
        <v>0</v>
      </c>
      <c r="I126">
        <f t="shared" ref="I126:N126" si="28">I105+I119</f>
        <v>0</v>
      </c>
      <c r="J126">
        <f t="shared" si="28"/>
        <v>0</v>
      </c>
      <c r="K126">
        <f t="shared" si="28"/>
        <v>0</v>
      </c>
      <c r="L126">
        <f t="shared" si="28"/>
        <v>0</v>
      </c>
      <c r="M126">
        <f t="shared" si="28"/>
        <v>0</v>
      </c>
      <c r="N126">
        <f t="shared" si="28"/>
        <v>0</v>
      </c>
      <c r="O126">
        <f>H126</f>
        <v>0</v>
      </c>
      <c r="P126">
        <f t="shared" si="27"/>
        <v>0</v>
      </c>
      <c r="Q126">
        <f t="shared" si="27"/>
        <v>0</v>
      </c>
      <c r="R126">
        <f t="shared" si="27"/>
        <v>0</v>
      </c>
      <c r="S126">
        <f t="shared" si="27"/>
        <v>0</v>
      </c>
      <c r="T126">
        <f t="shared" si="27"/>
        <v>0</v>
      </c>
      <c r="U126">
        <f t="shared" si="27"/>
        <v>0</v>
      </c>
      <c r="V126">
        <f t="shared" si="27"/>
        <v>0</v>
      </c>
      <c r="W126">
        <f t="shared" si="27"/>
        <v>0</v>
      </c>
      <c r="X126">
        <f t="shared" si="27"/>
        <v>0</v>
      </c>
      <c r="Y126">
        <f t="shared" si="27"/>
        <v>0</v>
      </c>
      <c r="Z126">
        <f t="shared" si="27"/>
        <v>0</v>
      </c>
      <c r="AA126">
        <f t="shared" si="27"/>
        <v>0</v>
      </c>
      <c r="AB126">
        <f t="shared" si="27"/>
        <v>0</v>
      </c>
      <c r="AC126">
        <f t="shared" si="27"/>
        <v>0</v>
      </c>
      <c r="AD126">
        <f t="shared" si="27"/>
        <v>0</v>
      </c>
      <c r="AE126">
        <f t="shared" si="27"/>
        <v>0</v>
      </c>
      <c r="AF126">
        <f t="shared" si="27"/>
        <v>0</v>
      </c>
      <c r="AG126">
        <f t="shared" si="27"/>
        <v>0</v>
      </c>
      <c r="AH126">
        <f t="shared" si="27"/>
        <v>0</v>
      </c>
      <c r="AI126">
        <f t="shared" si="27"/>
        <v>0</v>
      </c>
    </row>
    <row r="130" spans="1:35" x14ac:dyDescent="0.2">
      <c r="A130" t="s">
        <v>216</v>
      </c>
    </row>
    <row r="131" spans="1:35" x14ac:dyDescent="0.2">
      <c r="B131" t="s">
        <v>221</v>
      </c>
      <c r="C131" t="s">
        <v>219</v>
      </c>
      <c r="E131" t="s">
        <v>222</v>
      </c>
    </row>
    <row r="132" spans="1:35" x14ac:dyDescent="0.2">
      <c r="B132" t="s">
        <v>33</v>
      </c>
      <c r="E132" t="s">
        <v>33</v>
      </c>
      <c r="G132" t="s">
        <v>224</v>
      </c>
      <c r="H132">
        <f>$E$133</f>
        <v>35.4</v>
      </c>
      <c r="I132">
        <f t="shared" ref="I132:K135" si="29">$E$133</f>
        <v>35.4</v>
      </c>
      <c r="J132">
        <f t="shared" si="29"/>
        <v>35.4</v>
      </c>
      <c r="K132">
        <f t="shared" si="29"/>
        <v>35.4</v>
      </c>
      <c r="L132">
        <f>$E$134</f>
        <v>28.91</v>
      </c>
      <c r="M132">
        <f t="shared" ref="M132:N135" si="30">$E$134</f>
        <v>28.91</v>
      </c>
      <c r="N132">
        <f t="shared" si="30"/>
        <v>28.91</v>
      </c>
    </row>
    <row r="133" spans="1:35" x14ac:dyDescent="0.2">
      <c r="A133" t="s">
        <v>214</v>
      </c>
      <c r="B133">
        <v>30</v>
      </c>
      <c r="C133">
        <v>1.18</v>
      </c>
      <c r="E133">
        <f>B133*C133</f>
        <v>35.4</v>
      </c>
      <c r="H133">
        <f t="shared" ref="H133:H135" si="31">$E$133</f>
        <v>35.4</v>
      </c>
      <c r="I133">
        <f t="shared" si="29"/>
        <v>35.4</v>
      </c>
      <c r="J133">
        <f t="shared" si="29"/>
        <v>35.4</v>
      </c>
      <c r="K133">
        <f t="shared" si="29"/>
        <v>35.4</v>
      </c>
      <c r="L133">
        <f t="shared" ref="L133:L135" si="32">$E$134</f>
        <v>28.91</v>
      </c>
      <c r="M133">
        <f t="shared" si="30"/>
        <v>28.91</v>
      </c>
      <c r="N133">
        <f t="shared" si="30"/>
        <v>28.91</v>
      </c>
    </row>
    <row r="134" spans="1:35" x14ac:dyDescent="0.2">
      <c r="A134" t="s">
        <v>215</v>
      </c>
      <c r="B134">
        <v>24.5</v>
      </c>
      <c r="C134">
        <f>C133</f>
        <v>1.18</v>
      </c>
      <c r="E134">
        <f>B134*C134</f>
        <v>28.91</v>
      </c>
      <c r="H134">
        <f t="shared" si="31"/>
        <v>35.4</v>
      </c>
      <c r="I134">
        <f t="shared" si="29"/>
        <v>35.4</v>
      </c>
      <c r="J134">
        <f t="shared" si="29"/>
        <v>35.4</v>
      </c>
      <c r="K134">
        <f t="shared" si="29"/>
        <v>35.4</v>
      </c>
      <c r="L134">
        <f t="shared" si="32"/>
        <v>28.91</v>
      </c>
      <c r="M134">
        <f t="shared" si="30"/>
        <v>28.91</v>
      </c>
      <c r="N134">
        <f t="shared" si="30"/>
        <v>28.91</v>
      </c>
    </row>
    <row r="135" spans="1:35" x14ac:dyDescent="0.2">
      <c r="B135" t="s">
        <v>41</v>
      </c>
      <c r="E135" t="s">
        <v>41</v>
      </c>
      <c r="H135">
        <f t="shared" si="31"/>
        <v>35.4</v>
      </c>
      <c r="I135">
        <f t="shared" si="29"/>
        <v>35.4</v>
      </c>
      <c r="J135">
        <f t="shared" si="29"/>
        <v>35.4</v>
      </c>
      <c r="K135">
        <f t="shared" si="29"/>
        <v>35.4</v>
      </c>
      <c r="L135">
        <f t="shared" si="32"/>
        <v>28.91</v>
      </c>
      <c r="M135">
        <f t="shared" si="30"/>
        <v>28.91</v>
      </c>
      <c r="N135">
        <f t="shared" si="30"/>
        <v>28.91</v>
      </c>
    </row>
    <row r="136" spans="1:35" x14ac:dyDescent="0.2">
      <c r="A136" t="s">
        <v>214</v>
      </c>
      <c r="B136">
        <v>5.5</v>
      </c>
      <c r="C136">
        <v>1.1299999999999999</v>
      </c>
      <c r="E136">
        <f>B136*C136</f>
        <v>6.2149999999999999</v>
      </c>
    </row>
    <row r="137" spans="1:35" x14ac:dyDescent="0.2">
      <c r="A137" t="s">
        <v>215</v>
      </c>
      <c r="B137">
        <v>3</v>
      </c>
      <c r="C137">
        <f>C136</f>
        <v>1.1299999999999999</v>
      </c>
      <c r="E137">
        <f>B137*C137</f>
        <v>3.3899999999999997</v>
      </c>
      <c r="H137">
        <f>$E$136</f>
        <v>6.2149999999999999</v>
      </c>
      <c r="I137">
        <f t="shared" ref="I137:K140" si="33">$E$136</f>
        <v>6.2149999999999999</v>
      </c>
      <c r="J137">
        <f t="shared" si="33"/>
        <v>6.2149999999999999</v>
      </c>
      <c r="K137">
        <f t="shared" si="33"/>
        <v>6.2149999999999999</v>
      </c>
      <c r="L137">
        <f>$E$137</f>
        <v>3.3899999999999997</v>
      </c>
      <c r="M137">
        <f t="shared" ref="M137:N140" si="34">$E$137</f>
        <v>3.3899999999999997</v>
      </c>
      <c r="N137">
        <f t="shared" si="34"/>
        <v>3.3899999999999997</v>
      </c>
    </row>
    <row r="138" spans="1:35" x14ac:dyDescent="0.2">
      <c r="H138">
        <f t="shared" ref="H138:H140" si="35">$E$136</f>
        <v>6.2149999999999999</v>
      </c>
      <c r="I138">
        <f t="shared" si="33"/>
        <v>6.2149999999999999</v>
      </c>
      <c r="J138">
        <f t="shared" si="33"/>
        <v>6.2149999999999999</v>
      </c>
      <c r="K138">
        <f t="shared" si="33"/>
        <v>6.2149999999999999</v>
      </c>
      <c r="L138">
        <f t="shared" ref="L138:L140" si="36">$E$137</f>
        <v>3.3899999999999997</v>
      </c>
      <c r="M138">
        <f t="shared" si="34"/>
        <v>3.3899999999999997</v>
      </c>
      <c r="N138">
        <f t="shared" si="34"/>
        <v>3.3899999999999997</v>
      </c>
    </row>
    <row r="139" spans="1:35" x14ac:dyDescent="0.2">
      <c r="H139">
        <f t="shared" si="35"/>
        <v>6.2149999999999999</v>
      </c>
      <c r="I139">
        <f t="shared" si="33"/>
        <v>6.2149999999999999</v>
      </c>
      <c r="J139">
        <f t="shared" si="33"/>
        <v>6.2149999999999999</v>
      </c>
      <c r="K139">
        <f t="shared" si="33"/>
        <v>6.2149999999999999</v>
      </c>
      <c r="L139">
        <f t="shared" si="36"/>
        <v>3.3899999999999997</v>
      </c>
      <c r="M139">
        <f t="shared" si="34"/>
        <v>3.3899999999999997</v>
      </c>
      <c r="N139">
        <f t="shared" si="34"/>
        <v>3.3899999999999997</v>
      </c>
    </row>
    <row r="140" spans="1:35" x14ac:dyDescent="0.2">
      <c r="H140">
        <f t="shared" si="35"/>
        <v>6.2149999999999999</v>
      </c>
      <c r="I140">
        <f t="shared" si="33"/>
        <v>6.2149999999999999</v>
      </c>
      <c r="J140">
        <f t="shared" si="33"/>
        <v>6.2149999999999999</v>
      </c>
      <c r="K140">
        <f t="shared" si="33"/>
        <v>6.2149999999999999</v>
      </c>
      <c r="L140">
        <f t="shared" si="36"/>
        <v>3.3899999999999997</v>
      </c>
      <c r="M140">
        <f t="shared" si="34"/>
        <v>3.3899999999999997</v>
      </c>
      <c r="N140">
        <f t="shared" si="34"/>
        <v>3.3899999999999997</v>
      </c>
    </row>
    <row r="142" spans="1:35" x14ac:dyDescent="0.2">
      <c r="H142">
        <v>1</v>
      </c>
      <c r="I142">
        <v>2</v>
      </c>
      <c r="J142">
        <v>3</v>
      </c>
      <c r="K142">
        <v>4</v>
      </c>
      <c r="L142">
        <v>5</v>
      </c>
      <c r="M142">
        <v>6</v>
      </c>
      <c r="N142">
        <v>7</v>
      </c>
      <c r="O142">
        <v>8</v>
      </c>
      <c r="P142">
        <v>9</v>
      </c>
      <c r="Q142">
        <v>10</v>
      </c>
      <c r="R142">
        <v>11</v>
      </c>
      <c r="S142">
        <v>12</v>
      </c>
      <c r="T142">
        <v>13</v>
      </c>
      <c r="U142">
        <v>14</v>
      </c>
      <c r="V142">
        <v>15</v>
      </c>
      <c r="W142">
        <v>16</v>
      </c>
      <c r="X142">
        <v>17</v>
      </c>
      <c r="Y142">
        <v>18</v>
      </c>
      <c r="Z142">
        <v>19</v>
      </c>
      <c r="AA142">
        <v>20</v>
      </c>
      <c r="AB142">
        <v>21</v>
      </c>
      <c r="AC142">
        <v>22</v>
      </c>
      <c r="AD142">
        <v>23</v>
      </c>
      <c r="AE142">
        <v>24</v>
      </c>
      <c r="AF142">
        <v>25</v>
      </c>
      <c r="AG142">
        <v>26</v>
      </c>
      <c r="AH142">
        <v>27</v>
      </c>
      <c r="AI142">
        <v>28</v>
      </c>
    </row>
    <row r="143" spans="1:35" x14ac:dyDescent="0.2">
      <c r="A143" t="s">
        <v>225</v>
      </c>
      <c r="H143">
        <f>H118+H132</f>
        <v>35.4</v>
      </c>
      <c r="I143">
        <f t="shared" ref="I143:N143" si="37">I118+I132</f>
        <v>35.4</v>
      </c>
      <c r="J143">
        <f t="shared" si="37"/>
        <v>35.4</v>
      </c>
      <c r="K143">
        <f t="shared" si="37"/>
        <v>35.4</v>
      </c>
      <c r="L143">
        <f t="shared" si="37"/>
        <v>28.91</v>
      </c>
      <c r="M143">
        <f t="shared" si="37"/>
        <v>28.91</v>
      </c>
      <c r="N143">
        <f t="shared" si="37"/>
        <v>28.91</v>
      </c>
      <c r="O143">
        <f>H143</f>
        <v>35.4</v>
      </c>
      <c r="P143">
        <f t="shared" ref="P143:P144" si="38">I143</f>
        <v>35.4</v>
      </c>
      <c r="Q143">
        <f t="shared" ref="Q143:Q144" si="39">J143</f>
        <v>35.4</v>
      </c>
      <c r="R143">
        <f t="shared" ref="R143:R144" si="40">K143</f>
        <v>35.4</v>
      </c>
      <c r="S143">
        <f t="shared" ref="S143:S144" si="41">L143</f>
        <v>28.91</v>
      </c>
      <c r="T143">
        <f t="shared" ref="T143:T144" si="42">M143</f>
        <v>28.91</v>
      </c>
      <c r="U143">
        <f t="shared" ref="U143:U144" si="43">N143</f>
        <v>28.91</v>
      </c>
      <c r="V143">
        <f t="shared" ref="V143:V144" si="44">O143</f>
        <v>35.4</v>
      </c>
      <c r="W143">
        <f t="shared" ref="W143:W144" si="45">P143</f>
        <v>35.4</v>
      </c>
      <c r="X143">
        <f t="shared" ref="X143:X144" si="46">Q143</f>
        <v>35.4</v>
      </c>
      <c r="Y143">
        <f t="shared" ref="Y143:Y144" si="47">R143</f>
        <v>35.4</v>
      </c>
      <c r="Z143">
        <f t="shared" ref="Z143:Z144" si="48">S143</f>
        <v>28.91</v>
      </c>
      <c r="AA143">
        <f t="shared" ref="AA143:AA144" si="49">T143</f>
        <v>28.91</v>
      </c>
      <c r="AB143">
        <f t="shared" ref="AB143:AB144" si="50">U143</f>
        <v>28.91</v>
      </c>
      <c r="AC143">
        <f t="shared" ref="AC143:AC144" si="51">V143</f>
        <v>35.4</v>
      </c>
      <c r="AD143">
        <f t="shared" ref="AD143:AD144" si="52">W143</f>
        <v>35.4</v>
      </c>
      <c r="AE143">
        <f t="shared" ref="AE143:AE144" si="53">X143</f>
        <v>35.4</v>
      </c>
      <c r="AF143">
        <f t="shared" ref="AF143:AF144" si="54">Y143</f>
        <v>35.4</v>
      </c>
      <c r="AG143">
        <f t="shared" ref="AG143:AG144" si="55">Z143</f>
        <v>28.91</v>
      </c>
      <c r="AH143">
        <f t="shared" ref="AH143:AH144" si="56">AA143</f>
        <v>28.91</v>
      </c>
      <c r="AI143">
        <f t="shared" ref="AI143:AI144" si="57">AB143</f>
        <v>28.91</v>
      </c>
    </row>
    <row r="144" spans="1:35" x14ac:dyDescent="0.2">
      <c r="H144">
        <f>H123+H137</f>
        <v>6.2149999999999999</v>
      </c>
      <c r="I144">
        <f t="shared" ref="I144:N144" si="58">I123+I137</f>
        <v>6.2149999999999999</v>
      </c>
      <c r="J144">
        <f t="shared" si="58"/>
        <v>6.2149999999999999</v>
      </c>
      <c r="K144">
        <f t="shared" si="58"/>
        <v>6.2149999999999999</v>
      </c>
      <c r="L144">
        <f t="shared" si="58"/>
        <v>3.3899999999999997</v>
      </c>
      <c r="M144">
        <f t="shared" si="58"/>
        <v>3.3899999999999997</v>
      </c>
      <c r="N144">
        <f t="shared" si="58"/>
        <v>3.3899999999999997</v>
      </c>
      <c r="O144">
        <f>H144</f>
        <v>6.2149999999999999</v>
      </c>
      <c r="P144">
        <f t="shared" si="38"/>
        <v>6.2149999999999999</v>
      </c>
      <c r="Q144">
        <f t="shared" si="39"/>
        <v>6.2149999999999999</v>
      </c>
      <c r="R144">
        <f t="shared" si="40"/>
        <v>6.2149999999999999</v>
      </c>
      <c r="S144">
        <f t="shared" si="41"/>
        <v>3.3899999999999997</v>
      </c>
      <c r="T144">
        <f t="shared" si="42"/>
        <v>3.3899999999999997</v>
      </c>
      <c r="U144">
        <f t="shared" si="43"/>
        <v>3.3899999999999997</v>
      </c>
      <c r="V144">
        <f t="shared" si="44"/>
        <v>6.2149999999999999</v>
      </c>
      <c r="W144">
        <f t="shared" si="45"/>
        <v>6.2149999999999999</v>
      </c>
      <c r="X144">
        <f t="shared" si="46"/>
        <v>6.2149999999999999</v>
      </c>
      <c r="Y144">
        <f t="shared" si="47"/>
        <v>6.2149999999999999</v>
      </c>
      <c r="Z144">
        <f t="shared" si="48"/>
        <v>3.3899999999999997</v>
      </c>
      <c r="AA144">
        <f t="shared" si="49"/>
        <v>3.3899999999999997</v>
      </c>
      <c r="AB144">
        <f t="shared" si="50"/>
        <v>3.3899999999999997</v>
      </c>
      <c r="AC144">
        <f t="shared" si="51"/>
        <v>6.2149999999999999</v>
      </c>
      <c r="AD144">
        <f t="shared" si="52"/>
        <v>6.2149999999999999</v>
      </c>
      <c r="AE144">
        <f t="shared" si="53"/>
        <v>6.2149999999999999</v>
      </c>
      <c r="AF144">
        <f t="shared" si="54"/>
        <v>6.2149999999999999</v>
      </c>
      <c r="AG144">
        <f t="shared" si="55"/>
        <v>3.3899999999999997</v>
      </c>
      <c r="AH144">
        <f t="shared" si="56"/>
        <v>3.3899999999999997</v>
      </c>
      <c r="AI144">
        <f t="shared" si="57"/>
        <v>3.3899999999999997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FB87B-410B-6E45-9514-806A3C131230}">
  <dimension ref="A1:BH144"/>
  <sheetViews>
    <sheetView workbookViewId="0">
      <selection activeCell="AA34" sqref="AA34:AA38"/>
    </sheetView>
  </sheetViews>
  <sheetFormatPr baseColWidth="10" defaultColWidth="11" defaultRowHeight="16" outlineLevelRow="1" x14ac:dyDescent="0.2"/>
  <cols>
    <col min="49" max="49" width="11" customWidth="1"/>
  </cols>
  <sheetData>
    <row r="1" spans="1:21" ht="17" thickBot="1" x14ac:dyDescent="0.25">
      <c r="A1" s="7" t="s">
        <v>40</v>
      </c>
      <c r="B1" s="49" t="s">
        <v>13</v>
      </c>
      <c r="C1" s="49" t="s">
        <v>14</v>
      </c>
      <c r="D1" s="49" t="s">
        <v>15</v>
      </c>
      <c r="E1" s="49" t="s">
        <v>16</v>
      </c>
      <c r="F1" s="49" t="s">
        <v>17</v>
      </c>
      <c r="G1" s="49" t="s">
        <v>18</v>
      </c>
      <c r="H1" s="49" t="s">
        <v>19</v>
      </c>
      <c r="I1" s="49" t="s">
        <v>20</v>
      </c>
      <c r="J1" s="49" t="s">
        <v>21</v>
      </c>
      <c r="K1" s="49" t="s">
        <v>22</v>
      </c>
      <c r="L1" s="49" t="s">
        <v>23</v>
      </c>
      <c r="M1" s="49" t="s">
        <v>24</v>
      </c>
      <c r="N1" s="49" t="s">
        <v>25</v>
      </c>
      <c r="O1" s="49" t="s">
        <v>26</v>
      </c>
      <c r="P1" s="49" t="s">
        <v>27</v>
      </c>
      <c r="Q1" s="49" t="s">
        <v>28</v>
      </c>
      <c r="R1" s="49" t="s">
        <v>29</v>
      </c>
      <c r="S1" s="49" t="s">
        <v>30</v>
      </c>
      <c r="T1" s="49" t="s">
        <v>31</v>
      </c>
      <c r="U1" s="49" t="s">
        <v>32</v>
      </c>
    </row>
    <row r="2" spans="1:21" x14ac:dyDescent="0.2">
      <c r="A2" s="7" t="s">
        <v>36</v>
      </c>
      <c r="B2" s="50">
        <v>0.44986072423398327</v>
      </c>
      <c r="C2" s="51">
        <v>0.23119777158774374</v>
      </c>
      <c r="D2" s="51">
        <v>0</v>
      </c>
      <c r="E2" s="51">
        <v>0</v>
      </c>
      <c r="F2" s="51">
        <v>0</v>
      </c>
      <c r="G2" s="51">
        <v>0</v>
      </c>
      <c r="H2" s="51">
        <v>0</v>
      </c>
      <c r="I2" s="51">
        <v>0</v>
      </c>
      <c r="J2" s="51">
        <v>0</v>
      </c>
      <c r="K2" s="51">
        <v>0</v>
      </c>
      <c r="L2" s="51">
        <v>0</v>
      </c>
      <c r="M2" s="51">
        <v>0</v>
      </c>
      <c r="N2" s="51">
        <v>0</v>
      </c>
      <c r="O2" s="51">
        <v>0</v>
      </c>
      <c r="P2" s="51">
        <v>0</v>
      </c>
      <c r="Q2" s="51">
        <v>0</v>
      </c>
      <c r="R2" s="51">
        <v>0</v>
      </c>
      <c r="S2" s="51">
        <v>0</v>
      </c>
      <c r="T2" s="51">
        <v>0</v>
      </c>
      <c r="U2" s="52">
        <v>0</v>
      </c>
    </row>
    <row r="3" spans="1:21" x14ac:dyDescent="0.2">
      <c r="A3" s="7" t="s">
        <v>37</v>
      </c>
      <c r="B3" s="53">
        <v>0.33465346534653467</v>
      </c>
      <c r="C3" s="54">
        <v>0.17425742574257425</v>
      </c>
      <c r="D3" s="54">
        <v>0</v>
      </c>
      <c r="E3" s="54">
        <v>0</v>
      </c>
      <c r="F3" s="54">
        <v>0</v>
      </c>
      <c r="G3" s="54">
        <v>0</v>
      </c>
      <c r="H3" s="54">
        <v>0</v>
      </c>
      <c r="I3" s="54">
        <v>0</v>
      </c>
      <c r="J3" s="54">
        <v>0</v>
      </c>
      <c r="K3" s="54">
        <v>0</v>
      </c>
      <c r="L3" s="54">
        <v>0</v>
      </c>
      <c r="M3" s="54">
        <v>0</v>
      </c>
      <c r="N3" s="54">
        <v>0</v>
      </c>
      <c r="O3" s="54">
        <v>0</v>
      </c>
      <c r="P3" s="54">
        <v>0</v>
      </c>
      <c r="Q3" s="54">
        <v>0</v>
      </c>
      <c r="R3" s="54">
        <v>0</v>
      </c>
      <c r="S3" s="54">
        <v>0</v>
      </c>
      <c r="T3" s="54">
        <v>0</v>
      </c>
      <c r="U3" s="55">
        <v>0</v>
      </c>
    </row>
    <row r="4" spans="1:21" x14ac:dyDescent="0.2">
      <c r="A4" s="7" t="s">
        <v>35</v>
      </c>
      <c r="B4" s="53">
        <v>0.19348534201954398</v>
      </c>
      <c r="C4" s="54">
        <v>9.7719869706840393E-2</v>
      </c>
      <c r="D4" s="54">
        <v>0</v>
      </c>
      <c r="E4" s="54">
        <v>0</v>
      </c>
      <c r="F4" s="54">
        <v>0</v>
      </c>
      <c r="G4" s="54">
        <v>0</v>
      </c>
      <c r="H4" s="54">
        <v>0</v>
      </c>
      <c r="I4" s="54">
        <v>0</v>
      </c>
      <c r="J4" s="54">
        <v>0</v>
      </c>
      <c r="K4" s="54">
        <v>0</v>
      </c>
      <c r="L4" s="54">
        <v>0</v>
      </c>
      <c r="M4" s="54">
        <v>0</v>
      </c>
      <c r="N4" s="54">
        <v>0</v>
      </c>
      <c r="O4" s="54">
        <v>0</v>
      </c>
      <c r="P4" s="54">
        <v>0</v>
      </c>
      <c r="Q4" s="54">
        <v>0</v>
      </c>
      <c r="R4" s="54">
        <v>0</v>
      </c>
      <c r="S4" s="54">
        <v>0</v>
      </c>
      <c r="T4" s="54">
        <v>0</v>
      </c>
      <c r="U4" s="55">
        <v>0</v>
      </c>
    </row>
    <row r="5" spans="1:21" x14ac:dyDescent="0.2">
      <c r="A5" s="7" t="s">
        <v>34</v>
      </c>
      <c r="B5" s="53">
        <v>6.1224489795918366E-2</v>
      </c>
      <c r="C5" s="54">
        <v>2.0408163265306121E-2</v>
      </c>
      <c r="D5" s="54">
        <v>0</v>
      </c>
      <c r="E5" s="54">
        <v>0</v>
      </c>
      <c r="F5" s="54">
        <v>0</v>
      </c>
      <c r="G5" s="54">
        <v>0</v>
      </c>
      <c r="H5" s="54">
        <v>0</v>
      </c>
      <c r="I5" s="54">
        <v>0</v>
      </c>
      <c r="J5" s="54">
        <v>0</v>
      </c>
      <c r="K5" s="54">
        <v>0</v>
      </c>
      <c r="L5" s="54">
        <v>0</v>
      </c>
      <c r="M5" s="54">
        <v>0</v>
      </c>
      <c r="N5" s="54">
        <v>0</v>
      </c>
      <c r="O5" s="54">
        <v>0</v>
      </c>
      <c r="P5" s="54">
        <v>0</v>
      </c>
      <c r="Q5" s="54">
        <v>0</v>
      </c>
      <c r="R5" s="54">
        <v>0</v>
      </c>
      <c r="S5" s="54">
        <v>0</v>
      </c>
      <c r="T5" s="54">
        <v>0</v>
      </c>
      <c r="U5" s="55">
        <v>0</v>
      </c>
    </row>
    <row r="6" spans="1:21" ht="17" thickBot="1" x14ac:dyDescent="0.25">
      <c r="A6" s="7" t="s">
        <v>39</v>
      </c>
      <c r="B6" s="56">
        <v>7.4249605055292253E-2</v>
      </c>
      <c r="C6" s="57">
        <v>4.2654028436018961E-2</v>
      </c>
      <c r="D6" s="57">
        <v>0</v>
      </c>
      <c r="E6" s="57">
        <v>0</v>
      </c>
      <c r="F6" s="57">
        <v>0</v>
      </c>
      <c r="G6" s="57">
        <v>0</v>
      </c>
      <c r="H6" s="57">
        <v>0</v>
      </c>
      <c r="I6" s="57">
        <v>0</v>
      </c>
      <c r="J6" s="57">
        <v>0</v>
      </c>
      <c r="K6" s="57">
        <v>0</v>
      </c>
      <c r="L6" s="57">
        <v>0</v>
      </c>
      <c r="M6" s="57">
        <v>0</v>
      </c>
      <c r="N6" s="57">
        <v>0</v>
      </c>
      <c r="O6" s="57">
        <v>0</v>
      </c>
      <c r="P6" s="57">
        <v>0</v>
      </c>
      <c r="Q6" s="57">
        <v>0</v>
      </c>
      <c r="R6" s="57">
        <v>0</v>
      </c>
      <c r="S6" s="57">
        <v>0</v>
      </c>
      <c r="T6" s="57">
        <v>0</v>
      </c>
      <c r="U6" s="58">
        <v>0</v>
      </c>
    </row>
    <row r="7" spans="1:21" x14ac:dyDescent="0.2">
      <c r="A7" s="63"/>
    </row>
    <row r="8" spans="1:21" x14ac:dyDescent="0.2">
      <c r="A8" s="63"/>
    </row>
    <row r="9" spans="1:21" x14ac:dyDescent="0.2">
      <c r="A9" s="63"/>
    </row>
    <row r="10" spans="1:21" x14ac:dyDescent="0.2">
      <c r="A10" s="63"/>
    </row>
    <row r="11" spans="1:21" x14ac:dyDescent="0.2">
      <c r="A11" s="63"/>
    </row>
    <row r="12" spans="1:21" x14ac:dyDescent="0.2">
      <c r="A12" s="63"/>
    </row>
    <row r="27" spans="1:43" x14ac:dyDescent="0.2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</row>
    <row r="28" spans="1:43" x14ac:dyDescent="0.2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</row>
    <row r="31" spans="1:43" x14ac:dyDescent="0.2">
      <c r="A31" t="s">
        <v>164</v>
      </c>
    </row>
    <row r="33" spans="1:60" ht="17" thickBot="1" x14ac:dyDescent="0.2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W33" t="s">
        <v>133</v>
      </c>
      <c r="X33" t="s">
        <v>134</v>
      </c>
    </row>
    <row r="34" spans="1:60" x14ac:dyDescent="0.2">
      <c r="A34" s="4" t="s">
        <v>36</v>
      </c>
      <c r="B34" s="4">
        <f>B2*$X34</f>
        <v>1.3945682451253483</v>
      </c>
      <c r="C34" s="4">
        <f t="shared" ref="C34:U36" si="0">C2*$X34</f>
        <v>0.71671309192200561</v>
      </c>
      <c r="D34" s="4">
        <f t="shared" si="0"/>
        <v>0</v>
      </c>
      <c r="E34" s="4">
        <f t="shared" si="0"/>
        <v>0</v>
      </c>
      <c r="F34" s="4">
        <f t="shared" si="0"/>
        <v>0</v>
      </c>
      <c r="G34" s="4">
        <f t="shared" si="0"/>
        <v>0</v>
      </c>
      <c r="H34" s="4">
        <f t="shared" si="0"/>
        <v>0</v>
      </c>
      <c r="I34" s="4">
        <f t="shared" si="0"/>
        <v>0</v>
      </c>
      <c r="J34" s="4">
        <f t="shared" si="0"/>
        <v>0</v>
      </c>
      <c r="K34" s="4">
        <f t="shared" si="0"/>
        <v>0</v>
      </c>
      <c r="L34" s="4">
        <f t="shared" si="0"/>
        <v>0</v>
      </c>
      <c r="M34" s="4">
        <f t="shared" si="0"/>
        <v>0</v>
      </c>
      <c r="N34" s="4">
        <f t="shared" si="0"/>
        <v>0</v>
      </c>
      <c r="O34" s="4">
        <f t="shared" si="0"/>
        <v>0</v>
      </c>
      <c r="P34" s="4">
        <f t="shared" si="0"/>
        <v>0</v>
      </c>
      <c r="Q34" s="4">
        <f t="shared" si="0"/>
        <v>0</v>
      </c>
      <c r="R34" s="4">
        <f t="shared" si="0"/>
        <v>0</v>
      </c>
      <c r="S34" s="4">
        <f t="shared" si="0"/>
        <v>0</v>
      </c>
      <c r="T34" s="4">
        <f t="shared" si="0"/>
        <v>0</v>
      </c>
      <c r="U34" s="4">
        <f t="shared" si="0"/>
        <v>0</v>
      </c>
      <c r="W34" s="47">
        <v>62</v>
      </c>
      <c r="X34">
        <f>W34/20</f>
        <v>3.1</v>
      </c>
      <c r="AA34" s="47">
        <v>62</v>
      </c>
    </row>
    <row r="35" spans="1:60" x14ac:dyDescent="0.2">
      <c r="A35" s="4" t="s">
        <v>37</v>
      </c>
      <c r="B35" s="4">
        <f>B3*$X35</f>
        <v>0.73623762376237634</v>
      </c>
      <c r="C35" s="4">
        <f t="shared" si="0"/>
        <v>0.38336633663366337</v>
      </c>
      <c r="D35" s="4">
        <f t="shared" si="0"/>
        <v>0</v>
      </c>
      <c r="E35" s="4">
        <f t="shared" si="0"/>
        <v>0</v>
      </c>
      <c r="F35" s="4">
        <f t="shared" si="0"/>
        <v>0</v>
      </c>
      <c r="G35" s="4">
        <f t="shared" si="0"/>
        <v>0</v>
      </c>
      <c r="H35" s="4">
        <f t="shared" si="0"/>
        <v>0</v>
      </c>
      <c r="I35" s="4">
        <f>I3*$X35</f>
        <v>0</v>
      </c>
      <c r="J35" s="4">
        <f t="shared" si="0"/>
        <v>0</v>
      </c>
      <c r="K35" s="4">
        <f t="shared" si="0"/>
        <v>0</v>
      </c>
      <c r="L35" s="4">
        <f t="shared" si="0"/>
        <v>0</v>
      </c>
      <c r="M35" s="4">
        <f t="shared" si="0"/>
        <v>0</v>
      </c>
      <c r="N35" s="4">
        <f t="shared" si="0"/>
        <v>0</v>
      </c>
      <c r="O35" s="4">
        <f t="shared" si="0"/>
        <v>0</v>
      </c>
      <c r="P35" s="4">
        <f t="shared" si="0"/>
        <v>0</v>
      </c>
      <c r="Q35" s="4">
        <f t="shared" si="0"/>
        <v>0</v>
      </c>
      <c r="R35" s="4">
        <f t="shared" si="0"/>
        <v>0</v>
      </c>
      <c r="S35" s="4">
        <f t="shared" si="0"/>
        <v>0</v>
      </c>
      <c r="T35" s="4">
        <f t="shared" si="0"/>
        <v>0</v>
      </c>
      <c r="U35" s="4">
        <f t="shared" si="0"/>
        <v>0</v>
      </c>
      <c r="W35" s="60">
        <v>44</v>
      </c>
      <c r="X35">
        <f>W35/20</f>
        <v>2.2000000000000002</v>
      </c>
      <c r="AA35" s="60">
        <v>44</v>
      </c>
    </row>
    <row r="36" spans="1:60" x14ac:dyDescent="0.2">
      <c r="A36" t="s">
        <v>35</v>
      </c>
      <c r="B36" s="4">
        <f>B4*$X36</f>
        <v>1.2963517915309448</v>
      </c>
      <c r="C36" s="4">
        <f t="shared" si="0"/>
        <v>0.65472312703583069</v>
      </c>
      <c r="D36" s="4">
        <f t="shared" si="0"/>
        <v>0</v>
      </c>
      <c r="E36" s="4">
        <f t="shared" si="0"/>
        <v>0</v>
      </c>
      <c r="F36" s="4">
        <f t="shared" si="0"/>
        <v>0</v>
      </c>
      <c r="G36" s="4">
        <f t="shared" si="0"/>
        <v>0</v>
      </c>
      <c r="H36" s="4">
        <f t="shared" si="0"/>
        <v>0</v>
      </c>
      <c r="I36" s="4">
        <f t="shared" si="0"/>
        <v>0</v>
      </c>
      <c r="J36" s="4">
        <f t="shared" si="0"/>
        <v>0</v>
      </c>
      <c r="K36" s="4">
        <f t="shared" si="0"/>
        <v>0</v>
      </c>
      <c r="L36" s="4">
        <f t="shared" si="0"/>
        <v>0</v>
      </c>
      <c r="M36" s="4">
        <f t="shared" si="0"/>
        <v>0</v>
      </c>
      <c r="N36" s="4">
        <f t="shared" si="0"/>
        <v>0</v>
      </c>
      <c r="O36" s="4">
        <f t="shared" si="0"/>
        <v>0</v>
      </c>
      <c r="P36" s="4">
        <f t="shared" si="0"/>
        <v>0</v>
      </c>
      <c r="Q36" s="4">
        <f t="shared" si="0"/>
        <v>0</v>
      </c>
      <c r="R36" s="4">
        <f t="shared" si="0"/>
        <v>0</v>
      </c>
      <c r="S36" s="4">
        <f t="shared" si="0"/>
        <v>0</v>
      </c>
      <c r="T36" s="4">
        <f t="shared" si="0"/>
        <v>0</v>
      </c>
      <c r="U36" s="4">
        <f t="shared" si="0"/>
        <v>0</v>
      </c>
      <c r="W36" s="60">
        <v>134</v>
      </c>
      <c r="X36">
        <f t="shared" ref="X36:X38" si="1">W36/20</f>
        <v>6.7</v>
      </c>
      <c r="AA36" s="60">
        <v>134</v>
      </c>
    </row>
    <row r="37" spans="1:60" x14ac:dyDescent="0.2">
      <c r="A37" t="s">
        <v>34</v>
      </c>
      <c r="B37" s="4">
        <f t="shared" ref="B37:U38" si="2">B5*$X37</f>
        <v>1.2244897959183675E-2</v>
      </c>
      <c r="C37" s="4">
        <f t="shared" si="2"/>
        <v>4.081632653061224E-3</v>
      </c>
      <c r="D37" s="4">
        <f t="shared" si="2"/>
        <v>0</v>
      </c>
      <c r="E37" s="4">
        <f t="shared" si="2"/>
        <v>0</v>
      </c>
      <c r="F37" s="4">
        <f t="shared" si="2"/>
        <v>0</v>
      </c>
      <c r="G37" s="4">
        <f t="shared" si="2"/>
        <v>0</v>
      </c>
      <c r="H37" s="4">
        <f t="shared" si="2"/>
        <v>0</v>
      </c>
      <c r="I37" s="4">
        <f t="shared" si="2"/>
        <v>0</v>
      </c>
      <c r="J37" s="4">
        <f t="shared" si="2"/>
        <v>0</v>
      </c>
      <c r="K37" s="4">
        <f t="shared" si="2"/>
        <v>0</v>
      </c>
      <c r="L37" s="4">
        <f t="shared" si="2"/>
        <v>0</v>
      </c>
      <c r="M37" s="4">
        <f t="shared" si="2"/>
        <v>0</v>
      </c>
      <c r="N37" s="4">
        <f t="shared" si="2"/>
        <v>0</v>
      </c>
      <c r="O37" s="4">
        <f t="shared" si="2"/>
        <v>0</v>
      </c>
      <c r="P37" s="4">
        <f t="shared" si="2"/>
        <v>0</v>
      </c>
      <c r="Q37" s="4">
        <f t="shared" si="2"/>
        <v>0</v>
      </c>
      <c r="R37" s="4">
        <f t="shared" si="2"/>
        <v>0</v>
      </c>
      <c r="S37" s="4">
        <f t="shared" si="2"/>
        <v>0</v>
      </c>
      <c r="T37" s="4">
        <f t="shared" si="2"/>
        <v>0</v>
      </c>
      <c r="U37" s="4">
        <f t="shared" si="2"/>
        <v>0</v>
      </c>
      <c r="W37" s="60">
        <v>4</v>
      </c>
      <c r="X37">
        <f t="shared" si="1"/>
        <v>0.2</v>
      </c>
      <c r="AA37" s="60">
        <v>4</v>
      </c>
    </row>
    <row r="38" spans="1:60" ht="17" thickBot="1" x14ac:dyDescent="0.25">
      <c r="A38" t="s">
        <v>39</v>
      </c>
      <c r="B38" s="4">
        <f t="shared" si="2"/>
        <v>0.2078988941548183</v>
      </c>
      <c r="C38" s="4">
        <f t="shared" si="2"/>
        <v>0.11943127962085308</v>
      </c>
      <c r="D38" s="4">
        <f t="shared" si="2"/>
        <v>0</v>
      </c>
      <c r="E38" s="4">
        <f t="shared" si="2"/>
        <v>0</v>
      </c>
      <c r="F38" s="4">
        <f t="shared" si="2"/>
        <v>0</v>
      </c>
      <c r="G38" s="4">
        <f t="shared" si="2"/>
        <v>0</v>
      </c>
      <c r="H38" s="4">
        <f t="shared" si="2"/>
        <v>0</v>
      </c>
      <c r="I38" s="4">
        <f t="shared" si="2"/>
        <v>0</v>
      </c>
      <c r="J38" s="4">
        <f t="shared" si="2"/>
        <v>0</v>
      </c>
      <c r="K38" s="4">
        <f t="shared" si="2"/>
        <v>0</v>
      </c>
      <c r="L38" s="4">
        <f t="shared" si="2"/>
        <v>0</v>
      </c>
      <c r="M38" s="4">
        <f t="shared" si="2"/>
        <v>0</v>
      </c>
      <c r="N38" s="4">
        <f t="shared" si="2"/>
        <v>0</v>
      </c>
      <c r="O38" s="4">
        <f t="shared" si="2"/>
        <v>0</v>
      </c>
      <c r="P38" s="4">
        <f t="shared" si="2"/>
        <v>0</v>
      </c>
      <c r="Q38" s="4">
        <f t="shared" si="2"/>
        <v>0</v>
      </c>
      <c r="R38" s="4">
        <f t="shared" si="2"/>
        <v>0</v>
      </c>
      <c r="S38" s="4">
        <f t="shared" si="2"/>
        <v>0</v>
      </c>
      <c r="T38" s="4">
        <f t="shared" si="2"/>
        <v>0</v>
      </c>
      <c r="U38" s="4">
        <f t="shared" si="2"/>
        <v>0</v>
      </c>
      <c r="W38" s="48">
        <v>56</v>
      </c>
      <c r="X38">
        <f t="shared" si="1"/>
        <v>2.8</v>
      </c>
      <c r="AA38" s="48">
        <v>56</v>
      </c>
    </row>
    <row r="39" spans="1:60" x14ac:dyDescent="0.2"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</row>
    <row r="40" spans="1:60" x14ac:dyDescent="0.2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</row>
    <row r="41" spans="1:60" x14ac:dyDescent="0.2"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</row>
    <row r="42" spans="1:60" x14ac:dyDescent="0.2"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</row>
    <row r="43" spans="1:60" ht="17" thickBot="1" x14ac:dyDescent="0.25"/>
    <row r="44" spans="1:60" ht="17" thickBot="1" x14ac:dyDescent="0.25">
      <c r="A44" t="s">
        <v>135</v>
      </c>
      <c r="B44" s="64">
        <f>SUM(B34:B42)</f>
        <v>3.6473014525326715</v>
      </c>
      <c r="C44" s="65">
        <f t="shared" ref="C44:U44" si="3">SUM(C34:C42)</f>
        <v>1.8783154678654139</v>
      </c>
      <c r="D44" s="65">
        <f t="shared" si="3"/>
        <v>0</v>
      </c>
      <c r="E44" s="65">
        <f t="shared" si="3"/>
        <v>0</v>
      </c>
      <c r="F44" s="65">
        <f t="shared" si="3"/>
        <v>0</v>
      </c>
      <c r="G44" s="65">
        <f t="shared" si="3"/>
        <v>0</v>
      </c>
      <c r="H44" s="65">
        <f t="shared" si="3"/>
        <v>0</v>
      </c>
      <c r="I44" s="65">
        <f t="shared" si="3"/>
        <v>0</v>
      </c>
      <c r="J44" s="65">
        <f t="shared" si="3"/>
        <v>0</v>
      </c>
      <c r="K44" s="65">
        <f t="shared" si="3"/>
        <v>0</v>
      </c>
      <c r="L44" s="65">
        <f t="shared" si="3"/>
        <v>0</v>
      </c>
      <c r="M44" s="65">
        <f t="shared" si="3"/>
        <v>0</v>
      </c>
      <c r="N44" s="65">
        <f t="shared" si="3"/>
        <v>0</v>
      </c>
      <c r="O44" s="65">
        <f t="shared" si="3"/>
        <v>0</v>
      </c>
      <c r="P44" s="65">
        <f t="shared" si="3"/>
        <v>0</v>
      </c>
      <c r="Q44" s="65">
        <f t="shared" si="3"/>
        <v>0</v>
      </c>
      <c r="R44" s="65">
        <f t="shared" si="3"/>
        <v>0</v>
      </c>
      <c r="S44" s="65">
        <f t="shared" si="3"/>
        <v>0</v>
      </c>
      <c r="T44" s="65">
        <f t="shared" si="3"/>
        <v>0</v>
      </c>
      <c r="U44" s="66">
        <f t="shared" si="3"/>
        <v>0</v>
      </c>
    </row>
    <row r="47" spans="1:60" x14ac:dyDescent="0.2">
      <c r="B47" t="s">
        <v>136</v>
      </c>
      <c r="C47" t="s">
        <v>137</v>
      </c>
      <c r="D47" t="s">
        <v>138</v>
      </c>
      <c r="E47" t="s">
        <v>139</v>
      </c>
      <c r="F47" t="s">
        <v>140</v>
      </c>
      <c r="G47" t="s">
        <v>141</v>
      </c>
      <c r="H47" t="s">
        <v>142</v>
      </c>
      <c r="I47" t="s">
        <v>136</v>
      </c>
      <c r="J47" t="s">
        <v>137</v>
      </c>
      <c r="K47" t="s">
        <v>138</v>
      </c>
      <c r="L47" t="s">
        <v>139</v>
      </c>
      <c r="M47" t="s">
        <v>140</v>
      </c>
      <c r="N47" t="s">
        <v>141</v>
      </c>
      <c r="O47" t="s">
        <v>142</v>
      </c>
      <c r="P47" t="s">
        <v>136</v>
      </c>
      <c r="Q47" t="s">
        <v>137</v>
      </c>
      <c r="R47" t="s">
        <v>138</v>
      </c>
      <c r="S47" t="s">
        <v>139</v>
      </c>
      <c r="T47" t="s">
        <v>140</v>
      </c>
      <c r="U47" t="s">
        <v>141</v>
      </c>
      <c r="V47" t="s">
        <v>142</v>
      </c>
      <c r="W47" t="s">
        <v>136</v>
      </c>
      <c r="X47" t="s">
        <v>137</v>
      </c>
      <c r="Y47" t="s">
        <v>138</v>
      </c>
      <c r="Z47" t="s">
        <v>139</v>
      </c>
      <c r="AA47" t="s">
        <v>140</v>
      </c>
      <c r="AB47" t="s">
        <v>141</v>
      </c>
      <c r="AC47" s="67" t="s">
        <v>142</v>
      </c>
    </row>
    <row r="48" spans="1:60" x14ac:dyDescent="0.2">
      <c r="B48">
        <v>1</v>
      </c>
      <c r="C48">
        <v>2</v>
      </c>
      <c r="D48">
        <v>3</v>
      </c>
      <c r="E48">
        <v>4</v>
      </c>
      <c r="F48">
        <v>5</v>
      </c>
      <c r="G48">
        <v>6</v>
      </c>
      <c r="H48">
        <v>7</v>
      </c>
      <c r="I48">
        <v>8</v>
      </c>
      <c r="J48">
        <v>9</v>
      </c>
      <c r="K48">
        <v>10</v>
      </c>
      <c r="L48">
        <v>11</v>
      </c>
      <c r="M48">
        <v>12</v>
      </c>
      <c r="N48">
        <v>13</v>
      </c>
      <c r="O48">
        <v>14</v>
      </c>
      <c r="P48">
        <v>15</v>
      </c>
      <c r="Q48">
        <v>16</v>
      </c>
      <c r="R48">
        <v>17</v>
      </c>
      <c r="S48">
        <v>18</v>
      </c>
      <c r="T48">
        <v>19</v>
      </c>
      <c r="U48">
        <v>20</v>
      </c>
      <c r="V48">
        <v>21</v>
      </c>
      <c r="W48">
        <v>22</v>
      </c>
      <c r="X48">
        <v>23</v>
      </c>
      <c r="Y48">
        <v>24</v>
      </c>
      <c r="Z48">
        <v>25</v>
      </c>
      <c r="AA48">
        <v>26</v>
      </c>
      <c r="AB48">
        <v>27</v>
      </c>
      <c r="AC48" s="67">
        <v>28</v>
      </c>
      <c r="AG48">
        <v>1</v>
      </c>
      <c r="AH48">
        <v>2</v>
      </c>
      <c r="AI48">
        <v>3</v>
      </c>
      <c r="AJ48">
        <v>4</v>
      </c>
      <c r="AK48">
        <v>5</v>
      </c>
      <c r="AL48">
        <v>6</v>
      </c>
      <c r="AM48">
        <v>7</v>
      </c>
      <c r="AN48">
        <v>8</v>
      </c>
      <c r="AO48">
        <v>9</v>
      </c>
      <c r="AP48">
        <v>10</v>
      </c>
      <c r="AQ48">
        <v>11</v>
      </c>
      <c r="AR48">
        <v>12</v>
      </c>
      <c r="AS48">
        <v>13</v>
      </c>
      <c r="AT48">
        <v>14</v>
      </c>
      <c r="AU48">
        <v>15</v>
      </c>
      <c r="AV48">
        <v>16</v>
      </c>
      <c r="AW48">
        <v>17</v>
      </c>
      <c r="AX48">
        <v>18</v>
      </c>
      <c r="AY48">
        <v>19</v>
      </c>
      <c r="AZ48">
        <v>20</v>
      </c>
      <c r="BA48">
        <v>21</v>
      </c>
      <c r="BB48">
        <v>22</v>
      </c>
      <c r="BC48">
        <v>23</v>
      </c>
      <c r="BD48">
        <v>24</v>
      </c>
      <c r="BE48">
        <v>25</v>
      </c>
      <c r="BF48">
        <v>26</v>
      </c>
      <c r="BG48">
        <v>27</v>
      </c>
      <c r="BH48">
        <v>28</v>
      </c>
    </row>
    <row r="49" spans="2:45" x14ac:dyDescent="0.2">
      <c r="B49">
        <f>$B$44</f>
        <v>3.6473014525326715</v>
      </c>
      <c r="C49">
        <f>$C$44</f>
        <v>1.8783154678654139</v>
      </c>
      <c r="D49">
        <f>$D$44</f>
        <v>0</v>
      </c>
      <c r="E49">
        <f>$E$44</f>
        <v>0</v>
      </c>
      <c r="F49">
        <f>$F$44</f>
        <v>0</v>
      </c>
      <c r="G49">
        <f>$G$44</f>
        <v>0</v>
      </c>
      <c r="H49">
        <f>$H$44</f>
        <v>0</v>
      </c>
      <c r="I49">
        <f>$I$44</f>
        <v>0</v>
      </c>
      <c r="J49">
        <f>$J$44</f>
        <v>0</v>
      </c>
      <c r="K49">
        <f>$K$44</f>
        <v>0</v>
      </c>
      <c r="L49">
        <f>$L$44</f>
        <v>0</v>
      </c>
      <c r="M49">
        <f>$M$44</f>
        <v>0</v>
      </c>
      <c r="N49">
        <f>$N$44</f>
        <v>0</v>
      </c>
      <c r="O49">
        <f>$O$44</f>
        <v>0</v>
      </c>
      <c r="P49">
        <f>$P$44</f>
        <v>0</v>
      </c>
      <c r="Q49">
        <f>$Q$44</f>
        <v>0</v>
      </c>
      <c r="R49">
        <f>$R$44</f>
        <v>0</v>
      </c>
      <c r="S49">
        <f>$S$44</f>
        <v>0</v>
      </c>
      <c r="T49">
        <f>$T$44</f>
        <v>0</v>
      </c>
      <c r="U49">
        <f>$U$44</f>
        <v>0</v>
      </c>
      <c r="AC49" s="67"/>
    </row>
    <row r="50" spans="2:45" x14ac:dyDescent="0.2">
      <c r="C50">
        <f>$B$44</f>
        <v>3.6473014525326715</v>
      </c>
      <c r="D50">
        <f>$C$44</f>
        <v>1.8783154678654139</v>
      </c>
      <c r="E50">
        <f>$D$44</f>
        <v>0</v>
      </c>
      <c r="F50">
        <f>$E$44</f>
        <v>0</v>
      </c>
      <c r="G50">
        <f>$F$44</f>
        <v>0</v>
      </c>
      <c r="H50">
        <f>$G$44</f>
        <v>0</v>
      </c>
      <c r="I50">
        <f>$H$44</f>
        <v>0</v>
      </c>
      <c r="J50">
        <f>$I$44</f>
        <v>0</v>
      </c>
      <c r="K50">
        <f>$J$44</f>
        <v>0</v>
      </c>
      <c r="L50">
        <f>$K$44</f>
        <v>0</v>
      </c>
      <c r="M50">
        <f>$L$44</f>
        <v>0</v>
      </c>
      <c r="N50">
        <f>$M$44</f>
        <v>0</v>
      </c>
      <c r="O50">
        <f>$N$44</f>
        <v>0</v>
      </c>
      <c r="P50">
        <f>$O$44</f>
        <v>0</v>
      </c>
      <c r="Q50">
        <f>$P$44</f>
        <v>0</v>
      </c>
      <c r="R50">
        <f>$Q$44</f>
        <v>0</v>
      </c>
      <c r="S50">
        <f>$R$44</f>
        <v>0</v>
      </c>
      <c r="T50">
        <f>$S$44</f>
        <v>0</v>
      </c>
      <c r="U50">
        <f>$T$44</f>
        <v>0</v>
      </c>
      <c r="V50">
        <f>$U$44</f>
        <v>0</v>
      </c>
      <c r="AC50" s="67"/>
    </row>
    <row r="51" spans="2:45" x14ac:dyDescent="0.2">
      <c r="D51">
        <f>$B$44</f>
        <v>3.6473014525326715</v>
      </c>
      <c r="E51">
        <f>$C$44</f>
        <v>1.8783154678654139</v>
      </c>
      <c r="F51">
        <f>$D$44</f>
        <v>0</v>
      </c>
      <c r="G51">
        <f>$E$44</f>
        <v>0</v>
      </c>
      <c r="H51">
        <f>$F$44</f>
        <v>0</v>
      </c>
      <c r="I51">
        <f>$G$44</f>
        <v>0</v>
      </c>
      <c r="J51">
        <f>$H$44</f>
        <v>0</v>
      </c>
      <c r="K51">
        <f>$I$44</f>
        <v>0</v>
      </c>
      <c r="L51">
        <f>$J$44</f>
        <v>0</v>
      </c>
      <c r="M51">
        <f>$K$44</f>
        <v>0</v>
      </c>
      <c r="N51">
        <f>$L$44</f>
        <v>0</v>
      </c>
      <c r="O51">
        <f>$M$44</f>
        <v>0</v>
      </c>
      <c r="P51">
        <f>$N$44</f>
        <v>0</v>
      </c>
      <c r="Q51">
        <f>$O$44</f>
        <v>0</v>
      </c>
      <c r="R51">
        <f>$P$44</f>
        <v>0</v>
      </c>
      <c r="S51">
        <f>$Q$44</f>
        <v>0</v>
      </c>
      <c r="T51">
        <f>$R$44</f>
        <v>0</v>
      </c>
      <c r="U51">
        <f>$S$44</f>
        <v>0</v>
      </c>
      <c r="V51">
        <f>$T$44</f>
        <v>0</v>
      </c>
      <c r="W51">
        <f>$U$44</f>
        <v>0</v>
      </c>
      <c r="AC51" s="67"/>
    </row>
    <row r="52" spans="2:45" x14ac:dyDescent="0.2">
      <c r="E52">
        <f>$B$44</f>
        <v>3.6473014525326715</v>
      </c>
      <c r="F52">
        <f>$C$44</f>
        <v>1.8783154678654139</v>
      </c>
      <c r="G52">
        <f>$D$44</f>
        <v>0</v>
      </c>
      <c r="H52">
        <f>$E$44</f>
        <v>0</v>
      </c>
      <c r="I52">
        <f>$F$44</f>
        <v>0</v>
      </c>
      <c r="J52">
        <f>$G$44</f>
        <v>0</v>
      </c>
      <c r="K52">
        <f>$H$44</f>
        <v>0</v>
      </c>
      <c r="L52">
        <f>$I$44</f>
        <v>0</v>
      </c>
      <c r="M52">
        <f>$J$44</f>
        <v>0</v>
      </c>
      <c r="N52">
        <f>$K$44</f>
        <v>0</v>
      </c>
      <c r="O52">
        <f>$L$44</f>
        <v>0</v>
      </c>
      <c r="P52">
        <f>$M$44</f>
        <v>0</v>
      </c>
      <c r="Q52">
        <f>$N$44</f>
        <v>0</v>
      </c>
      <c r="R52">
        <f>$O$44</f>
        <v>0</v>
      </c>
      <c r="S52">
        <f>$P$44</f>
        <v>0</v>
      </c>
      <c r="T52">
        <f>$Q$44</f>
        <v>0</v>
      </c>
      <c r="U52">
        <f>$R$44</f>
        <v>0</v>
      </c>
      <c r="V52">
        <f>$S$44</f>
        <v>0</v>
      </c>
      <c r="W52">
        <f>$T$44</f>
        <v>0</v>
      </c>
      <c r="X52">
        <f>$U$44</f>
        <v>0</v>
      </c>
      <c r="AC52" s="67"/>
    </row>
    <row r="53" spans="2:45" x14ac:dyDescent="0.2">
      <c r="F53">
        <f>$B$44</f>
        <v>3.6473014525326715</v>
      </c>
      <c r="G53">
        <f>$C$44</f>
        <v>1.8783154678654139</v>
      </c>
      <c r="H53">
        <f>$D$44</f>
        <v>0</v>
      </c>
      <c r="I53">
        <f>$E$44</f>
        <v>0</v>
      </c>
      <c r="J53">
        <f>$F$44</f>
        <v>0</v>
      </c>
      <c r="K53">
        <f>$G$44</f>
        <v>0</v>
      </c>
      <c r="L53">
        <f>$H$44</f>
        <v>0</v>
      </c>
      <c r="M53">
        <f>$I$44</f>
        <v>0</v>
      </c>
      <c r="N53">
        <f>$J$44</f>
        <v>0</v>
      </c>
      <c r="O53">
        <f>$K$44</f>
        <v>0</v>
      </c>
      <c r="P53">
        <f>$L$44</f>
        <v>0</v>
      </c>
      <c r="Q53">
        <f>$M$44</f>
        <v>0</v>
      </c>
      <c r="R53">
        <f>$N$44</f>
        <v>0</v>
      </c>
      <c r="S53">
        <f>$O$44</f>
        <v>0</v>
      </c>
      <c r="T53">
        <f>$P$44</f>
        <v>0</v>
      </c>
      <c r="U53">
        <f>$Q$44</f>
        <v>0</v>
      </c>
      <c r="V53">
        <f>$R$44</f>
        <v>0</v>
      </c>
      <c r="W53">
        <f>$S$44</f>
        <v>0</v>
      </c>
      <c r="X53">
        <f>$T$44</f>
        <v>0</v>
      </c>
      <c r="Y53">
        <f>$U$44</f>
        <v>0</v>
      </c>
      <c r="AC53" s="67"/>
    </row>
    <row r="54" spans="2:45" x14ac:dyDescent="0.2">
      <c r="I54">
        <f>$B$44</f>
        <v>3.6473014525326715</v>
      </c>
      <c r="J54">
        <f>$C$44</f>
        <v>1.8783154678654139</v>
      </c>
      <c r="K54">
        <f>$D$44</f>
        <v>0</v>
      </c>
      <c r="L54">
        <f>$E$44</f>
        <v>0</v>
      </c>
      <c r="M54">
        <f>$F$44</f>
        <v>0</v>
      </c>
      <c r="N54">
        <f>$G$44</f>
        <v>0</v>
      </c>
      <c r="O54">
        <f>$H$44</f>
        <v>0</v>
      </c>
      <c r="P54">
        <f>$I$44</f>
        <v>0</v>
      </c>
      <c r="Q54">
        <f>$J$44</f>
        <v>0</v>
      </c>
      <c r="R54">
        <f>$K$44</f>
        <v>0</v>
      </c>
      <c r="S54">
        <f>$L$44</f>
        <v>0</v>
      </c>
      <c r="T54">
        <f>$M$44</f>
        <v>0</v>
      </c>
      <c r="U54">
        <f>$N$44</f>
        <v>0</v>
      </c>
      <c r="V54">
        <f>$O$44</f>
        <v>0</v>
      </c>
      <c r="W54">
        <f>$P$44</f>
        <v>0</v>
      </c>
      <c r="X54">
        <f>$Q$44</f>
        <v>0</v>
      </c>
      <c r="Y54">
        <f>$R$44</f>
        <v>0</v>
      </c>
      <c r="Z54">
        <f>$S$44</f>
        <v>0</v>
      </c>
      <c r="AA54">
        <f>$T$44</f>
        <v>0</v>
      </c>
      <c r="AB54">
        <f>$U$44</f>
        <v>0</v>
      </c>
      <c r="AC54" s="67"/>
    </row>
    <row r="55" spans="2:45" x14ac:dyDescent="0.2">
      <c r="J55">
        <f>$B$44</f>
        <v>3.6473014525326715</v>
      </c>
      <c r="K55">
        <f>$C$44</f>
        <v>1.8783154678654139</v>
      </c>
      <c r="L55">
        <f>$D$44</f>
        <v>0</v>
      </c>
      <c r="M55">
        <f>$E$44</f>
        <v>0</v>
      </c>
      <c r="N55">
        <f>$F$44</f>
        <v>0</v>
      </c>
      <c r="O55">
        <f>$G$44</f>
        <v>0</v>
      </c>
      <c r="P55">
        <f>$H$44</f>
        <v>0</v>
      </c>
      <c r="Q55">
        <f>$I$44</f>
        <v>0</v>
      </c>
      <c r="R55">
        <f>$J$44</f>
        <v>0</v>
      </c>
      <c r="S55">
        <f>$K$44</f>
        <v>0</v>
      </c>
      <c r="T55">
        <f>$L$44</f>
        <v>0</v>
      </c>
      <c r="U55">
        <f>$M$44</f>
        <v>0</v>
      </c>
      <c r="V55">
        <f>$N$44</f>
        <v>0</v>
      </c>
      <c r="W55">
        <f>$O$44</f>
        <v>0</v>
      </c>
      <c r="X55">
        <f>$P$44</f>
        <v>0</v>
      </c>
      <c r="Y55">
        <f>$Q$44</f>
        <v>0</v>
      </c>
      <c r="Z55">
        <f>$R$44</f>
        <v>0</v>
      </c>
      <c r="AA55">
        <f>$S$44</f>
        <v>0</v>
      </c>
      <c r="AB55">
        <f>$T$44</f>
        <v>0</v>
      </c>
      <c r="AC55" s="67">
        <f>$U$44</f>
        <v>0</v>
      </c>
    </row>
    <row r="56" spans="2:45" x14ac:dyDescent="0.2">
      <c r="K56">
        <f>$B$44</f>
        <v>3.6473014525326715</v>
      </c>
      <c r="L56">
        <f>$C$44</f>
        <v>1.8783154678654139</v>
      </c>
      <c r="M56">
        <f>$D$44</f>
        <v>0</v>
      </c>
      <c r="N56">
        <f>$E$44</f>
        <v>0</v>
      </c>
      <c r="O56">
        <f>$F$44</f>
        <v>0</v>
      </c>
      <c r="P56">
        <f>$G$44</f>
        <v>0</v>
      </c>
      <c r="Q56">
        <f>$H$44</f>
        <v>0</v>
      </c>
      <c r="R56">
        <f>$I$44</f>
        <v>0</v>
      </c>
      <c r="S56">
        <f>$J$44</f>
        <v>0</v>
      </c>
      <c r="T56">
        <f>$K$44</f>
        <v>0</v>
      </c>
      <c r="U56">
        <f>$L$44</f>
        <v>0</v>
      </c>
      <c r="V56">
        <f>$M$44</f>
        <v>0</v>
      </c>
      <c r="W56">
        <f>$N$44</f>
        <v>0</v>
      </c>
      <c r="X56">
        <f>$O$44</f>
        <v>0</v>
      </c>
      <c r="Y56">
        <f>$P$44</f>
        <v>0</v>
      </c>
      <c r="Z56">
        <f>$Q$44</f>
        <v>0</v>
      </c>
      <c r="AA56">
        <f>$R$44</f>
        <v>0</v>
      </c>
      <c r="AB56">
        <f>$S$44</f>
        <v>0</v>
      </c>
      <c r="AC56" s="67">
        <f>$T$44</f>
        <v>0</v>
      </c>
      <c r="AG56">
        <f>$U$44</f>
        <v>0</v>
      </c>
    </row>
    <row r="57" spans="2:45" x14ac:dyDescent="0.2">
      <c r="L57">
        <f>$B$44</f>
        <v>3.6473014525326715</v>
      </c>
      <c r="M57">
        <f>$C$44</f>
        <v>1.8783154678654139</v>
      </c>
      <c r="N57">
        <f>$D$44</f>
        <v>0</v>
      </c>
      <c r="O57">
        <f>$E$44</f>
        <v>0</v>
      </c>
      <c r="P57">
        <f>$F$44</f>
        <v>0</v>
      </c>
      <c r="Q57">
        <f>$G$44</f>
        <v>0</v>
      </c>
      <c r="R57">
        <f>$H$44</f>
        <v>0</v>
      </c>
      <c r="S57">
        <f>$I$44</f>
        <v>0</v>
      </c>
      <c r="T57">
        <f>$J$44</f>
        <v>0</v>
      </c>
      <c r="U57">
        <f>$K$44</f>
        <v>0</v>
      </c>
      <c r="V57">
        <f>$L$44</f>
        <v>0</v>
      </c>
      <c r="W57">
        <f>$M$44</f>
        <v>0</v>
      </c>
      <c r="X57">
        <f>$N$44</f>
        <v>0</v>
      </c>
      <c r="Y57">
        <f>$O$44</f>
        <v>0</v>
      </c>
      <c r="Z57">
        <f>$P$44</f>
        <v>0</v>
      </c>
      <c r="AA57">
        <f>$Q$44</f>
        <v>0</v>
      </c>
      <c r="AB57">
        <f>$R$44</f>
        <v>0</v>
      </c>
      <c r="AC57" s="67">
        <f>$S$44</f>
        <v>0</v>
      </c>
      <c r="AG57">
        <f>$T$44</f>
        <v>0</v>
      </c>
      <c r="AH57">
        <f>$U$44</f>
        <v>0</v>
      </c>
    </row>
    <row r="58" spans="2:45" x14ac:dyDescent="0.2">
      <c r="M58">
        <f>$B$44</f>
        <v>3.6473014525326715</v>
      </c>
      <c r="N58">
        <f>$C$44</f>
        <v>1.8783154678654139</v>
      </c>
      <c r="O58">
        <f>$D$44</f>
        <v>0</v>
      </c>
      <c r="P58">
        <f>$E$44</f>
        <v>0</v>
      </c>
      <c r="Q58">
        <f>$F$44</f>
        <v>0</v>
      </c>
      <c r="R58">
        <f>$G$44</f>
        <v>0</v>
      </c>
      <c r="S58">
        <f>$H$44</f>
        <v>0</v>
      </c>
      <c r="T58">
        <f>$I$44</f>
        <v>0</v>
      </c>
      <c r="U58">
        <f>$J$44</f>
        <v>0</v>
      </c>
      <c r="V58">
        <f>$K$44</f>
        <v>0</v>
      </c>
      <c r="W58">
        <f>$L$44</f>
        <v>0</v>
      </c>
      <c r="X58">
        <f>$M$44</f>
        <v>0</v>
      </c>
      <c r="Y58">
        <f>$N$44</f>
        <v>0</v>
      </c>
      <c r="Z58">
        <f>$O$44</f>
        <v>0</v>
      </c>
      <c r="AA58">
        <f>$P$44</f>
        <v>0</v>
      </c>
      <c r="AB58">
        <f>$Q$44</f>
        <v>0</v>
      </c>
      <c r="AC58" s="67">
        <f>$R$44</f>
        <v>0</v>
      </c>
      <c r="AG58">
        <f>$S$44</f>
        <v>0</v>
      </c>
      <c r="AH58">
        <f>$T$44</f>
        <v>0</v>
      </c>
      <c r="AI58">
        <f>$U$44</f>
        <v>0</v>
      </c>
    </row>
    <row r="59" spans="2:45" x14ac:dyDescent="0.2">
      <c r="P59">
        <f>$B$44</f>
        <v>3.6473014525326715</v>
      </c>
      <c r="Q59">
        <f>$C$44</f>
        <v>1.8783154678654139</v>
      </c>
      <c r="R59">
        <f>$D$44</f>
        <v>0</v>
      </c>
      <c r="S59">
        <f>$E$44</f>
        <v>0</v>
      </c>
      <c r="T59">
        <f>$F$44</f>
        <v>0</v>
      </c>
      <c r="U59">
        <f>$G$44</f>
        <v>0</v>
      </c>
      <c r="V59">
        <f>$H$44</f>
        <v>0</v>
      </c>
      <c r="W59">
        <f>$I$44</f>
        <v>0</v>
      </c>
      <c r="X59">
        <f>$J$44</f>
        <v>0</v>
      </c>
      <c r="Y59">
        <f>$K$44</f>
        <v>0</v>
      </c>
      <c r="Z59">
        <f>$L$44</f>
        <v>0</v>
      </c>
      <c r="AA59">
        <f>$M$44</f>
        <v>0</v>
      </c>
      <c r="AB59">
        <f>$N$44</f>
        <v>0</v>
      </c>
      <c r="AC59" s="67">
        <f>$O$44</f>
        <v>0</v>
      </c>
      <c r="AG59">
        <f>$P$44</f>
        <v>0</v>
      </c>
      <c r="AH59">
        <f>$Q$44</f>
        <v>0</v>
      </c>
      <c r="AI59">
        <f>$R$44</f>
        <v>0</v>
      </c>
      <c r="AJ59">
        <f>$S$44</f>
        <v>0</v>
      </c>
      <c r="AK59">
        <f>$T$44</f>
        <v>0</v>
      </c>
      <c r="AL59">
        <f>$U$44</f>
        <v>0</v>
      </c>
    </row>
    <row r="60" spans="2:45" x14ac:dyDescent="0.2">
      <c r="Q60">
        <f>$B$44</f>
        <v>3.6473014525326715</v>
      </c>
      <c r="R60">
        <f>$C$44</f>
        <v>1.8783154678654139</v>
      </c>
      <c r="S60">
        <f>$D$44</f>
        <v>0</v>
      </c>
      <c r="T60">
        <f>$E$44</f>
        <v>0</v>
      </c>
      <c r="U60">
        <f>$F$44</f>
        <v>0</v>
      </c>
      <c r="V60">
        <f>$G$44</f>
        <v>0</v>
      </c>
      <c r="W60">
        <f>$H$44</f>
        <v>0</v>
      </c>
      <c r="X60">
        <f>$I$44</f>
        <v>0</v>
      </c>
      <c r="Y60">
        <f>$J$44</f>
        <v>0</v>
      </c>
      <c r="Z60">
        <f>$K$44</f>
        <v>0</v>
      </c>
      <c r="AA60">
        <f>$L$44</f>
        <v>0</v>
      </c>
      <c r="AB60">
        <f>$M$44</f>
        <v>0</v>
      </c>
      <c r="AC60" s="67">
        <f>$N$44</f>
        <v>0</v>
      </c>
      <c r="AG60">
        <f>$O$44</f>
        <v>0</v>
      </c>
      <c r="AH60">
        <f>$P$44</f>
        <v>0</v>
      </c>
      <c r="AI60">
        <f>$Q$44</f>
        <v>0</v>
      </c>
      <c r="AJ60">
        <f>$R$44</f>
        <v>0</v>
      </c>
      <c r="AK60">
        <f>$S$44</f>
        <v>0</v>
      </c>
      <c r="AL60">
        <f>$T$44</f>
        <v>0</v>
      </c>
      <c r="AM60">
        <f>$U$44</f>
        <v>0</v>
      </c>
    </row>
    <row r="61" spans="2:45" x14ac:dyDescent="0.2">
      <c r="R61">
        <f>$B$44</f>
        <v>3.6473014525326715</v>
      </c>
      <c r="S61">
        <f>$C$44</f>
        <v>1.8783154678654139</v>
      </c>
      <c r="T61">
        <f>$D$44</f>
        <v>0</v>
      </c>
      <c r="U61">
        <f>$E$44</f>
        <v>0</v>
      </c>
      <c r="V61">
        <f>$F$44</f>
        <v>0</v>
      </c>
      <c r="W61">
        <f>$G$44</f>
        <v>0</v>
      </c>
      <c r="X61">
        <f>$H$44</f>
        <v>0</v>
      </c>
      <c r="Y61">
        <f>$I$44</f>
        <v>0</v>
      </c>
      <c r="Z61">
        <f>$J$44</f>
        <v>0</v>
      </c>
      <c r="AA61">
        <f>$K$44</f>
        <v>0</v>
      </c>
      <c r="AB61">
        <f>$L$44</f>
        <v>0</v>
      </c>
      <c r="AC61" s="67">
        <f>$M$44</f>
        <v>0</v>
      </c>
      <c r="AG61">
        <f>$N$44</f>
        <v>0</v>
      </c>
      <c r="AH61">
        <f>$O$44</f>
        <v>0</v>
      </c>
      <c r="AI61">
        <f>$P$44</f>
        <v>0</v>
      </c>
      <c r="AJ61">
        <f>$Q$44</f>
        <v>0</v>
      </c>
      <c r="AK61">
        <f>$R$44</f>
        <v>0</v>
      </c>
      <c r="AL61">
        <f>$S$44</f>
        <v>0</v>
      </c>
      <c r="AM61">
        <f>$T$44</f>
        <v>0</v>
      </c>
      <c r="AN61">
        <f>$U$44</f>
        <v>0</v>
      </c>
    </row>
    <row r="62" spans="2:45" x14ac:dyDescent="0.2">
      <c r="S62">
        <f>$B$44</f>
        <v>3.6473014525326715</v>
      </c>
      <c r="T62">
        <f>$C$44</f>
        <v>1.8783154678654139</v>
      </c>
      <c r="U62">
        <f>$D$44</f>
        <v>0</v>
      </c>
      <c r="V62">
        <f>$E$44</f>
        <v>0</v>
      </c>
      <c r="W62">
        <f>$F$44</f>
        <v>0</v>
      </c>
      <c r="X62">
        <f>$G$44</f>
        <v>0</v>
      </c>
      <c r="Y62">
        <f>$H$44</f>
        <v>0</v>
      </c>
      <c r="Z62">
        <f>$I$44</f>
        <v>0</v>
      </c>
      <c r="AA62">
        <f>$J$44</f>
        <v>0</v>
      </c>
      <c r="AB62">
        <f>$K$44</f>
        <v>0</v>
      </c>
      <c r="AC62" s="67">
        <f>$L$44</f>
        <v>0</v>
      </c>
      <c r="AG62">
        <f>$M$44</f>
        <v>0</v>
      </c>
      <c r="AH62">
        <f>$N$44</f>
        <v>0</v>
      </c>
      <c r="AI62">
        <f>$O$44</f>
        <v>0</v>
      </c>
      <c r="AJ62">
        <f>$P$44</f>
        <v>0</v>
      </c>
      <c r="AK62">
        <f>$Q$44</f>
        <v>0</v>
      </c>
      <c r="AL62">
        <f>$R$44</f>
        <v>0</v>
      </c>
      <c r="AM62">
        <f>$S$44</f>
        <v>0</v>
      </c>
      <c r="AN62">
        <f>$T$44</f>
        <v>0</v>
      </c>
      <c r="AO62">
        <f>$U$44</f>
        <v>0</v>
      </c>
    </row>
    <row r="63" spans="2:45" x14ac:dyDescent="0.2">
      <c r="T63">
        <f>$B$44</f>
        <v>3.6473014525326715</v>
      </c>
      <c r="U63">
        <f>$C$44</f>
        <v>1.8783154678654139</v>
      </c>
      <c r="V63">
        <f>$D$44</f>
        <v>0</v>
      </c>
      <c r="W63">
        <f>$E$44</f>
        <v>0</v>
      </c>
      <c r="X63">
        <f>$F$44</f>
        <v>0</v>
      </c>
      <c r="Y63">
        <f>$G$44</f>
        <v>0</v>
      </c>
      <c r="Z63">
        <f>$H$44</f>
        <v>0</v>
      </c>
      <c r="AA63">
        <f>$I$44</f>
        <v>0</v>
      </c>
      <c r="AB63">
        <f>$J$44</f>
        <v>0</v>
      </c>
      <c r="AC63" s="67">
        <f>$K$44</f>
        <v>0</v>
      </c>
      <c r="AG63">
        <f>$L$44</f>
        <v>0</v>
      </c>
      <c r="AH63">
        <f>$M$44</f>
        <v>0</v>
      </c>
      <c r="AI63">
        <f>$N$44</f>
        <v>0</v>
      </c>
      <c r="AJ63">
        <f>$O$44</f>
        <v>0</v>
      </c>
      <c r="AK63">
        <f>$P$44</f>
        <v>0</v>
      </c>
      <c r="AL63">
        <f>$Q$44</f>
        <v>0</v>
      </c>
      <c r="AM63">
        <f>$R$44</f>
        <v>0</v>
      </c>
      <c r="AN63">
        <f>$S$44</f>
        <v>0</v>
      </c>
      <c r="AO63">
        <f>$T$44</f>
        <v>0</v>
      </c>
      <c r="AP63">
        <f>$U$44</f>
        <v>0</v>
      </c>
    </row>
    <row r="64" spans="2:45" x14ac:dyDescent="0.2">
      <c r="W64">
        <f>$B$44</f>
        <v>3.6473014525326715</v>
      </c>
      <c r="X64">
        <f>$C$44</f>
        <v>1.8783154678654139</v>
      </c>
      <c r="Y64">
        <f>$D$44</f>
        <v>0</v>
      </c>
      <c r="Z64">
        <f>$E$44</f>
        <v>0</v>
      </c>
      <c r="AA64">
        <f>$F$44</f>
        <v>0</v>
      </c>
      <c r="AB64">
        <f>$G$44</f>
        <v>0</v>
      </c>
      <c r="AC64" s="67">
        <f>$H$44</f>
        <v>0</v>
      </c>
      <c r="AG64">
        <f>$I$44</f>
        <v>0</v>
      </c>
      <c r="AH64">
        <f>$J$44</f>
        <v>0</v>
      </c>
      <c r="AI64">
        <f>$K$44</f>
        <v>0</v>
      </c>
      <c r="AJ64">
        <f>$L$44</f>
        <v>0</v>
      </c>
      <c r="AK64">
        <f>$M$44</f>
        <v>0</v>
      </c>
      <c r="AL64">
        <f>$N$44</f>
        <v>0</v>
      </c>
      <c r="AM64">
        <f>$O$44</f>
        <v>0</v>
      </c>
      <c r="AN64">
        <f>$P$44</f>
        <v>0</v>
      </c>
      <c r="AO64">
        <f>$Q$44</f>
        <v>0</v>
      </c>
      <c r="AP64">
        <f>$R$44</f>
        <v>0</v>
      </c>
      <c r="AQ64">
        <f>$S$44</f>
        <v>0</v>
      </c>
      <c r="AR64">
        <f>$T$44</f>
        <v>0</v>
      </c>
      <c r="AS64">
        <f>$U$44</f>
        <v>0</v>
      </c>
    </row>
    <row r="65" spans="1:60" x14ac:dyDescent="0.2">
      <c r="X65">
        <f>$B$44</f>
        <v>3.6473014525326715</v>
      </c>
      <c r="Y65">
        <f>$C$44</f>
        <v>1.8783154678654139</v>
      </c>
      <c r="Z65">
        <f>$D$44</f>
        <v>0</v>
      </c>
      <c r="AA65">
        <f>$E$44</f>
        <v>0</v>
      </c>
      <c r="AB65">
        <f>$F$44</f>
        <v>0</v>
      </c>
      <c r="AC65" s="67">
        <f>$G$44</f>
        <v>0</v>
      </c>
      <c r="AG65">
        <f>$H$44</f>
        <v>0</v>
      </c>
      <c r="AH65">
        <f>$I$44</f>
        <v>0</v>
      </c>
      <c r="AI65">
        <f>$J$44</f>
        <v>0</v>
      </c>
      <c r="AJ65">
        <f>$K$44</f>
        <v>0</v>
      </c>
      <c r="AK65">
        <f>$L$44</f>
        <v>0</v>
      </c>
      <c r="AL65">
        <f>$M$44</f>
        <v>0</v>
      </c>
      <c r="AM65">
        <f>$N$44</f>
        <v>0</v>
      </c>
      <c r="AN65">
        <f>$O$44</f>
        <v>0</v>
      </c>
      <c r="AO65">
        <f>$P$44</f>
        <v>0</v>
      </c>
      <c r="AP65">
        <f>$Q$44</f>
        <v>0</v>
      </c>
      <c r="AQ65">
        <f>$R$44</f>
        <v>0</v>
      </c>
      <c r="AR65">
        <f>$S$44</f>
        <v>0</v>
      </c>
      <c r="AS65">
        <f>$T$44</f>
        <v>0</v>
      </c>
      <c r="AT65">
        <f>$U$44</f>
        <v>0</v>
      </c>
    </row>
    <row r="66" spans="1:60" x14ac:dyDescent="0.2">
      <c r="Y66">
        <f>$B$44</f>
        <v>3.6473014525326715</v>
      </c>
      <c r="Z66">
        <f>$C$44</f>
        <v>1.8783154678654139</v>
      </c>
      <c r="AA66">
        <f>$D$44</f>
        <v>0</v>
      </c>
      <c r="AB66">
        <f>$E$44</f>
        <v>0</v>
      </c>
      <c r="AC66" s="67">
        <f>$F$44</f>
        <v>0</v>
      </c>
      <c r="AG66">
        <f>$G$44</f>
        <v>0</v>
      </c>
      <c r="AH66">
        <f>$H$44</f>
        <v>0</v>
      </c>
      <c r="AI66">
        <f>$I$44</f>
        <v>0</v>
      </c>
      <c r="AJ66">
        <f>$J$44</f>
        <v>0</v>
      </c>
      <c r="AK66">
        <f>$K$44</f>
        <v>0</v>
      </c>
      <c r="AL66">
        <f>$L$44</f>
        <v>0</v>
      </c>
      <c r="AM66">
        <f>$M$44</f>
        <v>0</v>
      </c>
      <c r="AN66">
        <f>$N$44</f>
        <v>0</v>
      </c>
      <c r="AO66">
        <f>$O$44</f>
        <v>0</v>
      </c>
      <c r="AP66">
        <f>$P$44</f>
        <v>0</v>
      </c>
      <c r="AQ66">
        <f>$Q$44</f>
        <v>0</v>
      </c>
      <c r="AR66">
        <f>$R$44</f>
        <v>0</v>
      </c>
      <c r="AS66">
        <f>$S$44</f>
        <v>0</v>
      </c>
      <c r="AT66">
        <f>$T$44</f>
        <v>0</v>
      </c>
      <c r="AU66">
        <f>$U$44</f>
        <v>0</v>
      </c>
    </row>
    <row r="67" spans="1:60" x14ac:dyDescent="0.2">
      <c r="Z67">
        <f>$B$44</f>
        <v>3.6473014525326715</v>
      </c>
      <c r="AA67">
        <f>$C$44</f>
        <v>1.8783154678654139</v>
      </c>
      <c r="AB67">
        <f>$D$44</f>
        <v>0</v>
      </c>
      <c r="AC67" s="67">
        <f>$E$44</f>
        <v>0</v>
      </c>
      <c r="AG67">
        <f>$F$44</f>
        <v>0</v>
      </c>
      <c r="AH67">
        <f>$G$44</f>
        <v>0</v>
      </c>
      <c r="AI67">
        <f>$H$44</f>
        <v>0</v>
      </c>
      <c r="AJ67">
        <f>$I$44</f>
        <v>0</v>
      </c>
      <c r="AK67">
        <f>$J$44</f>
        <v>0</v>
      </c>
      <c r="AL67">
        <f>$K$44</f>
        <v>0</v>
      </c>
      <c r="AM67">
        <f>$L$44</f>
        <v>0</v>
      </c>
      <c r="AN67">
        <f>$M$44</f>
        <v>0</v>
      </c>
      <c r="AO67">
        <f>$N$44</f>
        <v>0</v>
      </c>
      <c r="AP67">
        <f>$O$44</f>
        <v>0</v>
      </c>
      <c r="AQ67">
        <f>$P$44</f>
        <v>0</v>
      </c>
      <c r="AR67">
        <f>$Q$44</f>
        <v>0</v>
      </c>
      <c r="AS67">
        <f>$R$44</f>
        <v>0</v>
      </c>
      <c r="AT67">
        <f>$S$44</f>
        <v>0</v>
      </c>
      <c r="AU67">
        <f>$T$44</f>
        <v>0</v>
      </c>
      <c r="AV67">
        <f>$U$44</f>
        <v>0</v>
      </c>
    </row>
    <row r="68" spans="1:60" x14ac:dyDescent="0.2">
      <c r="AA68">
        <f>$B$44</f>
        <v>3.6473014525326715</v>
      </c>
      <c r="AB68">
        <f>$C$44</f>
        <v>1.8783154678654139</v>
      </c>
      <c r="AC68" s="67">
        <f>$D$44</f>
        <v>0</v>
      </c>
      <c r="AG68">
        <f>$E$44</f>
        <v>0</v>
      </c>
      <c r="AH68">
        <f>$F$44</f>
        <v>0</v>
      </c>
      <c r="AI68">
        <f>$G$44</f>
        <v>0</v>
      </c>
      <c r="AJ68">
        <f>$H$44</f>
        <v>0</v>
      </c>
      <c r="AK68">
        <f>$I$44</f>
        <v>0</v>
      </c>
      <c r="AL68">
        <f>$J$44</f>
        <v>0</v>
      </c>
      <c r="AM68">
        <f>$K$44</f>
        <v>0</v>
      </c>
      <c r="AN68">
        <f>$L$44</f>
        <v>0</v>
      </c>
      <c r="AO68">
        <f>$M$44</f>
        <v>0</v>
      </c>
      <c r="AP68">
        <f>$N$44</f>
        <v>0</v>
      </c>
      <c r="AQ68">
        <f>$O$44</f>
        <v>0</v>
      </c>
      <c r="AR68">
        <f>$P$44</f>
        <v>0</v>
      </c>
      <c r="AS68">
        <f>$Q$44</f>
        <v>0</v>
      </c>
      <c r="AT68">
        <f>$R$44</f>
        <v>0</v>
      </c>
      <c r="AU68">
        <f>$S$44</f>
        <v>0</v>
      </c>
      <c r="AV68">
        <f>$T$44</f>
        <v>0</v>
      </c>
      <c r="AW68">
        <f>$U$44</f>
        <v>0</v>
      </c>
    </row>
    <row r="69" spans="1:60" ht="17" thickBot="1" x14ac:dyDescent="0.25">
      <c r="A69" t="s">
        <v>163</v>
      </c>
      <c r="B69">
        <f>AG70</f>
        <v>0</v>
      </c>
      <c r="C69">
        <f t="shared" ref="C69:AC69" si="4">AH70</f>
        <v>0</v>
      </c>
      <c r="D69">
        <f t="shared" si="4"/>
        <v>0</v>
      </c>
      <c r="E69">
        <f t="shared" si="4"/>
        <v>0</v>
      </c>
      <c r="F69">
        <f t="shared" si="4"/>
        <v>0</v>
      </c>
      <c r="G69">
        <f t="shared" si="4"/>
        <v>0</v>
      </c>
      <c r="H69">
        <f t="shared" si="4"/>
        <v>0</v>
      </c>
      <c r="I69">
        <f t="shared" si="4"/>
        <v>0</v>
      </c>
      <c r="J69">
        <f t="shared" si="4"/>
        <v>0</v>
      </c>
      <c r="K69">
        <f t="shared" si="4"/>
        <v>0</v>
      </c>
      <c r="L69">
        <f t="shared" si="4"/>
        <v>0</v>
      </c>
      <c r="M69">
        <f t="shared" si="4"/>
        <v>0</v>
      </c>
      <c r="N69">
        <f t="shared" si="4"/>
        <v>0</v>
      </c>
      <c r="O69">
        <f t="shared" si="4"/>
        <v>0</v>
      </c>
      <c r="P69">
        <f t="shared" si="4"/>
        <v>0</v>
      </c>
      <c r="Q69">
        <f t="shared" si="4"/>
        <v>0</v>
      </c>
      <c r="R69">
        <f t="shared" si="4"/>
        <v>0</v>
      </c>
      <c r="S69">
        <f t="shared" si="4"/>
        <v>0</v>
      </c>
      <c r="T69">
        <f t="shared" si="4"/>
        <v>0</v>
      </c>
      <c r="U69">
        <f t="shared" si="4"/>
        <v>0</v>
      </c>
      <c r="V69">
        <f t="shared" si="4"/>
        <v>0</v>
      </c>
      <c r="W69">
        <f t="shared" si="4"/>
        <v>0</v>
      </c>
      <c r="X69">
        <f t="shared" si="4"/>
        <v>0</v>
      </c>
      <c r="Y69">
        <f t="shared" si="4"/>
        <v>0</v>
      </c>
      <c r="Z69">
        <f t="shared" si="4"/>
        <v>0</v>
      </c>
      <c r="AA69">
        <f t="shared" si="4"/>
        <v>0</v>
      </c>
      <c r="AB69">
        <f t="shared" si="4"/>
        <v>0</v>
      </c>
      <c r="AC69">
        <f t="shared" si="4"/>
        <v>0</v>
      </c>
    </row>
    <row r="70" spans="1:60" ht="17" outlineLevel="1" thickBot="1" x14ac:dyDescent="0.25">
      <c r="AG70" s="68">
        <f>SUM(AG49:AG68)</f>
        <v>0</v>
      </c>
      <c r="AH70" s="69">
        <f t="shared" ref="AH70:AZ70" si="5">SUM(AH49:AH68)</f>
        <v>0</v>
      </c>
      <c r="AI70" s="69">
        <f t="shared" si="5"/>
        <v>0</v>
      </c>
      <c r="AJ70" s="69">
        <f t="shared" si="5"/>
        <v>0</v>
      </c>
      <c r="AK70" s="69">
        <f t="shared" si="5"/>
        <v>0</v>
      </c>
      <c r="AL70" s="69">
        <f t="shared" si="5"/>
        <v>0</v>
      </c>
      <c r="AM70" s="69">
        <f t="shared" si="5"/>
        <v>0</v>
      </c>
      <c r="AN70" s="69">
        <f t="shared" si="5"/>
        <v>0</v>
      </c>
      <c r="AO70" s="69">
        <f t="shared" si="5"/>
        <v>0</v>
      </c>
      <c r="AP70" s="69">
        <f t="shared" si="5"/>
        <v>0</v>
      </c>
      <c r="AQ70" s="69">
        <f t="shared" si="5"/>
        <v>0</v>
      </c>
      <c r="AR70" s="69">
        <f t="shared" si="5"/>
        <v>0</v>
      </c>
      <c r="AS70" s="69">
        <f t="shared" si="5"/>
        <v>0</v>
      </c>
      <c r="AT70" s="69">
        <f t="shared" si="5"/>
        <v>0</v>
      </c>
      <c r="AU70" s="69">
        <f t="shared" si="5"/>
        <v>0</v>
      </c>
      <c r="AV70" s="69">
        <f t="shared" si="5"/>
        <v>0</v>
      </c>
      <c r="AW70" s="69">
        <f t="shared" si="5"/>
        <v>0</v>
      </c>
      <c r="AX70" s="69">
        <f t="shared" si="5"/>
        <v>0</v>
      </c>
      <c r="AY70" s="69">
        <f t="shared" si="5"/>
        <v>0</v>
      </c>
      <c r="AZ70" s="69">
        <f t="shared" si="5"/>
        <v>0</v>
      </c>
      <c r="BA70" s="69">
        <v>0</v>
      </c>
      <c r="BB70" s="69">
        <v>0</v>
      </c>
      <c r="BC70" s="69">
        <v>0</v>
      </c>
      <c r="BD70" s="69">
        <v>0</v>
      </c>
      <c r="BE70" s="69">
        <v>0</v>
      </c>
      <c r="BF70" s="69">
        <v>0</v>
      </c>
      <c r="BG70" s="69">
        <v>0</v>
      </c>
      <c r="BH70" s="70">
        <v>0</v>
      </c>
    </row>
    <row r="71" spans="1:60" x14ac:dyDescent="0.2">
      <c r="A71" t="s">
        <v>207</v>
      </c>
      <c r="B71">
        <f>SUM(B49:B69)</f>
        <v>3.6473014525326715</v>
      </c>
      <c r="C71">
        <f t="shared" ref="C71:AC71" si="6">SUM(C49:C69)</f>
        <v>5.5256169203980852</v>
      </c>
      <c r="D71">
        <f t="shared" si="6"/>
        <v>5.5256169203980852</v>
      </c>
      <c r="E71">
        <f>SUM(E49:E69)</f>
        <v>5.5256169203980852</v>
      </c>
      <c r="F71">
        <f t="shared" si="6"/>
        <v>5.5256169203980852</v>
      </c>
      <c r="G71">
        <f t="shared" si="6"/>
        <v>1.8783154678654139</v>
      </c>
      <c r="H71">
        <f t="shared" si="6"/>
        <v>0</v>
      </c>
      <c r="I71">
        <f t="shared" si="6"/>
        <v>3.6473014525326715</v>
      </c>
      <c r="J71">
        <f t="shared" si="6"/>
        <v>5.5256169203980852</v>
      </c>
      <c r="K71">
        <f t="shared" si="6"/>
        <v>5.5256169203980852</v>
      </c>
      <c r="L71">
        <f t="shared" si="6"/>
        <v>5.5256169203980852</v>
      </c>
      <c r="M71">
        <f t="shared" si="6"/>
        <v>5.5256169203980852</v>
      </c>
      <c r="N71">
        <f t="shared" si="6"/>
        <v>1.8783154678654139</v>
      </c>
      <c r="O71">
        <f t="shared" si="6"/>
        <v>0</v>
      </c>
      <c r="P71">
        <f t="shared" si="6"/>
        <v>3.6473014525326715</v>
      </c>
      <c r="Q71">
        <f t="shared" si="6"/>
        <v>5.5256169203980852</v>
      </c>
      <c r="R71">
        <f>SUM(R49:R69)</f>
        <v>5.5256169203980852</v>
      </c>
      <c r="S71">
        <f t="shared" si="6"/>
        <v>5.5256169203980852</v>
      </c>
      <c r="T71">
        <f t="shared" si="6"/>
        <v>5.5256169203980852</v>
      </c>
      <c r="U71">
        <f t="shared" si="6"/>
        <v>1.8783154678654139</v>
      </c>
      <c r="V71">
        <f t="shared" si="6"/>
        <v>0</v>
      </c>
      <c r="W71">
        <f t="shared" si="6"/>
        <v>3.6473014525326715</v>
      </c>
      <c r="X71">
        <f t="shared" si="6"/>
        <v>5.5256169203980852</v>
      </c>
      <c r="Y71">
        <f t="shared" si="6"/>
        <v>5.5256169203980852</v>
      </c>
      <c r="Z71">
        <f t="shared" si="6"/>
        <v>5.5256169203980852</v>
      </c>
      <c r="AA71">
        <f t="shared" si="6"/>
        <v>5.5256169203980852</v>
      </c>
      <c r="AB71">
        <f t="shared" si="6"/>
        <v>1.8783154678654139</v>
      </c>
      <c r="AC71">
        <f t="shared" si="6"/>
        <v>0</v>
      </c>
    </row>
    <row r="73" spans="1:60" x14ac:dyDescent="0.2">
      <c r="A73" t="s">
        <v>208</v>
      </c>
      <c r="B73">
        <f>B71/$A$75</f>
        <v>0.12157671508442239</v>
      </c>
      <c r="C73">
        <f t="shared" ref="C73:D73" si="7">C71/$A$75</f>
        <v>0.18418723067993617</v>
      </c>
      <c r="D73">
        <f t="shared" si="7"/>
        <v>0.18418723067993617</v>
      </c>
      <c r="E73">
        <f>E71/$A$75</f>
        <v>0.18418723067993617</v>
      </c>
      <c r="F73">
        <f>F71/$A$76</f>
        <v>0.2255353845060443</v>
      </c>
      <c r="G73">
        <f>G71/$A$76</f>
        <v>7.666593746389444E-2</v>
      </c>
      <c r="H73">
        <f>H71/$A$76</f>
        <v>0</v>
      </c>
      <c r="I73">
        <f t="shared" ref="I73:Z73" si="8">I71/$A$75</f>
        <v>0.12157671508442239</v>
      </c>
      <c r="J73">
        <f t="shared" si="8"/>
        <v>0.18418723067993617</v>
      </c>
      <c r="K73">
        <f t="shared" si="8"/>
        <v>0.18418723067993617</v>
      </c>
      <c r="L73">
        <f t="shared" si="8"/>
        <v>0.18418723067993617</v>
      </c>
      <c r="M73">
        <f t="shared" ref="M73:O73" si="9">M71/$A$76</f>
        <v>0.2255353845060443</v>
      </c>
      <c r="N73">
        <f t="shared" si="9"/>
        <v>7.666593746389444E-2</v>
      </c>
      <c r="O73">
        <f t="shared" si="9"/>
        <v>0</v>
      </c>
      <c r="P73">
        <f t="shared" ref="P73" si="10">P71/$A$75</f>
        <v>0.12157671508442239</v>
      </c>
      <c r="Q73">
        <f t="shared" si="8"/>
        <v>0.18418723067993617</v>
      </c>
      <c r="R73">
        <f t="shared" si="8"/>
        <v>0.18418723067993617</v>
      </c>
      <c r="S73">
        <f t="shared" si="8"/>
        <v>0.18418723067993617</v>
      </c>
      <c r="T73">
        <f t="shared" ref="T73:V73" si="11">T71/$A$76</f>
        <v>0.2255353845060443</v>
      </c>
      <c r="U73">
        <f t="shared" si="11"/>
        <v>7.666593746389444E-2</v>
      </c>
      <c r="V73">
        <f t="shared" si="11"/>
        <v>0</v>
      </c>
      <c r="W73">
        <f t="shared" ref="W73" si="12">W71/$A$75</f>
        <v>0.12157671508442239</v>
      </c>
      <c r="X73">
        <f t="shared" si="8"/>
        <v>0.18418723067993617</v>
      </c>
      <c r="Y73">
        <f t="shared" si="8"/>
        <v>0.18418723067993617</v>
      </c>
      <c r="Z73">
        <f t="shared" si="8"/>
        <v>0.18418723067993617</v>
      </c>
      <c r="AA73">
        <f t="shared" ref="AA73:AC73" si="13">AA71/$A$76</f>
        <v>0.2255353845060443</v>
      </c>
      <c r="AB73">
        <f t="shared" si="13"/>
        <v>7.666593746389444E-2</v>
      </c>
      <c r="AC73">
        <f t="shared" si="13"/>
        <v>0</v>
      </c>
    </row>
    <row r="74" spans="1:60" x14ac:dyDescent="0.2">
      <c r="A74" t="s">
        <v>209</v>
      </c>
    </row>
    <row r="75" spans="1:60" x14ac:dyDescent="0.2">
      <c r="A75">
        <v>30</v>
      </c>
    </row>
    <row r="76" spans="1:60" x14ac:dyDescent="0.2">
      <c r="A76">
        <v>24.5</v>
      </c>
    </row>
    <row r="78" spans="1:60" x14ac:dyDescent="0.2">
      <c r="C78" t="s">
        <v>210</v>
      </c>
      <c r="D78" t="s">
        <v>211</v>
      </c>
      <c r="E78" t="s">
        <v>212</v>
      </c>
      <c r="G78" t="s">
        <v>213</v>
      </c>
    </row>
    <row r="79" spans="1:60" x14ac:dyDescent="0.2">
      <c r="C79" s="71">
        <f>(SUM(B73:E73)+SUM(I73:L73)+SUM(P73:S73)+SUM(W73:Z73))/16</f>
        <v>0.16853460178105772</v>
      </c>
      <c r="D79" s="71">
        <f>(SUM(F73:H73)+SUM(M73:O73)+SUM(T73:V73)+SUM(AA73:AC73))/12</f>
        <v>0.10073377398997958</v>
      </c>
      <c r="E79" s="71">
        <f>C79*16/28+D79*12/28</f>
        <v>0.13947710415630996</v>
      </c>
      <c r="G79">
        <v>0.8</v>
      </c>
    </row>
    <row r="83" spans="1:7" x14ac:dyDescent="0.2">
      <c r="B83" t="s">
        <v>214</v>
      </c>
      <c r="C83" t="s">
        <v>215</v>
      </c>
      <c r="E83" t="s">
        <v>210</v>
      </c>
      <c r="F83" t="s">
        <v>211</v>
      </c>
      <c r="G83" t="s">
        <v>212</v>
      </c>
    </row>
    <row r="84" spans="1:7" x14ac:dyDescent="0.2">
      <c r="A84" t="s">
        <v>216</v>
      </c>
      <c r="E84" s="72"/>
      <c r="F84" s="72"/>
      <c r="G84" s="72"/>
    </row>
    <row r="85" spans="1:7" x14ac:dyDescent="0.2">
      <c r="A85" t="s">
        <v>218</v>
      </c>
      <c r="E85" s="72"/>
      <c r="F85" s="72"/>
      <c r="G85" s="72"/>
    </row>
    <row r="86" spans="1:7" x14ac:dyDescent="0.2">
      <c r="A86" t="s">
        <v>217</v>
      </c>
      <c r="E86" s="72"/>
      <c r="F86" s="72"/>
      <c r="G86" s="72"/>
    </row>
    <row r="96" spans="1:7" x14ac:dyDescent="0.2">
      <c r="A96" t="s">
        <v>220</v>
      </c>
    </row>
    <row r="98" spans="1:22" x14ac:dyDescent="0.2">
      <c r="A98" t="s">
        <v>232</v>
      </c>
    </row>
    <row r="99" spans="1:22" x14ac:dyDescent="0.2">
      <c r="B99" t="s">
        <v>221</v>
      </c>
      <c r="C99" t="s">
        <v>219</v>
      </c>
      <c r="E99" t="s">
        <v>222</v>
      </c>
    </row>
    <row r="100" spans="1:22" x14ac:dyDescent="0.2">
      <c r="B100" t="s">
        <v>33</v>
      </c>
      <c r="E100" t="s">
        <v>33</v>
      </c>
      <c r="G100" t="s">
        <v>224</v>
      </c>
      <c r="H100">
        <f>$E$101</f>
        <v>0</v>
      </c>
      <c r="I100">
        <f t="shared" ref="I100:K103" si="14">$E$101</f>
        <v>0</v>
      </c>
      <c r="J100">
        <f t="shared" si="14"/>
        <v>0</v>
      </c>
      <c r="K100">
        <f t="shared" si="14"/>
        <v>0</v>
      </c>
      <c r="L100">
        <f>$E$102</f>
        <v>0</v>
      </c>
      <c r="M100">
        <f t="shared" ref="M100:N103" si="15">$E$102</f>
        <v>0</v>
      </c>
      <c r="N100">
        <f t="shared" si="15"/>
        <v>0</v>
      </c>
      <c r="P100" t="s">
        <v>223</v>
      </c>
      <c r="Q100" t="s">
        <v>223</v>
      </c>
      <c r="R100" t="s">
        <v>223</v>
      </c>
      <c r="S100" t="s">
        <v>223</v>
      </c>
      <c r="T100" t="s">
        <v>226</v>
      </c>
      <c r="U100" t="s">
        <v>226</v>
      </c>
      <c r="V100" t="s">
        <v>226</v>
      </c>
    </row>
    <row r="101" spans="1:22" x14ac:dyDescent="0.2">
      <c r="A101" t="s">
        <v>214</v>
      </c>
      <c r="H101">
        <f>$E$101</f>
        <v>0</v>
      </c>
      <c r="I101">
        <f t="shared" si="14"/>
        <v>0</v>
      </c>
      <c r="J101">
        <f t="shared" si="14"/>
        <v>0</v>
      </c>
      <c r="K101">
        <f t="shared" si="14"/>
        <v>0</v>
      </c>
      <c r="L101">
        <f>$E$102</f>
        <v>0</v>
      </c>
      <c r="M101">
        <f t="shared" si="15"/>
        <v>0</v>
      </c>
      <c r="N101">
        <f t="shared" si="15"/>
        <v>0</v>
      </c>
      <c r="P101" t="s">
        <v>223</v>
      </c>
      <c r="Q101" t="s">
        <v>223</v>
      </c>
      <c r="R101" t="s">
        <v>223</v>
      </c>
      <c r="S101" t="s">
        <v>223</v>
      </c>
      <c r="T101" t="s">
        <v>226</v>
      </c>
      <c r="U101" t="s">
        <v>226</v>
      </c>
      <c r="V101" t="s">
        <v>226</v>
      </c>
    </row>
    <row r="102" spans="1:22" x14ac:dyDescent="0.2">
      <c r="A102" t="s">
        <v>215</v>
      </c>
      <c r="H102">
        <f>$E$101</f>
        <v>0</v>
      </c>
      <c r="I102">
        <f t="shared" si="14"/>
        <v>0</v>
      </c>
      <c r="J102">
        <f t="shared" si="14"/>
        <v>0</v>
      </c>
      <c r="K102">
        <f t="shared" si="14"/>
        <v>0</v>
      </c>
      <c r="L102">
        <f>$E$102</f>
        <v>0</v>
      </c>
      <c r="M102">
        <f t="shared" si="15"/>
        <v>0</v>
      </c>
      <c r="N102">
        <f t="shared" si="15"/>
        <v>0</v>
      </c>
      <c r="P102" t="s">
        <v>223</v>
      </c>
      <c r="Q102" t="s">
        <v>223</v>
      </c>
      <c r="R102" t="s">
        <v>223</v>
      </c>
      <c r="S102" t="s">
        <v>223</v>
      </c>
      <c r="T102" t="s">
        <v>226</v>
      </c>
      <c r="U102" t="s">
        <v>226</v>
      </c>
      <c r="V102" t="s">
        <v>226</v>
      </c>
    </row>
    <row r="103" spans="1:22" x14ac:dyDescent="0.2">
      <c r="B103" t="s">
        <v>41</v>
      </c>
      <c r="E103" t="s">
        <v>41</v>
      </c>
      <c r="H103">
        <f>$E$101</f>
        <v>0</v>
      </c>
      <c r="I103">
        <f t="shared" si="14"/>
        <v>0</v>
      </c>
      <c r="J103">
        <f t="shared" si="14"/>
        <v>0</v>
      </c>
      <c r="K103">
        <f t="shared" si="14"/>
        <v>0</v>
      </c>
      <c r="L103">
        <f>$E$102</f>
        <v>0</v>
      </c>
      <c r="M103">
        <f t="shared" si="15"/>
        <v>0</v>
      </c>
      <c r="N103">
        <f t="shared" si="15"/>
        <v>0</v>
      </c>
      <c r="P103" t="s">
        <v>223</v>
      </c>
      <c r="Q103" t="s">
        <v>223</v>
      </c>
      <c r="R103" t="s">
        <v>223</v>
      </c>
      <c r="S103" t="s">
        <v>223</v>
      </c>
      <c r="T103" t="s">
        <v>226</v>
      </c>
      <c r="U103" t="s">
        <v>226</v>
      </c>
      <c r="V103" t="s">
        <v>226</v>
      </c>
    </row>
    <row r="104" spans="1:22" x14ac:dyDescent="0.2">
      <c r="A104" t="s">
        <v>214</v>
      </c>
    </row>
    <row r="105" spans="1:22" x14ac:dyDescent="0.2">
      <c r="A105" t="s">
        <v>215</v>
      </c>
      <c r="H105">
        <f>$E$104</f>
        <v>0</v>
      </c>
      <c r="I105">
        <f t="shared" ref="I105:K108" si="16">$E$104</f>
        <v>0</v>
      </c>
      <c r="J105">
        <f t="shared" si="16"/>
        <v>0</v>
      </c>
      <c r="K105">
        <f t="shared" si="16"/>
        <v>0</v>
      </c>
      <c r="L105">
        <f>$E$105</f>
        <v>0</v>
      </c>
      <c r="M105">
        <f t="shared" ref="M105:N108" si="17">$E$105</f>
        <v>0</v>
      </c>
      <c r="N105">
        <f t="shared" si="17"/>
        <v>0</v>
      </c>
      <c r="P105" t="s">
        <v>231</v>
      </c>
      <c r="Q105" t="s">
        <v>231</v>
      </c>
      <c r="R105" t="s">
        <v>231</v>
      </c>
      <c r="S105" t="s">
        <v>231</v>
      </c>
      <c r="T105" t="s">
        <v>230</v>
      </c>
      <c r="U105" t="s">
        <v>230</v>
      </c>
      <c r="V105" t="s">
        <v>230</v>
      </c>
    </row>
    <row r="106" spans="1:22" x14ac:dyDescent="0.2">
      <c r="H106">
        <f>$E$104</f>
        <v>0</v>
      </c>
      <c r="I106">
        <f t="shared" si="16"/>
        <v>0</v>
      </c>
      <c r="J106">
        <f t="shared" si="16"/>
        <v>0</v>
      </c>
      <c r="K106">
        <f t="shared" si="16"/>
        <v>0</v>
      </c>
      <c r="L106">
        <f>$E$105</f>
        <v>0</v>
      </c>
      <c r="M106">
        <f>$E$105</f>
        <v>0</v>
      </c>
      <c r="N106">
        <f t="shared" si="17"/>
        <v>0</v>
      </c>
      <c r="P106" t="s">
        <v>231</v>
      </c>
      <c r="Q106" t="s">
        <v>231</v>
      </c>
      <c r="R106" t="s">
        <v>231</v>
      </c>
      <c r="S106" t="s">
        <v>231</v>
      </c>
      <c r="T106" t="s">
        <v>230</v>
      </c>
      <c r="U106" t="s">
        <v>230</v>
      </c>
      <c r="V106" t="s">
        <v>230</v>
      </c>
    </row>
    <row r="107" spans="1:22" x14ac:dyDescent="0.2">
      <c r="H107">
        <f>$E$104</f>
        <v>0</v>
      </c>
      <c r="I107">
        <f t="shared" si="16"/>
        <v>0</v>
      </c>
      <c r="J107">
        <f t="shared" si="16"/>
        <v>0</v>
      </c>
      <c r="K107">
        <f t="shared" si="16"/>
        <v>0</v>
      </c>
      <c r="L107">
        <f>$E$105</f>
        <v>0</v>
      </c>
      <c r="M107">
        <f t="shared" si="17"/>
        <v>0</v>
      </c>
      <c r="N107">
        <f t="shared" si="17"/>
        <v>0</v>
      </c>
      <c r="P107" t="s">
        <v>231</v>
      </c>
      <c r="Q107" t="s">
        <v>231</v>
      </c>
      <c r="R107" t="s">
        <v>231</v>
      </c>
      <c r="S107" t="s">
        <v>231</v>
      </c>
      <c r="T107" t="s">
        <v>230</v>
      </c>
      <c r="U107" t="s">
        <v>230</v>
      </c>
      <c r="V107" t="s">
        <v>230</v>
      </c>
    </row>
    <row r="108" spans="1:22" x14ac:dyDescent="0.2">
      <c r="H108">
        <f>$E$104</f>
        <v>0</v>
      </c>
      <c r="I108">
        <f t="shared" si="16"/>
        <v>0</v>
      </c>
      <c r="J108">
        <f t="shared" si="16"/>
        <v>0</v>
      </c>
      <c r="K108">
        <f t="shared" si="16"/>
        <v>0</v>
      </c>
      <c r="L108">
        <f>$E$105</f>
        <v>0</v>
      </c>
      <c r="M108">
        <f t="shared" si="17"/>
        <v>0</v>
      </c>
      <c r="N108">
        <f t="shared" si="17"/>
        <v>0</v>
      </c>
      <c r="P108" t="s">
        <v>231</v>
      </c>
      <c r="Q108" t="s">
        <v>231</v>
      </c>
      <c r="R108" t="s">
        <v>231</v>
      </c>
      <c r="S108" t="s">
        <v>231</v>
      </c>
      <c r="T108" t="s">
        <v>230</v>
      </c>
      <c r="U108" t="s">
        <v>230</v>
      </c>
      <c r="V108" t="s">
        <v>230</v>
      </c>
    </row>
    <row r="112" spans="1:22" x14ac:dyDescent="0.2">
      <c r="A112" t="s">
        <v>233</v>
      </c>
    </row>
    <row r="113" spans="1:35" x14ac:dyDescent="0.2">
      <c r="B113" t="s">
        <v>221</v>
      </c>
      <c r="C113" t="s">
        <v>219</v>
      </c>
      <c r="E113" t="s">
        <v>222</v>
      </c>
    </row>
    <row r="114" spans="1:35" x14ac:dyDescent="0.2">
      <c r="B114" t="s">
        <v>33</v>
      </c>
      <c r="E114" t="s">
        <v>33</v>
      </c>
      <c r="G114" t="s">
        <v>224</v>
      </c>
      <c r="H114" s="73">
        <f>$E$115</f>
        <v>0</v>
      </c>
      <c r="I114" s="73">
        <f t="shared" ref="I114:K117" si="18">$E$115</f>
        <v>0</v>
      </c>
      <c r="J114" s="73">
        <f t="shared" si="18"/>
        <v>0</v>
      </c>
      <c r="K114" s="73">
        <f>$E$115</f>
        <v>0</v>
      </c>
      <c r="L114" s="73">
        <f>$E$116</f>
        <v>0</v>
      </c>
      <c r="M114" s="73">
        <f t="shared" ref="M114:N117" si="19">$E$116</f>
        <v>0</v>
      </c>
      <c r="N114" s="73">
        <f>$E$116</f>
        <v>0</v>
      </c>
      <c r="P114" s="73" t="s">
        <v>226</v>
      </c>
      <c r="Q114" s="73" t="s">
        <v>226</v>
      </c>
      <c r="R114" s="73" t="s">
        <v>226</v>
      </c>
      <c r="S114" s="73" t="s">
        <v>226</v>
      </c>
      <c r="T114" s="73" t="s">
        <v>228</v>
      </c>
      <c r="U114" s="73" t="s">
        <v>228</v>
      </c>
      <c r="V114" s="73" t="s">
        <v>228</v>
      </c>
    </row>
    <row r="115" spans="1:35" x14ac:dyDescent="0.2">
      <c r="A115" t="s">
        <v>214</v>
      </c>
      <c r="H115" s="73">
        <f t="shared" ref="H115:H117" si="20">$E$115</f>
        <v>0</v>
      </c>
      <c r="I115" s="73">
        <f t="shared" si="18"/>
        <v>0</v>
      </c>
      <c r="J115" s="73">
        <f t="shared" si="18"/>
        <v>0</v>
      </c>
      <c r="K115" s="73">
        <f t="shared" si="18"/>
        <v>0</v>
      </c>
      <c r="L115" s="73">
        <f t="shared" ref="L115:L117" si="21">$E$116</f>
        <v>0</v>
      </c>
      <c r="M115" s="73">
        <f t="shared" si="19"/>
        <v>0</v>
      </c>
      <c r="N115" s="73">
        <f t="shared" si="19"/>
        <v>0</v>
      </c>
      <c r="P115" s="73" t="s">
        <v>226</v>
      </c>
      <c r="Q115" s="73" t="s">
        <v>226</v>
      </c>
      <c r="R115" s="73" t="s">
        <v>226</v>
      </c>
      <c r="S115" s="73" t="s">
        <v>226</v>
      </c>
      <c r="T115" s="73" t="s">
        <v>228</v>
      </c>
      <c r="U115" s="73" t="s">
        <v>228</v>
      </c>
      <c r="V115" s="73" t="s">
        <v>228</v>
      </c>
    </row>
    <row r="116" spans="1:35" x14ac:dyDescent="0.2">
      <c r="A116" t="s">
        <v>215</v>
      </c>
      <c r="H116" s="73">
        <f t="shared" si="20"/>
        <v>0</v>
      </c>
      <c r="I116" s="73">
        <f t="shared" si="18"/>
        <v>0</v>
      </c>
      <c r="J116" s="73">
        <f t="shared" si="18"/>
        <v>0</v>
      </c>
      <c r="K116" s="73">
        <f t="shared" si="18"/>
        <v>0</v>
      </c>
      <c r="L116" s="73">
        <f t="shared" si="21"/>
        <v>0</v>
      </c>
      <c r="M116" s="73">
        <f t="shared" si="19"/>
        <v>0</v>
      </c>
      <c r="N116" s="73">
        <f t="shared" si="19"/>
        <v>0</v>
      </c>
      <c r="P116" s="73" t="s">
        <v>226</v>
      </c>
      <c r="Q116" s="73" t="s">
        <v>226</v>
      </c>
      <c r="R116" s="73" t="s">
        <v>226</v>
      </c>
      <c r="S116" s="73" t="s">
        <v>226</v>
      </c>
      <c r="T116" s="73" t="s">
        <v>228</v>
      </c>
      <c r="U116" s="73" t="s">
        <v>228</v>
      </c>
      <c r="V116" s="73" t="s">
        <v>228</v>
      </c>
    </row>
    <row r="117" spans="1:35" x14ac:dyDescent="0.2">
      <c r="B117" t="s">
        <v>41</v>
      </c>
      <c r="E117" t="s">
        <v>41</v>
      </c>
      <c r="H117" s="73">
        <f t="shared" si="20"/>
        <v>0</v>
      </c>
      <c r="I117" s="73">
        <f t="shared" si="18"/>
        <v>0</v>
      </c>
      <c r="J117" s="73">
        <f t="shared" si="18"/>
        <v>0</v>
      </c>
      <c r="K117" s="73">
        <f t="shared" si="18"/>
        <v>0</v>
      </c>
      <c r="L117" s="73">
        <f t="shared" si="21"/>
        <v>0</v>
      </c>
      <c r="M117" s="73">
        <f t="shared" si="19"/>
        <v>0</v>
      </c>
      <c r="N117" s="73">
        <f t="shared" si="19"/>
        <v>0</v>
      </c>
      <c r="P117" s="73" t="s">
        <v>226</v>
      </c>
      <c r="Q117" s="73" t="s">
        <v>226</v>
      </c>
      <c r="R117" s="73" t="s">
        <v>226</v>
      </c>
      <c r="S117" s="73" t="s">
        <v>226</v>
      </c>
      <c r="T117" s="73" t="s">
        <v>228</v>
      </c>
      <c r="U117" s="73" t="s">
        <v>228</v>
      </c>
      <c r="V117" s="73" t="s">
        <v>228</v>
      </c>
    </row>
    <row r="118" spans="1:35" x14ac:dyDescent="0.2">
      <c r="A118" t="s">
        <v>214</v>
      </c>
      <c r="H118" s="73"/>
      <c r="I118" s="73"/>
      <c r="J118" s="73"/>
      <c r="K118" s="73"/>
      <c r="L118" s="73"/>
      <c r="M118" s="73"/>
      <c r="N118" s="73"/>
      <c r="P118" s="73"/>
      <c r="Q118" s="73"/>
      <c r="R118" s="73"/>
      <c r="S118" s="73"/>
      <c r="T118" s="73"/>
      <c r="U118" s="73"/>
      <c r="V118" s="73"/>
    </row>
    <row r="119" spans="1:35" x14ac:dyDescent="0.2">
      <c r="A119" t="s">
        <v>215</v>
      </c>
      <c r="H119" s="73">
        <f>$E$118</f>
        <v>0</v>
      </c>
      <c r="I119" s="73">
        <f>$E$118</f>
        <v>0</v>
      </c>
      <c r="J119" s="73">
        <f t="shared" ref="I119:K122" si="22">$E$118</f>
        <v>0</v>
      </c>
      <c r="K119" s="73">
        <f t="shared" si="22"/>
        <v>0</v>
      </c>
      <c r="L119" s="73">
        <f>$E$119</f>
        <v>0</v>
      </c>
      <c r="M119" s="73">
        <f t="shared" ref="M119:N122" si="23">$E$119</f>
        <v>0</v>
      </c>
      <c r="N119" s="73">
        <f t="shared" si="23"/>
        <v>0</v>
      </c>
      <c r="P119" s="73" t="s">
        <v>229</v>
      </c>
      <c r="Q119" s="73" t="s">
        <v>229</v>
      </c>
      <c r="R119" s="73" t="s">
        <v>229</v>
      </c>
      <c r="S119" s="73" t="s">
        <v>229</v>
      </c>
      <c r="T119" s="73" t="s">
        <v>227</v>
      </c>
      <c r="U119" s="73" t="s">
        <v>227</v>
      </c>
      <c r="V119" s="73" t="s">
        <v>227</v>
      </c>
    </row>
    <row r="120" spans="1:35" x14ac:dyDescent="0.2">
      <c r="H120" s="73">
        <f t="shared" ref="H120:H122" si="24">$E$118</f>
        <v>0</v>
      </c>
      <c r="I120" s="73">
        <f t="shared" si="22"/>
        <v>0</v>
      </c>
      <c r="J120" s="73">
        <f t="shared" si="22"/>
        <v>0</v>
      </c>
      <c r="K120" s="73">
        <f t="shared" si="22"/>
        <v>0</v>
      </c>
      <c r="L120" s="73">
        <f t="shared" ref="L120:L122" si="25">$E$119</f>
        <v>0</v>
      </c>
      <c r="M120" s="73">
        <f t="shared" si="23"/>
        <v>0</v>
      </c>
      <c r="N120" s="73">
        <f t="shared" si="23"/>
        <v>0</v>
      </c>
      <c r="P120" s="73" t="s">
        <v>229</v>
      </c>
      <c r="Q120" s="73" t="s">
        <v>229</v>
      </c>
      <c r="R120" s="73" t="s">
        <v>229</v>
      </c>
      <c r="S120" s="73" t="s">
        <v>229</v>
      </c>
      <c r="T120" s="73" t="s">
        <v>227</v>
      </c>
      <c r="U120" s="73" t="s">
        <v>227</v>
      </c>
      <c r="V120" s="73" t="s">
        <v>227</v>
      </c>
    </row>
    <row r="121" spans="1:35" x14ac:dyDescent="0.2">
      <c r="H121" s="73">
        <f t="shared" si="24"/>
        <v>0</v>
      </c>
      <c r="I121" s="73">
        <f t="shared" si="22"/>
        <v>0</v>
      </c>
      <c r="J121" s="73">
        <f t="shared" si="22"/>
        <v>0</v>
      </c>
      <c r="K121" s="73">
        <f t="shared" si="22"/>
        <v>0</v>
      </c>
      <c r="L121" s="73">
        <f t="shared" si="25"/>
        <v>0</v>
      </c>
      <c r="M121" s="73">
        <f t="shared" si="23"/>
        <v>0</v>
      </c>
      <c r="N121" s="73">
        <f t="shared" si="23"/>
        <v>0</v>
      </c>
      <c r="P121" s="73" t="s">
        <v>229</v>
      </c>
      <c r="Q121" s="73" t="s">
        <v>229</v>
      </c>
      <c r="R121" s="73" t="s">
        <v>229</v>
      </c>
      <c r="S121" s="73" t="s">
        <v>229</v>
      </c>
      <c r="T121" s="73" t="s">
        <v>227</v>
      </c>
      <c r="U121" s="73" t="s">
        <v>227</v>
      </c>
      <c r="V121" s="73" t="s">
        <v>227</v>
      </c>
    </row>
    <row r="122" spans="1:35" x14ac:dyDescent="0.2">
      <c r="H122" s="73">
        <f t="shared" si="24"/>
        <v>0</v>
      </c>
      <c r="I122" s="73">
        <f t="shared" si="22"/>
        <v>0</v>
      </c>
      <c r="J122" s="73">
        <f t="shared" si="22"/>
        <v>0</v>
      </c>
      <c r="K122" s="73">
        <f t="shared" si="22"/>
        <v>0</v>
      </c>
      <c r="L122" s="73">
        <f t="shared" si="25"/>
        <v>0</v>
      </c>
      <c r="M122" s="73">
        <f t="shared" si="23"/>
        <v>0</v>
      </c>
      <c r="N122" s="73">
        <f t="shared" si="23"/>
        <v>0</v>
      </c>
      <c r="P122" s="73" t="s">
        <v>229</v>
      </c>
      <c r="Q122" s="73" t="s">
        <v>229</v>
      </c>
      <c r="R122" s="73" t="s">
        <v>229</v>
      </c>
      <c r="S122" s="73" t="s">
        <v>229</v>
      </c>
      <c r="T122" s="73" t="s">
        <v>227</v>
      </c>
      <c r="U122" s="73" t="s">
        <v>227</v>
      </c>
      <c r="V122" s="73" t="s">
        <v>227</v>
      </c>
    </row>
    <row r="124" spans="1:35" x14ac:dyDescent="0.2">
      <c r="H124">
        <v>1</v>
      </c>
      <c r="I124">
        <v>2</v>
      </c>
      <c r="J124">
        <v>3</v>
      </c>
      <c r="K124">
        <v>4</v>
      </c>
      <c r="L124">
        <v>5</v>
      </c>
      <c r="M124">
        <v>6</v>
      </c>
      <c r="N124">
        <v>7</v>
      </c>
      <c r="O124">
        <v>8</v>
      </c>
      <c r="P124">
        <v>9</v>
      </c>
      <c r="Q124">
        <v>10</v>
      </c>
      <c r="R124">
        <v>11</v>
      </c>
      <c r="S124">
        <v>12</v>
      </c>
      <c r="T124">
        <v>13</v>
      </c>
      <c r="U124">
        <v>14</v>
      </c>
      <c r="V124">
        <v>15</v>
      </c>
      <c r="W124">
        <v>16</v>
      </c>
      <c r="X124">
        <v>17</v>
      </c>
      <c r="Y124">
        <v>18</v>
      </c>
      <c r="Z124">
        <v>19</v>
      </c>
      <c r="AA124">
        <v>20</v>
      </c>
      <c r="AB124">
        <v>21</v>
      </c>
      <c r="AC124">
        <v>22</v>
      </c>
      <c r="AD124">
        <v>23</v>
      </c>
      <c r="AE124">
        <v>24</v>
      </c>
      <c r="AF124">
        <v>25</v>
      </c>
      <c r="AG124">
        <v>26</v>
      </c>
      <c r="AH124">
        <v>27</v>
      </c>
      <c r="AI124">
        <v>28</v>
      </c>
    </row>
    <row r="125" spans="1:35" x14ac:dyDescent="0.2">
      <c r="A125" t="s">
        <v>207</v>
      </c>
      <c r="H125">
        <f>H100+H114</f>
        <v>0</v>
      </c>
      <c r="I125">
        <f t="shared" ref="I125:N125" si="26">I100+I114</f>
        <v>0</v>
      </c>
      <c r="J125">
        <f t="shared" si="26"/>
        <v>0</v>
      </c>
      <c r="K125">
        <f t="shared" si="26"/>
        <v>0</v>
      </c>
      <c r="L125">
        <f t="shared" si="26"/>
        <v>0</v>
      </c>
      <c r="M125">
        <f t="shared" si="26"/>
        <v>0</v>
      </c>
      <c r="N125">
        <f t="shared" si="26"/>
        <v>0</v>
      </c>
      <c r="O125">
        <f>H125</f>
        <v>0</v>
      </c>
      <c r="P125">
        <f t="shared" ref="P125:AE126" si="27">I125</f>
        <v>0</v>
      </c>
      <c r="Q125">
        <f t="shared" si="27"/>
        <v>0</v>
      </c>
      <c r="R125">
        <f t="shared" si="27"/>
        <v>0</v>
      </c>
      <c r="S125">
        <f t="shared" si="27"/>
        <v>0</v>
      </c>
      <c r="T125">
        <f t="shared" si="27"/>
        <v>0</v>
      </c>
      <c r="U125">
        <f t="shared" si="27"/>
        <v>0</v>
      </c>
      <c r="V125">
        <f t="shared" si="27"/>
        <v>0</v>
      </c>
      <c r="W125">
        <f t="shared" si="27"/>
        <v>0</v>
      </c>
      <c r="X125">
        <f t="shared" si="27"/>
        <v>0</v>
      </c>
      <c r="Y125">
        <f t="shared" si="27"/>
        <v>0</v>
      </c>
      <c r="Z125">
        <f t="shared" si="27"/>
        <v>0</v>
      </c>
      <c r="AA125">
        <f t="shared" si="27"/>
        <v>0</v>
      </c>
      <c r="AB125">
        <f t="shared" si="27"/>
        <v>0</v>
      </c>
      <c r="AC125">
        <f t="shared" si="27"/>
        <v>0</v>
      </c>
      <c r="AD125">
        <f t="shared" si="27"/>
        <v>0</v>
      </c>
      <c r="AE125">
        <f t="shared" si="27"/>
        <v>0</v>
      </c>
      <c r="AF125">
        <f t="shared" ref="AF125:AI126" si="28">Y125</f>
        <v>0</v>
      </c>
      <c r="AG125">
        <f t="shared" si="28"/>
        <v>0</v>
      </c>
      <c r="AH125">
        <f t="shared" si="28"/>
        <v>0</v>
      </c>
      <c r="AI125">
        <f t="shared" si="28"/>
        <v>0</v>
      </c>
    </row>
    <row r="126" spans="1:35" x14ac:dyDescent="0.2">
      <c r="H126">
        <f>H105+H119</f>
        <v>0</v>
      </c>
      <c r="I126">
        <f t="shared" ref="I126:N126" si="29">I105+I119</f>
        <v>0</v>
      </c>
      <c r="J126">
        <f t="shared" si="29"/>
        <v>0</v>
      </c>
      <c r="K126">
        <f t="shared" si="29"/>
        <v>0</v>
      </c>
      <c r="L126">
        <f t="shared" si="29"/>
        <v>0</v>
      </c>
      <c r="M126">
        <f t="shared" si="29"/>
        <v>0</v>
      </c>
      <c r="N126">
        <f t="shared" si="29"/>
        <v>0</v>
      </c>
      <c r="O126">
        <f>H126</f>
        <v>0</v>
      </c>
      <c r="P126">
        <f t="shared" si="27"/>
        <v>0</v>
      </c>
      <c r="Q126">
        <f t="shared" si="27"/>
        <v>0</v>
      </c>
      <c r="R126">
        <f t="shared" si="27"/>
        <v>0</v>
      </c>
      <c r="S126">
        <f t="shared" si="27"/>
        <v>0</v>
      </c>
      <c r="T126">
        <f t="shared" si="27"/>
        <v>0</v>
      </c>
      <c r="U126">
        <f t="shared" si="27"/>
        <v>0</v>
      </c>
      <c r="V126">
        <f t="shared" si="27"/>
        <v>0</v>
      </c>
      <c r="W126">
        <f t="shared" si="27"/>
        <v>0</v>
      </c>
      <c r="X126">
        <f t="shared" si="27"/>
        <v>0</v>
      </c>
      <c r="Y126">
        <f t="shared" si="27"/>
        <v>0</v>
      </c>
      <c r="Z126">
        <f t="shared" si="27"/>
        <v>0</v>
      </c>
      <c r="AA126">
        <f t="shared" si="27"/>
        <v>0</v>
      </c>
      <c r="AB126">
        <f t="shared" si="27"/>
        <v>0</v>
      </c>
      <c r="AC126">
        <f t="shared" si="27"/>
        <v>0</v>
      </c>
      <c r="AD126">
        <f t="shared" si="27"/>
        <v>0</v>
      </c>
      <c r="AE126">
        <f t="shared" si="27"/>
        <v>0</v>
      </c>
      <c r="AF126">
        <f t="shared" si="28"/>
        <v>0</v>
      </c>
      <c r="AG126">
        <f t="shared" si="28"/>
        <v>0</v>
      </c>
      <c r="AH126">
        <f t="shared" si="28"/>
        <v>0</v>
      </c>
      <c r="AI126">
        <f t="shared" si="28"/>
        <v>0</v>
      </c>
    </row>
    <row r="130" spans="1:35" x14ac:dyDescent="0.2">
      <c r="A130" t="s">
        <v>232</v>
      </c>
    </row>
    <row r="131" spans="1:35" x14ac:dyDescent="0.2">
      <c r="B131" t="s">
        <v>221</v>
      </c>
      <c r="C131" t="s">
        <v>219</v>
      </c>
      <c r="E131" t="s">
        <v>222</v>
      </c>
    </row>
    <row r="132" spans="1:35" x14ac:dyDescent="0.2">
      <c r="B132" t="s">
        <v>33</v>
      </c>
      <c r="E132" t="s">
        <v>33</v>
      </c>
      <c r="G132" t="s">
        <v>224</v>
      </c>
      <c r="H132">
        <f>$E$133</f>
        <v>0</v>
      </c>
      <c r="I132">
        <f t="shared" ref="I132:K135" si="30">$E$133</f>
        <v>0</v>
      </c>
      <c r="J132">
        <f t="shared" si="30"/>
        <v>0</v>
      </c>
      <c r="K132">
        <f t="shared" si="30"/>
        <v>0</v>
      </c>
      <c r="L132">
        <f>$E$134</f>
        <v>0</v>
      </c>
      <c r="M132">
        <f t="shared" ref="M132:N135" si="31">$E$134</f>
        <v>0</v>
      </c>
      <c r="N132">
        <f t="shared" si="31"/>
        <v>0</v>
      </c>
    </row>
    <row r="133" spans="1:35" x14ac:dyDescent="0.2">
      <c r="A133" t="s">
        <v>214</v>
      </c>
      <c r="H133">
        <f t="shared" ref="H133:H135" si="32">$E$133</f>
        <v>0</v>
      </c>
      <c r="I133">
        <f t="shared" si="30"/>
        <v>0</v>
      </c>
      <c r="J133">
        <f t="shared" si="30"/>
        <v>0</v>
      </c>
      <c r="K133">
        <f t="shared" si="30"/>
        <v>0</v>
      </c>
      <c r="L133">
        <f t="shared" ref="L133:L135" si="33">$E$134</f>
        <v>0</v>
      </c>
      <c r="M133">
        <f t="shared" si="31"/>
        <v>0</v>
      </c>
      <c r="N133">
        <f t="shared" si="31"/>
        <v>0</v>
      </c>
    </row>
    <row r="134" spans="1:35" x14ac:dyDescent="0.2">
      <c r="A134" t="s">
        <v>215</v>
      </c>
      <c r="H134">
        <f t="shared" si="32"/>
        <v>0</v>
      </c>
      <c r="I134">
        <f t="shared" si="30"/>
        <v>0</v>
      </c>
      <c r="J134">
        <f t="shared" si="30"/>
        <v>0</v>
      </c>
      <c r="K134">
        <f t="shared" si="30"/>
        <v>0</v>
      </c>
      <c r="L134">
        <f t="shared" si="33"/>
        <v>0</v>
      </c>
      <c r="M134">
        <f t="shared" si="31"/>
        <v>0</v>
      </c>
      <c r="N134">
        <f t="shared" si="31"/>
        <v>0</v>
      </c>
    </row>
    <row r="135" spans="1:35" x14ac:dyDescent="0.2">
      <c r="B135" t="s">
        <v>41</v>
      </c>
      <c r="E135" t="s">
        <v>41</v>
      </c>
      <c r="H135">
        <f t="shared" si="32"/>
        <v>0</v>
      </c>
      <c r="I135">
        <f t="shared" si="30"/>
        <v>0</v>
      </c>
      <c r="J135">
        <f t="shared" si="30"/>
        <v>0</v>
      </c>
      <c r="K135">
        <f t="shared" si="30"/>
        <v>0</v>
      </c>
      <c r="L135">
        <f t="shared" si="33"/>
        <v>0</v>
      </c>
      <c r="M135">
        <f t="shared" si="31"/>
        <v>0</v>
      </c>
      <c r="N135">
        <f t="shared" si="31"/>
        <v>0</v>
      </c>
    </row>
    <row r="136" spans="1:35" x14ac:dyDescent="0.2">
      <c r="A136" t="s">
        <v>214</v>
      </c>
    </row>
    <row r="137" spans="1:35" x14ac:dyDescent="0.2">
      <c r="A137" t="s">
        <v>215</v>
      </c>
      <c r="H137">
        <f>$E$136</f>
        <v>0</v>
      </c>
      <c r="I137">
        <f t="shared" ref="I137:K140" si="34">$E$136</f>
        <v>0</v>
      </c>
      <c r="J137">
        <f t="shared" si="34"/>
        <v>0</v>
      </c>
      <c r="K137">
        <f t="shared" si="34"/>
        <v>0</v>
      </c>
      <c r="L137">
        <f>$E$137</f>
        <v>0</v>
      </c>
      <c r="M137">
        <f t="shared" ref="M137:N140" si="35">$E$137</f>
        <v>0</v>
      </c>
      <c r="N137">
        <f t="shared" si="35"/>
        <v>0</v>
      </c>
    </row>
    <row r="138" spans="1:35" x14ac:dyDescent="0.2">
      <c r="H138">
        <f t="shared" ref="H138:H140" si="36">$E$136</f>
        <v>0</v>
      </c>
      <c r="I138">
        <f t="shared" si="34"/>
        <v>0</v>
      </c>
      <c r="J138">
        <f t="shared" si="34"/>
        <v>0</v>
      </c>
      <c r="K138">
        <f t="shared" si="34"/>
        <v>0</v>
      </c>
      <c r="L138">
        <f t="shared" ref="L138:L140" si="37">$E$137</f>
        <v>0</v>
      </c>
      <c r="M138">
        <f t="shared" si="35"/>
        <v>0</v>
      </c>
      <c r="N138">
        <f t="shared" si="35"/>
        <v>0</v>
      </c>
    </row>
    <row r="139" spans="1:35" x14ac:dyDescent="0.2">
      <c r="H139">
        <f t="shared" si="36"/>
        <v>0</v>
      </c>
      <c r="I139">
        <f t="shared" si="34"/>
        <v>0</v>
      </c>
      <c r="J139">
        <f t="shared" si="34"/>
        <v>0</v>
      </c>
      <c r="K139">
        <f t="shared" si="34"/>
        <v>0</v>
      </c>
      <c r="L139">
        <f t="shared" si="37"/>
        <v>0</v>
      </c>
      <c r="M139">
        <f t="shared" si="35"/>
        <v>0</v>
      </c>
      <c r="N139">
        <f t="shared" si="35"/>
        <v>0</v>
      </c>
    </row>
    <row r="140" spans="1:35" x14ac:dyDescent="0.2">
      <c r="H140">
        <f t="shared" si="36"/>
        <v>0</v>
      </c>
      <c r="I140">
        <f t="shared" si="34"/>
        <v>0</v>
      </c>
      <c r="J140">
        <f t="shared" si="34"/>
        <v>0</v>
      </c>
      <c r="K140">
        <f t="shared" si="34"/>
        <v>0</v>
      </c>
      <c r="L140">
        <f t="shared" si="37"/>
        <v>0</v>
      </c>
      <c r="M140">
        <f t="shared" si="35"/>
        <v>0</v>
      </c>
      <c r="N140">
        <f t="shared" si="35"/>
        <v>0</v>
      </c>
    </row>
    <row r="142" spans="1:35" x14ac:dyDescent="0.2">
      <c r="H142">
        <v>1</v>
      </c>
      <c r="I142">
        <v>2</v>
      </c>
      <c r="J142">
        <v>3</v>
      </c>
      <c r="K142">
        <v>4</v>
      </c>
      <c r="L142">
        <v>5</v>
      </c>
      <c r="M142">
        <v>6</v>
      </c>
      <c r="N142">
        <v>7</v>
      </c>
      <c r="O142">
        <v>8</v>
      </c>
      <c r="P142">
        <v>9</v>
      </c>
      <c r="Q142">
        <v>10</v>
      </c>
      <c r="R142">
        <v>11</v>
      </c>
      <c r="S142">
        <v>12</v>
      </c>
      <c r="T142">
        <v>13</v>
      </c>
      <c r="U142">
        <v>14</v>
      </c>
      <c r="V142">
        <v>15</v>
      </c>
      <c r="W142">
        <v>16</v>
      </c>
      <c r="X142">
        <v>17</v>
      </c>
      <c r="Y142">
        <v>18</v>
      </c>
      <c r="Z142">
        <v>19</v>
      </c>
      <c r="AA142">
        <v>20</v>
      </c>
      <c r="AB142">
        <v>21</v>
      </c>
      <c r="AC142">
        <v>22</v>
      </c>
      <c r="AD142">
        <v>23</v>
      </c>
      <c r="AE142">
        <v>24</v>
      </c>
      <c r="AF142">
        <v>25</v>
      </c>
      <c r="AG142">
        <v>26</v>
      </c>
      <c r="AH142">
        <v>27</v>
      </c>
      <c r="AI142">
        <v>28</v>
      </c>
    </row>
    <row r="143" spans="1:35" x14ac:dyDescent="0.2">
      <c r="A143" t="s">
        <v>234</v>
      </c>
      <c r="H143">
        <f>H118+H132</f>
        <v>0</v>
      </c>
      <c r="I143">
        <f t="shared" ref="I143:N143" si="38">I118+I132</f>
        <v>0</v>
      </c>
      <c r="J143">
        <f t="shared" si="38"/>
        <v>0</v>
      </c>
      <c r="K143">
        <f t="shared" si="38"/>
        <v>0</v>
      </c>
      <c r="L143">
        <f t="shared" si="38"/>
        <v>0</v>
      </c>
      <c r="M143">
        <f t="shared" si="38"/>
        <v>0</v>
      </c>
      <c r="N143">
        <f t="shared" si="38"/>
        <v>0</v>
      </c>
      <c r="O143">
        <f>H143</f>
        <v>0</v>
      </c>
      <c r="P143">
        <f t="shared" ref="P143:AE144" si="39">I143</f>
        <v>0</v>
      </c>
      <c r="Q143">
        <f t="shared" si="39"/>
        <v>0</v>
      </c>
      <c r="R143">
        <f t="shared" si="39"/>
        <v>0</v>
      </c>
      <c r="S143">
        <f t="shared" si="39"/>
        <v>0</v>
      </c>
      <c r="T143">
        <f t="shared" si="39"/>
        <v>0</v>
      </c>
      <c r="U143">
        <f t="shared" si="39"/>
        <v>0</v>
      </c>
      <c r="V143">
        <f t="shared" si="39"/>
        <v>0</v>
      </c>
      <c r="W143">
        <f t="shared" si="39"/>
        <v>0</v>
      </c>
      <c r="X143">
        <f t="shared" si="39"/>
        <v>0</v>
      </c>
      <c r="Y143">
        <f t="shared" si="39"/>
        <v>0</v>
      </c>
      <c r="Z143">
        <f t="shared" si="39"/>
        <v>0</v>
      </c>
      <c r="AA143">
        <f t="shared" si="39"/>
        <v>0</v>
      </c>
      <c r="AB143">
        <f t="shared" si="39"/>
        <v>0</v>
      </c>
      <c r="AC143">
        <f t="shared" si="39"/>
        <v>0</v>
      </c>
      <c r="AD143">
        <f t="shared" si="39"/>
        <v>0</v>
      </c>
      <c r="AE143">
        <f t="shared" si="39"/>
        <v>0</v>
      </c>
      <c r="AF143">
        <f t="shared" ref="AF143:AI144" si="40">Y143</f>
        <v>0</v>
      </c>
      <c r="AG143">
        <f t="shared" si="40"/>
        <v>0</v>
      </c>
      <c r="AH143">
        <f t="shared" si="40"/>
        <v>0</v>
      </c>
      <c r="AI143">
        <f t="shared" si="40"/>
        <v>0</v>
      </c>
    </row>
    <row r="144" spans="1:35" x14ac:dyDescent="0.2">
      <c r="H144">
        <f>H123+H137</f>
        <v>0</v>
      </c>
      <c r="I144">
        <f t="shared" ref="I144:N144" si="41">I123+I137</f>
        <v>0</v>
      </c>
      <c r="J144">
        <f t="shared" si="41"/>
        <v>0</v>
      </c>
      <c r="K144">
        <f t="shared" si="41"/>
        <v>0</v>
      </c>
      <c r="L144">
        <f t="shared" si="41"/>
        <v>0</v>
      </c>
      <c r="M144">
        <f t="shared" si="41"/>
        <v>0</v>
      </c>
      <c r="N144">
        <f t="shared" si="41"/>
        <v>0</v>
      </c>
      <c r="O144">
        <f>H144</f>
        <v>0</v>
      </c>
      <c r="P144">
        <f t="shared" si="39"/>
        <v>0</v>
      </c>
      <c r="Q144">
        <f t="shared" si="39"/>
        <v>0</v>
      </c>
      <c r="R144">
        <f t="shared" si="39"/>
        <v>0</v>
      </c>
      <c r="S144">
        <f t="shared" si="39"/>
        <v>0</v>
      </c>
      <c r="T144">
        <f t="shared" si="39"/>
        <v>0</v>
      </c>
      <c r="U144">
        <f t="shared" si="39"/>
        <v>0</v>
      </c>
      <c r="V144">
        <f t="shared" si="39"/>
        <v>0</v>
      </c>
      <c r="W144">
        <f t="shared" si="39"/>
        <v>0</v>
      </c>
      <c r="X144">
        <f t="shared" si="39"/>
        <v>0</v>
      </c>
      <c r="Y144">
        <f t="shared" si="39"/>
        <v>0</v>
      </c>
      <c r="Z144">
        <f t="shared" si="39"/>
        <v>0</v>
      </c>
      <c r="AA144">
        <f t="shared" si="39"/>
        <v>0</v>
      </c>
      <c r="AB144">
        <f t="shared" si="39"/>
        <v>0</v>
      </c>
      <c r="AC144">
        <f t="shared" si="39"/>
        <v>0</v>
      </c>
      <c r="AD144">
        <f t="shared" si="39"/>
        <v>0</v>
      </c>
      <c r="AE144">
        <f t="shared" si="39"/>
        <v>0</v>
      </c>
      <c r="AF144">
        <f t="shared" si="40"/>
        <v>0</v>
      </c>
      <c r="AG144">
        <f t="shared" si="40"/>
        <v>0</v>
      </c>
      <c r="AH144">
        <f t="shared" si="40"/>
        <v>0</v>
      </c>
      <c r="AI144">
        <f t="shared" si="40"/>
        <v>0</v>
      </c>
    </row>
  </sheetData>
  <pageMargins left="0.7" right="0.7" top="0.75" bottom="0.75" header="0.3" footer="0.3"/>
  <pageSetup paperSize="9" orientation="portrait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502AD36FC4D1459EE8BFEB917118AE" ma:contentTypeVersion="8" ma:contentTypeDescription="Create a new document." ma:contentTypeScope="" ma:versionID="4b4cd19ef6f825a6ac181b2aef79b604">
  <xsd:schema xmlns:xsd="http://www.w3.org/2001/XMLSchema" xmlns:xs="http://www.w3.org/2001/XMLSchema" xmlns:p="http://schemas.microsoft.com/office/2006/metadata/properties" xmlns:ns2="a1a062c2-eeb0-45d1-8c80-71eb2bb91349" targetNamespace="http://schemas.microsoft.com/office/2006/metadata/properties" ma:root="true" ma:fieldsID="944c6668d3530cb8510fee0a023b67da" ns2:_="">
    <xsd:import namespace="a1a062c2-eeb0-45d1-8c80-71eb2bb9134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a062c2-eeb0-45d1-8c80-71eb2bb9134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770A5B5-1066-461F-A7CC-945216CB757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1a062c2-eeb0-45d1-8c80-71eb2bb9134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6800F54-1DFB-4342-B9AD-C5A078244FA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068943E-AD27-4D1A-99C2-3677F095010F}">
  <ds:schemaRefs>
    <ds:schemaRef ds:uri="http://schemas.microsoft.com/office/2006/documentManagement/types"/>
    <ds:schemaRef ds:uri="http://schemas.openxmlformats.org/package/2006/metadata/core-properties"/>
    <ds:schemaRef ds:uri="a1a062c2-eeb0-45d1-8c80-71eb2bb91349"/>
    <ds:schemaRef ds:uri="http://schemas.microsoft.com/office/infopath/2007/PartnerControls"/>
    <ds:schemaRef ds:uri="http://www.w3.org/XML/1998/namespace"/>
    <ds:schemaRef ds:uri="http://purl.org/dc/dcmitype/"/>
    <ds:schemaRef ds:uri="http://schemas.microsoft.com/office/2006/metadata/properties"/>
    <ds:schemaRef ds:uri="http://purl.org/dc/terms/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Parameters</vt:lpstr>
      <vt:lpstr>Sets</vt:lpstr>
      <vt:lpstr>MC</vt:lpstr>
      <vt:lpstr>IC</vt:lpstr>
      <vt:lpstr>MCcalculation</vt:lpstr>
      <vt:lpstr>ICcalculation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Office-bruker</dc:creator>
  <cp:keywords/>
  <dc:description/>
  <cp:lastModifiedBy>Microsoft Office User</cp:lastModifiedBy>
  <cp:revision/>
  <dcterms:created xsi:type="dcterms:W3CDTF">2021-04-11T15:54:51Z</dcterms:created>
  <dcterms:modified xsi:type="dcterms:W3CDTF">2022-05-03T09:48:37Z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0x01010014502AD36FC4D1459EE8BFEB917118AE</vt:lpwstr>
  </property>
</Properties>
</file>