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style4.xml" ContentType="application/vnd.ms-office.chartstyle+xml"/>
  <Override PartName="/xl/charts/colors4.xml" ContentType="application/vnd.ms-office.chartcolorstyle+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charts/chart16.xml" ContentType="application/vnd.openxmlformats-officedocument.drawingml.chart+xml"/>
  <Override PartName="/xl/drawings/drawing5.xml" ContentType="application/vnd.openxmlformats-officedocument.drawing+xml"/>
  <Override PartName="/xl/slicers/slicer3.xml" ContentType="application/vnd.ms-excel.slicer+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Katata\Desktop\"/>
    </mc:Choice>
  </mc:AlternateContent>
  <xr:revisionPtr revIDLastSave="0" documentId="13_ncr:1_{4A40388A-520B-47A7-A9C1-D7C4425D7E10}" xr6:coauthVersionLast="47" xr6:coauthVersionMax="47" xr10:uidLastSave="{00000000-0000-0000-0000-000000000000}"/>
  <bookViews>
    <workbookView xWindow="-120" yWindow="-120" windowWidth="38640" windowHeight="21840" tabRatio="0" firstSheet="3" activeTab="3" xr2:uid="{28DD5B76-0634-4F87-BE60-8BFA7EF2E23B}"/>
  </bookViews>
  <sheets>
    <sheet name="A̳ssets" sheetId="1" state="hidden" r:id="rId1"/>
    <sheet name="B̳ases" sheetId="2" state="hidden" r:id="rId2"/>
    <sheet name="C̳álculos" sheetId="5" state="hidden" r:id="rId3"/>
    <sheet name="D̳ashboard XBOX" sheetId="4" r:id="rId4"/>
    <sheet name="D̳ashboard EA Play" sheetId="15" r:id="rId5"/>
    <sheet name="Dashboard MineCraft" sheetId="16" r:id="rId6"/>
  </sheets>
  <definedNames>
    <definedName name="_xlcn.WorksheetConnection_805d54f96d534246bed74aa2da615923.xlsxTabela11" hidden="1">Tabela1[]</definedName>
    <definedName name="Slicer_Subscription_Typ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1" name="Tabela1" connection="WorksheetConnection_805d54f9-6d53-4246-bed7-4aa2da615923.xlsx!Tabela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5" l="1"/>
  <c r="C31" i="5"/>
  <c r="C60" i="5"/>
  <c r="E17" i="5"/>
  <c r="E73" i="5"/>
  <c r="D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821C61-579F-494C-AB32-67A45FF9F2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37EC2D-3D9B-44AE-9487-FBADA2A14927}" name="WorksheetConnection_805d54f9-6d53-4246-bed7-4aa2da615923.xlsx!Tabela1" type="102" refreshedVersion="8" minRefreshableVersion="5">
    <extLst>
      <ext xmlns:x15="http://schemas.microsoft.com/office/spreadsheetml/2010/11/main" uri="{DE250136-89BD-433C-8126-D09CA5730AF9}">
        <x15:connection id="Tabela1">
          <x15:rangePr sourceName="_xlcn.WorksheetConnection_805d54f96d534246bed74aa2da615923.xlsxTabela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ela1].[Minecraft Season Pass].&amp;[Yes]}"/>
    <s v="{[Tabela1].[EA Play Season Pass].&amp;[Ye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<sst xmlns="http://schemas.openxmlformats.org/spreadsheetml/2006/main" count="1907" uniqueCount="331">
  <si>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</si>
  <si>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</si>
  <si>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</si>
  <si>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</si>
  <si>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</si>
  <si>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</si>
  <si>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</si>
  <si>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</si>
  <si>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</si>
  <si>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</si>
  <si>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</si>
  <si>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</si>
  <si>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</si>
  <si>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</si>
  <si>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</si>
  <si>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</si>
  <si>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</si>
  <si>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</si>
  <si>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</si>
  <si>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</si>
  <si>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</si>
  <si>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</si>
  <si>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</si>
  <si>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</si>
  <si>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</si>
  <si>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</si>
  <si>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</si>
  <si>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</si>
  <si>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</si>
  <si>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</si>
  <si>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</si>
  <si>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</si>
  <si>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</si>
  <si>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</si>
  <si>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</si>
  <si>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</si>
  <si>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</si>
  <si>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</si>
  <si>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</si>
  <si>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</si>
  <si>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</si>
  <si>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</si>
  <si>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</si>
  <si>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</si>
  <si>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</si>
  <si>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</si>
  <si>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</si>
  <si>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</si>
  <si>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</si>
  <si>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</si>
  <si>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</si>
  <si>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</si>
  <si>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</si>
  <si>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</si>
  <si>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</si>
  <si>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</si>
  <si>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</si>
  <si>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</si>
  <si>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</si>
  <si>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</si>
  <si>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</si>
  <si>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</si>
  <si>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</si>
  <si>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</si>
  <si>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</si>
  <si>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</si>
  <si>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</si>
  <si>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</si>
  <si>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</si>
  <si>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</si>
  <si>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</si>
  <si>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</si>
  <si>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</si>
  <si>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</si>
  <si>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</si>
  <si>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</si>
  <si>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</si>
  <si>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</si>
  <si>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</si>
  <si>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</si>
  <si>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</si>
  <si>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</si>
  <si>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</si>
  <si>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</si>
  <si>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</si>
  <si>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</si>
  <si>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</si>
  <si>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</si>
  <si>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</si>
  <si>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</si>
  <si>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</si>
  <si>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</si>
  <si>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</si>
  <si>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</si>
  <si>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</si>
  <si>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</si>
  <si>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</si>
  <si>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</si>
  <si>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</si>
  <si>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</si>
  <si>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</si>
  <si>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</si>
  <si>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</si>
  <si>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</si>
  <si>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</si>
  <si>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</si>
  <si>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</si>
  <si>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</si>
  <si>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</si>
  <si>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</si>
  <si>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</si>
  <si>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</si>
  <si>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</si>
  <si>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</si>
  <si>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</si>
  <si>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</si>
  <si>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</si>
  <si>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</si>
  <si>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</si>
  <si>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</si>
  <si>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</si>
  <si>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</si>
  <si>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</si>
  <si>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</si>
  <si>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</si>
  <si>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</si>
  <si>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</si>
  <si>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</si>
  <si>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</si>
  <si>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</si>
  <si>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</si>
  <si>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</si>
  <si>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</si>
  <si>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</si>
  <si>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</si>
  <si>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</si>
  <si>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</si>
  <si>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</si>
  <si>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</si>
  <si>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</si>
  <si>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</si>
  <si>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</si>
  <si>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</si>
  <si>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</si>
  <si>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</si>
  <si>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</si>
  <si>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</si>
  <si>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</si>
  <si>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</si>
  <si>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</si>
  <si>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</si>
  <si>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</si>
  <si>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</si>
  <si>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</si>
  <si>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</si>
  <si>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</si>
  <si>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</si>
  <si>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</si>
  <si>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</si>
  <si>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</si>
  <si>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</si>
  <si>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</si>
  <si>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</si>
  <si>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</si>
  <si>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</si>
  <si>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</si>
  <si>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</si>
  <si>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</si>
  <si>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</si>
  <si>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</si>
  <si>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</si>
  <si>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</si>
  <si>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</si>
  <si>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</si>
  <si>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</si>
  <si>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</si>
  <si>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</si>
  <si>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</si>
  <si>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</si>
  <si>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</si>
  <si>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</si>
  <si>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</si>
  <si>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</si>
  <si>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</si>
  <si>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</si>
  <si>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</si>
  <si>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</si>
  <si>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</si>
  <si>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</si>
  <si>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</si>
  <si>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</si>
  <si>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</si>
  <si>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</si>
  <si>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</si>
  <si>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</si>
  <si>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</si>
  <si>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</si>
  <si>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</si>
  <si>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</si>
  <si>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</si>
  <si>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</si>
  <si>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</si>
  <si>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</si>
  <si>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</si>
  <si>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</si>
  <si>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</si>
  <si>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</si>
  <si>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</si>
  <si>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</si>
  <si>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</si>
  <si>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</si>
  <si>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</si>
  <si>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</si>
  <si>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</si>
  <si>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</si>
  <si>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</si>
  <si>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</si>
  <si>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</si>
  <si>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</si>
  <si>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</si>
  <si>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</si>
  <si>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</si>
  <si>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</si>
  <si>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</si>
  <si>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</si>
  <si>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</si>
  <si>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</si>
  <si>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</si>
  <si>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</si>
  <si>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</si>
  <si>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</si>
  <si>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</si>
  <si>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</si>
  <si>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</si>
  <si>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</si>
  <si>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</si>
  <si>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</si>
  <si>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</si>
  <si>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</si>
  <si>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</si>
  <si>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</si>
  <si>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</si>
  <si>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</si>
  <si>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</si>
  <si>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</si>
  <si>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</si>
  <si>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</si>
  <si>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</si>
  <si>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</si>
  <si>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</si>
  <si>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</si>
  <si>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</si>
  <si>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</si>
  <si>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</si>
  <si>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</si>
  <si>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</si>
  <si>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</si>
  <si>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</si>
  <si>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</si>
  <si>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</si>
  <si>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</si>
  <si>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</si>
  <si>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</si>
  <si>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</si>
  <si>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</si>
  <si>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</si>
  <si>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</si>
  <si>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</si>
  <si>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</si>
  <si>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</si>
  <si>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</si>
  <si>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</si>
  <si>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</si>
  <si>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</si>
  <si>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</si>
  <si>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</si>
  <si>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</si>
  <si>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</si>
  <si>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</si>
  <si>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</si>
  <si>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</si>
  <si>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</si>
  <si>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</si>
  <si>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</si>
  <si>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</si>
  <si>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</si>
  <si>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</si>
  <si>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</si>
  <si>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</si>
  <si>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</si>
  <si>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</si>
  <si>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</si>
  <si>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</si>
  <si>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</si>
  <si>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</si>
  <si>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</si>
  <si>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</si>
  <si>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</si>
  <si>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</si>
  <si>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</si>
  <si>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</si>
  <si>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</si>
  <si>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</si>
  <si>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</si>
  <si>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</si>
  <si>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</si>
  <si>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</si>
  <si>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</si>
  <si>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</si>
  <si>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</si>
  <si>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</si>
  <si>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Subscription Price</t>
  </si>
  <si>
    <t>Row Labels</t>
  </si>
  <si>
    <t>Grand Total</t>
  </si>
  <si>
    <t>Sum of Subscription Price</t>
  </si>
  <si>
    <t>Sum of Minecraft Season Pass Price</t>
  </si>
  <si>
    <t>Column Labels</t>
  </si>
  <si>
    <t>Sum of EA Play Season Pass Price</t>
  </si>
  <si>
    <t>Count of Auto Renewal</t>
  </si>
  <si>
    <t>Count of EA Play Season Pass</t>
  </si>
  <si>
    <t>Count of Minecraft Season Pass</t>
  </si>
  <si>
    <t>2DA211</t>
  </si>
  <si>
    <t>XBOX GAME PASS SUBSCRIPTIONS SALES</t>
  </si>
  <si>
    <t>Count of Minecraft Season Pass Price</t>
  </si>
  <si>
    <t>Count of EA Play Season Pass Price</t>
  </si>
  <si>
    <t>Count of Subscription Price</t>
  </si>
  <si>
    <t>EA PLAY GAME PASS SUBSCRIPTIONS SALES</t>
  </si>
  <si>
    <t>MINECRAFT GAME PASS SUBSCRIPTIONS SALES</t>
  </si>
  <si>
    <t>&gt; Welcome to Xbox!</t>
  </si>
  <si>
    <t>&gt; Welcome to EA Play!</t>
  </si>
  <si>
    <t>&gt; Welcome to Minecraft!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</si>
</sst>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R$&quot;\ #,##0.00"/>
  </numFmts>
  <fonts count="11"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1"/>
      <color theme="9"/>
      <name val="Aptos Narrow"/>
      <family val="2"/>
      <scheme val="minor"/>
    </font>
    <font>
      <sz val="11"/>
      <color rgb="FF2DA211"/>
      <name val="Aptos Narrow"/>
      <family val="2"/>
      <scheme val="minor"/>
    </font>
    <font>
      <b/>
      <sz val="11"/>
      <color theme="0"/>
      <name val="Aptos Narrow"/>
      <family val="2"/>
      <scheme val="minor"/>
    </font>
    <font>
      <sz val="11"/>
      <color rgb="FFFFFFFF"/>
      <name val="Aptos Narrow"/>
      <family val="2"/>
      <scheme val="minor"/>
    </font>
    <font>
      <b/>
      <sz val="20"/>
      <color rgb="FF22C55E"/>
      <name val="Aptos Narrow"/>
      <family val="2"/>
      <scheme val="minor"/>
    </font>
    <font>
      <b/>
      <sz val="20"/>
      <color rgb="FFFF0000"/>
      <name val="Aptos Narrow"/>
      <family val="2"/>
      <scheme val="minor"/>
    </font>
    <font>
      <b/>
      <sz val="20"/>
      <color theme="0" tint="-0.499984740745262"/>
      <name val="Aptos Narrow"/>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2DA211"/>
        <bgColor indexed="64"/>
      </patternFill>
    </fill>
    <fill>
      <patternFill patternType="solid">
        <fgColor theme="0"/>
        <bgColor indexed="64"/>
      </patternFill>
    </fill>
    <fill>
      <patternFill patternType="solid">
        <fgColor rgb="FFC00000"/>
        <bgColor indexed="64"/>
      </patternFill>
    </fill>
    <fill>
      <patternFill patternType="solid">
        <fgColor rgb="FFFF604F"/>
        <bgColor indexed="64"/>
      </patternFill>
    </fill>
    <fill>
      <patternFill patternType="solid">
        <fgColor theme="0" tint="-0.499984740745262"/>
        <bgColor indexed="64"/>
      </patternFill>
    </fill>
  </fills>
  <borders count="20">
    <border>
      <left/>
      <right/>
      <top/>
      <bottom/>
      <diagonal/>
    </border>
    <border>
      <left/>
      <right/>
      <top/>
      <bottom style="thick">
        <color theme="4"/>
      </bottom>
      <diagonal/>
    </border>
    <border>
      <left/>
      <right/>
      <top/>
      <bottom style="thick">
        <color rgb="FF22C55E"/>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rgb="FFC00000"/>
      </bottom>
      <diagonal/>
    </border>
    <border>
      <left/>
      <right/>
      <top/>
      <bottom style="thick">
        <color rgb="FFA9A09D"/>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91">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44" fontId="3" fillId="0" borderId="0" xfId="0" applyNumberFormat="1" applyFont="1" applyAlignment="1">
      <alignment horizontal="center" vertical="center" wrapText="1"/>
    </xf>
    <xf numFmtId="44" fontId="0" fillId="0" borderId="0" xfId="0" applyNumberFormat="1"/>
    <xf numFmtId="164" fontId="0" fillId="0" borderId="0" xfId="0" applyNumberFormat="1"/>
    <xf numFmtId="0" fontId="7" fillId="9" borderId="0" xfId="0" applyFont="1" applyFill="1"/>
    <xf numFmtId="0" fontId="0" fillId="9"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7" xfId="0" applyBorder="1"/>
    <xf numFmtId="0" fontId="0" fillId="0" borderId="9" xfId="0" applyBorder="1"/>
    <xf numFmtId="0" fontId="0" fillId="0" borderId="10" xfId="0" applyBorder="1"/>
    <xf numFmtId="0" fontId="0" fillId="0" borderId="11" xfId="0" applyBorder="1"/>
    <xf numFmtId="164" fontId="0" fillId="0" borderId="8" xfId="0" applyNumberFormat="1" applyBorder="1"/>
    <xf numFmtId="164" fontId="0" fillId="0" borderId="12" xfId="0" applyNumberFormat="1" applyBorder="1"/>
    <xf numFmtId="164" fontId="0" fillId="0" borderId="13" xfId="0" applyNumberFormat="1" applyBorder="1"/>
    <xf numFmtId="164" fontId="0" fillId="0" borderId="14" xfId="0" applyNumberFormat="1" applyBorder="1"/>
    <xf numFmtId="0" fontId="0" fillId="0" borderId="3" xfId="0" pivotButton="1" applyBorder="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 xfId="0" applyBorder="1" applyAlignment="1">
      <alignment horizontal="left"/>
    </xf>
    <xf numFmtId="0" fontId="0" fillId="0" borderId="15" xfId="0" applyBorder="1"/>
    <xf numFmtId="0" fontId="0" fillId="0" borderId="16" xfId="0" applyBorder="1"/>
    <xf numFmtId="0" fontId="0" fillId="0" borderId="17" xfId="0" applyBorder="1"/>
    <xf numFmtId="0" fontId="0" fillId="0" borderId="15" xfId="0" pivotButton="1" applyBorder="1"/>
    <xf numFmtId="0" fontId="4" fillId="0" borderId="15" xfId="0" pivotButton="1" applyFont="1" applyBorder="1"/>
    <xf numFmtId="0" fontId="4" fillId="0" borderId="17" xfId="0" applyFont="1" applyBorder="1"/>
    <xf numFmtId="0" fontId="4" fillId="0" borderId="3" xfId="0" pivotButton="1" applyFont="1" applyBorder="1"/>
    <xf numFmtId="0" fontId="4" fillId="0" borderId="3" xfId="0" applyFont="1" applyBorder="1"/>
    <xf numFmtId="0" fontId="4" fillId="0" borderId="3" xfId="0" applyFont="1" applyBorder="1" applyAlignment="1">
      <alignment horizontal="left"/>
    </xf>
    <xf numFmtId="0" fontId="4" fillId="0" borderId="15" xfId="0" applyFont="1" applyBorder="1"/>
    <xf numFmtId="0" fontId="4" fillId="0" borderId="16" xfId="0" applyFont="1" applyBorder="1"/>
    <xf numFmtId="164" fontId="4" fillId="0" borderId="11" xfId="0" applyNumberFormat="1" applyFont="1" applyBorder="1"/>
    <xf numFmtId="164" fontId="4" fillId="0" borderId="10" xfId="0" applyNumberFormat="1" applyFont="1" applyBorder="1"/>
    <xf numFmtId="0" fontId="4" fillId="0" borderId="7" xfId="0" applyFont="1" applyBorder="1" applyAlignment="1">
      <alignment horizontal="left"/>
    </xf>
    <xf numFmtId="0" fontId="4" fillId="0" borderId="7" xfId="0" pivotButton="1" applyFont="1" applyBorder="1"/>
    <xf numFmtId="164" fontId="4" fillId="0" borderId="5" xfId="0" applyNumberFormat="1" applyFont="1" applyBorder="1"/>
    <xf numFmtId="164" fontId="4" fillId="0" borderId="6" xfId="0" applyNumberFormat="1" applyFont="1" applyBorder="1"/>
    <xf numFmtId="44" fontId="0" fillId="0" borderId="4" xfId="0" applyNumberFormat="1" applyBorder="1"/>
    <xf numFmtId="44" fontId="0" fillId="0" borderId="5" xfId="0" applyNumberFormat="1" applyBorder="1"/>
    <xf numFmtId="44" fontId="0" fillId="0" borderId="6" xfId="0" applyNumberFormat="1" applyBorder="1"/>
    <xf numFmtId="44" fontId="0" fillId="0" borderId="9" xfId="0" applyNumberFormat="1" applyBorder="1"/>
    <xf numFmtId="44" fontId="0" fillId="0" borderId="10" xfId="0" applyNumberFormat="1" applyBorder="1"/>
    <xf numFmtId="44" fontId="0" fillId="0" borderId="11" xfId="0" applyNumberFormat="1" applyBorder="1"/>
    <xf numFmtId="44" fontId="0" fillId="0" borderId="12" xfId="0" applyNumberFormat="1" applyBorder="1"/>
    <xf numFmtId="44" fontId="0" fillId="0" borderId="13" xfId="0" applyNumberFormat="1" applyBorder="1"/>
    <xf numFmtId="44" fontId="0" fillId="0" borderId="14" xfId="0" applyNumberFormat="1" applyBorder="1"/>
    <xf numFmtId="0" fontId="5" fillId="10" borderId="0" xfId="0" applyFont="1" applyFill="1"/>
    <xf numFmtId="0" fontId="6" fillId="10" borderId="0" xfId="0" applyFont="1" applyFill="1" applyAlignment="1">
      <alignment horizontal="left" indent="1"/>
    </xf>
    <xf numFmtId="0" fontId="0" fillId="0" borderId="18" xfId="0" applyBorder="1"/>
    <xf numFmtId="0" fontId="9" fillId="0" borderId="18" xfId="0" applyFont="1" applyBorder="1"/>
    <xf numFmtId="0" fontId="8" fillId="0" borderId="18" xfId="0" applyFont="1" applyBorder="1"/>
    <xf numFmtId="0" fontId="0" fillId="11" borderId="0" xfId="0" applyFill="1"/>
    <xf numFmtId="0" fontId="5" fillId="12" borderId="0" xfId="0" applyFont="1" applyFill="1"/>
    <xf numFmtId="0" fontId="6" fillId="12" borderId="0" xfId="0" applyFont="1" applyFill="1" applyAlignment="1">
      <alignment horizontal="left" indent="1"/>
    </xf>
    <xf numFmtId="0" fontId="0" fillId="0" borderId="19" xfId="0" applyBorder="1"/>
    <xf numFmtId="0" fontId="10" fillId="0" borderId="19" xfId="0" applyFont="1" applyBorder="1"/>
    <xf numFmtId="0" fontId="8" fillId="0" borderId="19" xfId="0" applyFont="1" applyBorder="1"/>
    <xf numFmtId="164" fontId="4" fillId="0" borderId="4" xfId="0" applyNumberFormat="1" applyFont="1" applyBorder="1"/>
    <xf numFmtId="164" fontId="4" fillId="0" borderId="9" xfId="0" applyNumberFormat="1" applyFont="1" applyBorder="1"/>
    <xf numFmtId="164" fontId="0" fillId="0" borderId="11" xfId="0" applyNumberForma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9" xfId="0" applyNumberFormat="1" applyBorder="1"/>
    <xf numFmtId="164" fontId="0" fillId="0" borderId="10" xfId="0" applyNumberFormat="1" applyBorder="1"/>
    <xf numFmtId="0" fontId="5" fillId="8" borderId="0" xfId="0" applyFont="1" applyFill="1"/>
    <xf numFmtId="0" fontId="0" fillId="0" borderId="2" xfId="0" applyBorder="1"/>
    <xf numFmtId="0" fontId="8" fillId="0" borderId="2" xfId="0" applyFont="1" applyBorder="1"/>
    <xf numFmtId="0" fontId="6" fillId="8" borderId="0" xfId="0" applyFont="1" applyFill="1" applyAlignment="1">
      <alignment horizontal="left" indent="1"/>
    </xf>
    <xf numFmtId="0" fontId="4" fillId="0" borderId="0" xfId="0" applyFont="1"/>
    <xf numFmtId="0" fontId="4" fillId="0" borderId="10" xfId="0" applyFont="1" applyBorder="1"/>
    <xf numFmtId="0" fontId="4" fillId="0" borderId="11" xfId="0" applyFont="1" applyBorder="1"/>
    <xf numFmtId="0" fontId="4" fillId="0" borderId="4" xfId="0" applyFont="1" applyBorder="1"/>
    <xf numFmtId="0" fontId="4" fillId="0" borderId="6" xfId="0" applyFont="1" applyBorder="1"/>
    <xf numFmtId="0" fontId="4" fillId="0" borderId="9" xfId="0" applyFont="1" applyBorder="1"/>
    <xf numFmtId="0" fontId="4" fillId="0" borderId="5" xfId="0" applyFont="1" applyBorder="1"/>
  </cellXfs>
  <cellStyles count="3">
    <cellStyle name="Currency" xfId="2" builtinId="4"/>
    <cellStyle name="Heading 1" xfId="1" builtinId="16"/>
    <cellStyle name="Normal" xfId="0" builtinId="0"/>
  </cellStyles>
  <dxfs count="159">
    <dxf>
      <numFmt numFmtId="34" formatCode="_-&quot;R$&quot;\ * #,##0.00_-;\-&quot;R$&quot;\ * #,##0.00_-;_-&quot;R$&quot;\ *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4" formatCode="_-&quot;R$&quot;\ * #,##0.00_-;\-&quot;R$&quot;\ * #,##0.00_-;_-&quot;R$&quot;\ *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9"/>
      </font>
    </dxf>
    <dxf>
      <font>
        <color theme="9"/>
      </font>
    </dxf>
    <dxf>
      <font>
        <color theme="9"/>
      </font>
    </dxf>
    <dxf>
      <font>
        <color theme="9"/>
      </font>
    </dxf>
    <dxf>
      <font>
        <color theme="9"/>
      </font>
    </dxf>
    <dxf>
      <font>
        <color theme="9"/>
      </font>
    </dxf>
    <dxf>
      <numFmt numFmtId="34" formatCode="_-&quot;R$&quot;\ * #,##0.00_-;\-&quot;R$&quot;\ * #,##0.00_-;_-&quot;R$&quot;\ *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quot;R$&quot;\ * #,##0_-;\-&quot;R$&quot;\ * #,##0_-;_-&quot;R$&quot;\ *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R$&quot;\ #,##0.00"/>
    </dxf>
    <dxf>
      <numFmt numFmtId="164" formatCode="&quot;R$&quot;\ #,##0.00"/>
    </dxf>
    <dxf>
      <numFmt numFmtId="164" formatCode="&quot;R$&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quot;R$&quot;\ * #,##0_-;\-&quot;R$&quot;\ * #,##0_-;_-&quot;R$&quot;\ *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R$&quot;\ #,##0.00"/>
    </dxf>
    <dxf>
      <numFmt numFmtId="164" formatCode="&quot;R$&quot;\ #,##0.00"/>
    </dxf>
    <dxf>
      <numFmt numFmtId="164" formatCode="&quot;R$&quot;\ #,##0.00"/>
    </dxf>
    <dxf>
      <numFmt numFmtId="164" formatCode="&quot;R$&quot;\ #,##0.00"/>
    </dxf>
    <dxf>
      <numFmt numFmtId="164" formatCode="&quot;R$&quot;\ #,##0.00"/>
    </dxf>
    <dxf>
      <numFmt numFmtId="164" formatCode="&quot;R$&quot;\ #,##0.00"/>
    </dxf>
    <dxf>
      <numFmt numFmtId="164" formatCode="&quot;R$&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9"/>
      </font>
    </dxf>
    <dxf>
      <font>
        <color theme="9"/>
      </font>
    </dxf>
    <dxf>
      <font>
        <color theme="9"/>
      </font>
    </dxf>
    <dxf>
      <font>
        <color theme="9"/>
      </font>
    </dxf>
    <dxf>
      <font>
        <color theme="9"/>
      </font>
    </dxf>
    <dxf>
      <font>
        <color theme="9"/>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34" formatCode="_-&quot;R$&quot;\ * #,##0.00_-;\-&quot;R$&quot;\ * #,##0.00_-;_-&quot;R$&quot;\ * &quot;-&quot;??_-;_-@_-"/>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z val="12"/>
        <color theme="0"/>
      </font>
    </dxf>
    <dxf>
      <font>
        <sz val="12"/>
        <color theme="1"/>
      </font>
      <fill>
        <patternFill>
          <bgColor rgb="FF808080"/>
        </patternFill>
      </fill>
    </dxf>
    <dxf>
      <font>
        <b/>
        <i val="0"/>
        <sz val="12"/>
        <color theme="0"/>
      </font>
    </dxf>
    <dxf>
      <font>
        <sz val="12"/>
        <color theme="1"/>
      </font>
      <fill>
        <patternFill>
          <bgColor rgb="FFC00000"/>
        </patternFill>
      </fill>
    </dxf>
    <dxf>
      <font>
        <b/>
        <i val="0"/>
        <sz val="12"/>
        <color theme="0"/>
      </font>
    </dxf>
    <dxf>
      <font>
        <sz val="12"/>
        <color theme="1"/>
      </font>
      <fill>
        <patternFill>
          <bgColor rgb="FF2DA211"/>
        </patternFill>
      </fill>
    </dxf>
    <dxf>
      <fill>
        <patternFill patternType="solid">
          <fgColor rgb="FF2DA211"/>
          <bgColor rgb="FF2DA211"/>
        </patternFill>
      </fill>
    </dxf>
    <dxf>
      <fill>
        <patternFill patternType="solid">
          <bgColor rgb="FF2DA211"/>
        </patternFill>
      </fill>
    </dxf>
    <dxf>
      <fill>
        <patternFill>
          <fgColor rgb="FF2DA211"/>
        </patternFill>
      </fill>
    </dxf>
    <dxf>
      <fill>
        <patternFill>
          <fgColor rgb="FF2DA211"/>
        </patternFill>
      </fill>
    </dxf>
    <dxf>
      <fill>
        <patternFill>
          <fgColor rgb="FF2DA211"/>
        </patternFill>
      </fill>
    </dxf>
  </dxfs>
  <tableStyles count="8" defaultTableStyle="TableStyleMedium2" defaultPivotStyle="PivotStyleLight16">
    <tableStyle name="Slicer Style 1" pivot="0" table="0" count="1" xr9:uid="{889D722F-DC1C-468A-8987-504757DDF3C4}">
      <tableStyleElement type="wholeTable" dxfId="158"/>
    </tableStyle>
    <tableStyle name="Slicer Style 2" pivot="0" table="0" count="1" xr9:uid="{6BB01DF5-ECEC-4D9F-A8C5-57584501B02E}">
      <tableStyleElement type="wholeTable" dxfId="157"/>
    </tableStyle>
    <tableStyle name="Slicer Style 3" pivot="0" table="0" count="1" xr9:uid="{2B0AA66E-71AE-472C-BA79-E5A8616CEA1F}">
      <tableStyleElement type="wholeTable" dxfId="156"/>
    </tableStyle>
    <tableStyle name="Slicer Style 4" pivot="0" table="0" count="1" xr9:uid="{5E69BF73-5EFD-481C-988B-5A53367192D0}">
      <tableStyleElement type="wholeTable" dxfId="155"/>
    </tableStyle>
    <tableStyle name="Slicer Style 5" pivot="0" table="0" count="1" xr9:uid="{F2782F48-EF52-441C-90BB-6BB7B862AA44}">
      <tableStyleElement type="wholeTable" dxfId="154"/>
    </tableStyle>
    <tableStyle name="Slicer Style 6" pivot="0" table="0" count="6" xr9:uid="{8C8EA389-E1C1-4076-9C2F-1D58AD87AA17}">
      <tableStyleElement type="wholeTable" dxfId="153"/>
      <tableStyleElement type="headerRow" dxfId="152"/>
    </tableStyle>
    <tableStyle name="Slicer Style 6 2" pivot="0" table="0" count="6" xr9:uid="{B67A8950-D585-4679-9762-9A46EA4FF7E3}">
      <tableStyleElement type="wholeTable" dxfId="151"/>
      <tableStyleElement type="headerRow" dxfId="150"/>
    </tableStyle>
    <tableStyle name="Slicer Style 6 3" pivot="0" table="0" count="6" xr9:uid="{31D7C41A-9D2C-4292-A55E-07AB5916F0AA}">
      <tableStyleElement type="wholeTable" dxfId="149"/>
      <tableStyleElement type="headerRow" dxfId="148"/>
    </tableStyle>
  </tableStyles>
  <colors>
    <mruColors>
      <color rgb="FF196B24"/>
      <color rgb="FF808080"/>
      <color rgb="FFB40000"/>
      <color rgb="FFA9A09D"/>
      <color rgb="FFFEA1A0"/>
      <color rgb="FFFF7473"/>
      <color rgb="FFFF604F"/>
      <color rgb="FF2DA211"/>
      <color rgb="FF22C55E"/>
      <color rgb="FFB5E6A2"/>
    </mruColors>
  </colors>
  <extLst>
    <ext xmlns:x14="http://schemas.microsoft.com/office/spreadsheetml/2009/9/main" uri="{46F421CA-312F-682f-3DD2-61675219B42D}">
      <x14:dxfs count="12">
        <dxf>
          <font>
            <color theme="1"/>
          </font>
          <fill>
            <patternFill>
              <bgColor theme="0" tint="-0.34998626667073579"/>
            </patternFill>
          </fill>
        </dxf>
        <dxf>
          <fill>
            <patternFill>
              <bgColor theme="0" tint="-0.34998626667073579"/>
            </patternFill>
          </fill>
        </dxf>
        <dxf>
          <fill>
            <patternFill patternType="solid">
              <bgColor theme="0" tint="-0.24994659260841701"/>
            </patternFill>
          </fill>
        </dxf>
        <dxf>
          <fill>
            <patternFill>
              <bgColor theme="0"/>
            </patternFill>
          </fill>
        </dxf>
        <dxf>
          <font>
            <color theme="1"/>
          </font>
          <fill>
            <patternFill>
              <bgColor rgb="FFFF604F"/>
            </patternFill>
          </fill>
        </dxf>
        <dxf>
          <fill>
            <patternFill>
              <bgColor rgb="FFFF604F"/>
            </patternFill>
          </fill>
        </dxf>
        <dxf>
          <fill>
            <patternFill patternType="solid">
              <bgColor rgb="FFFEA1A0"/>
            </patternFill>
          </fill>
        </dxf>
        <dxf>
          <fill>
            <patternFill>
              <bgColor theme="0"/>
            </patternFill>
          </fill>
        </dxf>
        <dxf>
          <font>
            <color theme="1"/>
          </font>
          <fill>
            <patternFill>
              <bgColor theme="9" tint="0.39994506668294322"/>
            </patternFill>
          </fill>
        </dxf>
        <dxf>
          <fill>
            <patternFill>
              <bgColor theme="9" tint="0.39994506668294322"/>
            </patternFill>
          </fill>
        </dxf>
        <dxf>
          <fill>
            <patternFill patternType="solid">
              <bgColor theme="9" tint="0.59996337778862885"/>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6 2">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6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u="none" strike="noStrike" kern="1200" spc="0" baseline="0">
                <a:solidFill>
                  <a:sysClr val="windowText" lastClr="000000">
                    <a:lumMod val="65000"/>
                    <a:lumOff val="35000"/>
                  </a:sysClr>
                </a:solidFill>
              </a:rPr>
              <a:t>Xbox Subscription Type </a:t>
            </a:r>
            <a:endParaRPr lang="pt-BR"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C̳álculos!$B$8:$B$9</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C̳álculos!$B$10:$B$11</c:f>
              <c:numCache>
                <c:formatCode>General</c:formatCode>
                <c:ptCount val="1"/>
                <c:pt idx="0">
                  <c:v>24</c:v>
                </c:pt>
              </c:numCache>
            </c:numRef>
          </c:val>
          <c:extLst>
            <c:ext xmlns:c16="http://schemas.microsoft.com/office/drawing/2014/chart" uri="{C3380CC4-5D6E-409C-BE32-E72D297353CC}">
              <c16:uniqueId val="{00000000-E983-4003-96C6-04F82720C475}"/>
            </c:ext>
          </c:extLst>
        </c:ser>
        <c:ser>
          <c:idx val="1"/>
          <c:order val="1"/>
          <c:tx>
            <c:strRef>
              <c:f>C̳álculos!$C$8:$C$9</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C̳álculos!$C$10:$C$11</c:f>
              <c:numCache>
                <c:formatCode>General</c:formatCode>
                <c:ptCount val="1"/>
                <c:pt idx="0">
                  <c:v>27</c:v>
                </c:pt>
              </c:numCache>
            </c:numRef>
          </c:val>
          <c:extLst>
            <c:ext xmlns:c16="http://schemas.microsoft.com/office/drawing/2014/chart" uri="{C3380CC4-5D6E-409C-BE32-E72D297353CC}">
              <c16:uniqueId val="{00000004-E983-4003-96C6-04F82720C475}"/>
            </c:ext>
          </c:extLst>
        </c:ser>
        <c:ser>
          <c:idx val="2"/>
          <c:order val="2"/>
          <c:tx>
            <c:strRef>
              <c:f>C̳álculos!$D$8:$D$9</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C̳álculos!$D$10:$D$11</c:f>
              <c:numCache>
                <c:formatCode>General</c:formatCode>
                <c:ptCount val="1"/>
                <c:pt idx="0">
                  <c:v>20</c:v>
                </c:pt>
              </c:numCache>
            </c:numRef>
          </c:val>
          <c:extLst>
            <c:ext xmlns:c16="http://schemas.microsoft.com/office/drawing/2014/chart" uri="{C3380CC4-5D6E-409C-BE32-E72D297353CC}">
              <c16:uniqueId val="{00000005-E983-4003-96C6-04F82720C475}"/>
            </c:ext>
          </c:extLst>
        </c:ser>
        <c:dLbls>
          <c:showLegendKey val="0"/>
          <c:showVal val="0"/>
          <c:showCatName val="0"/>
          <c:showSerName val="0"/>
          <c:showPercent val="0"/>
          <c:showBubbleSize val="0"/>
        </c:dLbls>
        <c:gapWidth val="219"/>
        <c:overlap val="-27"/>
        <c:axId val="2080896528"/>
        <c:axId val="2080904208"/>
      </c:barChart>
      <c:catAx>
        <c:axId val="20808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0904208"/>
        <c:crosses val="autoZero"/>
        <c:auto val="1"/>
        <c:lblAlgn val="ctr"/>
        <c:lblOffset val="100"/>
        <c:noMultiLvlLbl val="0"/>
      </c:catAx>
      <c:valAx>
        <c:axId val="2080904208"/>
        <c:scaling>
          <c:orientation val="minMax"/>
        </c:scaling>
        <c:delete val="1"/>
        <c:axPos val="l"/>
        <c:numFmt formatCode="General" sourceLinked="1"/>
        <c:majorTickMark val="none"/>
        <c:minorTickMark val="none"/>
        <c:tickLblPos val="nextTo"/>
        <c:crossAx val="20808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Ultimate</a:t>
            </a:r>
          </a:p>
        </c:rich>
      </c:tx>
      <c:overlay val="0"/>
      <c:spPr>
        <a:noFill/>
        <a:ln>
          <a:noFill/>
        </a:ln>
        <a:effectLst/>
      </c:spPr>
    </c:title>
    <c:autoTitleDeleted val="0"/>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C̳álculos!$B$64:$B$65</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C̳álculos!$A$66:$A$67</c:f>
              <c:strCache>
                <c:ptCount val="1"/>
                <c:pt idx="0">
                  <c:v>Annual</c:v>
                </c:pt>
              </c:strCache>
            </c:strRef>
          </c:cat>
          <c:val>
            <c:numRef>
              <c:f>C̳álculos!$B$66:$B$67</c:f>
              <c:numCache>
                <c:formatCode>General</c:formatCode>
                <c:ptCount val="1"/>
                <c:pt idx="0">
                  <c:v>27</c:v>
                </c:pt>
              </c:numCache>
            </c:numRef>
          </c:val>
          <c:extLst>
            <c:ext xmlns:c16="http://schemas.microsoft.com/office/drawing/2014/chart" uri="{C3380CC4-5D6E-409C-BE32-E72D297353CC}">
              <c16:uniqueId val="{00000004-6401-4875-9EFB-72B39601C068}"/>
            </c:ext>
          </c:extLst>
        </c:ser>
        <c:ser>
          <c:idx val="1"/>
          <c:order val="1"/>
          <c:tx>
            <c:strRef>
              <c:f>C̳álculos!$C$64:$C$65</c:f>
              <c:strCache>
                <c:ptCount val="1"/>
                <c:pt idx="0">
                  <c:v>Ultimate</c:v>
                </c:pt>
              </c:strCache>
            </c:strRef>
          </c:tx>
          <c:spPr>
            <a:solidFill>
              <a:srgbClr val="196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C̳álculos!$A$66:$A$67</c:f>
              <c:strCache>
                <c:ptCount val="1"/>
                <c:pt idx="0">
                  <c:v>Annual</c:v>
                </c:pt>
              </c:strCache>
            </c:strRef>
          </c:cat>
          <c:val>
            <c:numRef>
              <c:f>C̳álculos!$C$66:$C$67</c:f>
              <c:numCache>
                <c:formatCode>General</c:formatCode>
                <c:ptCount val="1"/>
                <c:pt idx="0">
                  <c:v>20</c:v>
                </c:pt>
              </c:numCache>
            </c:numRef>
          </c:val>
          <c:extLst>
            <c:ext xmlns:c16="http://schemas.microsoft.com/office/drawing/2014/chart" uri="{C3380CC4-5D6E-409C-BE32-E72D297353CC}">
              <c16:uniqueId val="{00000006-6401-4875-9EFB-72B39601C068}"/>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scaling>
        <c:delete val="1"/>
        <c:axPos val="l"/>
        <c:numFmt formatCode="General" sourceLinked="1"/>
        <c:majorTickMark val="none"/>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Ultimate</a:t>
            </a:r>
          </a:p>
        </c:rich>
      </c:tx>
      <c:overlay val="0"/>
      <c:spPr>
        <a:noFill/>
        <a:ln>
          <a:noFill/>
        </a:ln>
        <a:effectLst/>
      </c:spPr>
    </c:title>
    <c:autoTitleDeleted val="0"/>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C̳álculos!$B$69:$B$70</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C̳álculos!$B$71:$B$72</c:f>
              <c:numCache>
                <c:formatCode>"R$"\ #,##0.00</c:formatCode>
                <c:ptCount val="1"/>
                <c:pt idx="0">
                  <c:v>0</c:v>
                </c:pt>
              </c:numCache>
            </c:numRef>
          </c:val>
          <c:extLst>
            <c:ext xmlns:c16="http://schemas.microsoft.com/office/drawing/2014/chart" uri="{C3380CC4-5D6E-409C-BE32-E72D297353CC}">
              <c16:uniqueId val="{00000005-5366-4E7B-AC63-C596E122EF90}"/>
            </c:ext>
          </c:extLst>
        </c:ser>
        <c:ser>
          <c:idx val="1"/>
          <c:order val="1"/>
          <c:tx>
            <c:strRef>
              <c:f>C̳álculos!$C$69:$C$70</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C̳álculos!$C$71:$C$72</c:f>
              <c:numCache>
                <c:formatCode>"R$"\ #,##0.00</c:formatCode>
                <c:ptCount val="1"/>
                <c:pt idx="0">
                  <c:v>540</c:v>
                </c:pt>
              </c:numCache>
            </c:numRef>
          </c:val>
          <c:extLst>
            <c:ext xmlns:c16="http://schemas.microsoft.com/office/drawing/2014/chart" uri="{C3380CC4-5D6E-409C-BE32-E72D297353CC}">
              <c16:uniqueId val="{00000007-5366-4E7B-AC63-C596E122EF90}"/>
            </c:ext>
          </c:extLst>
        </c:ser>
        <c:ser>
          <c:idx val="2"/>
          <c:order val="2"/>
          <c:tx>
            <c:strRef>
              <c:f>C̳álculos!$D$69:$D$70</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C̳álculos!$D$71:$D$72</c:f>
              <c:numCache>
                <c:formatCode>"R$"\ #,##0.00</c:formatCode>
                <c:ptCount val="1"/>
                <c:pt idx="0">
                  <c:v>400</c:v>
                </c:pt>
              </c:numCache>
            </c:numRef>
          </c:val>
          <c:extLst>
            <c:ext xmlns:c16="http://schemas.microsoft.com/office/drawing/2014/chart" uri="{C3380CC4-5D6E-409C-BE32-E72D297353CC}">
              <c16:uniqueId val="{00000009-5366-4E7B-AC63-C596E122EF90}"/>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scaling>
        <c:delete val="1"/>
        <c:axPos val="l"/>
        <c:numFmt formatCode="&quot;R$&quot;\ #,##0.00" sourceLinked="1"/>
        <c:majorTickMark val="none"/>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XBOX).xlsx]C̳álculos!PivotTable13</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EA Play Pass Auto Renewal</a:t>
            </a:r>
            <a:endParaRPr lang="pt-BR" baseline="0"/>
          </a:p>
        </c:rich>
      </c:tx>
      <c:overlay val="0"/>
      <c:spPr>
        <a:noFill/>
        <a:ln>
          <a:noFill/>
        </a:ln>
        <a:effectLst/>
      </c:spPr>
    </c:title>
    <c:autoTitleDeleted val="0"/>
    <c:pivotFmts>
      <c:pivotFmt>
        <c:idx val="0"/>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
        <c:idx val="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6B24"/>
          </a:solidFill>
          <a:ln w="6350">
            <a:solidFill>
              <a:srgbClr val="2DA211"/>
            </a:solidFill>
          </a:ln>
          <a:effectLst/>
        </c:spPr>
      </c:pivotFmt>
      <c:pivotFmt>
        <c:idx val="7"/>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w="6350">
            <a:solidFill>
              <a:srgbClr val="2DA211"/>
            </a:solidFill>
          </a:ln>
          <a:effectLst/>
        </c:spPr>
      </c:pivotFmt>
      <c:pivotFmt>
        <c:idx val="10"/>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96B24"/>
          </a:solidFill>
          <a:ln w="6350">
            <a:solidFill>
              <a:srgbClr val="2DA211"/>
            </a:solidFill>
          </a:ln>
          <a:effectLst/>
        </c:spPr>
      </c:pivotFmt>
      <c:pivotFmt>
        <c:idx val="15"/>
        <c:spPr>
          <a:solidFill>
            <a:srgbClr val="22C55E"/>
          </a:solidFill>
          <a:ln w="6350">
            <a:solidFill>
              <a:srgbClr val="2DA211"/>
            </a:solidFill>
          </a:ln>
          <a:effectLst/>
        </c:spPr>
      </c:pivotFmt>
      <c:pivotFmt>
        <c:idx val="16"/>
      </c:pivotFmt>
      <c:pivotFmt>
        <c:idx val="17"/>
        <c:spPr>
          <a:solidFill>
            <a:srgbClr val="2DA211">
              <a:alpha val="10000"/>
            </a:srgbClr>
          </a:solidFill>
          <a:ln w="6350">
            <a:solidFill>
              <a:srgbClr val="2DA211"/>
            </a:solidFill>
          </a:ln>
          <a:effectLst/>
        </c:spPr>
      </c:pivotFmt>
      <c:pivotFmt>
        <c:idx val="18"/>
        <c:spPr>
          <a:solidFill>
            <a:srgbClr val="22C55E">
              <a:alpha val="10000"/>
            </a:srgbClr>
          </a:solidFill>
          <a:ln w="6350">
            <a:solidFill>
              <a:srgbClr val="2DA211"/>
            </a:solidFill>
          </a:ln>
          <a:effectLst/>
        </c:spPr>
      </c:pivotFmt>
      <c:pivotFmt>
        <c:idx val="19"/>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22C55E"/>
          </a:solidFill>
          <a:ln w="6350">
            <a:solidFill>
              <a:srgbClr val="2DA211"/>
            </a:solidFill>
          </a:ln>
          <a:effectLst/>
        </c:spPr>
      </c:pivotFmt>
      <c:pivotFmt>
        <c:idx val="21"/>
        <c:spPr>
          <a:solidFill>
            <a:srgbClr val="196B24"/>
          </a:solidFill>
          <a:ln w="6350">
            <a:solidFill>
              <a:srgbClr val="2DA211"/>
            </a:solidFill>
          </a:ln>
          <a:effectLst/>
        </c:spPr>
      </c:pivotFmt>
      <c:pivotFmt>
        <c:idx val="22"/>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2C55E">
              <a:alpha val="10000"/>
            </a:srgbClr>
          </a:solidFill>
          <a:ln w="6350">
            <a:solidFill>
              <a:srgbClr val="2DA211"/>
            </a:solidFill>
          </a:ln>
          <a:effectLst/>
        </c:spPr>
      </c:pivotFmt>
      <c:pivotFmt>
        <c:idx val="24"/>
        <c:spPr>
          <a:solidFill>
            <a:srgbClr val="2DA211">
              <a:alpha val="10000"/>
            </a:srgbClr>
          </a:solidFill>
          <a:ln w="6350">
            <a:solidFill>
              <a:srgbClr val="2DA211"/>
            </a:solidFill>
          </a:ln>
          <a:effectLst/>
        </c:spPr>
      </c:pivotFmt>
      <c:pivotFmt>
        <c:idx val="2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22C55E"/>
          </a:solidFill>
          <a:ln w="6350">
            <a:solidFill>
              <a:srgbClr val="2DA211"/>
            </a:solidFill>
          </a:ln>
          <a:effectLst/>
        </c:spPr>
      </c:pivotFmt>
      <c:pivotFmt>
        <c:idx val="27"/>
        <c:spPr>
          <a:solidFill>
            <a:srgbClr val="196B24"/>
          </a:solidFill>
          <a:ln w="6350">
            <a:solidFill>
              <a:srgbClr val="2DA211"/>
            </a:solidFill>
          </a:ln>
          <a:effectLst/>
        </c:spPr>
      </c:pivotFmt>
      <c:pivotFmt>
        <c:idx val="28"/>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22C55E">
              <a:alpha val="10000"/>
            </a:srgbClr>
          </a:solidFill>
          <a:ln w="6350">
            <a:solidFill>
              <a:srgbClr val="2DA211"/>
            </a:solidFill>
          </a:ln>
          <a:effectLst/>
        </c:spPr>
      </c:pivotFmt>
      <c:pivotFmt>
        <c:idx val="30"/>
        <c:spPr>
          <a:solidFill>
            <a:srgbClr val="2DA211">
              <a:alpha val="10000"/>
            </a:srgbClr>
          </a:solidFill>
          <a:ln w="6350">
            <a:solidFill>
              <a:srgbClr val="2DA211"/>
            </a:solidFill>
          </a:ln>
          <a:effectLst/>
        </c:spPr>
      </c:pivotFmt>
      <c:pivotFmt>
        <c:idx val="31"/>
        <c:spPr>
          <a:solidFill>
            <a:srgbClr val="196B24"/>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pivotFmt>
    </c:pivotFmts>
    <c:plotArea>
      <c:layout/>
      <c:barChart>
        <c:barDir val="col"/>
        <c:grouping val="percentStacked"/>
        <c:varyColors val="0"/>
        <c:ser>
          <c:idx val="0"/>
          <c:order val="0"/>
          <c:tx>
            <c:strRef>
              <c:f>C̳álculos!$B$49:$B$50</c:f>
              <c:strCache>
                <c:ptCount val="1"/>
                <c:pt idx="0">
                  <c:v>Yes</c:v>
                </c:pt>
              </c:strCache>
            </c:strRef>
          </c:tx>
          <c:spPr>
            <a:solidFill>
              <a:srgbClr val="196B24"/>
            </a:solidFill>
            <a:ln w="6350">
              <a:solidFill>
                <a:srgbClr val="2DA211"/>
              </a:solidFill>
            </a:ln>
            <a:effectLst/>
          </c:spPr>
          <c:invertIfNegative val="0"/>
          <c:dPt>
            <c:idx val="0"/>
            <c:invertIfNegative val="0"/>
            <c:bubble3D val="0"/>
            <c:extLst>
              <c:ext xmlns:c16="http://schemas.microsoft.com/office/drawing/2014/chart" uri="{C3380CC4-5D6E-409C-BE32-E72D297353CC}">
                <c16:uniqueId val="{00000005-5576-4E46-A716-5D0E0075FF86}"/>
              </c:ext>
            </c:extLst>
          </c:dPt>
          <c:dPt>
            <c:idx val="1"/>
            <c:invertIfNegative val="0"/>
            <c:bubble3D val="0"/>
            <c:extLst>
              <c:ext xmlns:c16="http://schemas.microsoft.com/office/drawing/2014/chart" uri="{C3380CC4-5D6E-409C-BE32-E72D297353CC}">
                <c16:uniqueId val="{00000006-5576-4E46-A716-5D0E0075FF86}"/>
              </c:ext>
            </c:extLst>
          </c:dPt>
          <c:dPt>
            <c:idx val="2"/>
            <c:invertIfNegative val="0"/>
            <c:bubble3D val="0"/>
            <c:extLst>
              <c:ext xmlns:c16="http://schemas.microsoft.com/office/drawing/2014/chart" uri="{C3380CC4-5D6E-409C-BE32-E72D297353CC}">
                <c16:uniqueId val="{00000008-5576-4E46-A716-5D0E0075FF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C̳álculos!$A$51:$A$52</c:f>
              <c:strCache>
                <c:ptCount val="1"/>
                <c:pt idx="0">
                  <c:v>Ultimate</c:v>
                </c:pt>
              </c:strCache>
            </c:strRef>
          </c:cat>
          <c:val>
            <c:numRef>
              <c:f>C̳álculos!$B$51:$B$52</c:f>
              <c:numCache>
                <c:formatCode>General</c:formatCode>
                <c:ptCount val="1"/>
                <c:pt idx="0">
                  <c:v>18</c:v>
                </c:pt>
              </c:numCache>
            </c:numRef>
          </c:val>
          <c:extLst>
            <c:ext xmlns:c16="http://schemas.microsoft.com/office/drawing/2014/chart" uri="{C3380CC4-5D6E-409C-BE32-E72D297353CC}">
              <c16:uniqueId val="{00000009-5576-4E46-A716-5D0E0075FF86}"/>
            </c:ext>
          </c:extLst>
        </c:ser>
        <c:ser>
          <c:idx val="1"/>
          <c:order val="1"/>
          <c:tx>
            <c:strRef>
              <c:f>C̳álculos!$C$49:$C$50</c:f>
              <c:strCache>
                <c:ptCount val="1"/>
                <c:pt idx="0">
                  <c:v>No</c:v>
                </c:pt>
              </c:strCache>
            </c:strRef>
          </c:tx>
          <c:spPr>
            <a:solidFill>
              <a:srgbClr val="196B24">
                <a:alpha val="10000"/>
              </a:srgbClr>
            </a:solidFill>
            <a:ln w="6350">
              <a:solidFill>
                <a:srgbClr val="2DA211"/>
              </a:solidFill>
            </a:ln>
            <a:effectLst/>
          </c:spPr>
          <c:invertIfNegative val="0"/>
          <c:dPt>
            <c:idx val="0"/>
            <c:invertIfNegative val="0"/>
            <c:bubble3D val="0"/>
            <c:extLst>
              <c:ext xmlns:c16="http://schemas.microsoft.com/office/drawing/2014/chart" uri="{C3380CC4-5D6E-409C-BE32-E72D297353CC}">
                <c16:uniqueId val="{0000000C-5576-4E46-A716-5D0E0075FF86}"/>
              </c:ext>
            </c:extLst>
          </c:dPt>
          <c:dPt>
            <c:idx val="1"/>
            <c:invertIfNegative val="0"/>
            <c:bubble3D val="0"/>
            <c:extLst>
              <c:ext xmlns:c16="http://schemas.microsoft.com/office/drawing/2014/chart" uri="{C3380CC4-5D6E-409C-BE32-E72D297353CC}">
                <c16:uniqueId val="{0000000E-5576-4E46-A716-5D0E0075FF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C̳álculos!$A$51:$A$52</c:f>
              <c:strCache>
                <c:ptCount val="1"/>
                <c:pt idx="0">
                  <c:v>Ultimate</c:v>
                </c:pt>
              </c:strCache>
            </c:strRef>
          </c:cat>
          <c:val>
            <c:numRef>
              <c:f>C̳álculos!$C$51:$C$52</c:f>
              <c:numCache>
                <c:formatCode>General</c:formatCode>
                <c:ptCount val="1"/>
                <c:pt idx="0">
                  <c:v>2</c:v>
                </c:pt>
              </c:numCache>
            </c:numRef>
          </c:val>
          <c:extLst>
            <c:ext xmlns:c16="http://schemas.microsoft.com/office/drawing/2014/chart" uri="{C3380CC4-5D6E-409C-BE32-E72D297353CC}">
              <c16:uniqueId val="{0000000F-5576-4E46-A716-5D0E0075FF86}"/>
            </c:ext>
          </c:extLst>
        </c:ser>
        <c:dLbls>
          <c:dLblPos val="ctr"/>
          <c:showLegendKey val="0"/>
          <c:showVal val="1"/>
          <c:showCatName val="0"/>
          <c:showSerName val="0"/>
          <c:showPercent val="0"/>
          <c:showBubbleSize val="0"/>
        </c:dLbls>
        <c:gapWidth val="15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c:name>
    <c:fmtId val="6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2C55E"/>
          </a:solidFill>
          <a:ln w="19050">
            <a:solidFill>
              <a:schemeClr val="lt1"/>
            </a:solidFill>
          </a:ln>
          <a:effectLst/>
        </c:spPr>
      </c:pivotFmt>
      <c:pivotFmt>
        <c:idx val="18"/>
        <c:spPr>
          <a:solidFill>
            <a:srgbClr val="2DA211"/>
          </a:solidFill>
          <a:ln w="19050">
            <a:solidFill>
              <a:schemeClr val="lt1"/>
            </a:solidFill>
          </a:ln>
          <a:effectLst/>
        </c:spPr>
      </c:pivotFmt>
      <c:pivotFmt>
        <c:idx val="19"/>
        <c:spPr>
          <a:solidFill>
            <a:schemeClr val="accent3"/>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w="19050">
            <a:solidFill>
              <a:schemeClr val="lt1"/>
            </a:solidFill>
          </a:ln>
          <a:effectLst/>
        </c:spPr>
      </c:pivotFmt>
      <c:pivotFmt>
        <c:idx val="22"/>
        <c:spPr>
          <a:solidFill>
            <a:srgbClr val="2DA211"/>
          </a:solidFill>
          <a:ln w="19050">
            <a:solidFill>
              <a:schemeClr val="lt1"/>
            </a:solidFill>
          </a:ln>
          <a:effectLst/>
        </c:spPr>
      </c:pivotFmt>
      <c:pivotFmt>
        <c:idx val="23"/>
        <c:spPr>
          <a:solidFill>
            <a:schemeClr val="accent3"/>
          </a:solidFill>
          <a:ln w="19050">
            <a:solidFill>
              <a:schemeClr val="lt1"/>
            </a:solidFill>
          </a:ln>
          <a:effectLst/>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2C55E"/>
          </a:solidFill>
          <a:ln w="19050">
            <a:solidFill>
              <a:schemeClr val="lt1"/>
            </a:solidFill>
          </a:ln>
          <a:effectLst/>
        </c:spPr>
      </c:pivotFmt>
      <c:pivotFmt>
        <c:idx val="26"/>
        <c:spPr>
          <a:solidFill>
            <a:srgbClr val="2DA211"/>
          </a:solidFill>
          <a:ln w="19050">
            <a:solidFill>
              <a:schemeClr val="lt1"/>
            </a:solidFill>
          </a:ln>
          <a:effectLst/>
        </c:spPr>
      </c:pivotFmt>
      <c:pivotFmt>
        <c:idx val="27"/>
        <c:spPr>
          <a:solidFill>
            <a:schemeClr val="accent3"/>
          </a:solidFill>
          <a:ln w="19050">
            <a:solidFill>
              <a:schemeClr val="lt1"/>
            </a:solidFill>
          </a:ln>
          <a:effectLst/>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22C55E"/>
          </a:solidFill>
          <a:ln w="19050">
            <a:solidFill>
              <a:schemeClr val="lt1"/>
            </a:solidFill>
          </a:ln>
          <a:effectLst/>
        </c:spPr>
      </c:pivotFmt>
      <c:pivotFmt>
        <c:idx val="30"/>
        <c:spPr>
          <a:solidFill>
            <a:srgbClr val="2DA211"/>
          </a:solidFill>
          <a:ln w="19050">
            <a:solidFill>
              <a:schemeClr val="lt1"/>
            </a:solidFill>
          </a:ln>
          <a:effectLst/>
        </c:spPr>
      </c:pivotFmt>
      <c:pivotFmt>
        <c:idx val="31"/>
        <c:spPr>
          <a:solidFill>
            <a:schemeClr val="accent3"/>
          </a:solidFill>
          <a:ln w="19050">
            <a:solidFill>
              <a:schemeClr val="lt1"/>
            </a:solidFill>
          </a:ln>
          <a:effectLst/>
        </c:spPr>
      </c:pivotFmt>
      <c:pivotFmt>
        <c:idx val="32"/>
        <c:marker>
          <c:symbol val="none"/>
        </c:marker>
        <c:dLbl>
          <c:idx val="0"/>
          <c:spPr>
            <a:noFill/>
            <a:ln>
              <a:noFill/>
            </a:ln>
            <a:effectLst/>
          </c:spPr>
          <c:txPr>
            <a:bodyPr wrap="square" lIns="38100" tIns="19050" rIns="38100" bIns="19050" anchor="ctr">
              <a:spAutoFit/>
            </a:bodyPr>
            <a:lstStyle/>
            <a:p>
              <a:pPr>
                <a:defRPr sz="1050"/>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22C55E"/>
          </a:solidFill>
          <a:ln w="19050">
            <a:solidFill>
              <a:schemeClr val="lt1"/>
            </a:solidFill>
          </a:ln>
          <a:effectLst/>
        </c:spPr>
      </c:pivotFmt>
      <c:pivotFmt>
        <c:idx val="34"/>
        <c:spPr>
          <a:solidFill>
            <a:srgbClr val="2DA211"/>
          </a:solidFill>
          <a:ln w="19050">
            <a:solidFill>
              <a:schemeClr val="lt1"/>
            </a:solidFill>
          </a:ln>
          <a:effectLst/>
        </c:spPr>
      </c:pivotFmt>
      <c:pivotFmt>
        <c:idx val="35"/>
        <c:spPr>
          <a:solidFill>
            <a:schemeClr val="accent3"/>
          </a:solidFill>
          <a:ln w="19050">
            <a:solidFill>
              <a:schemeClr val="lt1"/>
            </a:solidFill>
          </a:ln>
          <a:effectLst/>
        </c:spPr>
      </c:pivotFmt>
    </c:pivotFmts>
    <c:plotArea>
      <c:layout/>
      <c:barChart>
        <c:barDir val="col"/>
        <c:grouping val="clustered"/>
        <c:varyColors val="0"/>
        <c:ser>
          <c:idx val="0"/>
          <c:order val="0"/>
          <c:tx>
            <c:strRef>
              <c:f>C̳álculos!$B$2</c:f>
              <c:strCache>
                <c:ptCount val="1"/>
                <c:pt idx="0">
                  <c:v>Total</c:v>
                </c:pt>
              </c:strCache>
            </c:strRef>
          </c:tx>
          <c:invertIfNegative val="0"/>
          <c:dPt>
            <c:idx val="0"/>
            <c:invertIfNegative val="0"/>
            <c:bubble3D val="0"/>
            <c:spPr>
              <a:solidFill>
                <a:srgbClr val="22C55E"/>
              </a:solidFill>
              <a:ln w="19050">
                <a:solidFill>
                  <a:schemeClr val="lt1"/>
                </a:solidFill>
              </a:ln>
              <a:effectLst/>
            </c:spPr>
            <c:extLst>
              <c:ext xmlns:c16="http://schemas.microsoft.com/office/drawing/2014/chart" uri="{C3380CC4-5D6E-409C-BE32-E72D297353CC}">
                <c16:uniqueId val="{00000001-B6DF-4470-8FE3-D889DE1E96D1}"/>
              </c:ext>
            </c:extLst>
          </c:dPt>
          <c:dPt>
            <c:idx val="1"/>
            <c:invertIfNegative val="0"/>
            <c:bubble3D val="0"/>
            <c:spPr>
              <a:solidFill>
                <a:srgbClr val="2DA211"/>
              </a:solidFill>
              <a:ln w="19050">
                <a:solidFill>
                  <a:schemeClr val="lt1"/>
                </a:solidFill>
              </a:ln>
              <a:effectLst/>
            </c:spPr>
            <c:extLst>
              <c:ext xmlns:c16="http://schemas.microsoft.com/office/drawing/2014/chart" uri="{C3380CC4-5D6E-409C-BE32-E72D297353CC}">
                <c16:uniqueId val="{00000003-B6DF-4470-8FE3-D889DE1E96D1}"/>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5-B6DF-4470-8FE3-D889DE1E96D1}"/>
              </c:ext>
            </c:extLst>
          </c:dPt>
          <c:dLbls>
            <c:spPr>
              <a:noFill/>
              <a:ln>
                <a:noFill/>
              </a:ln>
              <a:effectLst/>
            </c:spPr>
            <c:txPr>
              <a:bodyPr wrap="square" lIns="38100" tIns="19050" rIns="38100" bIns="19050" anchor="ctr">
                <a:spAutoFit/>
              </a:bodyPr>
              <a:lstStyle/>
              <a:p>
                <a:pPr>
                  <a:defRPr sz="1050"/>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C̳álculos!$A$3:$A$6</c:f>
              <c:strCache>
                <c:ptCount val="3"/>
                <c:pt idx="0">
                  <c:v>Core</c:v>
                </c:pt>
                <c:pt idx="1">
                  <c:v>Standard</c:v>
                </c:pt>
                <c:pt idx="2">
                  <c:v>Ultimate</c:v>
                </c:pt>
              </c:strCache>
            </c:strRef>
          </c:cat>
          <c:val>
            <c:numRef>
              <c:f>C̳álculos!$B$3:$B$6</c:f>
              <c:numCache>
                <c:formatCode>_("R$"* #,##0.00_);_("R$"* \(#,##0.00\);_("R$"* "-"??_);_(@_)</c:formatCode>
                <c:ptCount val="3"/>
                <c:pt idx="0">
                  <c:v>505</c:v>
                </c:pt>
                <c:pt idx="1">
                  <c:v>960</c:v>
                </c:pt>
                <c:pt idx="2">
                  <c:v>1470</c:v>
                </c:pt>
              </c:numCache>
            </c:numRef>
          </c:val>
          <c:extLst>
            <c:ext xmlns:c16="http://schemas.microsoft.com/office/drawing/2014/chart" uri="{C3380CC4-5D6E-409C-BE32-E72D297353CC}">
              <c16:uniqueId val="{00000006-B6DF-4470-8FE3-D889DE1E96D1}"/>
            </c:ext>
          </c:extLst>
        </c:ser>
        <c:dLbls>
          <c:dLblPos val="outEnd"/>
          <c:showLegendKey val="0"/>
          <c:showVal val="1"/>
          <c:showCatName val="0"/>
          <c:showSerName val="0"/>
          <c:showPercent val="0"/>
          <c:showBubbleSize val="0"/>
        </c:dLbls>
        <c:gapWidth val="100"/>
        <c:axId val="1631544031"/>
        <c:axId val="1631544511"/>
      </c:barChart>
      <c:catAx>
        <c:axId val="1631544031"/>
        <c:scaling>
          <c:orientation val="minMax"/>
        </c:scaling>
        <c:delete val="0"/>
        <c:axPos val="b"/>
        <c:numFmt formatCode="General" sourceLinked="1"/>
        <c:majorTickMark val="out"/>
        <c:minorTickMark val="none"/>
        <c:tickLblPos val="nextTo"/>
        <c:crossAx val="1631544511"/>
        <c:crosses val="autoZero"/>
        <c:auto val="1"/>
        <c:lblAlgn val="ctr"/>
        <c:lblOffset val="100"/>
        <c:noMultiLvlLbl val="0"/>
      </c:catAx>
      <c:valAx>
        <c:axId val="1631544511"/>
        <c:scaling>
          <c:orientation val="minMax"/>
        </c:scaling>
        <c:delete val="1"/>
        <c:axPos val="l"/>
        <c:numFmt formatCode="_(&quot;R$&quot;* #,##0.00_);_(&quot;R$&quot;* \(#,##0.00\);_(&quot;R$&quot;* &quot;-&quot;??_);_(@_)" sourceLinked="1"/>
        <c:majorTickMark val="out"/>
        <c:minorTickMark val="none"/>
        <c:tickLblPos val="nextTo"/>
        <c:crossAx val="16315440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XBOX).xlsx]C̳álculos!PivotTable7</c:name>
    <c:fmtId val="27"/>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C̳álculos!$B$8:$B$9</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C̳álculos!$B$10:$B$11</c:f>
              <c:numCache>
                <c:formatCode>General</c:formatCode>
                <c:ptCount val="1"/>
                <c:pt idx="0">
                  <c:v>24</c:v>
                </c:pt>
              </c:numCache>
            </c:numRef>
          </c:val>
          <c:extLst>
            <c:ext xmlns:c16="http://schemas.microsoft.com/office/drawing/2014/chart" uri="{C3380CC4-5D6E-409C-BE32-E72D297353CC}">
              <c16:uniqueId val="{00000000-C51F-4643-855D-EB5CDA36B57B}"/>
            </c:ext>
          </c:extLst>
        </c:ser>
        <c:ser>
          <c:idx val="1"/>
          <c:order val="1"/>
          <c:tx>
            <c:strRef>
              <c:f>C̳álculos!$C$8:$C$9</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C̳álculos!$C$10:$C$11</c:f>
              <c:numCache>
                <c:formatCode>General</c:formatCode>
                <c:ptCount val="1"/>
                <c:pt idx="0">
                  <c:v>27</c:v>
                </c:pt>
              </c:numCache>
            </c:numRef>
          </c:val>
          <c:extLst>
            <c:ext xmlns:c16="http://schemas.microsoft.com/office/drawing/2014/chart" uri="{C3380CC4-5D6E-409C-BE32-E72D297353CC}">
              <c16:uniqueId val="{00000001-C51F-4643-855D-EB5CDA36B57B}"/>
            </c:ext>
          </c:extLst>
        </c:ser>
        <c:ser>
          <c:idx val="2"/>
          <c:order val="2"/>
          <c:tx>
            <c:strRef>
              <c:f>C̳álculos!$D$8:$D$9</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C̳álculos!$A$10:$A$11</c:f>
              <c:strCache>
                <c:ptCount val="1"/>
                <c:pt idx="0">
                  <c:v>Annual</c:v>
                </c:pt>
              </c:strCache>
            </c:strRef>
          </c:cat>
          <c:val>
            <c:numRef>
              <c:f>C̳álculos!$D$10:$D$11</c:f>
              <c:numCache>
                <c:formatCode>General</c:formatCode>
                <c:ptCount val="1"/>
                <c:pt idx="0">
                  <c:v>20</c:v>
                </c:pt>
              </c:numCache>
            </c:numRef>
          </c:val>
          <c:extLst>
            <c:ext xmlns:c16="http://schemas.microsoft.com/office/drawing/2014/chart" uri="{C3380CC4-5D6E-409C-BE32-E72D297353CC}">
              <c16:uniqueId val="{00000002-C51F-4643-855D-EB5CDA36B57B}"/>
            </c:ext>
          </c:extLst>
        </c:ser>
        <c:dLbls>
          <c:showLegendKey val="0"/>
          <c:showVal val="0"/>
          <c:showCatName val="0"/>
          <c:showSerName val="0"/>
          <c:showPercent val="0"/>
          <c:showBubbleSize val="0"/>
        </c:dLbls>
        <c:gapWidth val="219"/>
        <c:overlap val="-27"/>
        <c:axId val="2080896528"/>
        <c:axId val="2080904208"/>
      </c:barChart>
      <c:catAx>
        <c:axId val="2080896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0904208"/>
        <c:crosses val="autoZero"/>
        <c:auto val="1"/>
        <c:lblAlgn val="ctr"/>
        <c:lblOffset val="100"/>
        <c:noMultiLvlLbl val="0"/>
      </c:catAx>
      <c:valAx>
        <c:axId val="2080904208"/>
        <c:scaling>
          <c:orientation val="minMax"/>
          <c:max val="50"/>
          <c:min val="0"/>
        </c:scaling>
        <c:delete val="1"/>
        <c:axPos val="l"/>
        <c:numFmt formatCode="General" sourceLinked="1"/>
        <c:majorTickMark val="out"/>
        <c:minorTickMark val="none"/>
        <c:tickLblPos val="nextTo"/>
        <c:crossAx val="20808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XBOX).xlsx]C̳álculos!PivotTable2</c:name>
    <c:fmtId val="43"/>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pivotFmt>
    </c:pivotFmts>
    <c:plotArea>
      <c:layout/>
      <c:barChart>
        <c:barDir val="col"/>
        <c:grouping val="clustered"/>
        <c:varyColors val="0"/>
        <c:ser>
          <c:idx val="0"/>
          <c:order val="0"/>
          <c:tx>
            <c:strRef>
              <c:f>C̳álculos!$B$13:$B$14</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C̳álculos!$B$15:$B$16</c:f>
              <c:numCache>
                <c:formatCode>_("R$"* #,##0.00_);_("R$"* \(#,##0.00\);_("R$"* "-"??_);_(@_)</c:formatCode>
                <c:ptCount val="1"/>
                <c:pt idx="0">
                  <c:v>120</c:v>
                </c:pt>
              </c:numCache>
            </c:numRef>
          </c:val>
          <c:extLst>
            <c:ext xmlns:c16="http://schemas.microsoft.com/office/drawing/2014/chart" uri="{C3380CC4-5D6E-409C-BE32-E72D297353CC}">
              <c16:uniqueId val="{00000000-6D2A-4A9E-9B3E-EFEEE02978F0}"/>
            </c:ext>
          </c:extLst>
        </c:ser>
        <c:ser>
          <c:idx val="1"/>
          <c:order val="1"/>
          <c:tx>
            <c:strRef>
              <c:f>C̳álculos!$C$13:$C$14</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C̳álculos!$C$15:$C$16</c:f>
              <c:numCache>
                <c:formatCode>_("R$"* #,##0.00_);_("R$"* \(#,##0.00\);_("R$"* "-"??_);_(@_)</c:formatCode>
                <c:ptCount val="1"/>
                <c:pt idx="0">
                  <c:v>270</c:v>
                </c:pt>
              </c:numCache>
            </c:numRef>
          </c:val>
          <c:extLst>
            <c:ext xmlns:c16="http://schemas.microsoft.com/office/drawing/2014/chart" uri="{C3380CC4-5D6E-409C-BE32-E72D297353CC}">
              <c16:uniqueId val="{00000001-6D2A-4A9E-9B3E-EFEEE02978F0}"/>
            </c:ext>
          </c:extLst>
        </c:ser>
        <c:ser>
          <c:idx val="2"/>
          <c:order val="2"/>
          <c:tx>
            <c:strRef>
              <c:f>C̳álculos!$D$13:$D$14</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C̳álculos!$D$15:$D$16</c:f>
              <c:numCache>
                <c:formatCode>_("R$"* #,##0.00_);_("R$"* \(#,##0.00\);_("R$"* "-"??_);_(@_)</c:formatCode>
                <c:ptCount val="1"/>
                <c:pt idx="0">
                  <c:v>300</c:v>
                </c:pt>
              </c:numCache>
            </c:numRef>
          </c:val>
          <c:extLst>
            <c:ext xmlns:c16="http://schemas.microsoft.com/office/drawing/2014/chart" uri="{C3380CC4-5D6E-409C-BE32-E72D297353CC}">
              <c16:uniqueId val="{00000002-6D2A-4A9E-9B3E-EFEEE02978F0}"/>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max val="700"/>
        </c:scaling>
        <c:delete val="1"/>
        <c:axPos val="l"/>
        <c:numFmt formatCode="_(&quot;R$&quot;* #,##0.00_);_(&quot;R$&quot;* \(#,##0.00\);_(&quot;R$&quot;* &quot;-&quot;??_);_(@_)" sourceLinked="1"/>
        <c:majorTickMark val="out"/>
        <c:minorTickMark val="none"/>
        <c:tickLblPos val="nextTo"/>
        <c:crossAx val="98017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50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lumMod val="50000"/>
            </a:schemeClr>
          </a:solidFill>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XBOX).xlsx]C̳álculos!PivotTable18</c:name>
    <c:fmtId val="60"/>
  </c:pivotSource>
  <c:chart>
    <c:autoTitleDeleted val="1"/>
    <c:pivotFmts>
      <c:pivotFmt>
        <c:idx val="0"/>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
        <c:idx val="5"/>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196B24"/>
          </a:solidFill>
          <a:ln w="6350">
            <a:solidFill>
              <a:srgbClr val="2DA211"/>
            </a:solidFill>
          </a:ln>
          <a:effectLst/>
        </c:spPr>
      </c:pivotFmt>
      <c:pivotFmt>
        <c:idx val="7"/>
        <c:spPr>
          <a:solidFill>
            <a:srgbClr val="196B24">
              <a:alpha val="10000"/>
            </a:srgbClr>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196B24"/>
          </a:solidFill>
          <a:ln w="6350">
            <a:solidFill>
              <a:srgbClr val="2DA211"/>
            </a:solidFill>
          </a:ln>
          <a:effectLst/>
        </c:spPr>
      </c:pivotFmt>
      <c:pivotFmt>
        <c:idx val="10"/>
        <c:spPr>
          <a:solidFill>
            <a:srgbClr val="196B24">
              <a:alpha val="10000"/>
            </a:srgbClr>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spPr>
          <a:solidFill>
            <a:srgbClr val="196B24">
              <a:alpha val="10000"/>
            </a:srgbClr>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4"/>
      </c:pivotFmt>
      <c:pivotFmt>
        <c:idx val="15"/>
      </c:pivotFmt>
      <c:pivotFmt>
        <c:idx val="16"/>
        <c:spPr>
          <a:solidFill>
            <a:srgbClr val="2DA211">
              <a:alpha val="10000"/>
            </a:srgbClr>
          </a:solidFill>
          <a:ln w="6350">
            <a:solidFill>
              <a:srgbClr val="2DA211"/>
            </a:solidFill>
          </a:ln>
          <a:effectLst/>
        </c:spPr>
      </c:pivotFmt>
      <c:pivotFmt>
        <c:idx val="17"/>
        <c:spPr>
          <a:solidFill>
            <a:srgbClr val="22C55E"/>
          </a:solidFill>
          <a:ln w="6350">
            <a:solidFill>
              <a:srgbClr val="2DA211"/>
            </a:solidFill>
          </a:ln>
          <a:effectLst/>
        </c:spPr>
      </c:pivotFmt>
      <c:pivotFmt>
        <c:idx val="18"/>
        <c:spPr>
          <a:solidFill>
            <a:srgbClr val="22C55E">
              <a:alpha val="10000"/>
            </a:srgbClr>
          </a:solidFill>
          <a:ln w="6350">
            <a:solidFill>
              <a:srgbClr val="2DA211"/>
            </a:solidFill>
          </a:ln>
          <a:effectLst/>
        </c:spPr>
      </c:pivotFmt>
      <c:pivotFmt>
        <c:idx val="19"/>
        <c:spPr>
          <a:solidFill>
            <a:srgbClr val="2DA211"/>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22C55E"/>
          </a:solidFill>
          <a:ln w="6350">
            <a:solidFill>
              <a:srgbClr val="2DA211"/>
            </a:solidFill>
          </a:ln>
          <a:effectLst/>
        </c:spPr>
      </c:pivotFmt>
      <c:pivotFmt>
        <c:idx val="21"/>
        <c:spPr>
          <a:solidFill>
            <a:srgbClr val="196B24">
              <a:alpha val="10000"/>
            </a:srgbClr>
          </a:solidFill>
          <a:ln w="6350">
            <a:solidFill>
              <a:srgbClr val="2DA21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rgbClr val="22C55E">
              <a:alpha val="10000"/>
            </a:srgbClr>
          </a:solidFill>
          <a:ln w="6350">
            <a:solidFill>
              <a:srgbClr val="2DA211"/>
            </a:solidFill>
          </a:ln>
          <a:effectLst/>
        </c:spPr>
      </c:pivotFmt>
      <c:pivotFmt>
        <c:idx val="23"/>
        <c:spPr>
          <a:solidFill>
            <a:srgbClr val="2DA211">
              <a:alpha val="10000"/>
            </a:srgbClr>
          </a:solidFill>
          <a:ln w="6350">
            <a:solidFill>
              <a:srgbClr val="2DA211"/>
            </a:solidFill>
          </a:ln>
          <a:effectLst/>
        </c:spPr>
      </c:pivotFmt>
      <c:pivotFmt>
        <c:idx val="24"/>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2C55E"/>
          </a:solidFill>
          <a:ln w="6350">
            <a:solidFill>
              <a:srgbClr val="2DA211"/>
            </a:solidFill>
          </a:ln>
          <a:effectLst/>
        </c:spPr>
      </c:pivotFmt>
      <c:pivotFmt>
        <c:idx val="26"/>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22C55E">
              <a:alpha val="10000"/>
            </a:srgbClr>
          </a:solidFill>
          <a:ln w="6350">
            <a:solidFill>
              <a:srgbClr val="2DA211"/>
            </a:solidFill>
          </a:ln>
          <a:effectLst/>
        </c:spPr>
      </c:pivotFmt>
      <c:pivotFmt>
        <c:idx val="28"/>
        <c:spPr>
          <a:solidFill>
            <a:srgbClr val="2DA211">
              <a:alpha val="10000"/>
            </a:srgbClr>
          </a:solidFill>
          <a:ln w="6350">
            <a:solidFill>
              <a:srgbClr val="2DA211"/>
            </a:solidFill>
          </a:ln>
          <a:effectLst/>
        </c:spPr>
      </c:pivotFmt>
    </c:pivotFmts>
    <c:plotArea>
      <c:layout/>
      <c:barChart>
        <c:barDir val="col"/>
        <c:grouping val="percentStacked"/>
        <c:varyColors val="0"/>
        <c:ser>
          <c:idx val="0"/>
          <c:order val="0"/>
          <c:tx>
            <c:strRef>
              <c:f>C̳álculos!$B$18:$B$19</c:f>
              <c:strCache>
                <c:ptCount val="1"/>
                <c:pt idx="0">
                  <c:v>Yes</c:v>
                </c:pt>
              </c:strCache>
            </c:strRef>
          </c:tx>
          <c:spPr>
            <a:solidFill>
              <a:srgbClr val="2DA211"/>
            </a:solidFill>
            <a:ln w="6350">
              <a:solidFill>
                <a:srgbClr val="2DA211"/>
              </a:solidFill>
            </a:ln>
            <a:effectLst/>
          </c:spPr>
          <c:invertIfNegative val="0"/>
          <c:dPt>
            <c:idx val="0"/>
            <c:invertIfNegative val="0"/>
            <c:bubble3D val="0"/>
            <c:spPr>
              <a:solidFill>
                <a:srgbClr val="22C55E"/>
              </a:solidFill>
              <a:ln w="6350">
                <a:solidFill>
                  <a:srgbClr val="2DA211"/>
                </a:solidFill>
              </a:ln>
              <a:effectLst/>
            </c:spPr>
            <c:extLst>
              <c:ext xmlns:c16="http://schemas.microsoft.com/office/drawing/2014/chart" uri="{C3380CC4-5D6E-409C-BE32-E72D297353CC}">
                <c16:uniqueId val="{00000001-B988-403A-B010-DBF54320B904}"/>
              </c:ext>
            </c:extLst>
          </c:dPt>
          <c:dPt>
            <c:idx val="1"/>
            <c:invertIfNegative val="0"/>
            <c:bubble3D val="0"/>
            <c:extLst>
              <c:ext xmlns:c16="http://schemas.microsoft.com/office/drawing/2014/chart" uri="{C3380CC4-5D6E-409C-BE32-E72D297353CC}">
                <c16:uniqueId val="{00000002-B988-403A-B010-DBF54320B904}"/>
              </c:ext>
            </c:extLst>
          </c:dPt>
          <c:dPt>
            <c:idx val="2"/>
            <c:invertIfNegative val="0"/>
            <c:bubble3D val="0"/>
            <c:extLst>
              <c:ext xmlns:c16="http://schemas.microsoft.com/office/drawing/2014/chart" uri="{C3380CC4-5D6E-409C-BE32-E72D297353CC}">
                <c16:uniqueId val="{00000003-B988-403A-B010-DBF54320B90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C̳álculos!$A$20:$A$23</c:f>
              <c:strCache>
                <c:ptCount val="3"/>
                <c:pt idx="0">
                  <c:v>Core</c:v>
                </c:pt>
                <c:pt idx="1">
                  <c:v>Standard</c:v>
                </c:pt>
                <c:pt idx="2">
                  <c:v>Ultimate</c:v>
                </c:pt>
              </c:strCache>
            </c:strRef>
          </c:cat>
          <c:val>
            <c:numRef>
              <c:f>C̳álculos!$B$20:$B$23</c:f>
              <c:numCache>
                <c:formatCode>General</c:formatCode>
                <c:ptCount val="3"/>
                <c:pt idx="0">
                  <c:v>19</c:v>
                </c:pt>
                <c:pt idx="1">
                  <c:v>23</c:v>
                </c:pt>
                <c:pt idx="2">
                  <c:v>18</c:v>
                </c:pt>
              </c:numCache>
            </c:numRef>
          </c:val>
          <c:extLst>
            <c:ext xmlns:c16="http://schemas.microsoft.com/office/drawing/2014/chart" uri="{C3380CC4-5D6E-409C-BE32-E72D297353CC}">
              <c16:uniqueId val="{00000004-B988-403A-B010-DBF54320B904}"/>
            </c:ext>
          </c:extLst>
        </c:ser>
        <c:ser>
          <c:idx val="1"/>
          <c:order val="1"/>
          <c:tx>
            <c:strRef>
              <c:f>C̳álculos!$C$18:$C$19</c:f>
              <c:strCache>
                <c:ptCount val="1"/>
                <c:pt idx="0">
                  <c:v>No</c:v>
                </c:pt>
              </c:strCache>
            </c:strRef>
          </c:tx>
          <c:spPr>
            <a:solidFill>
              <a:srgbClr val="196B24">
                <a:alpha val="10000"/>
              </a:srgbClr>
            </a:solidFill>
            <a:ln w="6350">
              <a:solidFill>
                <a:srgbClr val="2DA211"/>
              </a:solidFill>
            </a:ln>
            <a:effectLst/>
          </c:spPr>
          <c:invertIfNegative val="0"/>
          <c:dPt>
            <c:idx val="0"/>
            <c:invertIfNegative val="0"/>
            <c:bubble3D val="0"/>
            <c:spPr>
              <a:solidFill>
                <a:srgbClr val="22C55E">
                  <a:alpha val="10000"/>
                </a:srgbClr>
              </a:solidFill>
              <a:ln w="6350">
                <a:solidFill>
                  <a:srgbClr val="2DA211"/>
                </a:solidFill>
              </a:ln>
              <a:effectLst/>
            </c:spPr>
            <c:extLst>
              <c:ext xmlns:c16="http://schemas.microsoft.com/office/drawing/2014/chart" uri="{C3380CC4-5D6E-409C-BE32-E72D297353CC}">
                <c16:uniqueId val="{00000006-B988-403A-B010-DBF54320B904}"/>
              </c:ext>
            </c:extLst>
          </c:dPt>
          <c:dPt>
            <c:idx val="1"/>
            <c:invertIfNegative val="0"/>
            <c:bubble3D val="0"/>
            <c:spPr>
              <a:solidFill>
                <a:srgbClr val="2DA211">
                  <a:alpha val="10000"/>
                </a:srgbClr>
              </a:solidFill>
              <a:ln w="6350">
                <a:solidFill>
                  <a:srgbClr val="2DA211"/>
                </a:solidFill>
              </a:ln>
              <a:effectLst/>
            </c:spPr>
            <c:extLst>
              <c:ext xmlns:c16="http://schemas.microsoft.com/office/drawing/2014/chart" uri="{C3380CC4-5D6E-409C-BE32-E72D297353CC}">
                <c16:uniqueId val="{00000008-B988-403A-B010-DBF54320B904}"/>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C̳álculos!$A$20:$A$23</c:f>
              <c:strCache>
                <c:ptCount val="3"/>
                <c:pt idx="0">
                  <c:v>Core</c:v>
                </c:pt>
                <c:pt idx="1">
                  <c:v>Standard</c:v>
                </c:pt>
                <c:pt idx="2">
                  <c:v>Ultimate</c:v>
                </c:pt>
              </c:strCache>
            </c:strRef>
          </c:cat>
          <c:val>
            <c:numRef>
              <c:f>C̳álculos!$C$20:$C$23</c:f>
              <c:numCache>
                <c:formatCode>General</c:formatCode>
                <c:ptCount val="3"/>
                <c:pt idx="0">
                  <c:v>5</c:v>
                </c:pt>
                <c:pt idx="1">
                  <c:v>4</c:v>
                </c:pt>
                <c:pt idx="2">
                  <c:v>2</c:v>
                </c:pt>
              </c:numCache>
            </c:numRef>
          </c:val>
          <c:extLst>
            <c:ext xmlns:c16="http://schemas.microsoft.com/office/drawing/2014/chart" uri="{C3380CC4-5D6E-409C-BE32-E72D297353CC}">
              <c16:uniqueId val="{00000009-B988-403A-B010-DBF54320B904}"/>
            </c:ext>
          </c:extLst>
        </c:ser>
        <c:dLbls>
          <c:dLblPos val="ctr"/>
          <c:showLegendKey val="0"/>
          <c:showVal val="1"/>
          <c:showCatName val="0"/>
          <c:showSerName val="0"/>
          <c:showPercent val="0"/>
          <c:showBubbleSize val="0"/>
        </c:dLbls>
        <c:gapWidth val="15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XBOX).xlsx]C̳álculos!PivotTable13</c:name>
    <c:fmtId val="64"/>
  </c:pivotSource>
  <c:chart>
    <c:autoTitleDeleted val="1"/>
    <c:pivotFmts>
      <c:pivotFmt>
        <c:idx val="0"/>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
        <c:idx val="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6B24"/>
          </a:solidFill>
          <a:ln w="6350">
            <a:solidFill>
              <a:srgbClr val="2DA211"/>
            </a:solidFill>
          </a:ln>
          <a:effectLst/>
        </c:spPr>
      </c:pivotFmt>
      <c:pivotFmt>
        <c:idx val="7"/>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w="6350">
            <a:solidFill>
              <a:srgbClr val="2DA211"/>
            </a:solidFill>
          </a:ln>
          <a:effectLst/>
        </c:spPr>
      </c:pivotFmt>
      <c:pivotFmt>
        <c:idx val="10"/>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96B24"/>
          </a:solidFill>
          <a:ln w="6350">
            <a:solidFill>
              <a:srgbClr val="2DA211"/>
            </a:solidFill>
          </a:ln>
          <a:effectLst/>
        </c:spPr>
      </c:pivotFmt>
      <c:pivotFmt>
        <c:idx val="15"/>
        <c:spPr>
          <a:solidFill>
            <a:srgbClr val="22C55E"/>
          </a:solidFill>
          <a:ln w="6350">
            <a:solidFill>
              <a:srgbClr val="2DA211"/>
            </a:solidFill>
          </a:ln>
          <a:effectLst/>
        </c:spPr>
      </c:pivotFmt>
      <c:pivotFmt>
        <c:idx val="16"/>
      </c:pivotFmt>
      <c:pivotFmt>
        <c:idx val="17"/>
        <c:spPr>
          <a:solidFill>
            <a:srgbClr val="2DA211">
              <a:alpha val="10000"/>
            </a:srgbClr>
          </a:solidFill>
          <a:ln w="6350">
            <a:solidFill>
              <a:srgbClr val="2DA211"/>
            </a:solidFill>
          </a:ln>
          <a:effectLst/>
        </c:spPr>
      </c:pivotFmt>
      <c:pivotFmt>
        <c:idx val="18"/>
        <c:spPr>
          <a:solidFill>
            <a:srgbClr val="22C55E">
              <a:alpha val="10000"/>
            </a:srgbClr>
          </a:solidFill>
          <a:ln w="6350">
            <a:solidFill>
              <a:srgbClr val="2DA211"/>
            </a:solidFill>
          </a:ln>
          <a:effectLst/>
        </c:spPr>
      </c:pivotFmt>
      <c:pivotFmt>
        <c:idx val="19"/>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22C55E"/>
          </a:solidFill>
          <a:ln w="6350">
            <a:solidFill>
              <a:srgbClr val="2DA211"/>
            </a:solidFill>
          </a:ln>
          <a:effectLst/>
        </c:spPr>
      </c:pivotFmt>
      <c:pivotFmt>
        <c:idx val="21"/>
        <c:spPr>
          <a:solidFill>
            <a:srgbClr val="196B24"/>
          </a:solidFill>
          <a:ln w="6350">
            <a:solidFill>
              <a:srgbClr val="2DA211"/>
            </a:solidFill>
          </a:ln>
          <a:effectLst/>
        </c:spPr>
      </c:pivotFmt>
      <c:pivotFmt>
        <c:idx val="22"/>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22C55E">
              <a:alpha val="10000"/>
            </a:srgbClr>
          </a:solidFill>
          <a:ln w="6350">
            <a:solidFill>
              <a:srgbClr val="2DA211"/>
            </a:solidFill>
          </a:ln>
          <a:effectLst/>
        </c:spPr>
      </c:pivotFmt>
      <c:pivotFmt>
        <c:idx val="24"/>
        <c:spPr>
          <a:solidFill>
            <a:srgbClr val="2DA211">
              <a:alpha val="10000"/>
            </a:srgbClr>
          </a:solidFill>
          <a:ln w="6350">
            <a:solidFill>
              <a:srgbClr val="2DA211"/>
            </a:solidFill>
          </a:ln>
          <a:effectLst/>
        </c:spPr>
      </c:pivotFmt>
      <c:pivotFmt>
        <c:idx val="2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22C55E"/>
          </a:solidFill>
          <a:ln w="6350">
            <a:solidFill>
              <a:srgbClr val="2DA211"/>
            </a:solidFill>
          </a:ln>
          <a:effectLst/>
        </c:spPr>
      </c:pivotFmt>
      <c:pivotFmt>
        <c:idx val="27"/>
        <c:spPr>
          <a:solidFill>
            <a:srgbClr val="196B24"/>
          </a:solidFill>
          <a:ln w="6350">
            <a:solidFill>
              <a:srgbClr val="2DA211"/>
            </a:solidFill>
          </a:ln>
          <a:effectLst/>
        </c:spPr>
      </c:pivotFmt>
      <c:pivotFmt>
        <c:idx val="28"/>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22C55E">
              <a:alpha val="10000"/>
            </a:srgbClr>
          </a:solidFill>
          <a:ln w="6350">
            <a:solidFill>
              <a:srgbClr val="2DA211"/>
            </a:solidFill>
          </a:ln>
          <a:effectLst/>
        </c:spPr>
      </c:pivotFmt>
      <c:pivotFmt>
        <c:idx val="30"/>
        <c:spPr>
          <a:solidFill>
            <a:srgbClr val="2DA211">
              <a:alpha val="10000"/>
            </a:srgbClr>
          </a:solidFill>
          <a:ln w="6350">
            <a:solidFill>
              <a:srgbClr val="2DA211"/>
            </a:solidFill>
          </a:ln>
          <a:effectLst/>
        </c:spPr>
      </c:pivotFmt>
      <c:pivotFmt>
        <c:idx val="31"/>
        <c:spPr>
          <a:solidFill>
            <a:srgbClr val="196B24"/>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spPr>
          <a:solidFill>
            <a:srgbClr val="196B24"/>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B40000"/>
          </a:solidFill>
          <a:ln w="6350">
            <a:solidFill>
              <a:srgbClr val="B4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B40000">
              <a:alpha val="10000"/>
            </a:srgbClr>
          </a:solidFill>
          <a:ln w="6350">
            <a:solidFill>
              <a:srgbClr val="B4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C̳álculos!$B$49:$B$50</c:f>
              <c:strCache>
                <c:ptCount val="1"/>
                <c:pt idx="0">
                  <c:v>Yes</c:v>
                </c:pt>
              </c:strCache>
            </c:strRef>
          </c:tx>
          <c:spPr>
            <a:solidFill>
              <a:srgbClr val="B40000"/>
            </a:solidFill>
            <a:ln w="6350">
              <a:solidFill>
                <a:srgbClr val="B40000"/>
              </a:solidFill>
            </a:ln>
            <a:effectLst/>
          </c:spPr>
          <c:invertIfNegative val="0"/>
          <c:dPt>
            <c:idx val="0"/>
            <c:invertIfNegative val="0"/>
            <c:bubble3D val="0"/>
            <c:extLst>
              <c:ext xmlns:c16="http://schemas.microsoft.com/office/drawing/2014/chart" uri="{C3380CC4-5D6E-409C-BE32-E72D297353CC}">
                <c16:uniqueId val="{00000000-FACB-495B-A6AB-E6551D9341ED}"/>
              </c:ext>
            </c:extLst>
          </c:dPt>
          <c:dPt>
            <c:idx val="1"/>
            <c:invertIfNegative val="0"/>
            <c:bubble3D val="0"/>
            <c:extLst>
              <c:ext xmlns:c16="http://schemas.microsoft.com/office/drawing/2014/chart" uri="{C3380CC4-5D6E-409C-BE32-E72D297353CC}">
                <c16:uniqueId val="{00000001-FACB-495B-A6AB-E6551D9341ED}"/>
              </c:ext>
            </c:extLst>
          </c:dPt>
          <c:dPt>
            <c:idx val="2"/>
            <c:invertIfNegative val="0"/>
            <c:bubble3D val="0"/>
            <c:extLst>
              <c:ext xmlns:c16="http://schemas.microsoft.com/office/drawing/2014/chart" uri="{C3380CC4-5D6E-409C-BE32-E72D297353CC}">
                <c16:uniqueId val="{00000002-FACB-495B-A6AB-E6551D9341E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C̳álculos!$A$51:$A$52</c:f>
              <c:strCache>
                <c:ptCount val="1"/>
                <c:pt idx="0">
                  <c:v>Ultimate</c:v>
                </c:pt>
              </c:strCache>
            </c:strRef>
          </c:cat>
          <c:val>
            <c:numRef>
              <c:f>C̳álculos!$B$51:$B$52</c:f>
              <c:numCache>
                <c:formatCode>General</c:formatCode>
                <c:ptCount val="1"/>
                <c:pt idx="0">
                  <c:v>18</c:v>
                </c:pt>
              </c:numCache>
            </c:numRef>
          </c:val>
          <c:extLst>
            <c:ext xmlns:c16="http://schemas.microsoft.com/office/drawing/2014/chart" uri="{C3380CC4-5D6E-409C-BE32-E72D297353CC}">
              <c16:uniqueId val="{00000003-FACB-495B-A6AB-E6551D9341ED}"/>
            </c:ext>
          </c:extLst>
        </c:ser>
        <c:ser>
          <c:idx val="1"/>
          <c:order val="1"/>
          <c:tx>
            <c:strRef>
              <c:f>C̳álculos!$C$49:$C$50</c:f>
              <c:strCache>
                <c:ptCount val="1"/>
                <c:pt idx="0">
                  <c:v>No</c:v>
                </c:pt>
              </c:strCache>
            </c:strRef>
          </c:tx>
          <c:spPr>
            <a:solidFill>
              <a:srgbClr val="B40000">
                <a:alpha val="10000"/>
              </a:srgbClr>
            </a:solidFill>
            <a:ln w="6350">
              <a:solidFill>
                <a:srgbClr val="B40000"/>
              </a:solidFill>
            </a:ln>
            <a:effectLst/>
          </c:spPr>
          <c:invertIfNegative val="0"/>
          <c:dPt>
            <c:idx val="0"/>
            <c:invertIfNegative val="0"/>
            <c:bubble3D val="0"/>
            <c:extLst>
              <c:ext xmlns:c16="http://schemas.microsoft.com/office/drawing/2014/chart" uri="{C3380CC4-5D6E-409C-BE32-E72D297353CC}">
                <c16:uniqueId val="{00000004-FACB-495B-A6AB-E6551D9341ED}"/>
              </c:ext>
            </c:extLst>
          </c:dPt>
          <c:dPt>
            <c:idx val="1"/>
            <c:invertIfNegative val="0"/>
            <c:bubble3D val="0"/>
            <c:extLst>
              <c:ext xmlns:c16="http://schemas.microsoft.com/office/drawing/2014/chart" uri="{C3380CC4-5D6E-409C-BE32-E72D297353CC}">
                <c16:uniqueId val="{00000005-FACB-495B-A6AB-E6551D9341E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C̳álculos!$A$51:$A$52</c:f>
              <c:strCache>
                <c:ptCount val="1"/>
                <c:pt idx="0">
                  <c:v>Ultimate</c:v>
                </c:pt>
              </c:strCache>
            </c:strRef>
          </c:cat>
          <c:val>
            <c:numRef>
              <c:f>C̳álculos!$C$51:$C$52</c:f>
              <c:numCache>
                <c:formatCode>General</c:formatCode>
                <c:ptCount val="1"/>
                <c:pt idx="0">
                  <c:v>2</c:v>
                </c:pt>
              </c:numCache>
            </c:numRef>
          </c:val>
          <c:extLst>
            <c:ext xmlns:c16="http://schemas.microsoft.com/office/drawing/2014/chart" uri="{C3380CC4-5D6E-409C-BE32-E72D297353CC}">
              <c16:uniqueId val="{00000006-FACB-495B-A6AB-E6551D9341ED}"/>
            </c:ext>
          </c:extLst>
        </c:ser>
        <c:dLbls>
          <c:showLegendKey val="0"/>
          <c:showVal val="0"/>
          <c:showCatName val="0"/>
          <c:showSerName val="0"/>
          <c:showPercent val="0"/>
          <c:showBubbleSize val="0"/>
        </c:dLbls>
        <c:gapWidth val="36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XBOX).xlsx]C̳álculos!PivotTable3</c:name>
    <c:fmtId val="75"/>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2C55E"/>
          </a:solidFill>
          <a:ln w="19050">
            <a:solidFill>
              <a:schemeClr val="lt1"/>
            </a:solidFill>
          </a:ln>
          <a:effectLst/>
        </c:spPr>
      </c:pivotFmt>
      <c:pivotFmt>
        <c:idx val="18"/>
        <c:spPr>
          <a:solidFill>
            <a:srgbClr val="2DA211"/>
          </a:solidFill>
          <a:ln w="19050">
            <a:solidFill>
              <a:schemeClr val="lt1"/>
            </a:solidFill>
          </a:ln>
          <a:effectLst/>
        </c:spPr>
      </c:pivotFmt>
      <c:pivotFmt>
        <c:idx val="19"/>
        <c:spPr>
          <a:solidFill>
            <a:schemeClr val="accent3"/>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w="19050">
            <a:solidFill>
              <a:schemeClr val="lt1"/>
            </a:solidFill>
          </a:ln>
          <a:effectLst/>
        </c:spPr>
      </c:pivotFmt>
      <c:pivotFmt>
        <c:idx val="22"/>
        <c:spPr>
          <a:solidFill>
            <a:srgbClr val="2DA211"/>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rgbClr val="C00000"/>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C00000"/>
          </a:solidFill>
          <a:ln w="19050">
            <a:solidFill>
              <a:schemeClr val="lt1"/>
            </a:solidFill>
          </a:ln>
          <a:effectLst/>
        </c:spPr>
      </c:pivotFmt>
    </c:pivotFmts>
    <c:plotArea>
      <c:layout/>
      <c:barChart>
        <c:barDir val="col"/>
        <c:grouping val="clustered"/>
        <c:varyColors val="0"/>
        <c:ser>
          <c:idx val="0"/>
          <c:order val="0"/>
          <c:tx>
            <c:strRef>
              <c:f>C̳álculos!$B$27</c:f>
              <c:strCache>
                <c:ptCount val="1"/>
                <c:pt idx="0">
                  <c:v>Total</c:v>
                </c:pt>
              </c:strCache>
            </c:strRef>
          </c:tx>
          <c:spPr>
            <a:solidFill>
              <a:srgbClr val="C00000"/>
            </a:solidFill>
          </c:spPr>
          <c:invertIfNegative val="0"/>
          <c:dPt>
            <c:idx val="0"/>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1-3268-4DBB-B1D8-ABD61B3C6A4B}"/>
              </c:ext>
            </c:extLst>
          </c:dPt>
          <c:dPt>
            <c:idx val="1"/>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3268-4DBB-B1D8-ABD61B3C6A4B}"/>
              </c:ext>
            </c:extLst>
          </c:dPt>
          <c:dPt>
            <c:idx val="2"/>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5-3268-4DBB-B1D8-ABD61B3C6A4B}"/>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C̳álculos!$A$28:$A$31</c:f>
              <c:strCache>
                <c:ptCount val="3"/>
                <c:pt idx="0">
                  <c:v>Core</c:v>
                </c:pt>
                <c:pt idx="1">
                  <c:v>Standard</c:v>
                </c:pt>
                <c:pt idx="2">
                  <c:v>Ultimate</c:v>
                </c:pt>
              </c:strCache>
            </c:strRef>
          </c:cat>
          <c:val>
            <c:numRef>
              <c:f>C̳álculos!$B$28:$B$31</c:f>
              <c:numCache>
                <c:formatCode>"R$"\ #,##0.00</c:formatCode>
                <c:ptCount val="3"/>
                <c:pt idx="0">
                  <c:v>0</c:v>
                </c:pt>
                <c:pt idx="1">
                  <c:v>0</c:v>
                </c:pt>
                <c:pt idx="2">
                  <c:v>2940</c:v>
                </c:pt>
              </c:numCache>
            </c:numRef>
          </c:val>
          <c:extLst>
            <c:ext xmlns:c16="http://schemas.microsoft.com/office/drawing/2014/chart" uri="{C3380CC4-5D6E-409C-BE32-E72D297353CC}">
              <c16:uniqueId val="{00000006-3268-4DBB-B1D8-ABD61B3C6A4B}"/>
            </c:ext>
          </c:extLst>
        </c:ser>
        <c:dLbls>
          <c:dLblPos val="outEnd"/>
          <c:showLegendKey val="0"/>
          <c:showVal val="1"/>
          <c:showCatName val="0"/>
          <c:showSerName val="0"/>
          <c:showPercent val="0"/>
          <c:showBubbleSize val="0"/>
        </c:dLbls>
        <c:gapWidth val="100"/>
        <c:axId val="1631544031"/>
        <c:axId val="1631544511"/>
      </c:barChart>
      <c:catAx>
        <c:axId val="1631544031"/>
        <c:scaling>
          <c:orientation val="minMax"/>
        </c:scaling>
        <c:delete val="0"/>
        <c:axPos val="b"/>
        <c:numFmt formatCode="General" sourceLinked="1"/>
        <c:majorTickMark val="out"/>
        <c:minorTickMark val="none"/>
        <c:tickLblPos val="nextTo"/>
        <c:crossAx val="1631544511"/>
        <c:crosses val="autoZero"/>
        <c:auto val="1"/>
        <c:lblAlgn val="ctr"/>
        <c:lblOffset val="100"/>
        <c:noMultiLvlLbl val="0"/>
      </c:catAx>
      <c:valAx>
        <c:axId val="1631544511"/>
        <c:scaling>
          <c:orientation val="minMax"/>
        </c:scaling>
        <c:delete val="1"/>
        <c:axPos val="l"/>
        <c:numFmt formatCode="&quot;R$&quot;\ #,##0.00" sourceLinked="1"/>
        <c:majorTickMark val="out"/>
        <c:minorTickMark val="none"/>
        <c:tickLblPos val="nextTo"/>
        <c:crossAx val="16315440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XBOX).xlsx]C̳álculos!PivotTable4</c:name>
    <c:fmtId val="7"/>
  </c:pivotSource>
  <c:chart>
    <c:autoTitleDeleted val="1"/>
    <c:pivotFmts>
      <c:pivotFmt>
        <c:idx val="0"/>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B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C̳álculos!$B$35:$B$36</c:f>
              <c:strCache>
                <c:ptCount val="1"/>
                <c:pt idx="0">
                  <c:v>Ultimate</c:v>
                </c:pt>
              </c:strCache>
            </c:strRef>
          </c:tx>
          <c:spPr>
            <a:solidFill>
              <a:srgbClr val="B4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C̳álculos!$A$37:$A$38</c:f>
              <c:strCache>
                <c:ptCount val="1"/>
                <c:pt idx="0">
                  <c:v>Annual</c:v>
                </c:pt>
              </c:strCache>
            </c:strRef>
          </c:cat>
          <c:val>
            <c:numRef>
              <c:f>C̳álculos!$B$37:$B$38</c:f>
              <c:numCache>
                <c:formatCode>General</c:formatCode>
                <c:ptCount val="1"/>
                <c:pt idx="0">
                  <c:v>20</c:v>
                </c:pt>
              </c:numCache>
            </c:numRef>
          </c:val>
          <c:extLst>
            <c:ext xmlns:c16="http://schemas.microsoft.com/office/drawing/2014/chart" uri="{C3380CC4-5D6E-409C-BE32-E72D297353CC}">
              <c16:uniqueId val="{00000000-9DFD-4033-BA90-2B782F110ECF}"/>
            </c:ext>
          </c:extLst>
        </c:ser>
        <c:dLbls>
          <c:showLegendKey val="0"/>
          <c:showVal val="0"/>
          <c:showCatName val="0"/>
          <c:showSerName val="0"/>
          <c:showPercent val="0"/>
          <c:showBubbleSize val="0"/>
        </c:dLbls>
        <c:gapWidth val="360"/>
        <c:overlap val="10"/>
        <c:axId val="2080896528"/>
        <c:axId val="2080904208"/>
      </c:barChart>
      <c:catAx>
        <c:axId val="20808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0904208"/>
        <c:crosses val="autoZero"/>
        <c:auto val="1"/>
        <c:lblAlgn val="ctr"/>
        <c:lblOffset val="100"/>
        <c:noMultiLvlLbl val="0"/>
      </c:catAx>
      <c:valAx>
        <c:axId val="2080904208"/>
        <c:scaling>
          <c:orientation val="minMax"/>
          <c:max val="50"/>
          <c:min val="0"/>
        </c:scaling>
        <c:delete val="1"/>
        <c:axPos val="l"/>
        <c:numFmt formatCode="General" sourceLinked="1"/>
        <c:majorTickMark val="out"/>
        <c:minorTickMark val="none"/>
        <c:tickLblPos val="nextTo"/>
        <c:crossAx val="20808965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Subscription</a:t>
            </a:r>
            <a:r>
              <a:rPr lang="pt-BR" baseline="0"/>
              <a:t> Type Total Price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C̳álculos!$B$13:$B$14</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C̳álculos!$B$15:$B$16</c:f>
              <c:numCache>
                <c:formatCode>_("R$"* #,##0.00_);_("R$"* \(#,##0.00\);_("R$"* "-"??_);_(@_)</c:formatCode>
                <c:ptCount val="1"/>
                <c:pt idx="0">
                  <c:v>120</c:v>
                </c:pt>
              </c:numCache>
            </c:numRef>
          </c:val>
          <c:extLst>
            <c:ext xmlns:c16="http://schemas.microsoft.com/office/drawing/2014/chart" uri="{C3380CC4-5D6E-409C-BE32-E72D297353CC}">
              <c16:uniqueId val="{00000000-4B20-47E1-B1C1-5289C4E36386}"/>
            </c:ext>
          </c:extLst>
        </c:ser>
        <c:ser>
          <c:idx val="1"/>
          <c:order val="1"/>
          <c:tx>
            <c:strRef>
              <c:f>C̳álculos!$C$13:$C$14</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C̳álculos!$C$15:$C$16</c:f>
              <c:numCache>
                <c:formatCode>_("R$"* #,##0.00_);_("R$"* \(#,##0.00\);_("R$"* "-"??_);_(@_)</c:formatCode>
                <c:ptCount val="1"/>
                <c:pt idx="0">
                  <c:v>270</c:v>
                </c:pt>
              </c:numCache>
            </c:numRef>
          </c:val>
          <c:extLst>
            <c:ext xmlns:c16="http://schemas.microsoft.com/office/drawing/2014/chart" uri="{C3380CC4-5D6E-409C-BE32-E72D297353CC}">
              <c16:uniqueId val="{00000001-4B20-47E1-B1C1-5289C4E36386}"/>
            </c:ext>
          </c:extLst>
        </c:ser>
        <c:ser>
          <c:idx val="2"/>
          <c:order val="2"/>
          <c:tx>
            <c:strRef>
              <c:f>C̳álculos!$D$13:$D$14</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C̳álculos!$A$15:$A$16</c:f>
              <c:strCache>
                <c:ptCount val="1"/>
                <c:pt idx="0">
                  <c:v>Annual</c:v>
                </c:pt>
              </c:strCache>
            </c:strRef>
          </c:cat>
          <c:val>
            <c:numRef>
              <c:f>C̳álculos!$D$15:$D$16</c:f>
              <c:numCache>
                <c:formatCode>_("R$"* #,##0.00_);_("R$"* \(#,##0.00\);_("R$"* "-"??_);_(@_)</c:formatCode>
                <c:ptCount val="1"/>
                <c:pt idx="0">
                  <c:v>300</c:v>
                </c:pt>
              </c:numCache>
            </c:numRef>
          </c:val>
          <c:extLst>
            <c:ext xmlns:c16="http://schemas.microsoft.com/office/drawing/2014/chart" uri="{C3380CC4-5D6E-409C-BE32-E72D297353CC}">
              <c16:uniqueId val="{00000002-4B20-47E1-B1C1-5289C4E36386}"/>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scaling>
        <c:delete val="1"/>
        <c:axPos val="l"/>
        <c:numFmt formatCode="_(&quot;R$&quot;* #,##0.00_);_(&quot;R$&quot;* \(#,##0.00\);_(&quot;R$&quot;* &quot;-&quot;??_);_(@_)" sourceLinked="1"/>
        <c:majorTickMark val="none"/>
        <c:minorTickMark val="none"/>
        <c:tickLblPos val="nextTo"/>
        <c:crossAx val="98017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XBOX).xlsx]C̳álculos!PivotTable15</c:name>
    <c:fmtId val="21"/>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B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C̳álculos!$B$41:$B$42</c:f>
              <c:strCache>
                <c:ptCount val="1"/>
                <c:pt idx="0">
                  <c:v>Core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C̳álculos!$B$43:$B$44</c:f>
              <c:numCache>
                <c:formatCode>"R$"\ #,##0.00</c:formatCode>
                <c:ptCount val="1"/>
                <c:pt idx="0">
                  <c:v>0</c:v>
                </c:pt>
              </c:numCache>
            </c:numRef>
          </c:val>
          <c:extLst>
            <c:ext xmlns:c16="http://schemas.microsoft.com/office/drawing/2014/chart" uri="{C3380CC4-5D6E-409C-BE32-E72D297353CC}">
              <c16:uniqueId val="{00000000-7951-47AC-AF7E-F01BEDCFF49B}"/>
            </c:ext>
          </c:extLst>
        </c:ser>
        <c:ser>
          <c:idx val="1"/>
          <c:order val="1"/>
          <c:tx>
            <c:strRef>
              <c:f>C̳álculos!$C$41:$C$42</c:f>
              <c:strCache>
                <c:ptCount val="1"/>
                <c:pt idx="0">
                  <c:v>Standard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C̳álculos!$C$43:$C$44</c:f>
              <c:numCache>
                <c:formatCode>"R$"\ #,##0.00</c:formatCode>
                <c:ptCount val="1"/>
                <c:pt idx="0">
                  <c:v>0</c:v>
                </c:pt>
              </c:numCache>
            </c:numRef>
          </c:val>
          <c:extLst>
            <c:ext xmlns:c16="http://schemas.microsoft.com/office/drawing/2014/chart" uri="{C3380CC4-5D6E-409C-BE32-E72D297353CC}">
              <c16:uniqueId val="{00000001-7951-47AC-AF7E-F01BEDCFF49B}"/>
            </c:ext>
          </c:extLst>
        </c:ser>
        <c:ser>
          <c:idx val="2"/>
          <c:order val="2"/>
          <c:tx>
            <c:strRef>
              <c:f>C̳álculos!$D$41:$D$42</c:f>
              <c:strCache>
                <c:ptCount val="1"/>
                <c:pt idx="0">
                  <c:v>Ultimate</c:v>
                </c:pt>
              </c:strCache>
            </c:strRef>
          </c:tx>
          <c:spPr>
            <a:solidFill>
              <a:srgbClr val="B4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C̳álculos!$D$43:$D$44</c:f>
              <c:numCache>
                <c:formatCode>"R$"\ #,##0.00</c:formatCode>
                <c:ptCount val="1"/>
                <c:pt idx="0">
                  <c:v>600</c:v>
                </c:pt>
              </c:numCache>
            </c:numRef>
          </c:val>
          <c:extLst>
            <c:ext xmlns:c16="http://schemas.microsoft.com/office/drawing/2014/chart" uri="{C3380CC4-5D6E-409C-BE32-E72D297353CC}">
              <c16:uniqueId val="{00000002-7951-47AC-AF7E-F01BEDCFF49B}"/>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max val="1500"/>
          <c:min val="0"/>
        </c:scaling>
        <c:delete val="1"/>
        <c:axPos val="l"/>
        <c:numFmt formatCode="&quot;R$&quot;\ #,##0.00" sourceLinked="1"/>
        <c:majorTickMark val="out"/>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XBOX).xlsx]C̳álculos!PivotTable12</c:name>
    <c:fmtId val="33"/>
  </c:pivotSource>
  <c:chart>
    <c:autoTitleDeleted val="1"/>
    <c:pivotFmts>
      <c:pivotFmt>
        <c:idx val="0"/>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
        <c:idx val="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6B24"/>
          </a:solidFill>
          <a:ln w="6350">
            <a:solidFill>
              <a:srgbClr val="2DA211"/>
            </a:solidFill>
          </a:ln>
          <a:effectLst/>
        </c:spPr>
      </c:pivotFmt>
      <c:pivotFmt>
        <c:idx val="7"/>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w="635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6350">
            <a:solidFill>
              <a:schemeClr val="tx1">
                <a:lumMod val="65000"/>
                <a:lumOff val="35000"/>
              </a:schemeClr>
            </a:solidFill>
          </a:ln>
          <a:effectLst/>
        </c:spPr>
      </c:pivotFmt>
      <c:pivotFmt>
        <c:idx val="10"/>
        <c:spPr>
          <a:solidFill>
            <a:schemeClr val="tx1">
              <a:lumMod val="65000"/>
              <a:lumOff val="35000"/>
              <a:alpha val="10000"/>
            </a:schemeClr>
          </a:solidFill>
          <a:ln w="63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65000"/>
              <a:lumOff val="35000"/>
            </a:schemeClr>
          </a:solidFill>
          <a:ln w="6350">
            <a:solidFill>
              <a:schemeClr val="tx1">
                <a:lumMod val="65000"/>
                <a:lumOff val="35000"/>
              </a:schemeClr>
            </a:solidFill>
          </a:ln>
          <a:effectLst/>
        </c:spPr>
      </c:pivotFmt>
      <c:pivotFmt>
        <c:idx val="12"/>
        <c:spPr>
          <a:solidFill>
            <a:schemeClr val="tx1">
              <a:lumMod val="65000"/>
              <a:lumOff val="35000"/>
              <a:alpha val="10000"/>
            </a:schemeClr>
          </a:solidFill>
          <a:ln w="6350">
            <a:solidFill>
              <a:schemeClr val="tx1">
                <a:lumMod val="50000"/>
                <a:lumOff val="50000"/>
              </a:schemeClr>
            </a:solidFill>
          </a:ln>
          <a:effectLst/>
        </c:spPr>
      </c:pivotFmt>
      <c:pivotFmt>
        <c:idx val="13"/>
        <c:spPr>
          <a:solidFill>
            <a:schemeClr val="tx1">
              <a:lumMod val="65000"/>
              <a:lumOff val="35000"/>
              <a:alpha val="10000"/>
            </a:schemeClr>
          </a:solidFill>
          <a:ln w="6350">
            <a:solidFill>
              <a:schemeClr val="tx1">
                <a:lumMod val="50000"/>
                <a:lumOff val="50000"/>
              </a:schemeClr>
            </a:solidFill>
          </a:ln>
          <a:effectLst/>
        </c:spPr>
      </c:pivotFmt>
    </c:pivotFmts>
    <c:plotArea>
      <c:layout/>
      <c:barChart>
        <c:barDir val="col"/>
        <c:grouping val="percentStacked"/>
        <c:varyColors val="0"/>
        <c:ser>
          <c:idx val="0"/>
          <c:order val="0"/>
          <c:tx>
            <c:strRef>
              <c:f>C̳álculos!$B$76:$B$77</c:f>
              <c:strCache>
                <c:ptCount val="1"/>
                <c:pt idx="0">
                  <c:v>Yes</c:v>
                </c:pt>
              </c:strCache>
            </c:strRef>
          </c:tx>
          <c:spPr>
            <a:solidFill>
              <a:schemeClr val="tx1">
                <a:lumMod val="65000"/>
                <a:lumOff val="35000"/>
              </a:schemeClr>
            </a:solidFill>
            <a:ln w="6350">
              <a:solidFill>
                <a:schemeClr val="tx1">
                  <a:lumMod val="65000"/>
                  <a:lumOff val="35000"/>
                </a:schemeClr>
              </a:solidFill>
            </a:ln>
            <a:effectLst/>
          </c:spPr>
          <c:invertIfNegative val="0"/>
          <c:dPt>
            <c:idx val="1"/>
            <c:invertIfNegative val="0"/>
            <c:bubble3D val="0"/>
            <c:spPr>
              <a:solidFill>
                <a:schemeClr val="tx1">
                  <a:lumMod val="75000"/>
                  <a:lumOff val="25000"/>
                </a:schemeClr>
              </a:solidFill>
              <a:ln w="6350">
                <a:solidFill>
                  <a:schemeClr val="tx1">
                    <a:lumMod val="65000"/>
                    <a:lumOff val="35000"/>
                  </a:schemeClr>
                </a:solidFill>
              </a:ln>
              <a:effectLst/>
            </c:spPr>
            <c:extLst>
              <c:ext xmlns:c16="http://schemas.microsoft.com/office/drawing/2014/chart" uri="{C3380CC4-5D6E-409C-BE32-E72D297353CC}">
                <c16:uniqueId val="{00000001-3982-4456-8C8B-E42497BA7272}"/>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C̳álculos!$A$78:$A$80</c:f>
              <c:strCache>
                <c:ptCount val="2"/>
                <c:pt idx="0">
                  <c:v>Standard</c:v>
                </c:pt>
                <c:pt idx="1">
                  <c:v>Ultimate</c:v>
                </c:pt>
              </c:strCache>
            </c:strRef>
          </c:cat>
          <c:val>
            <c:numRef>
              <c:f>C̳álculos!$B$78:$B$80</c:f>
              <c:numCache>
                <c:formatCode>General</c:formatCode>
                <c:ptCount val="2"/>
                <c:pt idx="0">
                  <c:v>23</c:v>
                </c:pt>
                <c:pt idx="1">
                  <c:v>18</c:v>
                </c:pt>
              </c:numCache>
            </c:numRef>
          </c:val>
          <c:extLst>
            <c:ext xmlns:c16="http://schemas.microsoft.com/office/drawing/2014/chart" uri="{C3380CC4-5D6E-409C-BE32-E72D297353CC}">
              <c16:uniqueId val="{00000002-3982-4456-8C8B-E42497BA7272}"/>
            </c:ext>
          </c:extLst>
        </c:ser>
        <c:ser>
          <c:idx val="1"/>
          <c:order val="1"/>
          <c:tx>
            <c:strRef>
              <c:f>C̳álculos!$C$76:$C$77</c:f>
              <c:strCache>
                <c:ptCount val="1"/>
                <c:pt idx="0">
                  <c:v>No</c:v>
                </c:pt>
              </c:strCache>
            </c:strRef>
          </c:tx>
          <c:spPr>
            <a:solidFill>
              <a:schemeClr val="tx1">
                <a:lumMod val="65000"/>
                <a:lumOff val="35000"/>
                <a:alpha val="10000"/>
              </a:schemeClr>
            </a:solidFill>
            <a:ln w="6350">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C̳álculos!$A$78:$A$80</c:f>
              <c:strCache>
                <c:ptCount val="2"/>
                <c:pt idx="0">
                  <c:v>Standard</c:v>
                </c:pt>
                <c:pt idx="1">
                  <c:v>Ultimate</c:v>
                </c:pt>
              </c:strCache>
            </c:strRef>
          </c:cat>
          <c:val>
            <c:numRef>
              <c:f>C̳álculos!$C$78:$C$80</c:f>
              <c:numCache>
                <c:formatCode>General</c:formatCode>
                <c:ptCount val="2"/>
                <c:pt idx="0">
                  <c:v>4</c:v>
                </c:pt>
                <c:pt idx="1">
                  <c:v>2</c:v>
                </c:pt>
              </c:numCache>
            </c:numRef>
          </c:val>
          <c:extLst>
            <c:ext xmlns:c16="http://schemas.microsoft.com/office/drawing/2014/chart" uri="{C3380CC4-5D6E-409C-BE32-E72D297353CC}">
              <c16:uniqueId val="{00000003-3982-4456-8C8B-E42497BA7272}"/>
            </c:ext>
          </c:extLst>
        </c:ser>
        <c:dLbls>
          <c:dLblPos val="ctr"/>
          <c:showLegendKey val="0"/>
          <c:showVal val="1"/>
          <c:showCatName val="0"/>
          <c:showSerName val="0"/>
          <c:showPercent val="0"/>
          <c:showBubbleSize val="0"/>
        </c:dLbls>
        <c:gapWidth val="15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XBOX).xlsx]C̳álculos!PivotTable8</c:name>
    <c:fmtId val="6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2C55E"/>
          </a:solidFill>
          <a:ln w="19050">
            <a:solidFill>
              <a:schemeClr val="lt1"/>
            </a:solidFill>
          </a:ln>
          <a:effectLst/>
        </c:spPr>
      </c:pivotFmt>
      <c:pivotFmt>
        <c:idx val="18"/>
        <c:spPr>
          <a:solidFill>
            <a:srgbClr val="2DA211"/>
          </a:solidFill>
          <a:ln w="19050">
            <a:solidFill>
              <a:schemeClr val="lt1"/>
            </a:solidFill>
          </a:ln>
          <a:effectLst/>
        </c:spPr>
      </c:pivotFmt>
      <c:pivotFmt>
        <c:idx val="19"/>
        <c:spPr>
          <a:solidFill>
            <a:schemeClr val="accent3"/>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50000"/>
              <a:lumOff val="50000"/>
            </a:schemeClr>
          </a:solidFill>
          <a:ln w="19050">
            <a:solidFill>
              <a:schemeClr val="lt1"/>
            </a:solidFill>
          </a:ln>
          <a:effectLst/>
        </c:spPr>
      </c:pivotFmt>
      <c:pivotFmt>
        <c:idx val="22"/>
        <c:spPr>
          <a:solidFill>
            <a:schemeClr val="tx1">
              <a:lumMod val="50000"/>
              <a:lumOff val="50000"/>
            </a:schemeClr>
          </a:solidFill>
          <a:ln w="19050">
            <a:solidFill>
              <a:schemeClr val="lt1"/>
            </a:solidFill>
          </a:ln>
          <a:effectLst/>
        </c:spPr>
      </c:pivotFmt>
      <c:pivotFmt>
        <c:idx val="23"/>
        <c:spPr>
          <a:solidFill>
            <a:schemeClr val="tx1">
              <a:lumMod val="75000"/>
              <a:lumOff val="25000"/>
            </a:schemeClr>
          </a:solidFill>
          <a:ln w="19050">
            <a:solidFill>
              <a:schemeClr val="lt1"/>
            </a:solidFill>
          </a:ln>
          <a:effectLst/>
        </c:spPr>
      </c:pivotFmt>
    </c:pivotFmts>
    <c:plotArea>
      <c:layout/>
      <c:barChart>
        <c:barDir val="col"/>
        <c:grouping val="clustered"/>
        <c:varyColors val="0"/>
        <c:ser>
          <c:idx val="0"/>
          <c:order val="0"/>
          <c:tx>
            <c:strRef>
              <c:f>C̳álculos!$B$56</c:f>
              <c:strCache>
                <c:ptCount val="1"/>
                <c:pt idx="0">
                  <c:v>Total</c:v>
                </c:pt>
              </c:strCache>
            </c:strRef>
          </c:tx>
          <c:invertIfNegative val="0"/>
          <c:dPt>
            <c:idx val="0"/>
            <c:invertIfNegative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8E18-4639-B701-C818E3F47280}"/>
              </c:ext>
            </c:extLst>
          </c:dPt>
          <c:dPt>
            <c:idx val="1"/>
            <c:invertIfNegative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8E18-4639-B701-C818E3F47280}"/>
              </c:ext>
            </c:extLst>
          </c:dPt>
          <c:dPt>
            <c:idx val="2"/>
            <c:invertIfNegative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8E18-4639-B701-C818E3F4728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C̳álculos!$A$57:$A$60</c:f>
              <c:strCache>
                <c:ptCount val="3"/>
                <c:pt idx="0">
                  <c:v>Core</c:v>
                </c:pt>
                <c:pt idx="1">
                  <c:v>Standard</c:v>
                </c:pt>
                <c:pt idx="2">
                  <c:v>Ultimate</c:v>
                </c:pt>
              </c:strCache>
            </c:strRef>
          </c:cat>
          <c:val>
            <c:numRef>
              <c:f>C̳álculos!$B$57:$B$60</c:f>
              <c:numCache>
                <c:formatCode>"R$"\ #,##0.00</c:formatCode>
                <c:ptCount val="3"/>
                <c:pt idx="0">
                  <c:v>0</c:v>
                </c:pt>
                <c:pt idx="1">
                  <c:v>1920</c:v>
                </c:pt>
                <c:pt idx="2">
                  <c:v>1960</c:v>
                </c:pt>
              </c:numCache>
            </c:numRef>
          </c:val>
          <c:extLst>
            <c:ext xmlns:c16="http://schemas.microsoft.com/office/drawing/2014/chart" uri="{C3380CC4-5D6E-409C-BE32-E72D297353CC}">
              <c16:uniqueId val="{00000006-8E18-4639-B701-C818E3F47280}"/>
            </c:ext>
          </c:extLst>
        </c:ser>
        <c:dLbls>
          <c:dLblPos val="outEnd"/>
          <c:showLegendKey val="0"/>
          <c:showVal val="1"/>
          <c:showCatName val="0"/>
          <c:showSerName val="0"/>
          <c:showPercent val="0"/>
          <c:showBubbleSize val="0"/>
        </c:dLbls>
        <c:gapWidth val="100"/>
        <c:axId val="1820583231"/>
        <c:axId val="1820583711"/>
      </c:barChart>
      <c:catAx>
        <c:axId val="1820583231"/>
        <c:scaling>
          <c:orientation val="minMax"/>
        </c:scaling>
        <c:delete val="0"/>
        <c:axPos val="b"/>
        <c:numFmt formatCode="General" sourceLinked="1"/>
        <c:majorTickMark val="out"/>
        <c:minorTickMark val="none"/>
        <c:tickLblPos val="nextTo"/>
        <c:crossAx val="1820583711"/>
        <c:crosses val="autoZero"/>
        <c:auto val="1"/>
        <c:lblAlgn val="ctr"/>
        <c:lblOffset val="100"/>
        <c:noMultiLvlLbl val="0"/>
      </c:catAx>
      <c:valAx>
        <c:axId val="1820583711"/>
        <c:scaling>
          <c:orientation val="minMax"/>
        </c:scaling>
        <c:delete val="1"/>
        <c:axPos val="l"/>
        <c:numFmt formatCode="&quot;R$&quot;\ #,##0.00" sourceLinked="1"/>
        <c:majorTickMark val="out"/>
        <c:minorTickMark val="none"/>
        <c:tickLblPos val="nextTo"/>
        <c:crossAx val="18205832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XBOX).xlsx]C̳álculos!PivotTable9</c:name>
    <c:fmtId val="5"/>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1">
              <a:lumMod val="75000"/>
              <a:lumOff val="25000"/>
            </a:schemeClr>
          </a:solidFill>
          <a:ln>
            <a:noFill/>
          </a:ln>
          <a:effectLst/>
        </c:spPr>
      </c:pivotFmt>
    </c:pivotFmts>
    <c:plotArea>
      <c:layout/>
      <c:barChart>
        <c:barDir val="col"/>
        <c:grouping val="clustered"/>
        <c:varyColors val="0"/>
        <c:ser>
          <c:idx val="0"/>
          <c:order val="0"/>
          <c:tx>
            <c:strRef>
              <c:f>C̳álculos!$B$64:$B$65</c:f>
              <c:strCache>
                <c:ptCount val="1"/>
                <c:pt idx="0">
                  <c:v>Standard</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C̳álculos!$A$66:$A$67</c:f>
              <c:strCache>
                <c:ptCount val="1"/>
                <c:pt idx="0">
                  <c:v>Annual</c:v>
                </c:pt>
              </c:strCache>
            </c:strRef>
          </c:cat>
          <c:val>
            <c:numRef>
              <c:f>C̳álculos!$B$66:$B$67</c:f>
              <c:numCache>
                <c:formatCode>General</c:formatCode>
                <c:ptCount val="1"/>
                <c:pt idx="0">
                  <c:v>27</c:v>
                </c:pt>
              </c:numCache>
            </c:numRef>
          </c:val>
          <c:extLst>
            <c:ext xmlns:c16="http://schemas.microsoft.com/office/drawing/2014/chart" uri="{C3380CC4-5D6E-409C-BE32-E72D297353CC}">
              <c16:uniqueId val="{00000000-56C5-43F7-A798-6D796FB9E16C}"/>
            </c:ext>
          </c:extLst>
        </c:ser>
        <c:ser>
          <c:idx val="1"/>
          <c:order val="1"/>
          <c:tx>
            <c:strRef>
              <c:f>C̳álculos!$C$64:$C$65</c:f>
              <c:strCache>
                <c:ptCount val="1"/>
                <c:pt idx="0">
                  <c:v>Ultimate</c:v>
                </c:pt>
              </c:strCache>
            </c:strRef>
          </c:tx>
          <c:spPr>
            <a:solidFill>
              <a:schemeClr val="tx1">
                <a:lumMod val="65000"/>
                <a:lumOff val="35000"/>
              </a:schemeClr>
            </a:solidFill>
            <a:ln>
              <a:noFill/>
            </a:ln>
            <a:effectLst/>
          </c:spPr>
          <c:invertIfNegative val="0"/>
          <c:dPt>
            <c:idx val="0"/>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1-1C76-42C0-B113-F8F2BAD7FD16}"/>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C̳álculos!$A$66:$A$67</c:f>
              <c:strCache>
                <c:ptCount val="1"/>
                <c:pt idx="0">
                  <c:v>Annual</c:v>
                </c:pt>
              </c:strCache>
            </c:strRef>
          </c:cat>
          <c:val>
            <c:numRef>
              <c:f>C̳álculos!$C$66:$C$67</c:f>
              <c:numCache>
                <c:formatCode>General</c:formatCode>
                <c:ptCount val="1"/>
                <c:pt idx="0">
                  <c:v>20</c:v>
                </c:pt>
              </c:numCache>
            </c:numRef>
          </c:val>
          <c:extLst>
            <c:ext xmlns:c16="http://schemas.microsoft.com/office/drawing/2014/chart" uri="{C3380CC4-5D6E-409C-BE32-E72D297353CC}">
              <c16:uniqueId val="{00000001-56C5-43F7-A798-6D796FB9E16C}"/>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max val="50"/>
          <c:min val="0"/>
        </c:scaling>
        <c:delete val="1"/>
        <c:axPos val="l"/>
        <c:numFmt formatCode="General" sourceLinked="1"/>
        <c:majorTickMark val="out"/>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XBOX).xlsx]C̳álculos!PivotTable14</c:name>
    <c:fmtId val="33"/>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C̳álculos!$B$69:$B$70</c:f>
              <c:strCache>
                <c:ptCount val="1"/>
                <c:pt idx="0">
                  <c:v>Core</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C̳álculos!$B$71:$B$72</c:f>
              <c:numCache>
                <c:formatCode>"R$"\ #,##0.00</c:formatCode>
                <c:ptCount val="1"/>
                <c:pt idx="0">
                  <c:v>0</c:v>
                </c:pt>
              </c:numCache>
            </c:numRef>
          </c:val>
          <c:extLst>
            <c:ext xmlns:c16="http://schemas.microsoft.com/office/drawing/2014/chart" uri="{C3380CC4-5D6E-409C-BE32-E72D297353CC}">
              <c16:uniqueId val="{00000000-7C34-4A87-9D46-41037EA371BF}"/>
            </c:ext>
          </c:extLst>
        </c:ser>
        <c:ser>
          <c:idx val="1"/>
          <c:order val="1"/>
          <c:tx>
            <c:strRef>
              <c:f>C̳álculos!$C$69:$C$70</c:f>
              <c:strCache>
                <c:ptCount val="1"/>
                <c:pt idx="0">
                  <c:v>Standard</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C̳álculos!$C$71:$C$72</c:f>
              <c:numCache>
                <c:formatCode>"R$"\ #,##0.00</c:formatCode>
                <c:ptCount val="1"/>
                <c:pt idx="0">
                  <c:v>540</c:v>
                </c:pt>
              </c:numCache>
            </c:numRef>
          </c:val>
          <c:extLst>
            <c:ext xmlns:c16="http://schemas.microsoft.com/office/drawing/2014/chart" uri="{C3380CC4-5D6E-409C-BE32-E72D297353CC}">
              <c16:uniqueId val="{00000001-7C34-4A87-9D46-41037EA371BF}"/>
            </c:ext>
          </c:extLst>
        </c:ser>
        <c:ser>
          <c:idx val="2"/>
          <c:order val="2"/>
          <c:tx>
            <c:strRef>
              <c:f>C̳álculos!$D$69:$D$70</c:f>
              <c:strCache>
                <c:ptCount val="1"/>
                <c:pt idx="0">
                  <c:v>Ultimate</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C̳álculos!$A$71:$A$72</c:f>
              <c:strCache>
                <c:ptCount val="1"/>
                <c:pt idx="0">
                  <c:v>Annual</c:v>
                </c:pt>
              </c:strCache>
            </c:strRef>
          </c:cat>
          <c:val>
            <c:numRef>
              <c:f>C̳álculos!$D$71:$D$72</c:f>
              <c:numCache>
                <c:formatCode>"R$"\ #,##0.00</c:formatCode>
                <c:ptCount val="1"/>
                <c:pt idx="0">
                  <c:v>400</c:v>
                </c:pt>
              </c:numCache>
            </c:numRef>
          </c:val>
          <c:extLst>
            <c:ext xmlns:c16="http://schemas.microsoft.com/office/drawing/2014/chart" uri="{C3380CC4-5D6E-409C-BE32-E72D297353CC}">
              <c16:uniqueId val="{00000002-7C34-4A87-9D46-41037EA371BF}"/>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max val="1000"/>
          <c:min val="0"/>
        </c:scaling>
        <c:delete val="1"/>
        <c:axPos val="l"/>
        <c:numFmt formatCode="&quot;R$&quot;\ #,##0.00" sourceLinked="1"/>
        <c:majorTickMark val="out"/>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spPr>
    <a:noFill/>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XBOX).xlsx]C̳álculos!PivotTable12</c:name>
    <c:fmtId val="2"/>
  </c:pivotSource>
  <c:chart>
    <c:autoTitleDeleted val="1"/>
    <c:pivotFmts>
      <c:pivotFmt>
        <c:idx val="0"/>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s>
    <c:plotArea>
      <c:layout/>
      <c:barChart>
        <c:barDir val="col"/>
        <c:grouping val="percentStacked"/>
        <c:varyColors val="0"/>
        <c:ser>
          <c:idx val="0"/>
          <c:order val="0"/>
          <c:tx>
            <c:strRef>
              <c:f>C̳álculos!$B$76:$B$77</c:f>
              <c:strCache>
                <c:ptCount val="1"/>
                <c:pt idx="0">
                  <c:v>Yes</c:v>
                </c:pt>
              </c:strCache>
            </c:strRef>
          </c:tx>
          <c:spPr>
            <a:solidFill>
              <a:srgbClr val="2DA211"/>
            </a:solidFill>
            <a:ln w="6350">
              <a:solidFill>
                <a:srgbClr val="2DA211"/>
              </a:solidFill>
            </a:ln>
            <a:effectLst/>
          </c:spPr>
          <c:invertIfNegative val="0"/>
          <c:dPt>
            <c:idx val="1"/>
            <c:invertIfNegative val="0"/>
            <c:bubble3D val="0"/>
            <c:spPr>
              <a:solidFill>
                <a:srgbClr val="196B24"/>
              </a:solidFill>
              <a:ln w="6350">
                <a:solidFill>
                  <a:srgbClr val="2DA211"/>
                </a:solidFill>
              </a:ln>
              <a:effectLst/>
            </c:spPr>
            <c:extLst>
              <c:ext xmlns:c16="http://schemas.microsoft.com/office/drawing/2014/chart" uri="{C3380CC4-5D6E-409C-BE32-E72D297353CC}">
                <c16:uniqueId val="{00000002-C890-4901-8F9E-9E3FB5C72E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C̳álculos!$A$78:$A$80</c:f>
              <c:strCache>
                <c:ptCount val="2"/>
                <c:pt idx="0">
                  <c:v>Standard</c:v>
                </c:pt>
                <c:pt idx="1">
                  <c:v>Ultimate</c:v>
                </c:pt>
              </c:strCache>
            </c:strRef>
          </c:cat>
          <c:val>
            <c:numRef>
              <c:f>C̳álculos!$B$78:$B$80</c:f>
              <c:numCache>
                <c:formatCode>General</c:formatCode>
                <c:ptCount val="2"/>
                <c:pt idx="0">
                  <c:v>23</c:v>
                </c:pt>
                <c:pt idx="1">
                  <c:v>18</c:v>
                </c:pt>
              </c:numCache>
            </c:numRef>
          </c:val>
          <c:extLst>
            <c:ext xmlns:c16="http://schemas.microsoft.com/office/drawing/2014/chart" uri="{C3380CC4-5D6E-409C-BE32-E72D297353CC}">
              <c16:uniqueId val="{00000000-5228-4032-9624-951E8F13A05F}"/>
            </c:ext>
          </c:extLst>
        </c:ser>
        <c:ser>
          <c:idx val="1"/>
          <c:order val="1"/>
          <c:tx>
            <c:strRef>
              <c:f>C̳álculos!$C$76:$C$77</c:f>
              <c:strCache>
                <c:ptCount val="1"/>
                <c:pt idx="0">
                  <c:v>No</c:v>
                </c:pt>
              </c:strCache>
            </c:strRef>
          </c:tx>
          <c:spPr>
            <a:solidFill>
              <a:srgbClr val="196B24">
                <a:alpha val="10000"/>
              </a:srgbClr>
            </a:solidFill>
            <a:ln w="6350">
              <a:solidFill>
                <a:srgbClr val="2DA21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C̳álculos!$A$78:$A$80</c:f>
              <c:strCache>
                <c:ptCount val="2"/>
                <c:pt idx="0">
                  <c:v>Standard</c:v>
                </c:pt>
                <c:pt idx="1">
                  <c:v>Ultimate</c:v>
                </c:pt>
              </c:strCache>
            </c:strRef>
          </c:cat>
          <c:val>
            <c:numRef>
              <c:f>C̳álculos!$C$78:$C$80</c:f>
              <c:numCache>
                <c:formatCode>General</c:formatCode>
                <c:ptCount val="2"/>
                <c:pt idx="0">
                  <c:v>4</c:v>
                </c:pt>
                <c:pt idx="1">
                  <c:v>2</c:v>
                </c:pt>
              </c:numCache>
            </c:numRef>
          </c:val>
          <c:extLst>
            <c:ext xmlns:c16="http://schemas.microsoft.com/office/drawing/2014/chart" uri="{C3380CC4-5D6E-409C-BE32-E72D297353CC}">
              <c16:uniqueId val="{00000001-C890-4901-8F9E-9E3FB5C72EA6}"/>
            </c:ext>
          </c:extLst>
        </c:ser>
        <c:dLbls>
          <c:dLblPos val="ctr"/>
          <c:showLegendKey val="0"/>
          <c:showVal val="1"/>
          <c:showCatName val="0"/>
          <c:showSerName val="0"/>
          <c:showPercent val="0"/>
          <c:showBubbleSize val="0"/>
        </c:dLbls>
        <c:gapWidth val="15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Xbox Subscriptions Revenue</a:t>
            </a:r>
            <a:endParaRPr lang="en-US" baseline="0"/>
          </a:p>
        </c:rich>
      </c:tx>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2C55E"/>
          </a:solidFill>
          <a:ln w="19050">
            <a:solidFill>
              <a:schemeClr val="lt1"/>
            </a:solidFill>
          </a:ln>
          <a:effectLst/>
        </c:spPr>
      </c:pivotFmt>
      <c:pivotFmt>
        <c:idx val="18"/>
        <c:spPr>
          <a:solidFill>
            <a:srgbClr val="2DA211"/>
          </a:solidFill>
          <a:ln w="19050">
            <a:solidFill>
              <a:schemeClr val="lt1"/>
            </a:solidFill>
          </a:ln>
          <a:effectLst/>
        </c:spPr>
      </c:pivotFmt>
      <c:pivotFmt>
        <c:idx val="19"/>
        <c:spPr>
          <a:solidFill>
            <a:schemeClr val="accent3"/>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22C55E"/>
          </a:solidFill>
          <a:ln w="19050">
            <a:solidFill>
              <a:schemeClr val="lt1"/>
            </a:solidFill>
          </a:ln>
          <a:effectLst/>
        </c:spPr>
      </c:pivotFmt>
      <c:pivotFmt>
        <c:idx val="22"/>
        <c:spPr>
          <a:solidFill>
            <a:srgbClr val="2DA211"/>
          </a:solidFill>
          <a:ln w="19050">
            <a:solidFill>
              <a:schemeClr val="lt1"/>
            </a:solidFill>
          </a:ln>
          <a:effectLst/>
        </c:spPr>
      </c:pivotFmt>
      <c:pivotFmt>
        <c:idx val="23"/>
        <c:spPr>
          <a:solidFill>
            <a:schemeClr val="accent3"/>
          </a:solidFill>
          <a:ln w="19050">
            <a:solidFill>
              <a:schemeClr val="lt1"/>
            </a:solidFill>
          </a:ln>
          <a:effectLst/>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2C55E"/>
          </a:solidFill>
          <a:ln w="19050">
            <a:solidFill>
              <a:schemeClr val="lt1"/>
            </a:solidFill>
          </a:ln>
          <a:effectLst/>
        </c:spPr>
      </c:pivotFmt>
      <c:pivotFmt>
        <c:idx val="26"/>
        <c:spPr>
          <a:solidFill>
            <a:srgbClr val="2DA211"/>
          </a:solidFill>
          <a:ln w="19050">
            <a:solidFill>
              <a:schemeClr val="lt1"/>
            </a:solidFill>
          </a:ln>
          <a:effectLst/>
        </c:spPr>
      </c:pivotFmt>
      <c:pivotFmt>
        <c:idx val="27"/>
        <c:spPr>
          <a:solidFill>
            <a:schemeClr val="accent3"/>
          </a:solidFill>
          <a:ln w="19050">
            <a:solidFill>
              <a:schemeClr val="lt1"/>
            </a:solidFill>
          </a:ln>
          <a:effectLst/>
        </c:spPr>
      </c:pivotFmt>
    </c:pivotFmts>
    <c:plotArea>
      <c:layout/>
      <c:barChart>
        <c:barDir val="col"/>
        <c:grouping val="clustered"/>
        <c:varyColors val="0"/>
        <c:ser>
          <c:idx val="0"/>
          <c:order val="0"/>
          <c:tx>
            <c:strRef>
              <c:f>C̳álculos!$B$2</c:f>
              <c:strCache>
                <c:ptCount val="1"/>
                <c:pt idx="0">
                  <c:v>Total</c:v>
                </c:pt>
              </c:strCache>
            </c:strRef>
          </c:tx>
          <c:invertIfNegative val="0"/>
          <c:dPt>
            <c:idx val="0"/>
            <c:invertIfNegative val="0"/>
            <c:bubble3D val="0"/>
            <c:spPr>
              <a:solidFill>
                <a:srgbClr val="22C55E"/>
              </a:solidFill>
              <a:ln w="19050">
                <a:solidFill>
                  <a:schemeClr val="lt1"/>
                </a:solidFill>
              </a:ln>
              <a:effectLst/>
            </c:spPr>
            <c:extLst>
              <c:ext xmlns:c16="http://schemas.microsoft.com/office/drawing/2014/chart" uri="{C3380CC4-5D6E-409C-BE32-E72D297353CC}">
                <c16:uniqueId val="{0000000E-2D36-4D7A-A869-75670C8B47E7}"/>
              </c:ext>
            </c:extLst>
          </c:dPt>
          <c:dPt>
            <c:idx val="1"/>
            <c:invertIfNegative val="0"/>
            <c:bubble3D val="0"/>
            <c:spPr>
              <a:solidFill>
                <a:srgbClr val="2DA211"/>
              </a:solidFill>
              <a:ln w="19050">
                <a:solidFill>
                  <a:schemeClr val="lt1"/>
                </a:solidFill>
              </a:ln>
              <a:effectLst/>
            </c:spPr>
            <c:extLst>
              <c:ext xmlns:c16="http://schemas.microsoft.com/office/drawing/2014/chart" uri="{C3380CC4-5D6E-409C-BE32-E72D297353CC}">
                <c16:uniqueId val="{00000010-2D36-4D7A-A869-75670C8B47E7}"/>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12-2D36-4D7A-A869-75670C8B4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C̳álculos!$A$3:$A$6</c:f>
              <c:strCache>
                <c:ptCount val="3"/>
                <c:pt idx="0">
                  <c:v>Core</c:v>
                </c:pt>
                <c:pt idx="1">
                  <c:v>Standard</c:v>
                </c:pt>
                <c:pt idx="2">
                  <c:v>Ultimate</c:v>
                </c:pt>
              </c:strCache>
            </c:strRef>
          </c:cat>
          <c:val>
            <c:numRef>
              <c:f>C̳álculos!$B$3:$B$6</c:f>
              <c:numCache>
                <c:formatCode>_("R$"* #,##0.00_);_("R$"* \(#,##0.00\);_("R$"* "-"??_);_(@_)</c:formatCode>
                <c:ptCount val="3"/>
                <c:pt idx="0">
                  <c:v>505</c:v>
                </c:pt>
                <c:pt idx="1">
                  <c:v>960</c:v>
                </c:pt>
                <c:pt idx="2">
                  <c:v>1470</c:v>
                </c:pt>
              </c:numCache>
            </c:numRef>
          </c:val>
          <c:extLst>
            <c:ext xmlns:c16="http://schemas.microsoft.com/office/drawing/2014/chart" uri="{C3380CC4-5D6E-409C-BE32-E72D297353CC}">
              <c16:uniqueId val="{00000013-2D36-4D7A-A869-75670C8B47E7}"/>
            </c:ext>
          </c:extLst>
        </c:ser>
        <c:dLbls>
          <c:dLblPos val="outEnd"/>
          <c:showLegendKey val="0"/>
          <c:showVal val="1"/>
          <c:showCatName val="0"/>
          <c:showSerName val="0"/>
          <c:showPercent val="0"/>
          <c:showBubbleSize val="0"/>
        </c:dLbls>
        <c:gapWidth val="100"/>
        <c:axId val="1631544031"/>
        <c:axId val="1631544511"/>
      </c:barChart>
      <c:catAx>
        <c:axId val="1631544031"/>
        <c:scaling>
          <c:orientation val="minMax"/>
        </c:scaling>
        <c:delete val="0"/>
        <c:axPos val="b"/>
        <c:numFmt formatCode="General" sourceLinked="1"/>
        <c:majorTickMark val="out"/>
        <c:minorTickMark val="none"/>
        <c:tickLblPos val="nextTo"/>
        <c:crossAx val="1631544511"/>
        <c:crosses val="autoZero"/>
        <c:auto val="1"/>
        <c:lblAlgn val="ctr"/>
        <c:lblOffset val="100"/>
        <c:noMultiLvlLbl val="0"/>
      </c:catAx>
      <c:valAx>
        <c:axId val="1631544511"/>
        <c:scaling>
          <c:orientation val="minMax"/>
        </c:scaling>
        <c:delete val="1"/>
        <c:axPos val="l"/>
        <c:numFmt formatCode="_(&quot;R$&quot;* #,##0.00_);_(&quot;R$&quot;* \(#,##0.00\);_(&quot;R$&quot;* &quot;-&quot;??_);_(@_)" sourceLinked="1"/>
        <c:majorTickMark val="out"/>
        <c:minorTickMark val="none"/>
        <c:tickLblPos val="nextTo"/>
        <c:crossAx val="16315440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XBOX).xlsx]C̳álculos!PivotTable3</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EA Play Subscriptions Revenue</a:t>
            </a:r>
          </a:p>
        </c:rich>
      </c:tx>
      <c:overlay val="0"/>
      <c:spPr>
        <a:noFill/>
        <a:ln>
          <a:noFill/>
        </a:ln>
        <a:effectLst/>
      </c:sp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22C55E"/>
          </a:solidFill>
          <a:ln w="19050">
            <a:solidFill>
              <a:schemeClr val="lt1"/>
            </a:solidFill>
          </a:ln>
          <a:effectLst/>
        </c:spPr>
      </c:pivotFmt>
      <c:pivotFmt>
        <c:idx val="18"/>
        <c:spPr>
          <a:solidFill>
            <a:srgbClr val="2DA211"/>
          </a:solidFill>
          <a:ln w="19050">
            <a:solidFill>
              <a:schemeClr val="lt1"/>
            </a:solidFill>
          </a:ln>
          <a:effectLst/>
        </c:spPr>
      </c:pivotFmt>
      <c:pivotFmt>
        <c:idx val="19"/>
        <c:spPr>
          <a:solidFill>
            <a:schemeClr val="accent3"/>
          </a:solidFill>
          <a:ln w="19050">
            <a:solidFill>
              <a:schemeClr val="lt1"/>
            </a:solidFill>
          </a:ln>
          <a:effectLst/>
        </c:spPr>
      </c:pivotFmt>
    </c:pivotFmts>
    <c:plotArea>
      <c:layout/>
      <c:barChart>
        <c:barDir val="col"/>
        <c:grouping val="clustered"/>
        <c:varyColors val="0"/>
        <c:ser>
          <c:idx val="0"/>
          <c:order val="0"/>
          <c:tx>
            <c:strRef>
              <c:f>C̳álculos!$B$27</c:f>
              <c:strCache>
                <c:ptCount val="1"/>
                <c:pt idx="0">
                  <c:v>Total</c:v>
                </c:pt>
              </c:strCache>
            </c:strRef>
          </c:tx>
          <c:invertIfNegative val="0"/>
          <c:dPt>
            <c:idx val="0"/>
            <c:invertIfNegative val="0"/>
            <c:bubble3D val="0"/>
            <c:spPr>
              <a:solidFill>
                <a:srgbClr val="22C55E"/>
              </a:solidFill>
              <a:ln w="19050">
                <a:solidFill>
                  <a:schemeClr val="lt1"/>
                </a:solidFill>
              </a:ln>
              <a:effectLst/>
            </c:spPr>
            <c:extLst>
              <c:ext xmlns:c16="http://schemas.microsoft.com/office/drawing/2014/chart" uri="{C3380CC4-5D6E-409C-BE32-E72D297353CC}">
                <c16:uniqueId val="{00000008-9053-499A-87B9-9B755B7E0E43}"/>
              </c:ext>
            </c:extLst>
          </c:dPt>
          <c:dPt>
            <c:idx val="1"/>
            <c:invertIfNegative val="0"/>
            <c:bubble3D val="0"/>
            <c:spPr>
              <a:solidFill>
                <a:srgbClr val="2DA211"/>
              </a:solidFill>
              <a:ln w="19050">
                <a:solidFill>
                  <a:schemeClr val="lt1"/>
                </a:solidFill>
              </a:ln>
              <a:effectLst/>
            </c:spPr>
            <c:extLst>
              <c:ext xmlns:c16="http://schemas.microsoft.com/office/drawing/2014/chart" uri="{C3380CC4-5D6E-409C-BE32-E72D297353CC}">
                <c16:uniqueId val="{0000000A-9053-499A-87B9-9B755B7E0E43}"/>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C-9053-499A-87B9-9B755B7E0E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C̳álculos!$A$28:$A$31</c:f>
              <c:strCache>
                <c:ptCount val="3"/>
                <c:pt idx="0">
                  <c:v>Core</c:v>
                </c:pt>
                <c:pt idx="1">
                  <c:v>Standard</c:v>
                </c:pt>
                <c:pt idx="2">
                  <c:v>Ultimate</c:v>
                </c:pt>
              </c:strCache>
            </c:strRef>
          </c:cat>
          <c:val>
            <c:numRef>
              <c:f>C̳álculos!$B$28:$B$31</c:f>
              <c:numCache>
                <c:formatCode>"R$"\ #,##0.00</c:formatCode>
                <c:ptCount val="3"/>
                <c:pt idx="0">
                  <c:v>0</c:v>
                </c:pt>
                <c:pt idx="1">
                  <c:v>0</c:v>
                </c:pt>
                <c:pt idx="2">
                  <c:v>2940</c:v>
                </c:pt>
              </c:numCache>
            </c:numRef>
          </c:val>
          <c:extLst>
            <c:ext xmlns:c16="http://schemas.microsoft.com/office/drawing/2014/chart" uri="{C3380CC4-5D6E-409C-BE32-E72D297353CC}">
              <c16:uniqueId val="{0000000D-9053-499A-87B9-9B755B7E0E43}"/>
            </c:ext>
          </c:extLst>
        </c:ser>
        <c:dLbls>
          <c:dLblPos val="outEnd"/>
          <c:showLegendKey val="0"/>
          <c:showVal val="1"/>
          <c:showCatName val="0"/>
          <c:showSerName val="0"/>
          <c:showPercent val="0"/>
          <c:showBubbleSize val="0"/>
        </c:dLbls>
        <c:gapWidth val="100"/>
        <c:axId val="1631544031"/>
        <c:axId val="1631544511"/>
      </c:barChart>
      <c:catAx>
        <c:axId val="1631544031"/>
        <c:scaling>
          <c:orientation val="minMax"/>
        </c:scaling>
        <c:delete val="0"/>
        <c:axPos val="b"/>
        <c:numFmt formatCode="General" sourceLinked="1"/>
        <c:majorTickMark val="out"/>
        <c:minorTickMark val="none"/>
        <c:tickLblPos val="nextTo"/>
        <c:crossAx val="1631544511"/>
        <c:crosses val="autoZero"/>
        <c:auto val="1"/>
        <c:lblAlgn val="ctr"/>
        <c:lblOffset val="100"/>
        <c:noMultiLvlLbl val="0"/>
      </c:catAx>
      <c:valAx>
        <c:axId val="1631544511"/>
        <c:scaling>
          <c:orientation val="minMax"/>
        </c:scaling>
        <c:delete val="1"/>
        <c:axPos val="l"/>
        <c:numFmt formatCode="&quot;R$&quot;\ #,##0.00" sourceLinked="1"/>
        <c:majorTickMark val="out"/>
        <c:minorTickMark val="none"/>
        <c:tickLblPos val="nextTo"/>
        <c:crossAx val="16315440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XBOX).xlsx]C̳álculos!PivotTable18</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Minecraft Season Pass Auto Renewal</a:t>
            </a:r>
            <a:endParaRPr lang="pt-BR" baseline="0"/>
          </a:p>
        </c:rich>
      </c:tx>
      <c:overlay val="0"/>
      <c:spPr>
        <a:noFill/>
        <a:ln>
          <a:noFill/>
        </a:ln>
        <a:effectLst/>
      </c:spPr>
    </c:title>
    <c:autoTitleDeleted val="0"/>
    <c:pivotFmts>
      <c:pivotFmt>
        <c:idx val="0"/>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96B24"/>
          </a:solidFill>
          <a:ln w="6350">
            <a:solidFill>
              <a:srgbClr val="2DA211"/>
            </a:solidFill>
          </a:ln>
          <a:effectLst/>
        </c:spPr>
      </c:pivotFmt>
      <c:pivotFmt>
        <c:idx val="4"/>
        <c:spPr>
          <a:solidFill>
            <a:srgbClr val="2DA211"/>
          </a:solidFill>
          <a:ln w="6350">
            <a:solidFill>
              <a:srgbClr val="2DA211"/>
            </a:solidFill>
          </a:ln>
          <a:effectLst/>
        </c:spPr>
      </c:pivotFmt>
      <c:pivotFmt>
        <c:idx val="5"/>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6B24"/>
          </a:solidFill>
          <a:ln w="6350">
            <a:solidFill>
              <a:srgbClr val="2DA211"/>
            </a:solidFill>
          </a:ln>
          <a:effectLst/>
        </c:spPr>
      </c:pivotFmt>
      <c:pivotFmt>
        <c:idx val="7"/>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96B24"/>
          </a:solidFill>
          <a:ln w="6350">
            <a:solidFill>
              <a:srgbClr val="2DA211"/>
            </a:solidFill>
          </a:ln>
          <a:effectLst/>
        </c:spPr>
      </c:pivotFmt>
      <c:pivotFmt>
        <c:idx val="10"/>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DA211"/>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rgbClr val="196B24">
              <a:alpha val="10000"/>
            </a:srgbClr>
          </a:solidFill>
          <a:ln w="6350">
            <a:solidFill>
              <a:srgbClr val="2DA21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rgbClr val="2DA211">
              <a:alpha val="10000"/>
            </a:srgbClr>
          </a:solidFill>
          <a:ln w="6350">
            <a:solidFill>
              <a:srgbClr val="2DA211"/>
            </a:solidFill>
          </a:ln>
          <a:effectLst/>
        </c:spPr>
      </c:pivotFmt>
      <c:pivotFmt>
        <c:idx val="17"/>
        <c:spPr>
          <a:solidFill>
            <a:srgbClr val="22C55E"/>
          </a:solidFill>
          <a:ln w="6350">
            <a:solidFill>
              <a:srgbClr val="2DA211"/>
            </a:solidFill>
          </a:ln>
          <a:effectLst/>
        </c:spPr>
      </c:pivotFmt>
      <c:pivotFmt>
        <c:idx val="18"/>
        <c:spPr>
          <a:solidFill>
            <a:srgbClr val="22C55E">
              <a:alpha val="10000"/>
            </a:srgbClr>
          </a:solidFill>
          <a:ln w="6350">
            <a:solidFill>
              <a:srgbClr val="2DA211"/>
            </a:solidFill>
          </a:ln>
          <a:effectLst/>
        </c:spPr>
      </c:pivotFmt>
    </c:pivotFmts>
    <c:plotArea>
      <c:layout/>
      <c:barChart>
        <c:barDir val="col"/>
        <c:grouping val="percentStacked"/>
        <c:varyColors val="0"/>
        <c:ser>
          <c:idx val="0"/>
          <c:order val="0"/>
          <c:tx>
            <c:strRef>
              <c:f>C̳álculos!$B$18:$B$19</c:f>
              <c:strCache>
                <c:ptCount val="1"/>
                <c:pt idx="0">
                  <c:v>Yes</c:v>
                </c:pt>
              </c:strCache>
            </c:strRef>
          </c:tx>
          <c:spPr>
            <a:solidFill>
              <a:srgbClr val="2DA211"/>
            </a:solidFill>
            <a:ln w="6350">
              <a:solidFill>
                <a:srgbClr val="2DA211"/>
              </a:solidFill>
            </a:ln>
            <a:effectLst/>
          </c:spPr>
          <c:invertIfNegative val="0"/>
          <c:dPt>
            <c:idx val="0"/>
            <c:invertIfNegative val="0"/>
            <c:bubble3D val="0"/>
            <c:spPr>
              <a:solidFill>
                <a:srgbClr val="22C55E"/>
              </a:solidFill>
              <a:ln w="6350">
                <a:solidFill>
                  <a:srgbClr val="2DA211"/>
                </a:solidFill>
              </a:ln>
              <a:effectLst/>
            </c:spPr>
            <c:extLst>
              <c:ext xmlns:c16="http://schemas.microsoft.com/office/drawing/2014/chart" uri="{C3380CC4-5D6E-409C-BE32-E72D297353CC}">
                <c16:uniqueId val="{0000002B-9409-4885-A6CD-5918C82EBC4C}"/>
              </c:ext>
            </c:extLst>
          </c:dPt>
          <c:dPt>
            <c:idx val="1"/>
            <c:invertIfNegative val="0"/>
            <c:bubble3D val="0"/>
            <c:extLst>
              <c:ext xmlns:c16="http://schemas.microsoft.com/office/drawing/2014/chart" uri="{C3380CC4-5D6E-409C-BE32-E72D297353CC}">
                <c16:uniqueId val="{00000024-9409-4885-A6CD-5918C82EBC4C}"/>
              </c:ext>
            </c:extLst>
          </c:dPt>
          <c:dPt>
            <c:idx val="2"/>
            <c:invertIfNegative val="0"/>
            <c:bubble3D val="0"/>
            <c:extLst>
              <c:ext xmlns:c16="http://schemas.microsoft.com/office/drawing/2014/chart" uri="{C3380CC4-5D6E-409C-BE32-E72D297353CC}">
                <c16:uniqueId val="{00000028-9409-4885-A6CD-5918C82EBC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C̳álculos!$A$20:$A$23</c:f>
              <c:strCache>
                <c:ptCount val="3"/>
                <c:pt idx="0">
                  <c:v>Core</c:v>
                </c:pt>
                <c:pt idx="1">
                  <c:v>Standard</c:v>
                </c:pt>
                <c:pt idx="2">
                  <c:v>Ultimate</c:v>
                </c:pt>
              </c:strCache>
            </c:strRef>
          </c:cat>
          <c:val>
            <c:numRef>
              <c:f>C̳álculos!$B$20:$B$23</c:f>
              <c:numCache>
                <c:formatCode>General</c:formatCode>
                <c:ptCount val="3"/>
                <c:pt idx="0">
                  <c:v>19</c:v>
                </c:pt>
                <c:pt idx="1">
                  <c:v>23</c:v>
                </c:pt>
                <c:pt idx="2">
                  <c:v>18</c:v>
                </c:pt>
              </c:numCache>
            </c:numRef>
          </c:val>
          <c:extLst>
            <c:ext xmlns:c16="http://schemas.microsoft.com/office/drawing/2014/chart" uri="{C3380CC4-5D6E-409C-BE32-E72D297353CC}">
              <c16:uniqueId val="{00000025-9409-4885-A6CD-5918C82EBC4C}"/>
            </c:ext>
          </c:extLst>
        </c:ser>
        <c:ser>
          <c:idx val="1"/>
          <c:order val="1"/>
          <c:tx>
            <c:strRef>
              <c:f>C̳álculos!$C$18:$C$19</c:f>
              <c:strCache>
                <c:ptCount val="1"/>
                <c:pt idx="0">
                  <c:v>No</c:v>
                </c:pt>
              </c:strCache>
            </c:strRef>
          </c:tx>
          <c:spPr>
            <a:solidFill>
              <a:srgbClr val="196B24">
                <a:alpha val="10000"/>
              </a:srgbClr>
            </a:solidFill>
            <a:ln w="6350">
              <a:solidFill>
                <a:srgbClr val="2DA211"/>
              </a:solidFill>
            </a:ln>
            <a:effectLst/>
          </c:spPr>
          <c:invertIfNegative val="0"/>
          <c:dPt>
            <c:idx val="0"/>
            <c:invertIfNegative val="0"/>
            <c:bubble3D val="0"/>
            <c:spPr>
              <a:solidFill>
                <a:srgbClr val="22C55E">
                  <a:alpha val="10000"/>
                </a:srgbClr>
              </a:solidFill>
              <a:ln w="6350">
                <a:solidFill>
                  <a:srgbClr val="2DA211"/>
                </a:solidFill>
              </a:ln>
              <a:effectLst/>
            </c:spPr>
            <c:extLst>
              <c:ext xmlns:c16="http://schemas.microsoft.com/office/drawing/2014/chart" uri="{C3380CC4-5D6E-409C-BE32-E72D297353CC}">
                <c16:uniqueId val="{0000002C-9409-4885-A6CD-5918C82EBC4C}"/>
              </c:ext>
            </c:extLst>
          </c:dPt>
          <c:dPt>
            <c:idx val="1"/>
            <c:invertIfNegative val="0"/>
            <c:bubble3D val="0"/>
            <c:spPr>
              <a:solidFill>
                <a:srgbClr val="2DA211">
                  <a:alpha val="10000"/>
                </a:srgbClr>
              </a:solidFill>
              <a:ln w="6350">
                <a:solidFill>
                  <a:srgbClr val="2DA211"/>
                </a:solidFill>
              </a:ln>
              <a:effectLst/>
            </c:spPr>
            <c:extLst>
              <c:ext xmlns:c16="http://schemas.microsoft.com/office/drawing/2014/chart" uri="{C3380CC4-5D6E-409C-BE32-E72D297353CC}">
                <c16:uniqueId val="{0000002A-9409-4885-A6CD-5918C82EBC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C̳álculos!$A$20:$A$23</c:f>
              <c:strCache>
                <c:ptCount val="3"/>
                <c:pt idx="0">
                  <c:v>Core</c:v>
                </c:pt>
                <c:pt idx="1">
                  <c:v>Standard</c:v>
                </c:pt>
                <c:pt idx="2">
                  <c:v>Ultimate</c:v>
                </c:pt>
              </c:strCache>
            </c:strRef>
          </c:cat>
          <c:val>
            <c:numRef>
              <c:f>C̳álculos!$C$20:$C$23</c:f>
              <c:numCache>
                <c:formatCode>General</c:formatCode>
                <c:ptCount val="3"/>
                <c:pt idx="0">
                  <c:v>5</c:v>
                </c:pt>
                <c:pt idx="1">
                  <c:v>4</c:v>
                </c:pt>
                <c:pt idx="2">
                  <c:v>2</c:v>
                </c:pt>
              </c:numCache>
            </c:numRef>
          </c:val>
          <c:extLst>
            <c:ext xmlns:c16="http://schemas.microsoft.com/office/drawing/2014/chart" uri="{C3380CC4-5D6E-409C-BE32-E72D297353CC}">
              <c16:uniqueId val="{00000027-9409-4885-A6CD-5918C82EBC4C}"/>
            </c:ext>
          </c:extLst>
        </c:ser>
        <c:dLbls>
          <c:dLblPos val="ctr"/>
          <c:showLegendKey val="0"/>
          <c:showVal val="1"/>
          <c:showCatName val="0"/>
          <c:showSerName val="0"/>
          <c:showPercent val="0"/>
          <c:showBubbleSize val="0"/>
        </c:dLbls>
        <c:gapWidth val="150"/>
        <c:overlap val="100"/>
        <c:axId val="876296064"/>
        <c:axId val="876279264"/>
      </c:barChart>
      <c:catAx>
        <c:axId val="876296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76279264"/>
        <c:crosses val="autoZero"/>
        <c:auto val="1"/>
        <c:lblAlgn val="ctr"/>
        <c:lblOffset val="100"/>
        <c:noMultiLvlLbl val="0"/>
      </c:catAx>
      <c:valAx>
        <c:axId val="876279264"/>
        <c:scaling>
          <c:orientation val="minMax"/>
          <c:min val="0"/>
        </c:scaling>
        <c:delete val="1"/>
        <c:axPos val="l"/>
        <c:numFmt formatCode="0%" sourceLinked="1"/>
        <c:majorTickMark val="out"/>
        <c:minorTickMark val="none"/>
        <c:tickLblPos val="nextTo"/>
        <c:crossAx val="876296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u="none" strike="noStrike" kern="1200" spc="0" baseline="0">
                <a:solidFill>
                  <a:sysClr val="windowText" lastClr="000000">
                    <a:lumMod val="65000"/>
                    <a:lumOff val="35000"/>
                  </a:sysClr>
                </a:solidFill>
              </a:rPr>
              <a:t>Ultimate</a:t>
            </a:r>
            <a:endParaRPr lang="pt-BR" sz="1400"/>
          </a:p>
        </c:rich>
      </c:tx>
      <c:overlay val="0"/>
      <c:spPr>
        <a:noFill/>
        <a:ln>
          <a:noFill/>
        </a:ln>
        <a:effectLst/>
      </c:spPr>
    </c:title>
    <c:autoTitleDeleted val="0"/>
    <c:pivotFmts>
      <c:pivotFmt>
        <c:idx val="0"/>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22C55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2DA21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196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C̳álculos!$B$35:$B$36</c:f>
              <c:strCache>
                <c:ptCount val="1"/>
                <c:pt idx="0">
                  <c:v>Ultimate</c:v>
                </c:pt>
              </c:strCache>
            </c:strRef>
          </c:tx>
          <c:spPr>
            <a:solidFill>
              <a:srgbClr val="196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C̳álculos!$A$37:$A$38</c:f>
              <c:strCache>
                <c:ptCount val="1"/>
                <c:pt idx="0">
                  <c:v>Annual</c:v>
                </c:pt>
              </c:strCache>
            </c:strRef>
          </c:cat>
          <c:val>
            <c:numRef>
              <c:f>C̳álculos!$B$37:$B$38</c:f>
              <c:numCache>
                <c:formatCode>General</c:formatCode>
                <c:ptCount val="1"/>
                <c:pt idx="0">
                  <c:v>20</c:v>
                </c:pt>
              </c:numCache>
            </c:numRef>
          </c:val>
          <c:extLst>
            <c:ext xmlns:c16="http://schemas.microsoft.com/office/drawing/2014/chart" uri="{C3380CC4-5D6E-409C-BE32-E72D297353CC}">
              <c16:uniqueId val="{00000008-B8F7-4B92-A04F-FA6D57AA7B23}"/>
            </c:ext>
          </c:extLst>
        </c:ser>
        <c:dLbls>
          <c:showLegendKey val="0"/>
          <c:showVal val="0"/>
          <c:showCatName val="0"/>
          <c:showSerName val="0"/>
          <c:showPercent val="0"/>
          <c:showBubbleSize val="0"/>
        </c:dLbls>
        <c:gapWidth val="219"/>
        <c:overlap val="-27"/>
        <c:axId val="2080896528"/>
        <c:axId val="2080904208"/>
      </c:barChart>
      <c:catAx>
        <c:axId val="208089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80904208"/>
        <c:crosses val="autoZero"/>
        <c:auto val="1"/>
        <c:lblAlgn val="ctr"/>
        <c:lblOffset val="100"/>
        <c:noMultiLvlLbl val="0"/>
      </c:catAx>
      <c:valAx>
        <c:axId val="2080904208"/>
        <c:scaling>
          <c:orientation val="minMax"/>
        </c:scaling>
        <c:delete val="1"/>
        <c:axPos val="l"/>
        <c:numFmt formatCode="General" sourceLinked="1"/>
        <c:majorTickMark val="none"/>
        <c:minorTickMark val="none"/>
        <c:tickLblPos val="nextTo"/>
        <c:crossAx val="20808965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Ultimate</a:t>
            </a:r>
          </a:p>
        </c:rich>
      </c:tx>
      <c:overlay val="0"/>
      <c:spPr>
        <a:noFill/>
        <a:ln>
          <a:noFill/>
        </a:ln>
        <a:effectLst/>
      </c:spPr>
    </c:title>
    <c:autoTitleDeleted val="0"/>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2DA2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C̳álculos!$B$41:$B$42</c:f>
              <c:strCache>
                <c:ptCount val="1"/>
                <c:pt idx="0">
                  <c:v>Core</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C̳álculos!$B$43:$B$44</c:f>
              <c:numCache>
                <c:formatCode>"R$"\ #,##0.00</c:formatCode>
                <c:ptCount val="1"/>
                <c:pt idx="0">
                  <c:v>0</c:v>
                </c:pt>
              </c:numCache>
            </c:numRef>
          </c:val>
          <c:extLst>
            <c:ext xmlns:c16="http://schemas.microsoft.com/office/drawing/2014/chart" uri="{C3380CC4-5D6E-409C-BE32-E72D297353CC}">
              <c16:uniqueId val="{00000017-FE75-454C-8E3A-E21F9B59AD99}"/>
            </c:ext>
          </c:extLst>
        </c:ser>
        <c:ser>
          <c:idx val="1"/>
          <c:order val="1"/>
          <c:tx>
            <c:strRef>
              <c:f>C̳álculos!$C$41:$C$42</c:f>
              <c:strCache>
                <c:ptCount val="1"/>
                <c:pt idx="0">
                  <c:v>Standard</c:v>
                </c:pt>
              </c:strCache>
            </c:strRef>
          </c:tx>
          <c:spPr>
            <a:solidFill>
              <a:srgbClr val="2DA2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C̳álculos!$C$43:$C$44</c:f>
              <c:numCache>
                <c:formatCode>"R$"\ #,##0.00</c:formatCode>
                <c:ptCount val="1"/>
                <c:pt idx="0">
                  <c:v>0</c:v>
                </c:pt>
              </c:numCache>
            </c:numRef>
          </c:val>
          <c:extLst>
            <c:ext xmlns:c16="http://schemas.microsoft.com/office/drawing/2014/chart" uri="{C3380CC4-5D6E-409C-BE32-E72D297353CC}">
              <c16:uniqueId val="{00000019-FE75-454C-8E3A-E21F9B59AD99}"/>
            </c:ext>
          </c:extLst>
        </c:ser>
        <c:ser>
          <c:idx val="2"/>
          <c:order val="2"/>
          <c:tx>
            <c:strRef>
              <c:f>C̳álculos!$D$41:$D$42</c:f>
              <c:strCache>
                <c:ptCount val="1"/>
                <c:pt idx="0">
                  <c:v>Ultimate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C̳álculos!$A$43:$A$44</c:f>
              <c:strCache>
                <c:ptCount val="1"/>
                <c:pt idx="0">
                  <c:v>Annual</c:v>
                </c:pt>
              </c:strCache>
            </c:strRef>
          </c:cat>
          <c:val>
            <c:numRef>
              <c:f>C̳álculos!$D$43:$D$44</c:f>
              <c:numCache>
                <c:formatCode>"R$"\ #,##0.00</c:formatCode>
                <c:ptCount val="1"/>
                <c:pt idx="0">
                  <c:v>600</c:v>
                </c:pt>
              </c:numCache>
            </c:numRef>
          </c:val>
          <c:extLst>
            <c:ext xmlns:c16="http://schemas.microsoft.com/office/drawing/2014/chart" uri="{C3380CC4-5D6E-409C-BE32-E72D297353CC}">
              <c16:uniqueId val="{0000001B-FE75-454C-8E3A-E21F9B59AD99}"/>
            </c:ext>
          </c:extLst>
        </c:ser>
        <c:dLbls>
          <c:dLblPos val="outEnd"/>
          <c:showLegendKey val="0"/>
          <c:showVal val="1"/>
          <c:showCatName val="0"/>
          <c:showSerName val="0"/>
          <c:showPercent val="0"/>
          <c:showBubbleSize val="0"/>
        </c:dLbls>
        <c:gapWidth val="219"/>
        <c:overlap val="-27"/>
        <c:axId val="980174560"/>
        <c:axId val="980191360"/>
      </c:barChart>
      <c:catAx>
        <c:axId val="9801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80191360"/>
        <c:crosses val="autoZero"/>
        <c:auto val="1"/>
        <c:lblAlgn val="ctr"/>
        <c:lblOffset val="100"/>
        <c:noMultiLvlLbl val="0"/>
      </c:catAx>
      <c:valAx>
        <c:axId val="980191360"/>
        <c:scaling>
          <c:orientation val="minMax"/>
        </c:scaling>
        <c:delete val="1"/>
        <c:axPos val="l"/>
        <c:numFmt formatCode="&quot;R$&quot;\ #,##0.00" sourceLinked="1"/>
        <c:majorTickMark val="none"/>
        <c:minorTickMark val="none"/>
        <c:tickLblPos val="nextTo"/>
        <c:crossAx val="98017456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[Projeto 3 (Assinaturas XBOX).xlsx]C̳álculos!PivotTable8</c:name>
    <c:fmtId val="5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MineCraft Subscriptions Revenue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baseline="0"/>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2DA211"/>
          </a:solidFill>
          <a:ln w="19050">
            <a:solidFill>
              <a:schemeClr val="lt1"/>
            </a:solidFill>
          </a:ln>
          <a:effectLst/>
        </c:spPr>
      </c:pivotFmt>
      <c:pivotFmt>
        <c:idx val="2"/>
        <c:spPr>
          <a:solidFill>
            <a:srgbClr val="22C55E"/>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22C55E"/>
          </a:solidFill>
          <a:ln w="19050">
            <a:solidFill>
              <a:schemeClr val="lt1"/>
            </a:solidFill>
          </a:ln>
          <a:effectLst/>
        </c:spPr>
      </c:pivotFmt>
      <c:pivotFmt>
        <c:idx val="6"/>
        <c:spPr>
          <a:solidFill>
            <a:srgbClr val="2DA21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22C55E"/>
          </a:solidFill>
          <a:ln w="19050">
            <a:solidFill>
              <a:schemeClr val="lt1"/>
            </a:solidFill>
          </a:ln>
          <a:effectLst/>
        </c:spPr>
      </c:pivotFmt>
      <c:pivotFmt>
        <c:idx val="10"/>
        <c:spPr>
          <a:solidFill>
            <a:srgbClr val="2DA211"/>
          </a:solidFill>
          <a:ln w="19050">
            <a:solidFill>
              <a:schemeClr val="lt1"/>
            </a:solidFill>
          </a:ln>
          <a:effectLst/>
        </c:spPr>
      </c:pivotFmt>
      <c:pivotFmt>
        <c:idx val="11"/>
        <c:spPr>
          <a:solidFill>
            <a:schemeClr val="accent1"/>
          </a:solidFill>
          <a:ln w="19050">
            <a:solidFill>
              <a:schemeClr val="lt1"/>
            </a:solidFill>
          </a:ln>
          <a:effectLst/>
        </c:spPr>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22C55E"/>
          </a:solidFill>
          <a:ln w="19050">
            <a:solidFill>
              <a:schemeClr val="lt1"/>
            </a:solidFill>
          </a:ln>
          <a:effectLst/>
        </c:spPr>
      </c:pivotFmt>
      <c:pivotFmt>
        <c:idx val="14"/>
        <c:spPr>
          <a:solidFill>
            <a:srgbClr val="2DA211"/>
          </a:solidFill>
          <a:ln w="19050">
            <a:solidFill>
              <a:schemeClr val="lt1"/>
            </a:solidFill>
          </a:ln>
          <a:effectLst/>
        </c:spPr>
      </c:pivotFmt>
      <c:pivotFmt>
        <c:idx val="15"/>
        <c:spPr>
          <a:solidFill>
            <a:schemeClr val="accent3"/>
          </a:solidFill>
          <a:ln w="19050">
            <a:solidFill>
              <a:schemeClr val="lt1"/>
            </a:solidFill>
          </a:ln>
          <a:effectLst/>
        </c:spPr>
      </c:pivotFmt>
    </c:pivotFmts>
    <c:plotArea>
      <c:layout/>
      <c:barChart>
        <c:barDir val="col"/>
        <c:grouping val="clustered"/>
        <c:varyColors val="0"/>
        <c:ser>
          <c:idx val="0"/>
          <c:order val="0"/>
          <c:tx>
            <c:strRef>
              <c:f>C̳álculos!$B$56</c:f>
              <c:strCache>
                <c:ptCount val="1"/>
                <c:pt idx="0">
                  <c:v>Total</c:v>
                </c:pt>
              </c:strCache>
            </c:strRef>
          </c:tx>
          <c:invertIfNegative val="0"/>
          <c:dPt>
            <c:idx val="0"/>
            <c:invertIfNegative val="0"/>
            <c:bubble3D val="0"/>
            <c:spPr>
              <a:solidFill>
                <a:srgbClr val="22C55E"/>
              </a:solidFill>
              <a:ln w="19050">
                <a:solidFill>
                  <a:schemeClr val="lt1"/>
                </a:solidFill>
              </a:ln>
              <a:effectLst/>
            </c:spPr>
            <c:extLst>
              <c:ext xmlns:c16="http://schemas.microsoft.com/office/drawing/2014/chart" uri="{C3380CC4-5D6E-409C-BE32-E72D297353CC}">
                <c16:uniqueId val="{00000004-E183-4B82-81F0-123F57C03F22}"/>
              </c:ext>
            </c:extLst>
          </c:dPt>
          <c:dPt>
            <c:idx val="1"/>
            <c:invertIfNegative val="0"/>
            <c:bubble3D val="0"/>
            <c:spPr>
              <a:solidFill>
                <a:srgbClr val="2DA211"/>
              </a:solidFill>
              <a:ln w="19050">
                <a:solidFill>
                  <a:schemeClr val="lt1"/>
                </a:solidFill>
              </a:ln>
              <a:effectLst/>
            </c:spPr>
            <c:extLst>
              <c:ext xmlns:c16="http://schemas.microsoft.com/office/drawing/2014/chart" uri="{C3380CC4-5D6E-409C-BE32-E72D297353CC}">
                <c16:uniqueId val="{00000006-E183-4B82-81F0-123F57C03F22}"/>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8-E183-4B82-81F0-123F57C03F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C̳álculos!$A$57:$A$60</c:f>
              <c:strCache>
                <c:ptCount val="3"/>
                <c:pt idx="0">
                  <c:v>Core</c:v>
                </c:pt>
                <c:pt idx="1">
                  <c:v>Standard</c:v>
                </c:pt>
                <c:pt idx="2">
                  <c:v>Ultimate</c:v>
                </c:pt>
              </c:strCache>
            </c:strRef>
          </c:cat>
          <c:val>
            <c:numRef>
              <c:f>C̳álculos!$B$57:$B$60</c:f>
              <c:numCache>
                <c:formatCode>"R$"\ #,##0.00</c:formatCode>
                <c:ptCount val="3"/>
                <c:pt idx="0">
                  <c:v>0</c:v>
                </c:pt>
                <c:pt idx="1">
                  <c:v>1920</c:v>
                </c:pt>
                <c:pt idx="2">
                  <c:v>1960</c:v>
                </c:pt>
              </c:numCache>
            </c:numRef>
          </c:val>
          <c:extLst>
            <c:ext xmlns:c16="http://schemas.microsoft.com/office/drawing/2014/chart" uri="{C3380CC4-5D6E-409C-BE32-E72D297353CC}">
              <c16:uniqueId val="{00000009-E183-4B82-81F0-123F57C03F22}"/>
            </c:ext>
          </c:extLst>
        </c:ser>
        <c:dLbls>
          <c:dLblPos val="outEnd"/>
          <c:showLegendKey val="0"/>
          <c:showVal val="1"/>
          <c:showCatName val="0"/>
          <c:showSerName val="0"/>
          <c:showPercent val="0"/>
          <c:showBubbleSize val="0"/>
        </c:dLbls>
        <c:gapWidth val="100"/>
        <c:axId val="1820583231"/>
        <c:axId val="1820583711"/>
      </c:barChart>
      <c:catAx>
        <c:axId val="1820583231"/>
        <c:scaling>
          <c:orientation val="minMax"/>
        </c:scaling>
        <c:delete val="0"/>
        <c:axPos val="b"/>
        <c:numFmt formatCode="General" sourceLinked="1"/>
        <c:majorTickMark val="out"/>
        <c:minorTickMark val="none"/>
        <c:tickLblPos val="nextTo"/>
        <c:crossAx val="1820583711"/>
        <c:crosses val="autoZero"/>
        <c:auto val="1"/>
        <c:lblAlgn val="ctr"/>
        <c:lblOffset val="100"/>
        <c:noMultiLvlLbl val="0"/>
      </c:catAx>
      <c:valAx>
        <c:axId val="1820583711"/>
        <c:scaling>
          <c:orientation val="minMax"/>
        </c:scaling>
        <c:delete val="1"/>
        <c:axPos val="l"/>
        <c:numFmt formatCode="&quot;R$&quot;\ #,##0.00" sourceLinked="1"/>
        <c:majorTickMark val="out"/>
        <c:minorTickMark val="none"/>
        <c:tickLblPos val="nextTo"/>
        <c:crossAx val="18205832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2.png"/><Relationship Id="rId3" Type="http://schemas.openxmlformats.org/officeDocument/2006/relationships/image" Target="../media/image6.png"/><Relationship Id="rId7" Type="http://schemas.openxmlformats.org/officeDocument/2006/relationships/hyperlink" Target="#'Dashboard MineCraft'!A1"/><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chart" Target="../charts/chart14.xml"/><Relationship Id="rId5" Type="http://schemas.openxmlformats.org/officeDocument/2006/relationships/hyperlink" Target="#'D&#819;ashboard EA Play'!A1"/><Relationship Id="rId10" Type="http://schemas.openxmlformats.org/officeDocument/2006/relationships/chart" Target="../charts/chart13.xml"/><Relationship Id="rId4" Type="http://schemas.openxmlformats.org/officeDocument/2006/relationships/hyperlink" Target="#'D&#819;ashboard XBOX'!A1"/><Relationship Id="rId9" Type="http://schemas.openxmlformats.org/officeDocument/2006/relationships/image" Target="../media/image10.svg"/><Relationship Id="rId1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20.xml"/><Relationship Id="rId3" Type="http://schemas.openxmlformats.org/officeDocument/2006/relationships/hyperlink" Target="#'D&#819;ashboard XBOX'!A1"/><Relationship Id="rId7" Type="http://schemas.openxmlformats.org/officeDocument/2006/relationships/image" Target="../media/image9.png"/><Relationship Id="rId12" Type="http://schemas.openxmlformats.org/officeDocument/2006/relationships/chart" Target="../charts/chart19.xml"/><Relationship Id="rId2" Type="http://schemas.openxmlformats.org/officeDocument/2006/relationships/image" Target="../media/image6.png"/><Relationship Id="rId1" Type="http://schemas.openxmlformats.org/officeDocument/2006/relationships/image" Target="../media/image7.png"/><Relationship Id="rId6" Type="http://schemas.openxmlformats.org/officeDocument/2006/relationships/hyperlink" Target="#'Dashboard MineCraft'!A1"/><Relationship Id="rId11" Type="http://schemas.openxmlformats.org/officeDocument/2006/relationships/chart" Target="../charts/chart18.xml"/><Relationship Id="rId5" Type="http://schemas.openxmlformats.org/officeDocument/2006/relationships/hyperlink" Target="#'D&#819;ashboard EA Play'!A1"/><Relationship Id="rId10" Type="http://schemas.openxmlformats.org/officeDocument/2006/relationships/chart" Target="../charts/chart17.xml"/><Relationship Id="rId4" Type="http://schemas.openxmlformats.org/officeDocument/2006/relationships/image" Target="../media/image1.png"/><Relationship Id="rId9" Type="http://schemas.openxmlformats.org/officeDocument/2006/relationships/image" Target="../media/image12.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23.xml"/><Relationship Id="rId3" Type="http://schemas.openxmlformats.org/officeDocument/2006/relationships/image" Target="../media/image10.svg"/><Relationship Id="rId7" Type="http://schemas.openxmlformats.org/officeDocument/2006/relationships/hyperlink" Target="#'D&#819;ashboard EA Play'!A1"/><Relationship Id="rId12" Type="http://schemas.openxmlformats.org/officeDocument/2006/relationships/chart" Target="../charts/chart22.xml"/><Relationship Id="rId2" Type="http://schemas.openxmlformats.org/officeDocument/2006/relationships/image" Target="../media/image9.png"/><Relationship Id="rId1" Type="http://schemas.openxmlformats.org/officeDocument/2006/relationships/image" Target="../media/image13.png"/><Relationship Id="rId6" Type="http://schemas.openxmlformats.org/officeDocument/2006/relationships/image" Target="../media/image1.png"/><Relationship Id="rId11" Type="http://schemas.openxmlformats.org/officeDocument/2006/relationships/chart" Target="../charts/chart21.xml"/><Relationship Id="rId5" Type="http://schemas.openxmlformats.org/officeDocument/2006/relationships/hyperlink" Target="#'D&#819;ashboard XBOX'!A1"/><Relationship Id="rId15" Type="http://schemas.openxmlformats.org/officeDocument/2006/relationships/image" Target="../media/image14.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hyperlink" Target="#'Dashboard MineCraft'!A1"/><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twoCellAnchor editAs="oneCell">
    <xdr:from>
      <xdr:col>14</xdr:col>
      <xdr:colOff>504825</xdr:colOff>
      <xdr:row>25</xdr:row>
      <xdr:rowOff>161925</xdr:rowOff>
    </xdr:from>
    <xdr:to>
      <xdr:col>15</xdr:col>
      <xdr:colOff>514351</xdr:colOff>
      <xdr:row>31</xdr:row>
      <xdr:rowOff>98925</xdr:rowOff>
    </xdr:to>
    <xdr:pic>
      <xdr:nvPicPr>
        <xdr:cNvPr id="4" name="Picture 3">
          <a:extLst>
            <a:ext uri="{FF2B5EF4-FFF2-40B4-BE49-F238E27FC236}">
              <a16:creationId xmlns:a16="http://schemas.microsoft.com/office/drawing/2014/main" id="{C23D99C4-5787-E1FD-52AD-10343868E511}"/>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2181" t="2084" r="23162" b="2574"/>
        <a:stretch>
          <a:fillRect/>
        </a:stretch>
      </xdr:blipFill>
      <xdr:spPr>
        <a:xfrm>
          <a:off x="8667750" y="5076825"/>
          <a:ext cx="619126" cy="10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180975</xdr:colOff>
      <xdr:row>1</xdr:row>
      <xdr:rowOff>0</xdr:rowOff>
    </xdr:from>
    <xdr:to>
      <xdr:col>5</xdr:col>
      <xdr:colOff>2008946</xdr:colOff>
      <xdr:row>14</xdr:row>
      <xdr:rowOff>85725</xdr:rowOff>
    </xdr:to>
    <mc:AlternateContent xmlns:mc="http://schemas.openxmlformats.org/markup-compatibility/2006" xmlns:a14="http://schemas.microsoft.com/office/drawing/2010/main">
      <mc:Choice Requires="a14">
        <xdr:graphicFrame macro="">
          <xdr:nvGraphicFramePr>
            <xdr:cNvPr id="3" name="Subscription Type">
              <a:extLst>
                <a:ext uri="{FF2B5EF4-FFF2-40B4-BE49-F238E27FC236}">
                  <a16:creationId xmlns:a16="http://schemas.microsoft.com/office/drawing/2014/main" id="{E9B5F8DE-A28F-5B6F-1750-150EF86BC75B}"/>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8982075" y="190500"/>
              <a:ext cx="1827971"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97770</xdr:colOff>
      <xdr:row>0</xdr:row>
      <xdr:rowOff>141194</xdr:rowOff>
    </xdr:from>
    <xdr:to>
      <xdr:col>9</xdr:col>
      <xdr:colOff>2151358</xdr:colOff>
      <xdr:row>13</xdr:row>
      <xdr:rowOff>61429</xdr:rowOff>
    </xdr:to>
    <xdr:graphicFrame macro="">
      <xdr:nvGraphicFramePr>
        <xdr:cNvPr id="10" name="Chart 9">
          <a:extLst>
            <a:ext uri="{FF2B5EF4-FFF2-40B4-BE49-F238E27FC236}">
              <a16:creationId xmlns:a16="http://schemas.microsoft.com/office/drawing/2014/main" id="{7D798A60-069D-82C7-D10C-3FA86D06D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2359487</xdr:colOff>
      <xdr:row>0</xdr:row>
      <xdr:rowOff>141194</xdr:rowOff>
    </xdr:from>
    <xdr:to>
      <xdr:col>15</xdr:col>
      <xdr:colOff>98811</xdr:colOff>
      <xdr:row>13</xdr:row>
      <xdr:rowOff>61429</xdr:rowOff>
    </xdr:to>
    <xdr:graphicFrame macro="">
      <xdr:nvGraphicFramePr>
        <xdr:cNvPr id="2" name="Chart 1">
          <a:extLst>
            <a:ext uri="{FF2B5EF4-FFF2-40B4-BE49-F238E27FC236}">
              <a16:creationId xmlns:a16="http://schemas.microsoft.com/office/drawing/2014/main" id="{A9CBF576-48AD-6AE5-3308-71C76CD93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306941</xdr:colOff>
      <xdr:row>38</xdr:row>
      <xdr:rowOff>47063</xdr:rowOff>
    </xdr:from>
    <xdr:to>
      <xdr:col>21</xdr:col>
      <xdr:colOff>276235</xdr:colOff>
      <xdr:row>50</xdr:row>
      <xdr:rowOff>169004</xdr:rowOff>
    </xdr:to>
    <xdr:graphicFrame macro="">
      <xdr:nvGraphicFramePr>
        <xdr:cNvPr id="5" name="Chart 4">
          <a:extLst>
            <a:ext uri="{FF2B5EF4-FFF2-40B4-BE49-F238E27FC236}">
              <a16:creationId xmlns:a16="http://schemas.microsoft.com/office/drawing/2014/main" id="{C759B346-16C8-77ED-0861-C2E255E7F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1724494</xdr:colOff>
      <xdr:row>0</xdr:row>
      <xdr:rowOff>141194</xdr:rowOff>
    </xdr:from>
    <xdr:to>
      <xdr:col>7</xdr:col>
      <xdr:colOff>987818</xdr:colOff>
      <xdr:row>13</xdr:row>
      <xdr:rowOff>61429</xdr:rowOff>
    </xdr:to>
    <xdr:graphicFrame macro="">
      <xdr:nvGraphicFramePr>
        <xdr:cNvPr id="23" name="Chart 5">
          <a:extLst>
            <a:ext uri="{FF2B5EF4-FFF2-40B4-BE49-F238E27FC236}">
              <a16:creationId xmlns:a16="http://schemas.microsoft.com/office/drawing/2014/main" id="{7A184103-7A63-F279-79EA-3F03ED2F8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1724494</xdr:colOff>
      <xdr:row>19</xdr:row>
      <xdr:rowOff>82922</xdr:rowOff>
    </xdr:from>
    <xdr:to>
      <xdr:col>7</xdr:col>
      <xdr:colOff>987818</xdr:colOff>
      <xdr:row>32</xdr:row>
      <xdr:rowOff>25569</xdr:rowOff>
    </xdr:to>
    <xdr:graphicFrame macro="">
      <xdr:nvGraphicFramePr>
        <xdr:cNvPr id="25" name="Chart 6">
          <a:extLst>
            <a:ext uri="{FF2B5EF4-FFF2-40B4-BE49-F238E27FC236}">
              <a16:creationId xmlns:a16="http://schemas.microsoft.com/office/drawing/2014/main" id="{647204C6-5370-2532-CE64-17B68150B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306941</xdr:colOff>
      <xdr:row>0</xdr:row>
      <xdr:rowOff>141194</xdr:rowOff>
    </xdr:from>
    <xdr:to>
      <xdr:col>21</xdr:col>
      <xdr:colOff>276235</xdr:colOff>
      <xdr:row>13</xdr:row>
      <xdr:rowOff>61429</xdr:rowOff>
    </xdr:to>
    <xdr:graphicFrame macro="">
      <xdr:nvGraphicFramePr>
        <xdr:cNvPr id="11" name="Chart 10">
          <a:extLst>
            <a:ext uri="{FF2B5EF4-FFF2-40B4-BE49-F238E27FC236}">
              <a16:creationId xmlns:a16="http://schemas.microsoft.com/office/drawing/2014/main" id="{3A550AC4-E789-C654-E65B-BF7018ED0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97770</xdr:colOff>
      <xdr:row>19</xdr:row>
      <xdr:rowOff>82922</xdr:rowOff>
    </xdr:from>
    <xdr:to>
      <xdr:col>9</xdr:col>
      <xdr:colOff>2151358</xdr:colOff>
      <xdr:row>32</xdr:row>
      <xdr:rowOff>25569</xdr:rowOff>
    </xdr:to>
    <xdr:graphicFrame macro="">
      <xdr:nvGraphicFramePr>
        <xdr:cNvPr id="27" name="Chart 11">
          <a:extLst>
            <a:ext uri="{FF2B5EF4-FFF2-40B4-BE49-F238E27FC236}">
              <a16:creationId xmlns:a16="http://schemas.microsoft.com/office/drawing/2014/main" id="{4E99C2E1-0450-110C-A799-C19637F5B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2359487</xdr:colOff>
      <xdr:row>19</xdr:row>
      <xdr:rowOff>82922</xdr:rowOff>
    </xdr:from>
    <xdr:to>
      <xdr:col>15</xdr:col>
      <xdr:colOff>98811</xdr:colOff>
      <xdr:row>32</xdr:row>
      <xdr:rowOff>25569</xdr:rowOff>
    </xdr:to>
    <xdr:graphicFrame macro="">
      <xdr:nvGraphicFramePr>
        <xdr:cNvPr id="29" name="Chart 7">
          <a:extLst>
            <a:ext uri="{FF2B5EF4-FFF2-40B4-BE49-F238E27FC236}">
              <a16:creationId xmlns:a16="http://schemas.microsoft.com/office/drawing/2014/main" id="{D1F547DC-1432-C431-9651-50C51FA33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1724494</xdr:colOff>
      <xdr:row>38</xdr:row>
      <xdr:rowOff>47063</xdr:rowOff>
    </xdr:from>
    <xdr:to>
      <xdr:col>7</xdr:col>
      <xdr:colOff>987818</xdr:colOff>
      <xdr:row>50</xdr:row>
      <xdr:rowOff>169004</xdr:rowOff>
    </xdr:to>
    <xdr:graphicFrame macro="">
      <xdr:nvGraphicFramePr>
        <xdr:cNvPr id="9" name="Chart 8">
          <a:extLst>
            <a:ext uri="{FF2B5EF4-FFF2-40B4-BE49-F238E27FC236}">
              <a16:creationId xmlns:a16="http://schemas.microsoft.com/office/drawing/2014/main" id="{6CA4F879-E79C-B7E7-DCB5-63561FAC4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8</xdr:col>
      <xdr:colOff>97770</xdr:colOff>
      <xdr:row>38</xdr:row>
      <xdr:rowOff>47063</xdr:rowOff>
    </xdr:from>
    <xdr:to>
      <xdr:col>9</xdr:col>
      <xdr:colOff>2151358</xdr:colOff>
      <xdr:row>50</xdr:row>
      <xdr:rowOff>169004</xdr:rowOff>
    </xdr:to>
    <xdr:graphicFrame macro="">
      <xdr:nvGraphicFramePr>
        <xdr:cNvPr id="34" name="Chart 33">
          <a:extLst>
            <a:ext uri="{FF2B5EF4-FFF2-40B4-BE49-F238E27FC236}">
              <a16:creationId xmlns:a16="http://schemas.microsoft.com/office/drawing/2014/main" id="{BE47D358-4093-1520-489E-04013C65C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9</xdr:col>
      <xdr:colOff>2359487</xdr:colOff>
      <xdr:row>38</xdr:row>
      <xdr:rowOff>47063</xdr:rowOff>
    </xdr:from>
    <xdr:to>
      <xdr:col>15</xdr:col>
      <xdr:colOff>98811</xdr:colOff>
      <xdr:row>50</xdr:row>
      <xdr:rowOff>169004</xdr:rowOff>
    </xdr:to>
    <xdr:graphicFrame macro="">
      <xdr:nvGraphicFramePr>
        <xdr:cNvPr id="35" name="Chart 34">
          <a:extLst>
            <a:ext uri="{FF2B5EF4-FFF2-40B4-BE49-F238E27FC236}">
              <a16:creationId xmlns:a16="http://schemas.microsoft.com/office/drawing/2014/main" id="{000AD29F-A4F3-9993-BE0F-A52521CE7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15</xdr:col>
      <xdr:colOff>306941</xdr:colOff>
      <xdr:row>19</xdr:row>
      <xdr:rowOff>82922</xdr:rowOff>
    </xdr:from>
    <xdr:to>
      <xdr:col>21</xdr:col>
      <xdr:colOff>276235</xdr:colOff>
      <xdr:row>32</xdr:row>
      <xdr:rowOff>25569</xdr:rowOff>
    </xdr:to>
    <xdr:graphicFrame macro="">
      <xdr:nvGraphicFramePr>
        <xdr:cNvPr id="36" name="Chart 35">
          <a:extLst>
            <a:ext uri="{FF2B5EF4-FFF2-40B4-BE49-F238E27FC236}">
              <a16:creationId xmlns:a16="http://schemas.microsoft.com/office/drawing/2014/main" id="{650C9937-9063-CD0B-7E0F-435674991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16</xdr:row>
      <xdr:rowOff>184187</xdr:rowOff>
    </xdr:from>
    <xdr:to>
      <xdr:col>0</xdr:col>
      <xdr:colOff>1819603</xdr:colOff>
      <xdr:row>24</xdr:row>
      <xdr:rowOff>70816</xdr:rowOff>
    </xdr:to>
    <mc:AlternateContent xmlns:mc="http://schemas.openxmlformats.org/markup-compatibility/2006" xmlns:a14="http://schemas.microsoft.com/office/drawing/2010/main">
      <mc:Choice Requires="a14">
        <xdr:graphicFrame macro="">
          <xdr:nvGraphicFramePr>
            <xdr:cNvPr id="2" name="Subscription Type 1">
              <a:extLst>
                <a:ext uri="{FF2B5EF4-FFF2-40B4-BE49-F238E27FC236}">
                  <a16:creationId xmlns:a16="http://schemas.microsoft.com/office/drawing/2014/main" id="{61374056-A71A-46B2-8A0E-655F2AD2BB4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0" y="3402980"/>
              <a:ext cx="1819603" cy="141062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135162</xdr:colOff>
      <xdr:row>5</xdr:row>
      <xdr:rowOff>107950</xdr:rowOff>
    </xdr:from>
    <xdr:to>
      <xdr:col>8</xdr:col>
      <xdr:colOff>266354</xdr:colOff>
      <xdr:row>18</xdr:row>
      <xdr:rowOff>141952</xdr:rowOff>
    </xdr:to>
    <xdr:grpSp>
      <xdr:nvGrpSpPr>
        <xdr:cNvPr id="131" name="Group 130">
          <a:extLst>
            <a:ext uri="{FF2B5EF4-FFF2-40B4-BE49-F238E27FC236}">
              <a16:creationId xmlns:a16="http://schemas.microsoft.com/office/drawing/2014/main" id="{B0C403E3-9CDB-3C65-5BE5-1341ACFAA6C7}"/>
            </a:ext>
          </a:extLst>
        </xdr:cNvPr>
        <xdr:cNvGrpSpPr/>
      </xdr:nvGrpSpPr>
      <xdr:grpSpPr>
        <a:xfrm>
          <a:off x="2197817" y="1231243"/>
          <a:ext cx="3796675" cy="2510502"/>
          <a:chOff x="2770836" y="1277517"/>
          <a:chExt cx="3771412" cy="2510502"/>
        </a:xfrm>
      </xdr:grpSpPr>
      <xdr:sp macro="" textlink="">
        <xdr:nvSpPr>
          <xdr:cNvPr id="80" name="Retângulo: Cantos Arredondados 20">
            <a:extLst>
              <a:ext uri="{FF2B5EF4-FFF2-40B4-BE49-F238E27FC236}">
                <a16:creationId xmlns:a16="http://schemas.microsoft.com/office/drawing/2014/main" id="{0F1CE8B3-9279-2669-F220-0A6BCAA285FC}"/>
              </a:ext>
            </a:extLst>
          </xdr:cNvPr>
          <xdr:cNvSpPr/>
        </xdr:nvSpPr>
        <xdr:spPr>
          <a:xfrm>
            <a:off x="2770837" y="1325194"/>
            <a:ext cx="3771411"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C̳álculos!$D$6">
        <xdr:nvSpPr>
          <xdr:cNvPr id="81" name="Retângulo: Cantos Arredondados 21">
            <a:extLst>
              <a:ext uri="{FF2B5EF4-FFF2-40B4-BE49-F238E27FC236}">
                <a16:creationId xmlns:a16="http://schemas.microsoft.com/office/drawing/2014/main" id="{BFE2A588-C7F4-7BEB-A779-C300870D00FA}"/>
              </a:ext>
            </a:extLst>
          </xdr:cNvPr>
          <xdr:cNvSpPr/>
        </xdr:nvSpPr>
        <xdr:spPr>
          <a:xfrm>
            <a:off x="4388514" y="2590294"/>
            <a:ext cx="2153734"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D112EC-9F35-4CC8-8C4A-B49186EC39F8}" type="TxLink">
              <a:rPr lang="en-US" sz="2800" b="0" i="0" u="none" strike="noStrike" kern="1200">
                <a:solidFill>
                  <a:schemeClr val="accent3"/>
                </a:solidFill>
                <a:latin typeface="Aptos Narrow"/>
              </a:rPr>
              <a:pPr algn="ctr"/>
              <a:t>R$ 2.935,00</a:t>
            </a:fld>
            <a:endParaRPr lang="pt-BR" sz="7200" kern="1200">
              <a:solidFill>
                <a:schemeClr val="accent3"/>
              </a:solidFill>
            </a:endParaRPr>
          </a:p>
        </xdr:txBody>
      </xdr:sp>
      <xdr:sp macro="" textlink="">
        <xdr:nvSpPr>
          <xdr:cNvPr id="82" name="Retângulo: Cantos Superiores Arredondados 23">
            <a:extLst>
              <a:ext uri="{FF2B5EF4-FFF2-40B4-BE49-F238E27FC236}">
                <a16:creationId xmlns:a16="http://schemas.microsoft.com/office/drawing/2014/main" id="{A1DE5FEA-115D-23D4-32BD-C0CD41C74F7D}"/>
              </a:ext>
            </a:extLst>
          </xdr:cNvPr>
          <xdr:cNvSpPr/>
        </xdr:nvSpPr>
        <xdr:spPr>
          <a:xfrm>
            <a:off x="2770837" y="1277517"/>
            <a:ext cx="3771411" cy="362349"/>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 XBOX SUBSCRIPTIONS</a:t>
            </a:r>
          </a:p>
        </xdr:txBody>
      </xdr:sp>
      <xdr:pic>
        <xdr:nvPicPr>
          <xdr:cNvPr id="84" name="Imagem 2">
            <a:extLst>
              <a:ext uri="{FF2B5EF4-FFF2-40B4-BE49-F238E27FC236}">
                <a16:creationId xmlns:a16="http://schemas.microsoft.com/office/drawing/2014/main" id="{03C1F26E-3E3A-446A-AA5C-749F8D407B4E}"/>
              </a:ext>
            </a:extLst>
          </xdr:cNvPr>
          <xdr:cNvPicPr>
            <a:picLocks noChangeAspect="1"/>
          </xdr:cNvPicPr>
        </xdr:nvPicPr>
        <xdr:blipFill>
          <a:blip xmlns:r="http://schemas.openxmlformats.org/officeDocument/2006/relationships" r:embed="rId1"/>
          <a:stretch>
            <a:fillRect/>
          </a:stretch>
        </xdr:blipFill>
        <xdr:spPr>
          <a:xfrm>
            <a:off x="3925641" y="1856167"/>
            <a:ext cx="1464173" cy="432000"/>
          </a:xfrm>
          <a:prstGeom prst="rect">
            <a:avLst/>
          </a:prstGeom>
        </xdr:spPr>
      </xdr:pic>
      <xdr:sp macro="" textlink="C̳álculos!$E$17">
        <xdr:nvSpPr>
          <xdr:cNvPr id="107" name="Retângulo: Cantos Arredondados 21">
            <a:extLst>
              <a:ext uri="{FF2B5EF4-FFF2-40B4-BE49-F238E27FC236}">
                <a16:creationId xmlns:a16="http://schemas.microsoft.com/office/drawing/2014/main" id="{954E8173-5565-400B-228B-33DE62722074}"/>
              </a:ext>
            </a:extLst>
          </xdr:cNvPr>
          <xdr:cNvSpPr/>
        </xdr:nvSpPr>
        <xdr:spPr>
          <a:xfrm>
            <a:off x="4389020" y="3177873"/>
            <a:ext cx="2153228"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C408ED-19E4-414E-A575-47E60B6DD8D4}" type="TxLink">
              <a:rPr lang="en-US" sz="2800" b="0" i="0" u="none" strike="noStrike" kern="1200">
                <a:solidFill>
                  <a:srgbClr val="22C55E"/>
                </a:solidFill>
                <a:latin typeface="Aptos Narrow"/>
              </a:rPr>
              <a:pPr algn="ctr"/>
              <a:t>R$ 690,00</a:t>
            </a:fld>
            <a:endParaRPr lang="pt-BR" sz="19900" kern="1200">
              <a:solidFill>
                <a:srgbClr val="22C55E"/>
              </a:solidFill>
            </a:endParaRPr>
          </a:p>
        </xdr:txBody>
      </xdr:sp>
      <xdr:sp macro="" textlink="">
        <xdr:nvSpPr>
          <xdr:cNvPr id="108" name="Retângulo: Cantos Superiores Arredondados 23">
            <a:extLst>
              <a:ext uri="{FF2B5EF4-FFF2-40B4-BE49-F238E27FC236}">
                <a16:creationId xmlns:a16="http://schemas.microsoft.com/office/drawing/2014/main" id="{06539935-9777-4F52-301E-43350D4E4259}"/>
              </a:ext>
            </a:extLst>
          </xdr:cNvPr>
          <xdr:cNvSpPr/>
        </xdr:nvSpPr>
        <xdr:spPr>
          <a:xfrm>
            <a:off x="2770837" y="2590294"/>
            <a:ext cx="1362609"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pt-BR" sz="2200" b="1" kern="1200">
                <a:solidFill>
                  <a:schemeClr val="accent3"/>
                </a:solidFill>
                <a:latin typeface="Segoe UI" panose="020B0502040204020203" pitchFamily="34" charset="0"/>
                <a:cs typeface="Segoe UI" panose="020B0502040204020203" pitchFamily="34" charset="0"/>
              </a:rPr>
              <a:t>Total</a:t>
            </a:r>
          </a:p>
        </xdr:txBody>
      </xdr:sp>
      <xdr:sp macro="" textlink="">
        <xdr:nvSpPr>
          <xdr:cNvPr id="111" name="Retângulo: Cantos Superiores Arredondados 23">
            <a:extLst>
              <a:ext uri="{FF2B5EF4-FFF2-40B4-BE49-F238E27FC236}">
                <a16:creationId xmlns:a16="http://schemas.microsoft.com/office/drawing/2014/main" id="{DE71965C-AB60-4C24-B547-542F7B0C6E3F}"/>
              </a:ext>
            </a:extLst>
          </xdr:cNvPr>
          <xdr:cNvSpPr/>
        </xdr:nvSpPr>
        <xdr:spPr>
          <a:xfrm>
            <a:off x="2770836" y="3177873"/>
            <a:ext cx="1362609"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200" b="1" kern="1200">
                <a:solidFill>
                  <a:srgbClr val="22C55E"/>
                </a:solidFill>
                <a:latin typeface="Segoe UI" panose="020B0502040204020203" pitchFamily="34" charset="0"/>
                <a:cs typeface="Segoe UI" panose="020B0502040204020203" pitchFamily="34" charset="0"/>
              </a:rPr>
              <a:t>By Type</a:t>
            </a:r>
          </a:p>
        </xdr:txBody>
      </xdr:sp>
    </xdr:grpSp>
    <xdr:clientData/>
  </xdr:twoCellAnchor>
  <xdr:twoCellAnchor editAs="absolute">
    <xdr:from>
      <xdr:col>1</xdr:col>
      <xdr:colOff>96717</xdr:colOff>
      <xdr:row>0</xdr:row>
      <xdr:rowOff>51288</xdr:rowOff>
    </xdr:from>
    <xdr:to>
      <xdr:col>2</xdr:col>
      <xdr:colOff>483101</xdr:colOff>
      <xdr:row>2</xdr:row>
      <xdr:rowOff>157634</xdr:rowOff>
    </xdr:to>
    <xdr:pic>
      <xdr:nvPicPr>
        <xdr:cNvPr id="6" name="Imagem 2">
          <a:extLst>
            <a:ext uri="{FF2B5EF4-FFF2-40B4-BE49-F238E27FC236}">
              <a16:creationId xmlns:a16="http://schemas.microsoft.com/office/drawing/2014/main" id="{93201E5C-DDB4-4124-8C05-0735B634D0C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120" t="23707" r="73767" b="26657"/>
        <a:stretch>
          <a:fillRect/>
        </a:stretch>
      </xdr:blipFill>
      <xdr:spPr>
        <a:xfrm>
          <a:off x="1928448" y="51288"/>
          <a:ext cx="628172" cy="648538"/>
        </a:xfrm>
        <a:prstGeom prst="rect">
          <a:avLst/>
        </a:prstGeom>
      </xdr:spPr>
    </xdr:pic>
    <xdr:clientData/>
  </xdr:twoCellAnchor>
  <xdr:twoCellAnchor editAs="absolute">
    <xdr:from>
      <xdr:col>0</xdr:col>
      <xdr:colOff>254042</xdr:colOff>
      <xdr:row>0</xdr:row>
      <xdr:rowOff>102577</xdr:rowOff>
    </xdr:from>
    <xdr:to>
      <xdr:col>0</xdr:col>
      <xdr:colOff>1565561</xdr:colOff>
      <xdr:row>5</xdr:row>
      <xdr:rowOff>73270</xdr:rowOff>
    </xdr:to>
    <xdr:sp macro="" textlink="">
      <xdr:nvSpPr>
        <xdr:cNvPr id="8" name="Elipse 9">
          <a:extLst>
            <a:ext uri="{FF2B5EF4-FFF2-40B4-BE49-F238E27FC236}">
              <a16:creationId xmlns:a16="http://schemas.microsoft.com/office/drawing/2014/main" id="{73456B3E-EF88-484D-9E09-62F2EA48F33B}"/>
            </a:ext>
          </a:extLst>
        </xdr:cNvPr>
        <xdr:cNvSpPr/>
      </xdr:nvSpPr>
      <xdr:spPr>
        <a:xfrm>
          <a:off x="254042" y="102577"/>
          <a:ext cx="1311519" cy="1093640"/>
        </a:xfrm>
        <a:prstGeom prst="ellipse">
          <a:avLst/>
        </a:prstGeom>
        <a:blipFill>
          <a:blip xmlns:r="http://schemas.openxmlformats.org/officeDocument/2006/relationships" r:embed="rId3"/>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1780442</xdr:colOff>
      <xdr:row>2</xdr:row>
      <xdr:rowOff>161193</xdr:rowOff>
    </xdr:from>
    <xdr:to>
      <xdr:col>9</xdr:col>
      <xdr:colOff>45674</xdr:colOff>
      <xdr:row>4</xdr:row>
      <xdr:rowOff>2266</xdr:rowOff>
    </xdr:to>
    <xdr:sp macro="" textlink="">
      <xdr:nvSpPr>
        <xdr:cNvPr id="9" name="Retângulo 32">
          <a:extLst>
            <a:ext uri="{FF2B5EF4-FFF2-40B4-BE49-F238E27FC236}">
              <a16:creationId xmlns:a16="http://schemas.microsoft.com/office/drawing/2014/main" id="{7BD370B6-88EE-4CE8-8D4E-0AC8457203EC}"/>
            </a:ext>
          </a:extLst>
        </xdr:cNvPr>
        <xdr:cNvSpPr/>
      </xdr:nvSpPr>
      <xdr:spPr>
        <a:xfrm>
          <a:off x="1780442" y="703385"/>
          <a:ext cx="4595694" cy="22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50" b="0" kern="1200">
              <a:solidFill>
                <a:schemeClr val="bg1">
                  <a:lumMod val="50000"/>
                </a:schemeClr>
              </a:solidFill>
            </a:rPr>
            <a:t>Calculation period: 01/01/2024 - 31/12/2024 | Update date: 25/12/2024 09:00:00</a:t>
          </a:r>
        </a:p>
      </xdr:txBody>
    </xdr:sp>
    <xdr:clientData/>
  </xdr:twoCellAnchor>
  <xdr:twoCellAnchor editAs="absolute">
    <xdr:from>
      <xdr:col>0</xdr:col>
      <xdr:colOff>122157</xdr:colOff>
      <xdr:row>8</xdr:row>
      <xdr:rowOff>87922</xdr:rowOff>
    </xdr:from>
    <xdr:to>
      <xdr:col>0</xdr:col>
      <xdr:colOff>1697445</xdr:colOff>
      <xdr:row>10</xdr:row>
      <xdr:rowOff>95249</xdr:rowOff>
    </xdr:to>
    <xdr:grpSp>
      <xdr:nvGrpSpPr>
        <xdr:cNvPr id="18" name="Group 17">
          <a:hlinkClick xmlns:r="http://schemas.openxmlformats.org/officeDocument/2006/relationships" r:id="rId4"/>
          <a:extLst>
            <a:ext uri="{FF2B5EF4-FFF2-40B4-BE49-F238E27FC236}">
              <a16:creationId xmlns:a16="http://schemas.microsoft.com/office/drawing/2014/main" id="{3E6F0D12-6A73-7022-555E-2B8308AE3DA5}"/>
            </a:ext>
          </a:extLst>
        </xdr:cNvPr>
        <xdr:cNvGrpSpPr/>
      </xdr:nvGrpSpPr>
      <xdr:grpSpPr>
        <a:xfrm>
          <a:off x="122157" y="1782715"/>
          <a:ext cx="1575288" cy="388327"/>
          <a:chOff x="124558" y="1782369"/>
          <a:chExt cx="1575288" cy="388327"/>
        </a:xfrm>
      </xdr:grpSpPr>
      <xdr:sp macro="" textlink="">
        <xdr:nvSpPr>
          <xdr:cNvPr id="10" name="Rectangle: Rounded Corners 9">
            <a:extLst>
              <a:ext uri="{FF2B5EF4-FFF2-40B4-BE49-F238E27FC236}">
                <a16:creationId xmlns:a16="http://schemas.microsoft.com/office/drawing/2014/main" id="{AD836162-621B-3C58-6833-1AA8DAD1FD20}"/>
              </a:ext>
            </a:extLst>
          </xdr:cNvPr>
          <xdr:cNvSpPr/>
        </xdr:nvSpPr>
        <xdr:spPr>
          <a:xfrm>
            <a:off x="124558" y="1782369"/>
            <a:ext cx="1575288" cy="388327"/>
          </a:xfrm>
          <a:prstGeom prst="roundRect">
            <a:avLst>
              <a:gd name="adj" fmla="val 50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5" name="Imagem 2">
            <a:extLst>
              <a:ext uri="{FF2B5EF4-FFF2-40B4-BE49-F238E27FC236}">
                <a16:creationId xmlns:a16="http://schemas.microsoft.com/office/drawing/2014/main" id="{6C14E565-15FD-4B83-A68D-FE297402887F}"/>
              </a:ext>
            </a:extLst>
          </xdr:cNvPr>
          <xdr:cNvPicPr>
            <a:picLocks noChangeAspect="1"/>
          </xdr:cNvPicPr>
        </xdr:nvPicPr>
        <xdr:blipFill>
          <a:blip xmlns:r="http://schemas.openxmlformats.org/officeDocument/2006/relationships" r:embed="rId1"/>
          <a:stretch>
            <a:fillRect/>
          </a:stretch>
        </xdr:blipFill>
        <xdr:spPr>
          <a:xfrm>
            <a:off x="408202" y="1828637"/>
            <a:ext cx="1008000" cy="295790"/>
          </a:xfrm>
          <a:prstGeom prst="rect">
            <a:avLst/>
          </a:prstGeom>
        </xdr:spPr>
      </xdr:pic>
    </xdr:grpSp>
    <xdr:clientData/>
  </xdr:twoCellAnchor>
  <xdr:twoCellAnchor editAs="absolute">
    <xdr:from>
      <xdr:col>0</xdr:col>
      <xdr:colOff>122157</xdr:colOff>
      <xdr:row>11</xdr:row>
      <xdr:rowOff>26415</xdr:rowOff>
    </xdr:from>
    <xdr:to>
      <xdr:col>0</xdr:col>
      <xdr:colOff>1697445</xdr:colOff>
      <xdr:row>13</xdr:row>
      <xdr:rowOff>33742</xdr:rowOff>
    </xdr:to>
    <xdr:grpSp>
      <xdr:nvGrpSpPr>
        <xdr:cNvPr id="19" name="Group 18">
          <a:hlinkClick xmlns:r="http://schemas.openxmlformats.org/officeDocument/2006/relationships" r:id="rId5"/>
          <a:extLst>
            <a:ext uri="{FF2B5EF4-FFF2-40B4-BE49-F238E27FC236}">
              <a16:creationId xmlns:a16="http://schemas.microsoft.com/office/drawing/2014/main" id="{8631169D-FFE6-265F-248E-902F24D3AA7B}"/>
            </a:ext>
          </a:extLst>
        </xdr:cNvPr>
        <xdr:cNvGrpSpPr/>
      </xdr:nvGrpSpPr>
      <xdr:grpSpPr>
        <a:xfrm>
          <a:off x="122157" y="2292708"/>
          <a:ext cx="1575288" cy="388327"/>
          <a:chOff x="115302" y="2311065"/>
          <a:chExt cx="1575288" cy="388327"/>
        </a:xfrm>
      </xdr:grpSpPr>
      <xdr:sp macro="" textlink="">
        <xdr:nvSpPr>
          <xdr:cNvPr id="12" name="Rectangle: Rounded Corners 11">
            <a:extLst>
              <a:ext uri="{FF2B5EF4-FFF2-40B4-BE49-F238E27FC236}">
                <a16:creationId xmlns:a16="http://schemas.microsoft.com/office/drawing/2014/main" id="{9AF2FA8E-B863-4548-AF43-42A24F998FCA}"/>
              </a:ext>
            </a:extLst>
          </xdr:cNvPr>
          <xdr:cNvSpPr/>
        </xdr:nvSpPr>
        <xdr:spPr>
          <a:xfrm>
            <a:off x="115302" y="2311065"/>
            <a:ext cx="1575288" cy="388327"/>
          </a:xfrm>
          <a:prstGeom prst="roundRect">
            <a:avLst>
              <a:gd name="adj" fmla="val 50000"/>
            </a:avLst>
          </a:prstGeom>
          <a:solidFill>
            <a:srgbClr val="B5E6A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6" name="Imagem 16">
            <a:extLst>
              <a:ext uri="{FF2B5EF4-FFF2-40B4-BE49-F238E27FC236}">
                <a16:creationId xmlns:a16="http://schemas.microsoft.com/office/drawing/2014/main" id="{577E643F-75EF-4C77-AD08-162D24976FAE}"/>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4187" t="34881" r="3813" b="34395"/>
          <a:stretch>
            <a:fillRect/>
          </a:stretch>
        </xdr:blipFill>
        <xdr:spPr>
          <a:xfrm>
            <a:off x="398946" y="2357652"/>
            <a:ext cx="1008000" cy="295152"/>
          </a:xfrm>
          <a:prstGeom prst="rect">
            <a:avLst/>
          </a:prstGeom>
        </xdr:spPr>
      </xdr:pic>
    </xdr:grpSp>
    <xdr:clientData/>
  </xdr:twoCellAnchor>
  <xdr:twoCellAnchor editAs="absolute">
    <xdr:from>
      <xdr:col>0</xdr:col>
      <xdr:colOff>122157</xdr:colOff>
      <xdr:row>13</xdr:row>
      <xdr:rowOff>155408</xdr:rowOff>
    </xdr:from>
    <xdr:to>
      <xdr:col>0</xdr:col>
      <xdr:colOff>1697445</xdr:colOff>
      <xdr:row>15</xdr:row>
      <xdr:rowOff>162735</xdr:rowOff>
    </xdr:to>
    <xdr:grpSp>
      <xdr:nvGrpSpPr>
        <xdr:cNvPr id="21" name="Group 20">
          <a:hlinkClick xmlns:r="http://schemas.openxmlformats.org/officeDocument/2006/relationships" r:id="rId7"/>
          <a:extLst>
            <a:ext uri="{FF2B5EF4-FFF2-40B4-BE49-F238E27FC236}">
              <a16:creationId xmlns:a16="http://schemas.microsoft.com/office/drawing/2014/main" id="{87773C99-99BB-A82F-90C6-8C3F92CB5398}"/>
            </a:ext>
          </a:extLst>
        </xdr:cNvPr>
        <xdr:cNvGrpSpPr/>
      </xdr:nvGrpSpPr>
      <xdr:grpSpPr>
        <a:xfrm>
          <a:off x="122157" y="2802701"/>
          <a:ext cx="1575288" cy="388327"/>
          <a:chOff x="110290" y="2802355"/>
          <a:chExt cx="1575288" cy="388327"/>
        </a:xfrm>
      </xdr:grpSpPr>
      <xdr:sp macro="" textlink="">
        <xdr:nvSpPr>
          <xdr:cNvPr id="14" name="Rectangle: Rounded Corners 13">
            <a:extLst>
              <a:ext uri="{FF2B5EF4-FFF2-40B4-BE49-F238E27FC236}">
                <a16:creationId xmlns:a16="http://schemas.microsoft.com/office/drawing/2014/main" id="{FE837870-5DB3-4369-85E1-CA59C80115E8}"/>
              </a:ext>
            </a:extLst>
          </xdr:cNvPr>
          <xdr:cNvSpPr/>
        </xdr:nvSpPr>
        <xdr:spPr>
          <a:xfrm>
            <a:off x="110290" y="2802355"/>
            <a:ext cx="1575288" cy="388327"/>
          </a:xfrm>
          <a:prstGeom prst="roundRect">
            <a:avLst>
              <a:gd name="adj" fmla="val 50000"/>
            </a:avLst>
          </a:prstGeom>
          <a:solidFill>
            <a:srgbClr val="B5E6A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7" name="Gráfico 26">
            <a:extLst>
              <a:ext uri="{FF2B5EF4-FFF2-40B4-BE49-F238E27FC236}">
                <a16:creationId xmlns:a16="http://schemas.microsoft.com/office/drawing/2014/main" id="{1CE06C69-8D12-4A30-8C30-B45A4F2B6DD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51350" y="2896839"/>
            <a:ext cx="1093168" cy="199358"/>
          </a:xfrm>
          <a:prstGeom prst="rect">
            <a:avLst/>
          </a:prstGeom>
        </xdr:spPr>
      </xdr:pic>
    </xdr:grpSp>
    <xdr:clientData/>
  </xdr:twoCellAnchor>
  <xdr:twoCellAnchor editAs="absolute">
    <xdr:from>
      <xdr:col>2</xdr:col>
      <xdr:colOff>135161</xdr:colOff>
      <xdr:row>19</xdr:row>
      <xdr:rowOff>74741</xdr:rowOff>
    </xdr:from>
    <xdr:to>
      <xdr:col>8</xdr:col>
      <xdr:colOff>266353</xdr:colOff>
      <xdr:row>36</xdr:row>
      <xdr:rowOff>76241</xdr:rowOff>
    </xdr:to>
    <xdr:grpSp>
      <xdr:nvGrpSpPr>
        <xdr:cNvPr id="28" name="Agrupar 19">
          <a:extLst>
            <a:ext uri="{FF2B5EF4-FFF2-40B4-BE49-F238E27FC236}">
              <a16:creationId xmlns:a16="http://schemas.microsoft.com/office/drawing/2014/main" id="{FFB3F051-6A42-5F29-4837-3FCE92C2D456}"/>
            </a:ext>
          </a:extLst>
        </xdr:cNvPr>
        <xdr:cNvGrpSpPr/>
      </xdr:nvGrpSpPr>
      <xdr:grpSpPr>
        <a:xfrm>
          <a:off x="2197816" y="3865034"/>
          <a:ext cx="3796675" cy="3240000"/>
          <a:chOff x="2095499" y="1143000"/>
          <a:chExt cx="4655345" cy="1571625"/>
        </a:xfrm>
      </xdr:grpSpPr>
      <xdr:sp macro="" textlink="">
        <xdr:nvSpPr>
          <xdr:cNvPr id="30" name="Retângulo: Cantos Arredondados 20">
            <a:extLst>
              <a:ext uri="{FF2B5EF4-FFF2-40B4-BE49-F238E27FC236}">
                <a16:creationId xmlns:a16="http://schemas.microsoft.com/office/drawing/2014/main" id="{8412030F-A5B5-0BA5-AD43-0D25CB59647F}"/>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1" name="Retângulo: Cantos Superiores Arredondados 23">
            <a:extLst>
              <a:ext uri="{FF2B5EF4-FFF2-40B4-BE49-F238E27FC236}">
                <a16:creationId xmlns:a16="http://schemas.microsoft.com/office/drawing/2014/main" id="{21AFEF98-4C75-93E5-DE6A-83B9836B1D9C}"/>
              </a:ext>
            </a:extLst>
          </xdr:cNvPr>
          <xdr:cNvSpPr/>
        </xdr:nvSpPr>
        <xdr:spPr>
          <a:xfrm>
            <a:off x="2095499" y="1143000"/>
            <a:ext cx="4655344" cy="25536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XBOX SUBSCRIPTIONS REVENUE</a:t>
            </a:r>
          </a:p>
        </xdr:txBody>
      </xdr:sp>
    </xdr:grpSp>
    <xdr:clientData/>
  </xdr:twoCellAnchor>
  <xdr:twoCellAnchor editAs="absolute">
    <xdr:from>
      <xdr:col>2</xdr:col>
      <xdr:colOff>141880</xdr:colOff>
      <xdr:row>22</xdr:row>
      <xdr:rowOff>26484</xdr:rowOff>
    </xdr:from>
    <xdr:to>
      <xdr:col>8</xdr:col>
      <xdr:colOff>267197</xdr:colOff>
      <xdr:row>36</xdr:row>
      <xdr:rowOff>59484</xdr:rowOff>
    </xdr:to>
    <xdr:graphicFrame macro="">
      <xdr:nvGraphicFramePr>
        <xdr:cNvPr id="23" name="Chart 5">
          <a:extLst>
            <a:ext uri="{FF2B5EF4-FFF2-40B4-BE49-F238E27FC236}">
              <a16:creationId xmlns:a16="http://schemas.microsoft.com/office/drawing/2014/main" id="{9B0EEE5A-7CE1-42C1-A4F2-29EC5A96B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8</xdr:col>
      <xdr:colOff>388327</xdr:colOff>
      <xdr:row>19</xdr:row>
      <xdr:rowOff>74741</xdr:rowOff>
    </xdr:from>
    <xdr:to>
      <xdr:col>15</xdr:col>
      <xdr:colOff>79904</xdr:colOff>
      <xdr:row>36</xdr:row>
      <xdr:rowOff>76241</xdr:rowOff>
    </xdr:to>
    <xdr:grpSp>
      <xdr:nvGrpSpPr>
        <xdr:cNvPr id="34" name="Group 33">
          <a:extLst>
            <a:ext uri="{FF2B5EF4-FFF2-40B4-BE49-F238E27FC236}">
              <a16:creationId xmlns:a16="http://schemas.microsoft.com/office/drawing/2014/main" id="{9E9E41BF-F6AE-10D2-963D-4C17CCF58F5C}"/>
            </a:ext>
          </a:extLst>
        </xdr:cNvPr>
        <xdr:cNvGrpSpPr/>
      </xdr:nvGrpSpPr>
      <xdr:grpSpPr>
        <a:xfrm>
          <a:off x="6116465" y="3865034"/>
          <a:ext cx="3797180" cy="3240000"/>
          <a:chOff x="6039779" y="3970256"/>
          <a:chExt cx="3771359" cy="3240000"/>
        </a:xfrm>
      </xdr:grpSpPr>
      <xdr:grpSp>
        <xdr:nvGrpSpPr>
          <xdr:cNvPr id="7" name="Agrupar 19">
            <a:extLst>
              <a:ext uri="{FF2B5EF4-FFF2-40B4-BE49-F238E27FC236}">
                <a16:creationId xmlns:a16="http://schemas.microsoft.com/office/drawing/2014/main" id="{7BB557C3-4E39-9BF6-3FC2-87926A46F2A9}"/>
              </a:ext>
            </a:extLst>
          </xdr:cNvPr>
          <xdr:cNvGrpSpPr/>
        </xdr:nvGrpSpPr>
        <xdr:grpSpPr>
          <a:xfrm>
            <a:off x="6039779" y="3970256"/>
            <a:ext cx="3771359" cy="3240000"/>
            <a:chOff x="2095500" y="1143000"/>
            <a:chExt cx="4655344" cy="1571625"/>
          </a:xfrm>
        </xdr:grpSpPr>
        <xdr:sp macro="" textlink="">
          <xdr:nvSpPr>
            <xdr:cNvPr id="11" name="Retângulo: Cantos Arredondados 20">
              <a:extLst>
                <a:ext uri="{FF2B5EF4-FFF2-40B4-BE49-F238E27FC236}">
                  <a16:creationId xmlns:a16="http://schemas.microsoft.com/office/drawing/2014/main" id="{C492B03A-8F0D-97A2-EC2E-778599ABAD1E}"/>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13" name="Retângulo: Cantos Superiores Arredondados 23">
              <a:extLst>
                <a:ext uri="{FF2B5EF4-FFF2-40B4-BE49-F238E27FC236}">
                  <a16:creationId xmlns:a16="http://schemas.microsoft.com/office/drawing/2014/main" id="{17395EC6-1505-8691-5AB0-76E961972DC6}"/>
                </a:ext>
              </a:extLst>
            </xdr:cNvPr>
            <xdr:cNvSpPr/>
          </xdr:nvSpPr>
          <xdr:spPr>
            <a:xfrm>
              <a:off x="2095500" y="1143000"/>
              <a:ext cx="4655344" cy="25536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 NUMBER BY PLAN</a:t>
              </a:r>
            </a:p>
          </xdr:txBody>
        </xdr:sp>
      </xdr:grpSp>
      <xdr:graphicFrame macro="">
        <xdr:nvGraphicFramePr>
          <xdr:cNvPr id="27" name="Chart 26">
            <a:extLst>
              <a:ext uri="{FF2B5EF4-FFF2-40B4-BE49-F238E27FC236}">
                <a16:creationId xmlns:a16="http://schemas.microsoft.com/office/drawing/2014/main" id="{904098CB-60FB-419E-B7B3-12605133B4AD}"/>
              </a:ext>
            </a:extLst>
          </xdr:cNvPr>
          <xdr:cNvGraphicFramePr>
            <a:graphicFrameLocks/>
          </xdr:cNvGraphicFramePr>
        </xdr:nvGraphicFramePr>
        <xdr:xfrm>
          <a:off x="6058599" y="4497676"/>
          <a:ext cx="3738422" cy="270000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15</xdr:col>
      <xdr:colOff>205152</xdr:colOff>
      <xdr:row>19</xdr:row>
      <xdr:rowOff>74741</xdr:rowOff>
    </xdr:from>
    <xdr:to>
      <xdr:col>21</xdr:col>
      <xdr:colOff>120893</xdr:colOff>
      <xdr:row>36</xdr:row>
      <xdr:rowOff>76241</xdr:rowOff>
    </xdr:to>
    <xdr:grpSp>
      <xdr:nvGrpSpPr>
        <xdr:cNvPr id="35" name="Group 34">
          <a:extLst>
            <a:ext uri="{FF2B5EF4-FFF2-40B4-BE49-F238E27FC236}">
              <a16:creationId xmlns:a16="http://schemas.microsoft.com/office/drawing/2014/main" id="{9B1A10FF-1290-5757-6D5D-A74B9AD751B5}"/>
            </a:ext>
          </a:extLst>
        </xdr:cNvPr>
        <xdr:cNvGrpSpPr/>
      </xdr:nvGrpSpPr>
      <xdr:grpSpPr>
        <a:xfrm>
          <a:off x="10038893" y="3865034"/>
          <a:ext cx="3798000" cy="3240000"/>
          <a:chOff x="9869361" y="3970256"/>
          <a:chExt cx="3771215" cy="3240000"/>
        </a:xfrm>
      </xdr:grpSpPr>
      <xdr:grpSp>
        <xdr:nvGrpSpPr>
          <xdr:cNvPr id="22" name="Agrupar 19">
            <a:extLst>
              <a:ext uri="{FF2B5EF4-FFF2-40B4-BE49-F238E27FC236}">
                <a16:creationId xmlns:a16="http://schemas.microsoft.com/office/drawing/2014/main" id="{516E5434-B07D-6068-9124-856920DDC78E}"/>
              </a:ext>
            </a:extLst>
          </xdr:cNvPr>
          <xdr:cNvGrpSpPr/>
        </xdr:nvGrpSpPr>
        <xdr:grpSpPr>
          <a:xfrm>
            <a:off x="9869361" y="3970256"/>
            <a:ext cx="3771215" cy="3240000"/>
            <a:chOff x="2095493" y="1143000"/>
            <a:chExt cx="4655351" cy="1571625"/>
          </a:xfrm>
        </xdr:grpSpPr>
        <xdr:sp macro="" textlink="">
          <xdr:nvSpPr>
            <xdr:cNvPr id="24" name="Retângulo: Cantos Arredondados 20">
              <a:extLst>
                <a:ext uri="{FF2B5EF4-FFF2-40B4-BE49-F238E27FC236}">
                  <a16:creationId xmlns:a16="http://schemas.microsoft.com/office/drawing/2014/main" id="{FD7E5B49-D99A-D678-D5C1-B425CE78ACC3}"/>
                </a:ext>
              </a:extLst>
            </xdr:cNvPr>
            <xdr:cNvSpPr/>
          </xdr:nvSpPr>
          <xdr:spPr>
            <a:xfrm>
              <a:off x="2095493" y="1202531"/>
              <a:ext cx="4655341"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25" name="Retângulo: Cantos Superiores Arredondados 23">
              <a:extLst>
                <a:ext uri="{FF2B5EF4-FFF2-40B4-BE49-F238E27FC236}">
                  <a16:creationId xmlns:a16="http://schemas.microsoft.com/office/drawing/2014/main" id="{DC36975E-E2ED-2FE0-E084-AB6E8EB5F765}"/>
                </a:ext>
              </a:extLst>
            </xdr:cNvPr>
            <xdr:cNvSpPr/>
          </xdr:nvSpPr>
          <xdr:spPr>
            <a:xfrm>
              <a:off x="2095500" y="1143000"/>
              <a:ext cx="4655344" cy="255360"/>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a:t>
              </a:r>
              <a:r>
                <a:rPr lang="pt-BR" sz="1100" b="1" kern="1200" baseline="0">
                  <a:latin typeface="Segoe UI" panose="020B0502040204020203" pitchFamily="34" charset="0"/>
                  <a:cs typeface="Segoe UI" panose="020B0502040204020203" pitchFamily="34" charset="0"/>
                </a:rPr>
                <a:t> REVENUE</a:t>
              </a:r>
              <a:r>
                <a:rPr lang="pt-BR" sz="1100" b="1" kern="1200">
                  <a:latin typeface="Segoe UI" panose="020B0502040204020203" pitchFamily="34" charset="0"/>
                  <a:cs typeface="Segoe UI" panose="020B0502040204020203" pitchFamily="34" charset="0"/>
                </a:rPr>
                <a:t> BY PLAN</a:t>
              </a:r>
            </a:p>
          </xdr:txBody>
        </xdr:sp>
      </xdr:grpSp>
      <xdr:graphicFrame macro="">
        <xdr:nvGraphicFramePr>
          <xdr:cNvPr id="29" name="Chart 28">
            <a:extLst>
              <a:ext uri="{FF2B5EF4-FFF2-40B4-BE49-F238E27FC236}">
                <a16:creationId xmlns:a16="http://schemas.microsoft.com/office/drawing/2014/main" id="{7762EA17-17E4-4EF5-899B-E037E804B9D8}"/>
              </a:ext>
            </a:extLst>
          </xdr:cNvPr>
          <xdr:cNvGraphicFramePr>
            <a:graphicFrameLocks/>
          </xdr:cNvGraphicFramePr>
        </xdr:nvGraphicFramePr>
        <xdr:xfrm>
          <a:off x="9874381" y="4503352"/>
          <a:ext cx="3757040" cy="27000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absolute">
    <xdr:from>
      <xdr:col>15</xdr:col>
      <xdr:colOff>205152</xdr:colOff>
      <xdr:row>5</xdr:row>
      <xdr:rowOff>109543</xdr:rowOff>
    </xdr:from>
    <xdr:to>
      <xdr:col>21</xdr:col>
      <xdr:colOff>120893</xdr:colOff>
      <xdr:row>18</xdr:row>
      <xdr:rowOff>141952</xdr:rowOff>
    </xdr:to>
    <xdr:grpSp>
      <xdr:nvGrpSpPr>
        <xdr:cNvPr id="58" name="Group 57">
          <a:extLst>
            <a:ext uri="{FF2B5EF4-FFF2-40B4-BE49-F238E27FC236}">
              <a16:creationId xmlns:a16="http://schemas.microsoft.com/office/drawing/2014/main" id="{42E6675A-863C-3D61-2477-BACA873EA3EB}"/>
            </a:ext>
          </a:extLst>
        </xdr:cNvPr>
        <xdr:cNvGrpSpPr/>
      </xdr:nvGrpSpPr>
      <xdr:grpSpPr>
        <a:xfrm>
          <a:off x="10038893" y="1232836"/>
          <a:ext cx="3798000" cy="2508909"/>
          <a:chOff x="10052537" y="1230562"/>
          <a:chExt cx="3780000" cy="2508909"/>
        </a:xfrm>
      </xdr:grpSpPr>
      <xdr:grpSp>
        <xdr:nvGrpSpPr>
          <xdr:cNvPr id="40" name="Group 39">
            <a:extLst>
              <a:ext uri="{FF2B5EF4-FFF2-40B4-BE49-F238E27FC236}">
                <a16:creationId xmlns:a16="http://schemas.microsoft.com/office/drawing/2014/main" id="{598718C1-1A60-9F98-33D1-4976582D7D3B}"/>
              </a:ext>
            </a:extLst>
          </xdr:cNvPr>
          <xdr:cNvGrpSpPr/>
        </xdr:nvGrpSpPr>
        <xdr:grpSpPr>
          <a:xfrm>
            <a:off x="10052537" y="1230562"/>
            <a:ext cx="3780000" cy="2508909"/>
            <a:chOff x="9891301" y="1228969"/>
            <a:chExt cx="3771359" cy="2508909"/>
          </a:xfrm>
        </xdr:grpSpPr>
        <xdr:sp macro="" textlink="">
          <xdr:nvSpPr>
            <xdr:cNvPr id="114" name="Retângulo: Cantos Arredondados 20">
              <a:extLst>
                <a:ext uri="{FF2B5EF4-FFF2-40B4-BE49-F238E27FC236}">
                  <a16:creationId xmlns:a16="http://schemas.microsoft.com/office/drawing/2014/main" id="{5706A31C-1BFC-3E9A-F130-9E9E16F24394}"/>
                </a:ext>
              </a:extLst>
            </xdr:cNvPr>
            <xdr:cNvSpPr/>
          </xdr:nvSpPr>
          <xdr:spPr>
            <a:xfrm>
              <a:off x="9891301" y="1276616"/>
              <a:ext cx="3771358" cy="2461262"/>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116" name="Retângulo: Cantos Superiores Arredondados 23">
              <a:extLst>
                <a:ext uri="{FF2B5EF4-FFF2-40B4-BE49-F238E27FC236}">
                  <a16:creationId xmlns:a16="http://schemas.microsoft.com/office/drawing/2014/main" id="{59EC9885-8BBB-C195-DEE8-307BB56D82F9}"/>
                </a:ext>
              </a:extLst>
            </xdr:cNvPr>
            <xdr:cNvSpPr/>
          </xdr:nvSpPr>
          <xdr:spPr>
            <a:xfrm>
              <a:off x="9891302" y="1228969"/>
              <a:ext cx="3771358" cy="362119"/>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lt1"/>
                  </a:solidFill>
                  <a:effectLst/>
                  <a:latin typeface="+mn-lt"/>
                  <a:ea typeface="+mn-ea"/>
                  <a:cs typeface="+mn-cs"/>
                </a:rPr>
                <a:t>TOTAL</a:t>
              </a:r>
              <a:r>
                <a:rPr lang="pt-BR" sz="1100" b="1" baseline="0">
                  <a:solidFill>
                    <a:schemeClr val="lt1"/>
                  </a:solidFill>
                  <a:effectLst/>
                  <a:latin typeface="+mn-lt"/>
                  <a:ea typeface="+mn-ea"/>
                  <a:cs typeface="+mn-cs"/>
                </a:rPr>
                <a:t> REVENUE OVERALL</a:t>
              </a:r>
              <a:endParaRPr lang="pt-BR">
                <a:effectLst/>
              </a:endParaRPr>
            </a:p>
          </xdr:txBody>
        </xdr:sp>
      </xdr:grpSp>
      <xdr:sp macro="" textlink="C̳álculos!$D$2">
        <xdr:nvSpPr>
          <xdr:cNvPr id="115" name="Retângulo: Cantos Arredondados 21">
            <a:extLst>
              <a:ext uri="{FF2B5EF4-FFF2-40B4-BE49-F238E27FC236}">
                <a16:creationId xmlns:a16="http://schemas.microsoft.com/office/drawing/2014/main" id="{EB053A8E-C71B-105E-4B64-D2D77EBAB0CB}"/>
              </a:ext>
            </a:extLst>
          </xdr:cNvPr>
          <xdr:cNvSpPr/>
        </xdr:nvSpPr>
        <xdr:spPr>
          <a:xfrm>
            <a:off x="10609037" y="2885216"/>
            <a:ext cx="2667001" cy="432289"/>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4B95CE-48C4-4F9C-9EB3-805442DF2B3A}" type="TxLink">
              <a:rPr lang="en-US" sz="3200" b="0" i="0" u="none" strike="noStrike" kern="1200">
                <a:solidFill>
                  <a:srgbClr val="2DA211"/>
                </a:solidFill>
                <a:latin typeface="Aptos Narrow"/>
              </a:rPr>
              <a:pPr algn="ctr"/>
              <a:t>R$ 9.755,00</a:t>
            </a:fld>
            <a:endParaRPr lang="pt-BR" sz="85700" kern="1200">
              <a:solidFill>
                <a:srgbClr val="2DA211"/>
              </a:solidFill>
            </a:endParaRPr>
          </a:p>
        </xdr:txBody>
      </xdr:sp>
      <xdr:pic>
        <xdr:nvPicPr>
          <xdr:cNvPr id="37" name="Picture 36">
            <a:extLst>
              <a:ext uri="{FF2B5EF4-FFF2-40B4-BE49-F238E27FC236}">
                <a16:creationId xmlns:a16="http://schemas.microsoft.com/office/drawing/2014/main" id="{925DF0DF-6F0E-448C-93CC-EF53FC97E6E3}"/>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22181" t="2084" r="23162" b="2574"/>
          <a:stretch>
            <a:fillRect/>
          </a:stretch>
        </xdr:blipFill>
        <xdr:spPr>
          <a:xfrm>
            <a:off x="11708537" y="1800473"/>
            <a:ext cx="468000" cy="816377"/>
          </a:xfrm>
          <a:prstGeom prst="rect">
            <a:avLst/>
          </a:prstGeom>
        </xdr:spPr>
      </xdr:pic>
    </xdr:grpSp>
    <xdr:clientData/>
  </xdr:twoCellAnchor>
  <xdr:twoCellAnchor editAs="absolute">
    <xdr:from>
      <xdr:col>8</xdr:col>
      <xdr:colOff>388327</xdr:colOff>
      <xdr:row>5</xdr:row>
      <xdr:rowOff>107950</xdr:rowOff>
    </xdr:from>
    <xdr:to>
      <xdr:col>15</xdr:col>
      <xdr:colOff>79904</xdr:colOff>
      <xdr:row>18</xdr:row>
      <xdr:rowOff>141952</xdr:rowOff>
    </xdr:to>
    <xdr:grpSp>
      <xdr:nvGrpSpPr>
        <xdr:cNvPr id="57" name="Group 56">
          <a:extLst>
            <a:ext uri="{FF2B5EF4-FFF2-40B4-BE49-F238E27FC236}">
              <a16:creationId xmlns:a16="http://schemas.microsoft.com/office/drawing/2014/main" id="{C2F9D1CA-6E81-F11D-B705-4C86C96A514E}"/>
            </a:ext>
          </a:extLst>
        </xdr:cNvPr>
        <xdr:cNvGrpSpPr/>
      </xdr:nvGrpSpPr>
      <xdr:grpSpPr>
        <a:xfrm>
          <a:off x="6116465" y="1231243"/>
          <a:ext cx="3797180" cy="2510502"/>
          <a:chOff x="6103328" y="1216269"/>
          <a:chExt cx="3771207" cy="2510502"/>
        </a:xfrm>
      </xdr:grpSpPr>
      <xdr:grpSp>
        <xdr:nvGrpSpPr>
          <xdr:cNvPr id="43" name="Group 42">
            <a:extLst>
              <a:ext uri="{FF2B5EF4-FFF2-40B4-BE49-F238E27FC236}">
                <a16:creationId xmlns:a16="http://schemas.microsoft.com/office/drawing/2014/main" id="{8A631832-A8C2-463D-A4A4-DB33850E8A2C}"/>
              </a:ext>
            </a:extLst>
          </xdr:cNvPr>
          <xdr:cNvGrpSpPr/>
        </xdr:nvGrpSpPr>
        <xdr:grpSpPr>
          <a:xfrm>
            <a:off x="6103328" y="1216269"/>
            <a:ext cx="3771207" cy="2510502"/>
            <a:chOff x="2770837" y="1277517"/>
            <a:chExt cx="3771411" cy="2510502"/>
          </a:xfrm>
        </xdr:grpSpPr>
        <xdr:sp macro="" textlink="">
          <xdr:nvSpPr>
            <xdr:cNvPr id="44" name="Retângulo: Cantos Arredondados 20">
              <a:extLst>
                <a:ext uri="{FF2B5EF4-FFF2-40B4-BE49-F238E27FC236}">
                  <a16:creationId xmlns:a16="http://schemas.microsoft.com/office/drawing/2014/main" id="{5D7E547C-D4EC-EC4E-B85D-243B341031A7}"/>
                </a:ext>
              </a:extLst>
            </xdr:cNvPr>
            <xdr:cNvSpPr/>
          </xdr:nvSpPr>
          <xdr:spPr>
            <a:xfrm>
              <a:off x="2770837" y="1325194"/>
              <a:ext cx="3771411"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6" name="Retângulo: Cantos Superiores Arredondados 23">
              <a:extLst>
                <a:ext uri="{FF2B5EF4-FFF2-40B4-BE49-F238E27FC236}">
                  <a16:creationId xmlns:a16="http://schemas.microsoft.com/office/drawing/2014/main" id="{04ACDCDD-5DFC-86E7-39EC-423B750D06A0}"/>
                </a:ext>
              </a:extLst>
            </xdr:cNvPr>
            <xdr:cNvSpPr/>
          </xdr:nvSpPr>
          <xdr:spPr>
            <a:xfrm>
              <a:off x="2770837" y="1277517"/>
              <a:ext cx="3771411" cy="362349"/>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b="1" kern="1200">
                  <a:latin typeface="Segoe UI" panose="020B0502040204020203" pitchFamily="34" charset="0"/>
                  <a:cs typeface="Segoe UI" panose="020B0502040204020203" pitchFamily="34" charset="0"/>
                </a:rPr>
                <a:t>SEASON PASS AUTO RENEWAL</a:t>
              </a:r>
              <a:endParaRPr lang="pt-BR">
                <a:effectLst/>
              </a:endParaRPr>
            </a:p>
          </xdr:txBody>
        </xdr:sp>
      </xdr:grpSp>
      <xdr:graphicFrame macro="">
        <xdr:nvGraphicFramePr>
          <xdr:cNvPr id="56" name="Chart 55">
            <a:extLst>
              <a:ext uri="{FF2B5EF4-FFF2-40B4-BE49-F238E27FC236}">
                <a16:creationId xmlns:a16="http://schemas.microsoft.com/office/drawing/2014/main" id="{BE56E38D-E888-42CB-BBDE-C40A62F2D699}"/>
              </a:ext>
            </a:extLst>
          </xdr:cNvPr>
          <xdr:cNvGraphicFramePr>
            <a:graphicFrameLocks/>
          </xdr:cNvGraphicFramePr>
        </xdr:nvGraphicFramePr>
        <xdr:xfrm>
          <a:off x="6188931" y="1604596"/>
          <a:ext cx="3600000" cy="2088635"/>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98502</xdr:colOff>
      <xdr:row>0</xdr:row>
      <xdr:rowOff>114076</xdr:rowOff>
    </xdr:from>
    <xdr:to>
      <xdr:col>2</xdr:col>
      <xdr:colOff>484339</xdr:colOff>
      <xdr:row>2</xdr:row>
      <xdr:rowOff>126051</xdr:rowOff>
    </xdr:to>
    <xdr:pic>
      <xdr:nvPicPr>
        <xdr:cNvPr id="10" name="Imagem 16">
          <a:extLst>
            <a:ext uri="{FF2B5EF4-FFF2-40B4-BE49-F238E27FC236}">
              <a16:creationId xmlns:a16="http://schemas.microsoft.com/office/drawing/2014/main" id="{4DE12E0C-AFCB-4E06-81EB-EB5E62D9967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345" t="34881" r="67055" b="37537"/>
        <a:stretch>
          <a:fillRect/>
        </a:stretch>
      </xdr:blipFill>
      <xdr:spPr>
        <a:xfrm>
          <a:off x="1929161" y="114076"/>
          <a:ext cx="622800" cy="555597"/>
        </a:xfrm>
        <a:prstGeom prst="rect">
          <a:avLst/>
        </a:prstGeom>
      </xdr:spPr>
    </xdr:pic>
    <xdr:clientData/>
  </xdr:twoCellAnchor>
  <xdr:twoCellAnchor editAs="absolute">
    <xdr:from>
      <xdr:col>0</xdr:col>
      <xdr:colOff>0</xdr:colOff>
      <xdr:row>16</xdr:row>
      <xdr:rowOff>184187</xdr:rowOff>
    </xdr:from>
    <xdr:to>
      <xdr:col>0</xdr:col>
      <xdr:colOff>1819603</xdr:colOff>
      <xdr:row>24</xdr:row>
      <xdr:rowOff>70816</xdr:rowOff>
    </xdr:to>
    <mc:AlternateContent xmlns:mc="http://schemas.openxmlformats.org/markup-compatibility/2006" xmlns:a14="http://schemas.microsoft.com/office/drawing/2010/main">
      <mc:Choice Requires="a14">
        <xdr:graphicFrame macro="">
          <xdr:nvGraphicFramePr>
            <xdr:cNvPr id="2" name="Subscription Type 2">
              <a:extLst>
                <a:ext uri="{FF2B5EF4-FFF2-40B4-BE49-F238E27FC236}">
                  <a16:creationId xmlns:a16="http://schemas.microsoft.com/office/drawing/2014/main" id="{AF0B7612-2C14-4718-9317-B1E991624F19}"/>
                </a:ext>
              </a:extLst>
            </xdr:cNvPr>
            <xdr:cNvGraphicFramePr/>
          </xdr:nvGraphicFramePr>
          <xdr:xfrm>
            <a:off x="0" y="0"/>
            <a:ext cx="0" cy="0"/>
          </xdr:xfrm>
          <a:graphic>
            <a:graphicData uri="http://schemas.microsoft.com/office/drawing/2010/slicer">
              <sle:slicer xmlns:sle="http://schemas.microsoft.com/office/drawing/2010/slicer" name="Subscription Type 2"/>
            </a:graphicData>
          </a:graphic>
        </xdr:graphicFrame>
      </mc:Choice>
      <mc:Fallback xmlns="">
        <xdr:sp macro="" textlink="">
          <xdr:nvSpPr>
            <xdr:cNvPr id="0" name=""/>
            <xdr:cNvSpPr>
              <a:spLocks noTextEdit="1"/>
            </xdr:cNvSpPr>
          </xdr:nvSpPr>
          <xdr:spPr>
            <a:xfrm>
              <a:off x="0" y="3402980"/>
              <a:ext cx="1819603" cy="141062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254042</xdr:colOff>
      <xdr:row>0</xdr:row>
      <xdr:rowOff>102577</xdr:rowOff>
    </xdr:from>
    <xdr:to>
      <xdr:col>0</xdr:col>
      <xdr:colOff>1565561</xdr:colOff>
      <xdr:row>5</xdr:row>
      <xdr:rowOff>73270</xdr:rowOff>
    </xdr:to>
    <xdr:sp macro="" textlink="">
      <xdr:nvSpPr>
        <xdr:cNvPr id="12" name="Elipse 9">
          <a:extLst>
            <a:ext uri="{FF2B5EF4-FFF2-40B4-BE49-F238E27FC236}">
              <a16:creationId xmlns:a16="http://schemas.microsoft.com/office/drawing/2014/main" id="{51748594-D678-4299-8AFA-1D77390C4A4B}"/>
            </a:ext>
          </a:extLst>
        </xdr:cNvPr>
        <xdr:cNvSpPr/>
      </xdr:nvSpPr>
      <xdr:spPr>
        <a:xfrm>
          <a:off x="254042" y="102577"/>
          <a:ext cx="1311519" cy="1094643"/>
        </a:xfrm>
        <a:prstGeom prst="ellipse">
          <a:avLst/>
        </a:prstGeom>
        <a:blipFill>
          <a:blip xmlns:r="http://schemas.openxmlformats.org/officeDocument/2006/relationships" r:embed="rId2"/>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1780442</xdr:colOff>
      <xdr:row>2</xdr:row>
      <xdr:rowOff>161193</xdr:rowOff>
    </xdr:from>
    <xdr:to>
      <xdr:col>9</xdr:col>
      <xdr:colOff>45674</xdr:colOff>
      <xdr:row>4</xdr:row>
      <xdr:rowOff>2266</xdr:rowOff>
    </xdr:to>
    <xdr:sp macro="" textlink="">
      <xdr:nvSpPr>
        <xdr:cNvPr id="13" name="Retângulo 32">
          <a:extLst>
            <a:ext uri="{FF2B5EF4-FFF2-40B4-BE49-F238E27FC236}">
              <a16:creationId xmlns:a16="http://schemas.microsoft.com/office/drawing/2014/main" id="{1BC5B549-BC82-452B-909C-21C03252D54E}"/>
            </a:ext>
          </a:extLst>
        </xdr:cNvPr>
        <xdr:cNvSpPr/>
      </xdr:nvSpPr>
      <xdr:spPr>
        <a:xfrm>
          <a:off x="1780442" y="704118"/>
          <a:ext cx="4599357" cy="2315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50" b="0" kern="1200">
              <a:solidFill>
                <a:schemeClr val="bg1">
                  <a:lumMod val="50000"/>
                </a:schemeClr>
              </a:solidFill>
            </a:rPr>
            <a:t>Calculation period: 01/01/2024 - 31/12/2024 | Update date: 25/12/2024 09:00:00</a:t>
          </a:r>
        </a:p>
      </xdr:txBody>
    </xdr:sp>
    <xdr:clientData/>
  </xdr:twoCellAnchor>
  <xdr:twoCellAnchor editAs="absolute">
    <xdr:from>
      <xdr:col>0</xdr:col>
      <xdr:colOff>122157</xdr:colOff>
      <xdr:row>8</xdr:row>
      <xdr:rowOff>87922</xdr:rowOff>
    </xdr:from>
    <xdr:to>
      <xdr:col>0</xdr:col>
      <xdr:colOff>1697445</xdr:colOff>
      <xdr:row>10</xdr:row>
      <xdr:rowOff>95249</xdr:rowOff>
    </xdr:to>
    <xdr:grpSp>
      <xdr:nvGrpSpPr>
        <xdr:cNvPr id="14" name="Group 13">
          <a:hlinkClick xmlns:r="http://schemas.openxmlformats.org/officeDocument/2006/relationships" r:id="rId3"/>
          <a:extLst>
            <a:ext uri="{FF2B5EF4-FFF2-40B4-BE49-F238E27FC236}">
              <a16:creationId xmlns:a16="http://schemas.microsoft.com/office/drawing/2014/main" id="{DEA9F916-17C1-4D67-8780-5D97BC60AFD8}"/>
            </a:ext>
          </a:extLst>
        </xdr:cNvPr>
        <xdr:cNvGrpSpPr/>
      </xdr:nvGrpSpPr>
      <xdr:grpSpPr>
        <a:xfrm>
          <a:off x="122157" y="1782715"/>
          <a:ext cx="1575288" cy="388327"/>
          <a:chOff x="124558" y="1782369"/>
          <a:chExt cx="1575288" cy="388327"/>
        </a:xfrm>
      </xdr:grpSpPr>
      <xdr:sp macro="" textlink="">
        <xdr:nvSpPr>
          <xdr:cNvPr id="15" name="Rectangle: Rounded Corners 14">
            <a:extLst>
              <a:ext uri="{FF2B5EF4-FFF2-40B4-BE49-F238E27FC236}">
                <a16:creationId xmlns:a16="http://schemas.microsoft.com/office/drawing/2014/main" id="{E3E494F3-0FCD-48AB-6342-E040F307B435}"/>
              </a:ext>
            </a:extLst>
          </xdr:cNvPr>
          <xdr:cNvSpPr/>
        </xdr:nvSpPr>
        <xdr:spPr>
          <a:xfrm>
            <a:off x="124558" y="1782369"/>
            <a:ext cx="1575288" cy="388327"/>
          </a:xfrm>
          <a:prstGeom prst="roundRect">
            <a:avLst>
              <a:gd name="adj" fmla="val 50000"/>
            </a:avLst>
          </a:prstGeom>
          <a:solidFill>
            <a:srgbClr val="FEA1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6" name="Imagem 2">
            <a:extLst>
              <a:ext uri="{FF2B5EF4-FFF2-40B4-BE49-F238E27FC236}">
                <a16:creationId xmlns:a16="http://schemas.microsoft.com/office/drawing/2014/main" id="{1D74DA31-B2E4-D185-E123-8214F7980A4C}"/>
              </a:ext>
            </a:extLst>
          </xdr:cNvPr>
          <xdr:cNvPicPr>
            <a:picLocks noChangeAspect="1"/>
          </xdr:cNvPicPr>
        </xdr:nvPicPr>
        <xdr:blipFill>
          <a:blip xmlns:r="http://schemas.openxmlformats.org/officeDocument/2006/relationships" r:embed="rId4"/>
          <a:stretch>
            <a:fillRect/>
          </a:stretch>
        </xdr:blipFill>
        <xdr:spPr>
          <a:xfrm>
            <a:off x="408202" y="1828637"/>
            <a:ext cx="1008000" cy="295790"/>
          </a:xfrm>
          <a:prstGeom prst="rect">
            <a:avLst/>
          </a:prstGeom>
        </xdr:spPr>
      </xdr:pic>
    </xdr:grpSp>
    <xdr:clientData/>
  </xdr:twoCellAnchor>
  <xdr:twoCellAnchor editAs="absolute">
    <xdr:from>
      <xdr:col>0</xdr:col>
      <xdr:colOff>122157</xdr:colOff>
      <xdr:row>11</xdr:row>
      <xdr:rowOff>26415</xdr:rowOff>
    </xdr:from>
    <xdr:to>
      <xdr:col>0</xdr:col>
      <xdr:colOff>1697445</xdr:colOff>
      <xdr:row>13</xdr:row>
      <xdr:rowOff>33742</xdr:rowOff>
    </xdr:to>
    <xdr:grpSp>
      <xdr:nvGrpSpPr>
        <xdr:cNvPr id="17" name="Group 16">
          <a:hlinkClick xmlns:r="http://schemas.openxmlformats.org/officeDocument/2006/relationships" r:id="rId5"/>
          <a:extLst>
            <a:ext uri="{FF2B5EF4-FFF2-40B4-BE49-F238E27FC236}">
              <a16:creationId xmlns:a16="http://schemas.microsoft.com/office/drawing/2014/main" id="{AC8C7718-C8F6-47C8-ADC1-AB8FF6594DFD}"/>
            </a:ext>
          </a:extLst>
        </xdr:cNvPr>
        <xdr:cNvGrpSpPr/>
      </xdr:nvGrpSpPr>
      <xdr:grpSpPr>
        <a:xfrm>
          <a:off x="122157" y="2292708"/>
          <a:ext cx="1575288" cy="388327"/>
          <a:chOff x="115302" y="2311065"/>
          <a:chExt cx="1575288" cy="388327"/>
        </a:xfrm>
      </xdr:grpSpPr>
      <xdr:sp macro="" textlink="">
        <xdr:nvSpPr>
          <xdr:cNvPr id="18" name="Rectangle: Rounded Corners 17">
            <a:extLst>
              <a:ext uri="{FF2B5EF4-FFF2-40B4-BE49-F238E27FC236}">
                <a16:creationId xmlns:a16="http://schemas.microsoft.com/office/drawing/2014/main" id="{644A0110-2A04-0101-F85F-607592491F39}"/>
              </a:ext>
            </a:extLst>
          </xdr:cNvPr>
          <xdr:cNvSpPr/>
        </xdr:nvSpPr>
        <xdr:spPr>
          <a:xfrm>
            <a:off x="115302" y="2311065"/>
            <a:ext cx="1575288" cy="388327"/>
          </a:xfrm>
          <a:prstGeom prst="roundRect">
            <a:avLst>
              <a:gd name="adj" fmla="val 50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9" name="Imagem 16">
            <a:extLst>
              <a:ext uri="{FF2B5EF4-FFF2-40B4-BE49-F238E27FC236}">
                <a16:creationId xmlns:a16="http://schemas.microsoft.com/office/drawing/2014/main" id="{38166819-6A1E-DEE9-663E-7253419DBD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87" t="34881" r="3813" b="34395"/>
          <a:stretch>
            <a:fillRect/>
          </a:stretch>
        </xdr:blipFill>
        <xdr:spPr>
          <a:xfrm>
            <a:off x="398946" y="2357652"/>
            <a:ext cx="1008000" cy="295152"/>
          </a:xfrm>
          <a:prstGeom prst="rect">
            <a:avLst/>
          </a:prstGeom>
        </xdr:spPr>
      </xdr:pic>
    </xdr:grpSp>
    <xdr:clientData/>
  </xdr:twoCellAnchor>
  <xdr:twoCellAnchor editAs="absolute">
    <xdr:from>
      <xdr:col>0</xdr:col>
      <xdr:colOff>122157</xdr:colOff>
      <xdr:row>13</xdr:row>
      <xdr:rowOff>155408</xdr:rowOff>
    </xdr:from>
    <xdr:to>
      <xdr:col>0</xdr:col>
      <xdr:colOff>1697445</xdr:colOff>
      <xdr:row>15</xdr:row>
      <xdr:rowOff>162735</xdr:rowOff>
    </xdr:to>
    <xdr:grpSp>
      <xdr:nvGrpSpPr>
        <xdr:cNvPr id="20" name="Group 19">
          <a:hlinkClick xmlns:r="http://schemas.openxmlformats.org/officeDocument/2006/relationships" r:id="rId6"/>
          <a:extLst>
            <a:ext uri="{FF2B5EF4-FFF2-40B4-BE49-F238E27FC236}">
              <a16:creationId xmlns:a16="http://schemas.microsoft.com/office/drawing/2014/main" id="{F517F5CF-A677-4AFB-8D68-D4DD31F69F55}"/>
            </a:ext>
          </a:extLst>
        </xdr:cNvPr>
        <xdr:cNvGrpSpPr/>
      </xdr:nvGrpSpPr>
      <xdr:grpSpPr>
        <a:xfrm>
          <a:off x="122157" y="2802701"/>
          <a:ext cx="1575288" cy="388327"/>
          <a:chOff x="110290" y="2802355"/>
          <a:chExt cx="1575288" cy="388327"/>
        </a:xfrm>
      </xdr:grpSpPr>
      <xdr:sp macro="" textlink="">
        <xdr:nvSpPr>
          <xdr:cNvPr id="21" name="Rectangle: Rounded Corners 20">
            <a:extLst>
              <a:ext uri="{FF2B5EF4-FFF2-40B4-BE49-F238E27FC236}">
                <a16:creationId xmlns:a16="http://schemas.microsoft.com/office/drawing/2014/main" id="{8398E44D-8CE7-DC9B-7676-DEDFDFC7DE61}"/>
              </a:ext>
            </a:extLst>
          </xdr:cNvPr>
          <xdr:cNvSpPr/>
        </xdr:nvSpPr>
        <xdr:spPr>
          <a:xfrm>
            <a:off x="110290" y="2802355"/>
            <a:ext cx="1575288" cy="388327"/>
          </a:xfrm>
          <a:prstGeom prst="roundRect">
            <a:avLst>
              <a:gd name="adj" fmla="val 50000"/>
            </a:avLst>
          </a:prstGeom>
          <a:solidFill>
            <a:srgbClr val="FEA1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22" name="Gráfico 26">
            <a:extLst>
              <a:ext uri="{FF2B5EF4-FFF2-40B4-BE49-F238E27FC236}">
                <a16:creationId xmlns:a16="http://schemas.microsoft.com/office/drawing/2014/main" id="{4198F669-8835-3B2F-7EB7-44215E77D78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51350" y="2896839"/>
            <a:ext cx="1093168" cy="199358"/>
          </a:xfrm>
          <a:prstGeom prst="rect">
            <a:avLst/>
          </a:prstGeom>
        </xdr:spPr>
      </xdr:pic>
    </xdr:grpSp>
    <xdr:clientData/>
  </xdr:twoCellAnchor>
  <xdr:twoCellAnchor editAs="absolute">
    <xdr:from>
      <xdr:col>15</xdr:col>
      <xdr:colOff>205152</xdr:colOff>
      <xdr:row>5</xdr:row>
      <xdr:rowOff>109543</xdr:rowOff>
    </xdr:from>
    <xdr:to>
      <xdr:col>21</xdr:col>
      <xdr:colOff>120893</xdr:colOff>
      <xdr:row>18</xdr:row>
      <xdr:rowOff>141952</xdr:rowOff>
    </xdr:to>
    <xdr:grpSp>
      <xdr:nvGrpSpPr>
        <xdr:cNvPr id="37" name="Group 36">
          <a:extLst>
            <a:ext uri="{FF2B5EF4-FFF2-40B4-BE49-F238E27FC236}">
              <a16:creationId xmlns:a16="http://schemas.microsoft.com/office/drawing/2014/main" id="{3CE7E0A8-E425-40AB-9AF6-66B28841EFFC}"/>
            </a:ext>
          </a:extLst>
        </xdr:cNvPr>
        <xdr:cNvGrpSpPr/>
      </xdr:nvGrpSpPr>
      <xdr:grpSpPr>
        <a:xfrm>
          <a:off x="10038893" y="1232836"/>
          <a:ext cx="3798000" cy="2508909"/>
          <a:chOff x="10052537" y="1230562"/>
          <a:chExt cx="3780000" cy="2508909"/>
        </a:xfrm>
      </xdr:grpSpPr>
      <xdr:grpSp>
        <xdr:nvGrpSpPr>
          <xdr:cNvPr id="38" name="Group 37">
            <a:extLst>
              <a:ext uri="{FF2B5EF4-FFF2-40B4-BE49-F238E27FC236}">
                <a16:creationId xmlns:a16="http://schemas.microsoft.com/office/drawing/2014/main" id="{802AA68C-9311-9E05-6F0E-2D615A1027A0}"/>
              </a:ext>
            </a:extLst>
          </xdr:cNvPr>
          <xdr:cNvGrpSpPr/>
        </xdr:nvGrpSpPr>
        <xdr:grpSpPr>
          <a:xfrm>
            <a:off x="10052537" y="1230562"/>
            <a:ext cx="3780000" cy="2508909"/>
            <a:chOff x="9891301" y="1228969"/>
            <a:chExt cx="3771359" cy="2508909"/>
          </a:xfrm>
        </xdr:grpSpPr>
        <xdr:sp macro="" textlink="">
          <xdr:nvSpPr>
            <xdr:cNvPr id="41" name="Retângulo: Cantos Arredondados 20">
              <a:extLst>
                <a:ext uri="{FF2B5EF4-FFF2-40B4-BE49-F238E27FC236}">
                  <a16:creationId xmlns:a16="http://schemas.microsoft.com/office/drawing/2014/main" id="{C4DD6885-4397-D7DB-612A-D04493F8657D}"/>
                </a:ext>
              </a:extLst>
            </xdr:cNvPr>
            <xdr:cNvSpPr/>
          </xdr:nvSpPr>
          <xdr:spPr>
            <a:xfrm>
              <a:off x="9891301" y="1276616"/>
              <a:ext cx="3771358" cy="2461262"/>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2" name="Retângulo: Cantos Superiores Arredondados 23">
              <a:extLst>
                <a:ext uri="{FF2B5EF4-FFF2-40B4-BE49-F238E27FC236}">
                  <a16:creationId xmlns:a16="http://schemas.microsoft.com/office/drawing/2014/main" id="{DD272951-0450-D0D7-EE89-3E01F38E5F83}"/>
                </a:ext>
              </a:extLst>
            </xdr:cNvPr>
            <xdr:cNvSpPr/>
          </xdr:nvSpPr>
          <xdr:spPr>
            <a:xfrm>
              <a:off x="9891302" y="1228969"/>
              <a:ext cx="3771358" cy="362119"/>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lt1"/>
                  </a:solidFill>
                  <a:effectLst/>
                  <a:latin typeface="+mn-lt"/>
                  <a:ea typeface="+mn-ea"/>
                  <a:cs typeface="+mn-cs"/>
                </a:rPr>
                <a:t>TOTAL</a:t>
              </a:r>
              <a:r>
                <a:rPr lang="pt-BR" sz="1100" b="1" baseline="0">
                  <a:solidFill>
                    <a:schemeClr val="lt1"/>
                  </a:solidFill>
                  <a:effectLst/>
                  <a:latin typeface="+mn-lt"/>
                  <a:ea typeface="+mn-ea"/>
                  <a:cs typeface="+mn-cs"/>
                </a:rPr>
                <a:t> REVENUE OVERALL</a:t>
              </a:r>
              <a:endParaRPr lang="pt-BR">
                <a:effectLst/>
              </a:endParaRPr>
            </a:p>
          </xdr:txBody>
        </xdr:sp>
      </xdr:grpSp>
      <xdr:sp macro="" textlink="C̳álculos!$D$2">
        <xdr:nvSpPr>
          <xdr:cNvPr id="39" name="Retângulo: Cantos Arredondados 21">
            <a:extLst>
              <a:ext uri="{FF2B5EF4-FFF2-40B4-BE49-F238E27FC236}">
                <a16:creationId xmlns:a16="http://schemas.microsoft.com/office/drawing/2014/main" id="{AE275348-B32D-DFC7-CCBB-BB84E8A97504}"/>
              </a:ext>
            </a:extLst>
          </xdr:cNvPr>
          <xdr:cNvSpPr/>
        </xdr:nvSpPr>
        <xdr:spPr>
          <a:xfrm>
            <a:off x="10609037" y="2885216"/>
            <a:ext cx="2667001" cy="432289"/>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4B95CE-48C4-4F9C-9EB3-805442DF2B3A}" type="TxLink">
              <a:rPr lang="en-US" sz="3200" b="0" i="0" u="none" strike="noStrike" kern="1200">
                <a:solidFill>
                  <a:srgbClr val="B40000"/>
                </a:solidFill>
                <a:latin typeface="Aptos Narrow"/>
              </a:rPr>
              <a:pPr algn="ctr"/>
              <a:t>R$ 9.755,00</a:t>
            </a:fld>
            <a:endParaRPr lang="pt-BR" sz="85700" kern="1200">
              <a:solidFill>
                <a:srgbClr val="B40000"/>
              </a:solidFill>
            </a:endParaRPr>
          </a:p>
        </xdr:txBody>
      </xdr:sp>
      <xdr:pic>
        <xdr:nvPicPr>
          <xdr:cNvPr id="40" name="Picture 39">
            <a:extLst>
              <a:ext uri="{FF2B5EF4-FFF2-40B4-BE49-F238E27FC236}">
                <a16:creationId xmlns:a16="http://schemas.microsoft.com/office/drawing/2014/main" id="{46C74B98-0E08-48CB-27D8-5ED829B8B92D}"/>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22181" t="2084" r="23162" b="2574"/>
          <a:stretch>
            <a:fillRect/>
          </a:stretch>
        </xdr:blipFill>
        <xdr:spPr>
          <a:xfrm>
            <a:off x="11708537" y="1800473"/>
            <a:ext cx="468000" cy="816377"/>
          </a:xfrm>
          <a:prstGeom prst="rect">
            <a:avLst/>
          </a:prstGeom>
        </xdr:spPr>
      </xdr:pic>
    </xdr:grpSp>
    <xdr:clientData/>
  </xdr:twoCellAnchor>
  <xdr:twoCellAnchor editAs="absolute">
    <xdr:from>
      <xdr:col>2</xdr:col>
      <xdr:colOff>135162</xdr:colOff>
      <xdr:row>5</xdr:row>
      <xdr:rowOff>109542</xdr:rowOff>
    </xdr:from>
    <xdr:to>
      <xdr:col>8</xdr:col>
      <xdr:colOff>267679</xdr:colOff>
      <xdr:row>18</xdr:row>
      <xdr:rowOff>141952</xdr:rowOff>
    </xdr:to>
    <xdr:grpSp>
      <xdr:nvGrpSpPr>
        <xdr:cNvPr id="48" name="Group 47">
          <a:extLst>
            <a:ext uri="{FF2B5EF4-FFF2-40B4-BE49-F238E27FC236}">
              <a16:creationId xmlns:a16="http://schemas.microsoft.com/office/drawing/2014/main" id="{6793359F-F69A-4B16-8555-AFF2F3F12EC5}"/>
            </a:ext>
          </a:extLst>
        </xdr:cNvPr>
        <xdr:cNvGrpSpPr/>
      </xdr:nvGrpSpPr>
      <xdr:grpSpPr>
        <a:xfrm>
          <a:off x="2197817" y="1232835"/>
          <a:ext cx="3798000" cy="2508910"/>
          <a:chOff x="6601809" y="1277517"/>
          <a:chExt cx="3788567" cy="2510502"/>
        </a:xfrm>
      </xdr:grpSpPr>
      <xdr:grpSp>
        <xdr:nvGrpSpPr>
          <xdr:cNvPr id="49" name="Group 48">
            <a:extLst>
              <a:ext uri="{FF2B5EF4-FFF2-40B4-BE49-F238E27FC236}">
                <a16:creationId xmlns:a16="http://schemas.microsoft.com/office/drawing/2014/main" id="{2CA74F97-FC7C-3B0B-EA65-DC0AA176B3DF}"/>
              </a:ext>
            </a:extLst>
          </xdr:cNvPr>
          <xdr:cNvGrpSpPr/>
        </xdr:nvGrpSpPr>
        <xdr:grpSpPr>
          <a:xfrm>
            <a:off x="6601809" y="1277517"/>
            <a:ext cx="3788567" cy="2510502"/>
            <a:chOff x="2769244" y="1275925"/>
            <a:chExt cx="3811776" cy="2510502"/>
          </a:xfrm>
        </xdr:grpSpPr>
        <xdr:sp macro="" textlink="">
          <xdr:nvSpPr>
            <xdr:cNvPr id="51" name="Retângulo: Cantos Arredondados 20">
              <a:extLst>
                <a:ext uri="{FF2B5EF4-FFF2-40B4-BE49-F238E27FC236}">
                  <a16:creationId xmlns:a16="http://schemas.microsoft.com/office/drawing/2014/main" id="{9FABA7A9-276D-CFA8-9EC4-7B9E4E13649D}"/>
                </a:ext>
              </a:extLst>
            </xdr:cNvPr>
            <xdr:cNvSpPr/>
          </xdr:nvSpPr>
          <xdr:spPr>
            <a:xfrm>
              <a:off x="2769244" y="1323602"/>
              <a:ext cx="3811776"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C̳álculos!$C$31">
          <xdr:nvSpPr>
            <xdr:cNvPr id="52" name="Retângulo: Cantos Arredondados 21">
              <a:extLst>
                <a:ext uri="{FF2B5EF4-FFF2-40B4-BE49-F238E27FC236}">
                  <a16:creationId xmlns:a16="http://schemas.microsoft.com/office/drawing/2014/main" id="{436A78D7-FC89-BF6F-10C3-1C44536DF1FD}"/>
                </a:ext>
              </a:extLst>
            </xdr:cNvPr>
            <xdr:cNvSpPr/>
          </xdr:nvSpPr>
          <xdr:spPr>
            <a:xfrm>
              <a:off x="4401545" y="2588702"/>
              <a:ext cx="2168003"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34DCA5-26C3-4D2A-A9C7-AD526CCA0E64}" type="TxLink">
                <a:rPr lang="en-US" sz="2800" b="0" i="0" u="none" strike="noStrike" kern="1200">
                  <a:solidFill>
                    <a:srgbClr val="B40000"/>
                  </a:solidFill>
                  <a:latin typeface="Aptos Narrow"/>
                </a:rPr>
                <a:pPr algn="ctr"/>
                <a:t>R$ 2.940,00</a:t>
              </a:fld>
              <a:endParaRPr lang="pt-BR" sz="19900" kern="1200">
                <a:solidFill>
                  <a:srgbClr val="B40000"/>
                </a:solidFill>
              </a:endParaRPr>
            </a:p>
          </xdr:txBody>
        </xdr:sp>
        <xdr:sp macro="" textlink="">
          <xdr:nvSpPr>
            <xdr:cNvPr id="53" name="Retângulo: Cantos Superiores Arredondados 23">
              <a:extLst>
                <a:ext uri="{FF2B5EF4-FFF2-40B4-BE49-F238E27FC236}">
                  <a16:creationId xmlns:a16="http://schemas.microsoft.com/office/drawing/2014/main" id="{64C4B3DC-A61A-F689-270B-1399576972C1}"/>
                </a:ext>
              </a:extLst>
            </xdr:cNvPr>
            <xdr:cNvSpPr/>
          </xdr:nvSpPr>
          <xdr:spPr>
            <a:xfrm>
              <a:off x="2769244" y="1275925"/>
              <a:ext cx="3811776" cy="362349"/>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lt1"/>
                  </a:solidFill>
                  <a:effectLst/>
                  <a:latin typeface="+mn-lt"/>
                  <a:ea typeface="+mn-ea"/>
                  <a:cs typeface="+mn-cs"/>
                </a:rPr>
                <a:t>SUBSCRIPTIONS EA PLAY</a:t>
              </a:r>
              <a:r>
                <a:rPr lang="pt-BR" sz="1100" b="1" baseline="0">
                  <a:solidFill>
                    <a:schemeClr val="lt1"/>
                  </a:solidFill>
                  <a:effectLst/>
                  <a:latin typeface="+mn-lt"/>
                  <a:ea typeface="+mn-ea"/>
                  <a:cs typeface="+mn-cs"/>
                </a:rPr>
                <a:t> </a:t>
              </a:r>
              <a:r>
                <a:rPr lang="pt-BR" sz="1100" b="1">
                  <a:solidFill>
                    <a:schemeClr val="lt1"/>
                  </a:solidFill>
                  <a:effectLst/>
                  <a:latin typeface="+mn-lt"/>
                  <a:ea typeface="+mn-ea"/>
                  <a:cs typeface="+mn-cs"/>
                </a:rPr>
                <a:t>SEASON PASS</a:t>
              </a:r>
              <a:endParaRPr lang="pt-BR">
                <a:effectLst/>
              </a:endParaRPr>
            </a:p>
          </xdr:txBody>
        </xdr:sp>
        <xdr:sp macro="" textlink="C̳álculos!$D$44">
          <xdr:nvSpPr>
            <xdr:cNvPr id="54" name="Retângulo: Cantos Arredondados 21">
              <a:extLst>
                <a:ext uri="{FF2B5EF4-FFF2-40B4-BE49-F238E27FC236}">
                  <a16:creationId xmlns:a16="http://schemas.microsoft.com/office/drawing/2014/main" id="{846AFAF2-0B8D-813A-5394-B13A0D9EF949}"/>
                </a:ext>
              </a:extLst>
            </xdr:cNvPr>
            <xdr:cNvSpPr/>
          </xdr:nvSpPr>
          <xdr:spPr>
            <a:xfrm>
              <a:off x="4402054" y="3176281"/>
              <a:ext cx="2167494"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09BE24-7805-428F-AF1F-738D1357894E}" type="TxLink">
                <a:rPr lang="en-US" sz="2800" b="0" i="0" u="none" strike="noStrike" kern="1200">
                  <a:solidFill>
                    <a:srgbClr val="FF0000"/>
                  </a:solidFill>
                  <a:latin typeface="Aptos Narrow"/>
                </a:rPr>
                <a:pPr algn="ctr"/>
                <a:t>R$ 600,00</a:t>
              </a:fld>
              <a:endParaRPr lang="pt-BR" sz="71400" kern="1200">
                <a:solidFill>
                  <a:srgbClr val="FF0000"/>
                </a:solidFill>
              </a:endParaRPr>
            </a:p>
          </xdr:txBody>
        </xdr:sp>
        <xdr:sp macro="" textlink="">
          <xdr:nvSpPr>
            <xdr:cNvPr id="55" name="Retângulo: Cantos Superiores Arredondados 23">
              <a:extLst>
                <a:ext uri="{FF2B5EF4-FFF2-40B4-BE49-F238E27FC236}">
                  <a16:creationId xmlns:a16="http://schemas.microsoft.com/office/drawing/2014/main" id="{A7E3C058-98D1-0472-EAC7-740C00359C9C}"/>
                </a:ext>
              </a:extLst>
            </xdr:cNvPr>
            <xdr:cNvSpPr/>
          </xdr:nvSpPr>
          <xdr:spPr>
            <a:xfrm>
              <a:off x="2769245" y="2582129"/>
              <a:ext cx="1368000"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pt-BR" sz="2200" b="1" kern="1200">
                  <a:solidFill>
                    <a:srgbClr val="B40000"/>
                  </a:solidFill>
                  <a:latin typeface="Segoe UI" panose="020B0502040204020203" pitchFamily="34" charset="0"/>
                  <a:cs typeface="Segoe UI" panose="020B0502040204020203" pitchFamily="34" charset="0"/>
                </a:rPr>
                <a:t>Total</a:t>
              </a:r>
            </a:p>
          </xdr:txBody>
        </xdr:sp>
        <xdr:sp macro="" textlink="">
          <xdr:nvSpPr>
            <xdr:cNvPr id="56" name="Retângulo: Cantos Superiores Arredondados 23">
              <a:extLst>
                <a:ext uri="{FF2B5EF4-FFF2-40B4-BE49-F238E27FC236}">
                  <a16:creationId xmlns:a16="http://schemas.microsoft.com/office/drawing/2014/main" id="{6E0A1CCF-A435-321C-A76F-E9503CB24C38}"/>
                </a:ext>
              </a:extLst>
            </xdr:cNvPr>
            <xdr:cNvSpPr/>
          </xdr:nvSpPr>
          <xdr:spPr>
            <a:xfrm>
              <a:off x="2769244" y="3176281"/>
              <a:ext cx="1368000"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200" b="1" kern="1200">
                  <a:solidFill>
                    <a:srgbClr val="FF0000"/>
                  </a:solidFill>
                  <a:latin typeface="Segoe UI" panose="020B0502040204020203" pitchFamily="34" charset="0"/>
                  <a:cs typeface="Segoe UI" panose="020B0502040204020203" pitchFamily="34" charset="0"/>
                </a:rPr>
                <a:t>By Type</a:t>
              </a:r>
            </a:p>
          </xdr:txBody>
        </xdr:sp>
      </xdr:grpSp>
      <xdr:pic>
        <xdr:nvPicPr>
          <xdr:cNvPr id="50" name="Imagem 16">
            <a:extLst>
              <a:ext uri="{FF2B5EF4-FFF2-40B4-BE49-F238E27FC236}">
                <a16:creationId xmlns:a16="http://schemas.microsoft.com/office/drawing/2014/main" id="{A06D6A3F-0B1A-3F98-37BF-3E7B932A251A}"/>
              </a:ext>
            </a:extLst>
          </xdr:cNvPr>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87" t="34881" r="3813" b="34395"/>
          <a:stretch>
            <a:fillRect/>
          </a:stretch>
        </xdr:blipFill>
        <xdr:spPr>
          <a:xfrm>
            <a:off x="7762401" y="1856167"/>
            <a:ext cx="1467383" cy="432000"/>
          </a:xfrm>
          <a:prstGeom prst="rect">
            <a:avLst/>
          </a:prstGeom>
        </xdr:spPr>
      </xdr:pic>
    </xdr:grpSp>
    <xdr:clientData/>
  </xdr:twoCellAnchor>
  <xdr:twoCellAnchor editAs="absolute">
    <xdr:from>
      <xdr:col>8</xdr:col>
      <xdr:colOff>388327</xdr:colOff>
      <xdr:row>5</xdr:row>
      <xdr:rowOff>107950</xdr:rowOff>
    </xdr:from>
    <xdr:to>
      <xdr:col>15</xdr:col>
      <xdr:colOff>80724</xdr:colOff>
      <xdr:row>18</xdr:row>
      <xdr:rowOff>141952</xdr:rowOff>
    </xdr:to>
    <xdr:grpSp>
      <xdr:nvGrpSpPr>
        <xdr:cNvPr id="9" name="Group 8">
          <a:extLst>
            <a:ext uri="{FF2B5EF4-FFF2-40B4-BE49-F238E27FC236}">
              <a16:creationId xmlns:a16="http://schemas.microsoft.com/office/drawing/2014/main" id="{CC419C4A-8EE6-96D3-4C50-4F628F0BE538}"/>
            </a:ext>
          </a:extLst>
        </xdr:cNvPr>
        <xdr:cNvGrpSpPr/>
      </xdr:nvGrpSpPr>
      <xdr:grpSpPr>
        <a:xfrm>
          <a:off x="6116465" y="1231243"/>
          <a:ext cx="3798000" cy="2510502"/>
          <a:chOff x="6116465" y="1231243"/>
          <a:chExt cx="3798000" cy="2510502"/>
        </a:xfrm>
      </xdr:grpSpPr>
      <xdr:grpSp>
        <xdr:nvGrpSpPr>
          <xdr:cNvPr id="44" name="Group 43">
            <a:extLst>
              <a:ext uri="{FF2B5EF4-FFF2-40B4-BE49-F238E27FC236}">
                <a16:creationId xmlns:a16="http://schemas.microsoft.com/office/drawing/2014/main" id="{F0B647F1-6CF4-7FC4-05AC-BA153F109AC4}"/>
              </a:ext>
            </a:extLst>
          </xdr:cNvPr>
          <xdr:cNvGrpSpPr/>
        </xdr:nvGrpSpPr>
        <xdr:grpSpPr>
          <a:xfrm>
            <a:off x="6116465" y="1231243"/>
            <a:ext cx="3798000" cy="2510502"/>
            <a:chOff x="2770837" y="1277517"/>
            <a:chExt cx="3771411" cy="2510502"/>
          </a:xfrm>
        </xdr:grpSpPr>
        <xdr:sp macro="" textlink="">
          <xdr:nvSpPr>
            <xdr:cNvPr id="46" name="Retângulo: Cantos Arredondados 20">
              <a:extLst>
                <a:ext uri="{FF2B5EF4-FFF2-40B4-BE49-F238E27FC236}">
                  <a16:creationId xmlns:a16="http://schemas.microsoft.com/office/drawing/2014/main" id="{79A7662C-534E-2826-7C1F-AD7C51F990F1}"/>
                </a:ext>
              </a:extLst>
            </xdr:cNvPr>
            <xdr:cNvSpPr/>
          </xdr:nvSpPr>
          <xdr:spPr>
            <a:xfrm>
              <a:off x="2770837" y="1325194"/>
              <a:ext cx="3771411"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7" name="Retângulo: Cantos Superiores Arredondados 23">
              <a:extLst>
                <a:ext uri="{FF2B5EF4-FFF2-40B4-BE49-F238E27FC236}">
                  <a16:creationId xmlns:a16="http://schemas.microsoft.com/office/drawing/2014/main" id="{AC7BCC8B-CCC5-CB80-0B25-242ADF495EF1}"/>
                </a:ext>
              </a:extLst>
            </xdr:cNvPr>
            <xdr:cNvSpPr/>
          </xdr:nvSpPr>
          <xdr:spPr>
            <a:xfrm>
              <a:off x="2770837" y="1277517"/>
              <a:ext cx="3771411" cy="362349"/>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b="1" kern="1200">
                  <a:latin typeface="Segoe UI" panose="020B0502040204020203" pitchFamily="34" charset="0"/>
                  <a:cs typeface="Segoe UI" panose="020B0502040204020203" pitchFamily="34" charset="0"/>
                </a:rPr>
                <a:t>EA PLAY</a:t>
              </a:r>
              <a:r>
                <a:rPr lang="pt-BR" sz="1100" b="1" kern="1200" baseline="0">
                  <a:latin typeface="Segoe UI" panose="020B0502040204020203" pitchFamily="34" charset="0"/>
                  <a:cs typeface="Segoe UI" panose="020B0502040204020203" pitchFamily="34" charset="0"/>
                </a:rPr>
                <a:t> </a:t>
              </a:r>
              <a:r>
                <a:rPr lang="pt-BR" sz="1100" b="1" kern="1200">
                  <a:latin typeface="Segoe UI" panose="020B0502040204020203" pitchFamily="34" charset="0"/>
                  <a:cs typeface="Segoe UI" panose="020B0502040204020203" pitchFamily="34" charset="0"/>
                </a:rPr>
                <a:t>SEASON PASS AUTO RENEWAL</a:t>
              </a:r>
              <a:endParaRPr lang="pt-BR">
                <a:effectLst/>
              </a:endParaRPr>
            </a:p>
          </xdr:txBody>
        </xdr:sp>
      </xdr:grpSp>
      <xdr:graphicFrame macro="">
        <xdr:nvGraphicFramePr>
          <xdr:cNvPr id="57" name="Chart 56">
            <a:extLst>
              <a:ext uri="{FF2B5EF4-FFF2-40B4-BE49-F238E27FC236}">
                <a16:creationId xmlns:a16="http://schemas.microsoft.com/office/drawing/2014/main" id="{0A3A298B-CD97-471D-9238-27890A641780}"/>
              </a:ext>
            </a:extLst>
          </xdr:cNvPr>
          <xdr:cNvGraphicFramePr>
            <a:graphicFrameLocks/>
          </xdr:cNvGraphicFramePr>
        </xdr:nvGraphicFramePr>
        <xdr:xfrm>
          <a:off x="6202865" y="1615967"/>
          <a:ext cx="3625200" cy="210863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absolute">
    <xdr:from>
      <xdr:col>2</xdr:col>
      <xdr:colOff>135161</xdr:colOff>
      <xdr:row>19</xdr:row>
      <xdr:rowOff>74741</xdr:rowOff>
    </xdr:from>
    <xdr:to>
      <xdr:col>8</xdr:col>
      <xdr:colOff>267678</xdr:colOff>
      <xdr:row>36</xdr:row>
      <xdr:rowOff>76241</xdr:rowOff>
    </xdr:to>
    <xdr:grpSp>
      <xdr:nvGrpSpPr>
        <xdr:cNvPr id="8" name="Group 7">
          <a:extLst>
            <a:ext uri="{FF2B5EF4-FFF2-40B4-BE49-F238E27FC236}">
              <a16:creationId xmlns:a16="http://schemas.microsoft.com/office/drawing/2014/main" id="{28B69BE2-F38B-F9E7-8718-63C501118187}"/>
            </a:ext>
          </a:extLst>
        </xdr:cNvPr>
        <xdr:cNvGrpSpPr/>
      </xdr:nvGrpSpPr>
      <xdr:grpSpPr>
        <a:xfrm>
          <a:off x="2197816" y="3865034"/>
          <a:ext cx="3798000" cy="3240000"/>
          <a:chOff x="2197816" y="3865034"/>
          <a:chExt cx="3798000" cy="3240000"/>
        </a:xfrm>
      </xdr:grpSpPr>
      <xdr:grpSp>
        <xdr:nvGrpSpPr>
          <xdr:cNvPr id="23" name="Agrupar 19">
            <a:extLst>
              <a:ext uri="{FF2B5EF4-FFF2-40B4-BE49-F238E27FC236}">
                <a16:creationId xmlns:a16="http://schemas.microsoft.com/office/drawing/2014/main" id="{D6D35095-2771-44D1-A825-735D80799D9E}"/>
              </a:ext>
            </a:extLst>
          </xdr:cNvPr>
          <xdr:cNvGrpSpPr/>
        </xdr:nvGrpSpPr>
        <xdr:grpSpPr>
          <a:xfrm>
            <a:off x="2197816" y="3865034"/>
            <a:ext cx="3798000" cy="3240000"/>
            <a:chOff x="2095499" y="1143000"/>
            <a:chExt cx="4656970" cy="1571625"/>
          </a:xfrm>
        </xdr:grpSpPr>
        <xdr:sp macro="" textlink="">
          <xdr:nvSpPr>
            <xdr:cNvPr id="24" name="Retângulo: Cantos Arredondados 20">
              <a:extLst>
                <a:ext uri="{FF2B5EF4-FFF2-40B4-BE49-F238E27FC236}">
                  <a16:creationId xmlns:a16="http://schemas.microsoft.com/office/drawing/2014/main" id="{5E496F1A-AE8F-1F63-D969-6F8A9975C037}"/>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25" name="Retângulo: Cantos Superiores Arredondados 23">
              <a:extLst>
                <a:ext uri="{FF2B5EF4-FFF2-40B4-BE49-F238E27FC236}">
                  <a16:creationId xmlns:a16="http://schemas.microsoft.com/office/drawing/2014/main" id="{A13C64B6-74E6-A499-255C-2089F308B6D4}"/>
                </a:ext>
              </a:extLst>
            </xdr:cNvPr>
            <xdr:cNvSpPr/>
          </xdr:nvSpPr>
          <xdr:spPr>
            <a:xfrm>
              <a:off x="2095499" y="1143000"/>
              <a:ext cx="4656970" cy="255360"/>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EA PLAY</a:t>
              </a:r>
              <a:r>
                <a:rPr lang="pt-BR" sz="1100" b="1" kern="1200" baseline="0">
                  <a:latin typeface="Segoe UI" panose="020B0502040204020203" pitchFamily="34" charset="0"/>
                  <a:cs typeface="Segoe UI" panose="020B0502040204020203" pitchFamily="34" charset="0"/>
                </a:rPr>
                <a:t> </a:t>
              </a:r>
              <a:r>
                <a:rPr lang="pt-BR" sz="1100" b="1" kern="1200">
                  <a:latin typeface="Segoe UI" panose="020B0502040204020203" pitchFamily="34" charset="0"/>
                  <a:cs typeface="Segoe UI" panose="020B0502040204020203" pitchFamily="34" charset="0"/>
                </a:rPr>
                <a:t>SUBSCRIPTIONS REVENUE</a:t>
              </a:r>
            </a:p>
          </xdr:txBody>
        </xdr:sp>
      </xdr:grpSp>
      <xdr:graphicFrame macro="">
        <xdr:nvGraphicFramePr>
          <xdr:cNvPr id="3" name="Chart 6">
            <a:extLst>
              <a:ext uri="{FF2B5EF4-FFF2-40B4-BE49-F238E27FC236}">
                <a16:creationId xmlns:a16="http://schemas.microsoft.com/office/drawing/2014/main" id="{2E4AB645-B968-4513-A969-6F491016D984}"/>
              </a:ext>
            </a:extLst>
          </xdr:cNvPr>
          <xdr:cNvGraphicFramePr>
            <a:graphicFrameLocks/>
          </xdr:cNvGraphicFramePr>
        </xdr:nvGraphicFramePr>
        <xdr:xfrm>
          <a:off x="2206816" y="4394533"/>
          <a:ext cx="3780000" cy="270000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8</xdr:col>
      <xdr:colOff>388327</xdr:colOff>
      <xdr:row>19</xdr:row>
      <xdr:rowOff>74741</xdr:rowOff>
    </xdr:from>
    <xdr:to>
      <xdr:col>15</xdr:col>
      <xdr:colOff>80724</xdr:colOff>
      <xdr:row>36</xdr:row>
      <xdr:rowOff>76241</xdr:rowOff>
    </xdr:to>
    <xdr:grpSp>
      <xdr:nvGrpSpPr>
        <xdr:cNvPr id="7" name="Group 6">
          <a:extLst>
            <a:ext uri="{FF2B5EF4-FFF2-40B4-BE49-F238E27FC236}">
              <a16:creationId xmlns:a16="http://schemas.microsoft.com/office/drawing/2014/main" id="{E9480723-E729-57C7-E8B9-0BD386D038F4}"/>
            </a:ext>
          </a:extLst>
        </xdr:cNvPr>
        <xdr:cNvGrpSpPr/>
      </xdr:nvGrpSpPr>
      <xdr:grpSpPr>
        <a:xfrm>
          <a:off x="6116465" y="3865034"/>
          <a:ext cx="3798000" cy="3240000"/>
          <a:chOff x="6116465" y="3865034"/>
          <a:chExt cx="3798000" cy="3240000"/>
        </a:xfrm>
      </xdr:grpSpPr>
      <xdr:grpSp>
        <xdr:nvGrpSpPr>
          <xdr:cNvPr id="28" name="Agrupar 19">
            <a:extLst>
              <a:ext uri="{FF2B5EF4-FFF2-40B4-BE49-F238E27FC236}">
                <a16:creationId xmlns:a16="http://schemas.microsoft.com/office/drawing/2014/main" id="{4B86AB34-42FA-4B4B-4835-6C9A6946B4D2}"/>
              </a:ext>
            </a:extLst>
          </xdr:cNvPr>
          <xdr:cNvGrpSpPr/>
        </xdr:nvGrpSpPr>
        <xdr:grpSpPr>
          <a:xfrm>
            <a:off x="6116465" y="3865034"/>
            <a:ext cx="3798000" cy="3240000"/>
            <a:chOff x="2095500" y="1143000"/>
            <a:chExt cx="4655344" cy="1571625"/>
          </a:xfrm>
        </xdr:grpSpPr>
        <xdr:sp macro="" textlink="">
          <xdr:nvSpPr>
            <xdr:cNvPr id="30" name="Retângulo: Cantos Arredondados 20">
              <a:extLst>
                <a:ext uri="{FF2B5EF4-FFF2-40B4-BE49-F238E27FC236}">
                  <a16:creationId xmlns:a16="http://schemas.microsoft.com/office/drawing/2014/main" id="{2BD33ECF-6172-117F-AE26-1AC88ADA24AE}"/>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1" name="Retângulo: Cantos Superiores Arredondados 23">
              <a:extLst>
                <a:ext uri="{FF2B5EF4-FFF2-40B4-BE49-F238E27FC236}">
                  <a16:creationId xmlns:a16="http://schemas.microsoft.com/office/drawing/2014/main" id="{A58C344E-149D-F702-9C36-0318D9F0DE6D}"/>
                </a:ext>
              </a:extLst>
            </xdr:cNvPr>
            <xdr:cNvSpPr/>
          </xdr:nvSpPr>
          <xdr:spPr>
            <a:xfrm>
              <a:off x="2095500" y="1143000"/>
              <a:ext cx="4655344" cy="255360"/>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 NUMBER BY PLAN</a:t>
              </a:r>
            </a:p>
          </xdr:txBody>
        </xdr:sp>
      </xdr:grpSp>
      <xdr:graphicFrame macro="">
        <xdr:nvGraphicFramePr>
          <xdr:cNvPr id="4" name="Chart 11">
            <a:extLst>
              <a:ext uri="{FF2B5EF4-FFF2-40B4-BE49-F238E27FC236}">
                <a16:creationId xmlns:a16="http://schemas.microsoft.com/office/drawing/2014/main" id="{F481C26D-552A-4E41-89D7-75CD7304D7F4}"/>
              </a:ext>
            </a:extLst>
          </xdr:cNvPr>
          <xdr:cNvGraphicFramePr>
            <a:graphicFrameLocks/>
          </xdr:cNvGraphicFramePr>
        </xdr:nvGraphicFramePr>
        <xdr:xfrm>
          <a:off x="6122274" y="4394638"/>
          <a:ext cx="3780000" cy="27000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absolute">
    <xdr:from>
      <xdr:col>15</xdr:col>
      <xdr:colOff>205152</xdr:colOff>
      <xdr:row>19</xdr:row>
      <xdr:rowOff>74741</xdr:rowOff>
    </xdr:from>
    <xdr:to>
      <xdr:col>21</xdr:col>
      <xdr:colOff>120893</xdr:colOff>
      <xdr:row>36</xdr:row>
      <xdr:rowOff>76241</xdr:rowOff>
    </xdr:to>
    <xdr:grpSp>
      <xdr:nvGrpSpPr>
        <xdr:cNvPr id="6" name="Group 5">
          <a:extLst>
            <a:ext uri="{FF2B5EF4-FFF2-40B4-BE49-F238E27FC236}">
              <a16:creationId xmlns:a16="http://schemas.microsoft.com/office/drawing/2014/main" id="{233ED243-E288-F1D0-A6BA-A14AA65B9958}"/>
            </a:ext>
          </a:extLst>
        </xdr:cNvPr>
        <xdr:cNvGrpSpPr/>
      </xdr:nvGrpSpPr>
      <xdr:grpSpPr>
        <a:xfrm>
          <a:off x="10038893" y="3865034"/>
          <a:ext cx="3798000" cy="3240000"/>
          <a:chOff x="10038893" y="3865034"/>
          <a:chExt cx="3798000" cy="3240000"/>
        </a:xfrm>
      </xdr:grpSpPr>
      <xdr:grpSp>
        <xdr:nvGrpSpPr>
          <xdr:cNvPr id="33" name="Agrupar 19">
            <a:extLst>
              <a:ext uri="{FF2B5EF4-FFF2-40B4-BE49-F238E27FC236}">
                <a16:creationId xmlns:a16="http://schemas.microsoft.com/office/drawing/2014/main" id="{C2A11BF4-8F53-5EAD-84ED-1C5D99ACF10C}"/>
              </a:ext>
            </a:extLst>
          </xdr:cNvPr>
          <xdr:cNvGrpSpPr/>
        </xdr:nvGrpSpPr>
        <xdr:grpSpPr>
          <a:xfrm>
            <a:off x="10038893" y="3865034"/>
            <a:ext cx="3798000" cy="3240000"/>
            <a:chOff x="2095493" y="1143000"/>
            <a:chExt cx="4655351" cy="1571625"/>
          </a:xfrm>
        </xdr:grpSpPr>
        <xdr:sp macro="" textlink="">
          <xdr:nvSpPr>
            <xdr:cNvPr id="35" name="Retângulo: Cantos Arredondados 20">
              <a:extLst>
                <a:ext uri="{FF2B5EF4-FFF2-40B4-BE49-F238E27FC236}">
                  <a16:creationId xmlns:a16="http://schemas.microsoft.com/office/drawing/2014/main" id="{5F8A22CA-54DC-2840-B444-575A85117FCF}"/>
                </a:ext>
              </a:extLst>
            </xdr:cNvPr>
            <xdr:cNvSpPr/>
          </xdr:nvSpPr>
          <xdr:spPr>
            <a:xfrm>
              <a:off x="2095493" y="1202531"/>
              <a:ext cx="4655341"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6" name="Retângulo: Cantos Superiores Arredondados 23">
              <a:extLst>
                <a:ext uri="{FF2B5EF4-FFF2-40B4-BE49-F238E27FC236}">
                  <a16:creationId xmlns:a16="http://schemas.microsoft.com/office/drawing/2014/main" id="{0346CAC7-272B-1CE1-A704-DFC4AFF14074}"/>
                </a:ext>
              </a:extLst>
            </xdr:cNvPr>
            <xdr:cNvSpPr/>
          </xdr:nvSpPr>
          <xdr:spPr>
            <a:xfrm>
              <a:off x="2095500" y="1143000"/>
              <a:ext cx="4655344" cy="255360"/>
            </a:xfrm>
            <a:prstGeom prst="round2Same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a:t>
              </a:r>
              <a:r>
                <a:rPr lang="pt-BR" sz="1100" b="1" kern="1200" baseline="0">
                  <a:latin typeface="Segoe UI" panose="020B0502040204020203" pitchFamily="34" charset="0"/>
                  <a:cs typeface="Segoe UI" panose="020B0502040204020203" pitchFamily="34" charset="0"/>
                </a:rPr>
                <a:t> REVENUE</a:t>
              </a:r>
              <a:r>
                <a:rPr lang="pt-BR" sz="1100" b="1" kern="1200">
                  <a:latin typeface="Segoe UI" panose="020B0502040204020203" pitchFamily="34" charset="0"/>
                  <a:cs typeface="Segoe UI" panose="020B0502040204020203" pitchFamily="34" charset="0"/>
                </a:rPr>
                <a:t> BY PLAN</a:t>
              </a:r>
            </a:p>
          </xdr:txBody>
        </xdr:sp>
      </xdr:grpSp>
      <xdr:graphicFrame macro="">
        <xdr:nvGraphicFramePr>
          <xdr:cNvPr id="5" name="Chart 7">
            <a:extLst>
              <a:ext uri="{FF2B5EF4-FFF2-40B4-BE49-F238E27FC236}">
                <a16:creationId xmlns:a16="http://schemas.microsoft.com/office/drawing/2014/main" id="{EB90D602-7AC4-4BFE-83BD-7F476B85B0A7}"/>
              </a:ext>
            </a:extLst>
          </xdr:cNvPr>
          <xdr:cNvGraphicFramePr>
            <a:graphicFrameLocks/>
          </xdr:cNvGraphicFramePr>
        </xdr:nvGraphicFramePr>
        <xdr:xfrm>
          <a:off x="10043949" y="4394637"/>
          <a:ext cx="3780000" cy="27000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141880</xdr:colOff>
      <xdr:row>5</xdr:row>
      <xdr:rowOff>107950</xdr:rowOff>
    </xdr:from>
    <xdr:to>
      <xdr:col>8</xdr:col>
      <xdr:colOff>356194</xdr:colOff>
      <xdr:row>18</xdr:row>
      <xdr:rowOff>141952</xdr:rowOff>
    </xdr:to>
    <xdr:grpSp>
      <xdr:nvGrpSpPr>
        <xdr:cNvPr id="48" name="Group 47">
          <a:extLst>
            <a:ext uri="{FF2B5EF4-FFF2-40B4-BE49-F238E27FC236}">
              <a16:creationId xmlns:a16="http://schemas.microsoft.com/office/drawing/2014/main" id="{BA340C83-CCCB-407D-8AE5-17D072A37850}"/>
            </a:ext>
          </a:extLst>
        </xdr:cNvPr>
        <xdr:cNvGrpSpPr/>
      </xdr:nvGrpSpPr>
      <xdr:grpSpPr>
        <a:xfrm>
          <a:off x="2204535" y="1231243"/>
          <a:ext cx="3794400" cy="2510502"/>
          <a:chOff x="10453608" y="1277114"/>
          <a:chExt cx="3769975" cy="2510502"/>
        </a:xfrm>
      </xdr:grpSpPr>
      <xdr:grpSp>
        <xdr:nvGrpSpPr>
          <xdr:cNvPr id="49" name="Group 48">
            <a:extLst>
              <a:ext uri="{FF2B5EF4-FFF2-40B4-BE49-F238E27FC236}">
                <a16:creationId xmlns:a16="http://schemas.microsoft.com/office/drawing/2014/main" id="{BCB9346C-7486-7AA6-95B1-A5A060D9D648}"/>
              </a:ext>
            </a:extLst>
          </xdr:cNvPr>
          <xdr:cNvGrpSpPr/>
        </xdr:nvGrpSpPr>
        <xdr:grpSpPr>
          <a:xfrm>
            <a:off x="10453608" y="1277114"/>
            <a:ext cx="3769975" cy="2510502"/>
            <a:chOff x="2769244" y="1275925"/>
            <a:chExt cx="3793711" cy="2510502"/>
          </a:xfrm>
        </xdr:grpSpPr>
        <xdr:sp macro="" textlink="">
          <xdr:nvSpPr>
            <xdr:cNvPr id="52" name="Retângulo: Cantos Arredondados 20">
              <a:extLst>
                <a:ext uri="{FF2B5EF4-FFF2-40B4-BE49-F238E27FC236}">
                  <a16:creationId xmlns:a16="http://schemas.microsoft.com/office/drawing/2014/main" id="{DD178FB7-8D57-0CFF-B3B1-43933ABB810E}"/>
                </a:ext>
              </a:extLst>
            </xdr:cNvPr>
            <xdr:cNvSpPr/>
          </xdr:nvSpPr>
          <xdr:spPr>
            <a:xfrm>
              <a:off x="2769245" y="1323602"/>
              <a:ext cx="3793710"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kern="1200">
                <a:solidFill>
                  <a:schemeClr val="bg1">
                    <a:lumMod val="65000"/>
                  </a:schemeClr>
                </a:solidFill>
              </a:endParaRPr>
            </a:p>
          </xdr:txBody>
        </xdr:sp>
        <xdr:sp macro="" textlink="C̳álculos!$C$60">
          <xdr:nvSpPr>
            <xdr:cNvPr id="53" name="Retângulo: Cantos Arredondados 21">
              <a:extLst>
                <a:ext uri="{FF2B5EF4-FFF2-40B4-BE49-F238E27FC236}">
                  <a16:creationId xmlns:a16="http://schemas.microsoft.com/office/drawing/2014/main" id="{53D6B4D0-11F4-2640-C904-85A3741DD1E8}"/>
                </a:ext>
              </a:extLst>
            </xdr:cNvPr>
            <xdr:cNvSpPr/>
          </xdr:nvSpPr>
          <xdr:spPr>
            <a:xfrm>
              <a:off x="4394952" y="2588702"/>
              <a:ext cx="2168003"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C6AC91-A165-41FF-B67C-746E4407B354}" type="TxLink">
                <a:rPr lang="en-US" sz="2800" b="0" i="0" u="none" strike="noStrike" kern="1200">
                  <a:solidFill>
                    <a:schemeClr val="bg1">
                      <a:lumMod val="50000"/>
                    </a:schemeClr>
                  </a:solidFill>
                  <a:latin typeface="Aptos Narrow"/>
                </a:rPr>
                <a:pPr algn="ctr"/>
                <a:t>R$ 3.880,00</a:t>
              </a:fld>
              <a:endParaRPr lang="pt-BR" sz="71400" kern="1200">
                <a:solidFill>
                  <a:schemeClr val="bg1">
                    <a:lumMod val="50000"/>
                  </a:schemeClr>
                </a:solidFill>
              </a:endParaRPr>
            </a:p>
          </xdr:txBody>
        </xdr:sp>
        <xdr:sp macro="" textlink="">
          <xdr:nvSpPr>
            <xdr:cNvPr id="54" name="Retângulo: Cantos Superiores Arredondados 23">
              <a:extLst>
                <a:ext uri="{FF2B5EF4-FFF2-40B4-BE49-F238E27FC236}">
                  <a16:creationId xmlns:a16="http://schemas.microsoft.com/office/drawing/2014/main" id="{01288CD7-AAEE-814C-CBC1-5E72D88D4D38}"/>
                </a:ext>
              </a:extLst>
            </xdr:cNvPr>
            <xdr:cNvSpPr/>
          </xdr:nvSpPr>
          <xdr:spPr>
            <a:xfrm>
              <a:off x="2769245" y="1275925"/>
              <a:ext cx="3793710" cy="362349"/>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lt1"/>
                  </a:solidFill>
                  <a:effectLst/>
                  <a:latin typeface="+mn-lt"/>
                  <a:ea typeface="+mn-ea"/>
                  <a:cs typeface="+mn-cs"/>
                </a:rPr>
                <a:t>SUBSCRIPTIONS MINECRAFT</a:t>
              </a:r>
              <a:r>
                <a:rPr lang="pt-BR" sz="1200" b="1" baseline="0">
                  <a:solidFill>
                    <a:schemeClr val="lt1"/>
                  </a:solidFill>
                  <a:effectLst/>
                  <a:latin typeface="+mn-lt"/>
                  <a:ea typeface="+mn-ea"/>
                  <a:cs typeface="+mn-cs"/>
                </a:rPr>
                <a:t> </a:t>
              </a:r>
              <a:r>
                <a:rPr lang="pt-BR" sz="1200" b="1">
                  <a:solidFill>
                    <a:schemeClr val="lt1"/>
                  </a:solidFill>
                  <a:effectLst/>
                  <a:latin typeface="+mn-lt"/>
                  <a:ea typeface="+mn-ea"/>
                  <a:cs typeface="+mn-cs"/>
                </a:rPr>
                <a:t>SEASON PASS</a:t>
              </a:r>
              <a:endParaRPr lang="pt-BR" sz="1200">
                <a:effectLst/>
              </a:endParaRPr>
            </a:p>
          </xdr:txBody>
        </xdr:sp>
        <xdr:sp macro="" textlink="C̳álculos!$E$73">
          <xdr:nvSpPr>
            <xdr:cNvPr id="55" name="Retângulo: Cantos Arredondados 21">
              <a:extLst>
                <a:ext uri="{FF2B5EF4-FFF2-40B4-BE49-F238E27FC236}">
                  <a16:creationId xmlns:a16="http://schemas.microsoft.com/office/drawing/2014/main" id="{E02074C0-79E4-461A-36CD-2B7973131D02}"/>
                </a:ext>
              </a:extLst>
            </xdr:cNvPr>
            <xdr:cNvSpPr/>
          </xdr:nvSpPr>
          <xdr:spPr>
            <a:xfrm>
              <a:off x="4395461" y="3176281"/>
              <a:ext cx="2167494" cy="360000"/>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7DC0D4-FA84-47CD-B815-76D092C66CAE}" type="TxLink">
                <a:rPr lang="en-US" sz="2800" b="0" i="0" u="none" strike="noStrike" kern="1200">
                  <a:solidFill>
                    <a:schemeClr val="bg1">
                      <a:lumMod val="65000"/>
                    </a:schemeClr>
                  </a:solidFill>
                  <a:latin typeface="Aptos Narrow"/>
                </a:rPr>
                <a:pPr algn="ctr"/>
                <a:t>R$ 940,00</a:t>
              </a:fld>
              <a:endParaRPr lang="pt-BR" sz="255800" kern="1200">
                <a:solidFill>
                  <a:schemeClr val="bg1">
                    <a:lumMod val="65000"/>
                  </a:schemeClr>
                </a:solidFill>
              </a:endParaRPr>
            </a:p>
          </xdr:txBody>
        </xdr:sp>
        <xdr:sp macro="" textlink="">
          <xdr:nvSpPr>
            <xdr:cNvPr id="56" name="Retângulo: Cantos Superiores Arredondados 23">
              <a:extLst>
                <a:ext uri="{FF2B5EF4-FFF2-40B4-BE49-F238E27FC236}">
                  <a16:creationId xmlns:a16="http://schemas.microsoft.com/office/drawing/2014/main" id="{7C10581B-CF3D-0F36-9220-64CB3E5F1CEC}"/>
                </a:ext>
              </a:extLst>
            </xdr:cNvPr>
            <xdr:cNvSpPr/>
          </xdr:nvSpPr>
          <xdr:spPr>
            <a:xfrm>
              <a:off x="2769245" y="2588702"/>
              <a:ext cx="1368000"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pt-BR" sz="2200" b="1" kern="1200">
                  <a:solidFill>
                    <a:schemeClr val="bg1">
                      <a:lumMod val="50000"/>
                    </a:schemeClr>
                  </a:solidFill>
                  <a:latin typeface="Segoe UI" panose="020B0502040204020203" pitchFamily="34" charset="0"/>
                  <a:cs typeface="Segoe UI" panose="020B0502040204020203" pitchFamily="34" charset="0"/>
                </a:rPr>
                <a:t>Total</a:t>
              </a:r>
            </a:p>
          </xdr:txBody>
        </xdr:sp>
        <xdr:sp macro="" textlink="">
          <xdr:nvSpPr>
            <xdr:cNvPr id="57" name="Retângulo: Cantos Superiores Arredondados 23">
              <a:extLst>
                <a:ext uri="{FF2B5EF4-FFF2-40B4-BE49-F238E27FC236}">
                  <a16:creationId xmlns:a16="http://schemas.microsoft.com/office/drawing/2014/main" id="{4BF0865F-9F5B-EC4C-9DE0-2BE14C2CA5A6}"/>
                </a:ext>
              </a:extLst>
            </xdr:cNvPr>
            <xdr:cNvSpPr/>
          </xdr:nvSpPr>
          <xdr:spPr>
            <a:xfrm>
              <a:off x="2769244" y="3176281"/>
              <a:ext cx="1368000" cy="360000"/>
            </a:xfrm>
            <a:prstGeom prst="round2SameRect">
              <a:avLst>
                <a:gd name="adj1" fmla="val 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200" b="1" kern="1200">
                  <a:solidFill>
                    <a:schemeClr val="bg1">
                      <a:lumMod val="65000"/>
                    </a:schemeClr>
                  </a:solidFill>
                  <a:latin typeface="Segoe UI" panose="020B0502040204020203" pitchFamily="34" charset="0"/>
                  <a:cs typeface="Segoe UI" panose="020B0502040204020203" pitchFamily="34" charset="0"/>
                </a:rPr>
                <a:t>By Type</a:t>
              </a:r>
            </a:p>
          </xdr:txBody>
        </xdr:sp>
      </xdr:grpSp>
      <xdr:pic>
        <xdr:nvPicPr>
          <xdr:cNvPr id="50" name="Imagem 25">
            <a:extLst>
              <a:ext uri="{FF2B5EF4-FFF2-40B4-BE49-F238E27FC236}">
                <a16:creationId xmlns:a16="http://schemas.microsoft.com/office/drawing/2014/main" id="{B8A1EFBC-E674-9E3C-C397-560A6F4A1E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0112" y="1753727"/>
            <a:ext cx="385669" cy="374005"/>
          </a:xfrm>
          <a:prstGeom prst="rect">
            <a:avLst/>
          </a:prstGeom>
        </xdr:spPr>
      </xdr:pic>
      <xdr:pic>
        <xdr:nvPicPr>
          <xdr:cNvPr id="51" name="Gráfico 26">
            <a:extLst>
              <a:ext uri="{FF2B5EF4-FFF2-40B4-BE49-F238E27FC236}">
                <a16:creationId xmlns:a16="http://schemas.microsoft.com/office/drawing/2014/main" id="{84986448-EDB7-EA21-891B-9FB02BF1D7A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768586" y="2125444"/>
            <a:ext cx="1087805" cy="199358"/>
          </a:xfrm>
          <a:prstGeom prst="rect">
            <a:avLst/>
          </a:prstGeom>
        </xdr:spPr>
      </xdr:pic>
    </xdr:grpSp>
    <xdr:clientData/>
  </xdr:twoCellAnchor>
  <xdr:twoCellAnchor editAs="absolute">
    <xdr:from>
      <xdr:col>0</xdr:col>
      <xdr:colOff>0</xdr:colOff>
      <xdr:row>16</xdr:row>
      <xdr:rowOff>184187</xdr:rowOff>
    </xdr:from>
    <xdr:to>
      <xdr:col>0</xdr:col>
      <xdr:colOff>1819603</xdr:colOff>
      <xdr:row>24</xdr:row>
      <xdr:rowOff>70816</xdr:rowOff>
    </xdr:to>
    <mc:AlternateContent xmlns:mc="http://schemas.openxmlformats.org/markup-compatibility/2006" xmlns:a14="http://schemas.microsoft.com/office/drawing/2010/main">
      <mc:Choice Requires="a14">
        <xdr:graphicFrame macro="">
          <xdr:nvGraphicFramePr>
            <xdr:cNvPr id="2" name="Subscription Type 3">
              <a:extLst>
                <a:ext uri="{FF2B5EF4-FFF2-40B4-BE49-F238E27FC236}">
                  <a16:creationId xmlns:a16="http://schemas.microsoft.com/office/drawing/2014/main" id="{CA1F1A1D-08F1-49CE-8DC2-0FD6DEF25876}"/>
                </a:ext>
              </a:extLst>
            </xdr:cNvPr>
            <xdr:cNvGraphicFramePr/>
          </xdr:nvGraphicFramePr>
          <xdr:xfrm>
            <a:off x="0" y="0"/>
            <a:ext cx="0" cy="0"/>
          </xdr:xfrm>
          <a:graphic>
            <a:graphicData uri="http://schemas.microsoft.com/office/drawing/2010/slicer">
              <sle:slicer xmlns:sle="http://schemas.microsoft.com/office/drawing/2010/slicer" name="Subscription Type 3"/>
            </a:graphicData>
          </a:graphic>
        </xdr:graphicFrame>
      </mc:Choice>
      <mc:Fallback xmlns="">
        <xdr:sp macro="" textlink="">
          <xdr:nvSpPr>
            <xdr:cNvPr id="0" name=""/>
            <xdr:cNvSpPr>
              <a:spLocks noTextEdit="1"/>
            </xdr:cNvSpPr>
          </xdr:nvSpPr>
          <xdr:spPr>
            <a:xfrm>
              <a:off x="0" y="3402980"/>
              <a:ext cx="1819603" cy="141062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254042</xdr:colOff>
      <xdr:row>0</xdr:row>
      <xdr:rowOff>102577</xdr:rowOff>
    </xdr:from>
    <xdr:to>
      <xdr:col>0</xdr:col>
      <xdr:colOff>1565561</xdr:colOff>
      <xdr:row>5</xdr:row>
      <xdr:rowOff>73270</xdr:rowOff>
    </xdr:to>
    <xdr:sp macro="" textlink="">
      <xdr:nvSpPr>
        <xdr:cNvPr id="12" name="Elipse 9">
          <a:extLst>
            <a:ext uri="{FF2B5EF4-FFF2-40B4-BE49-F238E27FC236}">
              <a16:creationId xmlns:a16="http://schemas.microsoft.com/office/drawing/2014/main" id="{698FB87A-83C1-40C1-9490-E81327E2EA08}"/>
            </a:ext>
          </a:extLst>
        </xdr:cNvPr>
        <xdr:cNvSpPr/>
      </xdr:nvSpPr>
      <xdr:spPr>
        <a:xfrm>
          <a:off x="254042" y="102577"/>
          <a:ext cx="1311519" cy="1094643"/>
        </a:xfrm>
        <a:prstGeom prst="ellipse">
          <a:avLst/>
        </a:prstGeom>
        <a:blipFill>
          <a:blip xmlns:r="http://schemas.openxmlformats.org/officeDocument/2006/relationships" r:embed="rId4"/>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1780442</xdr:colOff>
      <xdr:row>2</xdr:row>
      <xdr:rowOff>161193</xdr:rowOff>
    </xdr:from>
    <xdr:to>
      <xdr:col>9</xdr:col>
      <xdr:colOff>131071</xdr:colOff>
      <xdr:row>4</xdr:row>
      <xdr:rowOff>2266</xdr:rowOff>
    </xdr:to>
    <xdr:sp macro="" textlink="">
      <xdr:nvSpPr>
        <xdr:cNvPr id="13" name="Retângulo 32">
          <a:extLst>
            <a:ext uri="{FF2B5EF4-FFF2-40B4-BE49-F238E27FC236}">
              <a16:creationId xmlns:a16="http://schemas.microsoft.com/office/drawing/2014/main" id="{C299AD1D-5DF7-4C90-9918-6CBD8E70D4F0}"/>
            </a:ext>
          </a:extLst>
        </xdr:cNvPr>
        <xdr:cNvSpPr/>
      </xdr:nvSpPr>
      <xdr:spPr>
        <a:xfrm>
          <a:off x="1780442" y="704118"/>
          <a:ext cx="4599357" cy="2315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050" b="0" kern="1200">
              <a:solidFill>
                <a:schemeClr val="bg1">
                  <a:lumMod val="50000"/>
                </a:schemeClr>
              </a:solidFill>
            </a:rPr>
            <a:t>Calculation period: 01/01/2024 - 31/12/2024 | Update date: 25/12/2024 09:00:00</a:t>
          </a:r>
        </a:p>
      </xdr:txBody>
    </xdr:sp>
    <xdr:clientData/>
  </xdr:twoCellAnchor>
  <xdr:twoCellAnchor editAs="absolute">
    <xdr:from>
      <xdr:col>0</xdr:col>
      <xdr:colOff>122157</xdr:colOff>
      <xdr:row>8</xdr:row>
      <xdr:rowOff>87922</xdr:rowOff>
    </xdr:from>
    <xdr:to>
      <xdr:col>0</xdr:col>
      <xdr:colOff>1697445</xdr:colOff>
      <xdr:row>10</xdr:row>
      <xdr:rowOff>95249</xdr:rowOff>
    </xdr:to>
    <xdr:grpSp>
      <xdr:nvGrpSpPr>
        <xdr:cNvPr id="14" name="Group 13">
          <a:hlinkClick xmlns:r="http://schemas.openxmlformats.org/officeDocument/2006/relationships" r:id="rId5"/>
          <a:extLst>
            <a:ext uri="{FF2B5EF4-FFF2-40B4-BE49-F238E27FC236}">
              <a16:creationId xmlns:a16="http://schemas.microsoft.com/office/drawing/2014/main" id="{A6F67E1D-5B3E-44F4-9897-D165C7124D1C}"/>
            </a:ext>
          </a:extLst>
        </xdr:cNvPr>
        <xdr:cNvGrpSpPr/>
      </xdr:nvGrpSpPr>
      <xdr:grpSpPr>
        <a:xfrm>
          <a:off x="122157" y="1782715"/>
          <a:ext cx="1575288" cy="388327"/>
          <a:chOff x="124558" y="1782369"/>
          <a:chExt cx="1575288" cy="388327"/>
        </a:xfrm>
      </xdr:grpSpPr>
      <xdr:sp macro="" textlink="">
        <xdr:nvSpPr>
          <xdr:cNvPr id="15" name="Rectangle: Rounded Corners 14">
            <a:extLst>
              <a:ext uri="{FF2B5EF4-FFF2-40B4-BE49-F238E27FC236}">
                <a16:creationId xmlns:a16="http://schemas.microsoft.com/office/drawing/2014/main" id="{832CAFDC-9BE5-C8FA-CBE9-CC9B18ADCE4D}"/>
              </a:ext>
            </a:extLst>
          </xdr:cNvPr>
          <xdr:cNvSpPr/>
        </xdr:nvSpPr>
        <xdr:spPr>
          <a:xfrm>
            <a:off x="124558" y="1782369"/>
            <a:ext cx="1575288" cy="388327"/>
          </a:xfrm>
          <a:prstGeom prst="roundRect">
            <a:avLst>
              <a:gd name="adj" fmla="val 50000"/>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6" name="Imagem 2">
            <a:extLst>
              <a:ext uri="{FF2B5EF4-FFF2-40B4-BE49-F238E27FC236}">
                <a16:creationId xmlns:a16="http://schemas.microsoft.com/office/drawing/2014/main" id="{E7EDD42F-F585-9D0D-B6AB-754B5E1C1708}"/>
              </a:ext>
            </a:extLst>
          </xdr:cNvPr>
          <xdr:cNvPicPr>
            <a:picLocks noChangeAspect="1"/>
          </xdr:cNvPicPr>
        </xdr:nvPicPr>
        <xdr:blipFill>
          <a:blip xmlns:r="http://schemas.openxmlformats.org/officeDocument/2006/relationships" r:embed="rId6"/>
          <a:stretch>
            <a:fillRect/>
          </a:stretch>
        </xdr:blipFill>
        <xdr:spPr>
          <a:xfrm>
            <a:off x="408202" y="1828637"/>
            <a:ext cx="1008000" cy="295790"/>
          </a:xfrm>
          <a:prstGeom prst="rect">
            <a:avLst/>
          </a:prstGeom>
        </xdr:spPr>
      </xdr:pic>
    </xdr:grpSp>
    <xdr:clientData/>
  </xdr:twoCellAnchor>
  <xdr:twoCellAnchor editAs="absolute">
    <xdr:from>
      <xdr:col>0</xdr:col>
      <xdr:colOff>122157</xdr:colOff>
      <xdr:row>11</xdr:row>
      <xdr:rowOff>26415</xdr:rowOff>
    </xdr:from>
    <xdr:to>
      <xdr:col>0</xdr:col>
      <xdr:colOff>1697445</xdr:colOff>
      <xdr:row>13</xdr:row>
      <xdr:rowOff>33742</xdr:rowOff>
    </xdr:to>
    <xdr:grpSp>
      <xdr:nvGrpSpPr>
        <xdr:cNvPr id="17" name="Group 16">
          <a:hlinkClick xmlns:r="http://schemas.openxmlformats.org/officeDocument/2006/relationships" r:id="rId7"/>
          <a:extLst>
            <a:ext uri="{FF2B5EF4-FFF2-40B4-BE49-F238E27FC236}">
              <a16:creationId xmlns:a16="http://schemas.microsoft.com/office/drawing/2014/main" id="{0F42E85E-B67D-4539-BE9F-61C99A834C4B}"/>
            </a:ext>
          </a:extLst>
        </xdr:cNvPr>
        <xdr:cNvGrpSpPr/>
      </xdr:nvGrpSpPr>
      <xdr:grpSpPr>
        <a:xfrm>
          <a:off x="122157" y="2292708"/>
          <a:ext cx="1575288" cy="388327"/>
          <a:chOff x="115302" y="2311065"/>
          <a:chExt cx="1575288" cy="388327"/>
        </a:xfrm>
      </xdr:grpSpPr>
      <xdr:sp macro="" textlink="">
        <xdr:nvSpPr>
          <xdr:cNvPr id="18" name="Rectangle: Rounded Corners 17">
            <a:extLst>
              <a:ext uri="{FF2B5EF4-FFF2-40B4-BE49-F238E27FC236}">
                <a16:creationId xmlns:a16="http://schemas.microsoft.com/office/drawing/2014/main" id="{471FC449-EC7C-1DE6-9E96-A9DE2BC6AAF5}"/>
              </a:ext>
            </a:extLst>
          </xdr:cNvPr>
          <xdr:cNvSpPr/>
        </xdr:nvSpPr>
        <xdr:spPr>
          <a:xfrm>
            <a:off x="115302" y="2311065"/>
            <a:ext cx="1575288" cy="388327"/>
          </a:xfrm>
          <a:prstGeom prst="roundRect">
            <a:avLst>
              <a:gd name="adj" fmla="val 50000"/>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9" name="Imagem 16">
            <a:extLst>
              <a:ext uri="{FF2B5EF4-FFF2-40B4-BE49-F238E27FC236}">
                <a16:creationId xmlns:a16="http://schemas.microsoft.com/office/drawing/2014/main" id="{41E2B924-03EF-5553-C3D5-41FC6DB96DE2}"/>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4187" t="34881" r="3813" b="34395"/>
          <a:stretch>
            <a:fillRect/>
          </a:stretch>
        </xdr:blipFill>
        <xdr:spPr>
          <a:xfrm>
            <a:off x="398946" y="2357652"/>
            <a:ext cx="1008000" cy="295152"/>
          </a:xfrm>
          <a:prstGeom prst="rect">
            <a:avLst/>
          </a:prstGeom>
        </xdr:spPr>
      </xdr:pic>
    </xdr:grpSp>
    <xdr:clientData/>
  </xdr:twoCellAnchor>
  <xdr:twoCellAnchor editAs="absolute">
    <xdr:from>
      <xdr:col>0</xdr:col>
      <xdr:colOff>122157</xdr:colOff>
      <xdr:row>13</xdr:row>
      <xdr:rowOff>155408</xdr:rowOff>
    </xdr:from>
    <xdr:to>
      <xdr:col>0</xdr:col>
      <xdr:colOff>1697445</xdr:colOff>
      <xdr:row>15</xdr:row>
      <xdr:rowOff>162735</xdr:rowOff>
    </xdr:to>
    <xdr:grpSp>
      <xdr:nvGrpSpPr>
        <xdr:cNvPr id="20" name="Group 19">
          <a:hlinkClick xmlns:r="http://schemas.openxmlformats.org/officeDocument/2006/relationships" r:id="rId9"/>
          <a:extLst>
            <a:ext uri="{FF2B5EF4-FFF2-40B4-BE49-F238E27FC236}">
              <a16:creationId xmlns:a16="http://schemas.microsoft.com/office/drawing/2014/main" id="{800D18FD-340E-4C57-8281-AFB5F1BA462A}"/>
            </a:ext>
          </a:extLst>
        </xdr:cNvPr>
        <xdr:cNvGrpSpPr/>
      </xdr:nvGrpSpPr>
      <xdr:grpSpPr>
        <a:xfrm>
          <a:off x="122157" y="2802701"/>
          <a:ext cx="1575288" cy="388327"/>
          <a:chOff x="110290" y="2802355"/>
          <a:chExt cx="1575288" cy="388327"/>
        </a:xfrm>
      </xdr:grpSpPr>
      <xdr:sp macro="" textlink="">
        <xdr:nvSpPr>
          <xdr:cNvPr id="21" name="Rectangle: Rounded Corners 20">
            <a:extLst>
              <a:ext uri="{FF2B5EF4-FFF2-40B4-BE49-F238E27FC236}">
                <a16:creationId xmlns:a16="http://schemas.microsoft.com/office/drawing/2014/main" id="{D6F4AA3E-0604-B948-5420-92A982507CBD}"/>
              </a:ext>
            </a:extLst>
          </xdr:cNvPr>
          <xdr:cNvSpPr/>
        </xdr:nvSpPr>
        <xdr:spPr>
          <a:xfrm>
            <a:off x="110290" y="2802355"/>
            <a:ext cx="1575288" cy="388327"/>
          </a:xfrm>
          <a:prstGeom prst="roundRect">
            <a:avLst>
              <a:gd name="adj" fmla="val 50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22" name="Gráfico 26">
            <a:extLst>
              <a:ext uri="{FF2B5EF4-FFF2-40B4-BE49-F238E27FC236}">
                <a16:creationId xmlns:a16="http://schemas.microsoft.com/office/drawing/2014/main" id="{8E275FF3-CCD4-448D-74EA-924A6BE0AB5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51350" y="2896839"/>
            <a:ext cx="1093168" cy="199358"/>
          </a:xfrm>
          <a:prstGeom prst="rect">
            <a:avLst/>
          </a:prstGeom>
        </xdr:spPr>
      </xdr:pic>
    </xdr:grpSp>
    <xdr:clientData/>
  </xdr:twoCellAnchor>
  <xdr:twoCellAnchor editAs="absolute">
    <xdr:from>
      <xdr:col>15</xdr:col>
      <xdr:colOff>290548</xdr:colOff>
      <xdr:row>5</xdr:row>
      <xdr:rowOff>109543</xdr:rowOff>
    </xdr:from>
    <xdr:to>
      <xdr:col>21</xdr:col>
      <xdr:colOff>206290</xdr:colOff>
      <xdr:row>18</xdr:row>
      <xdr:rowOff>141952</xdr:rowOff>
    </xdr:to>
    <xdr:grpSp>
      <xdr:nvGrpSpPr>
        <xdr:cNvPr id="37" name="Group 36">
          <a:extLst>
            <a:ext uri="{FF2B5EF4-FFF2-40B4-BE49-F238E27FC236}">
              <a16:creationId xmlns:a16="http://schemas.microsoft.com/office/drawing/2014/main" id="{1AD668B7-F536-470D-A5B1-6E2B91D89BE2}"/>
            </a:ext>
          </a:extLst>
        </xdr:cNvPr>
        <xdr:cNvGrpSpPr/>
      </xdr:nvGrpSpPr>
      <xdr:grpSpPr>
        <a:xfrm>
          <a:off x="10038893" y="1232836"/>
          <a:ext cx="3798000" cy="2508909"/>
          <a:chOff x="10052537" y="1230562"/>
          <a:chExt cx="3780000" cy="2508909"/>
        </a:xfrm>
      </xdr:grpSpPr>
      <xdr:grpSp>
        <xdr:nvGrpSpPr>
          <xdr:cNvPr id="38" name="Group 37">
            <a:extLst>
              <a:ext uri="{FF2B5EF4-FFF2-40B4-BE49-F238E27FC236}">
                <a16:creationId xmlns:a16="http://schemas.microsoft.com/office/drawing/2014/main" id="{8D778428-095E-D01E-24B0-60C63FD458C9}"/>
              </a:ext>
            </a:extLst>
          </xdr:cNvPr>
          <xdr:cNvGrpSpPr/>
        </xdr:nvGrpSpPr>
        <xdr:grpSpPr>
          <a:xfrm>
            <a:off x="10052537" y="1230562"/>
            <a:ext cx="3780000" cy="2508909"/>
            <a:chOff x="9891301" y="1228969"/>
            <a:chExt cx="3771359" cy="2508909"/>
          </a:xfrm>
        </xdr:grpSpPr>
        <xdr:sp macro="" textlink="">
          <xdr:nvSpPr>
            <xdr:cNvPr id="41" name="Retângulo: Cantos Arredondados 20">
              <a:extLst>
                <a:ext uri="{FF2B5EF4-FFF2-40B4-BE49-F238E27FC236}">
                  <a16:creationId xmlns:a16="http://schemas.microsoft.com/office/drawing/2014/main" id="{DEFECB7A-14FA-CAF9-F4D7-41E3F61B1C71}"/>
                </a:ext>
              </a:extLst>
            </xdr:cNvPr>
            <xdr:cNvSpPr/>
          </xdr:nvSpPr>
          <xdr:spPr>
            <a:xfrm>
              <a:off x="9891301" y="1276616"/>
              <a:ext cx="3771358" cy="2461262"/>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2" name="Retângulo: Cantos Superiores Arredondados 23">
              <a:extLst>
                <a:ext uri="{FF2B5EF4-FFF2-40B4-BE49-F238E27FC236}">
                  <a16:creationId xmlns:a16="http://schemas.microsoft.com/office/drawing/2014/main" id="{550F20A7-BAF1-7CCA-16C2-D8CF531E1909}"/>
                </a:ext>
              </a:extLst>
            </xdr:cNvPr>
            <xdr:cNvSpPr/>
          </xdr:nvSpPr>
          <xdr:spPr>
            <a:xfrm>
              <a:off x="9891302" y="1228969"/>
              <a:ext cx="3771358" cy="362119"/>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lt1"/>
                  </a:solidFill>
                  <a:effectLst/>
                  <a:latin typeface="+mn-lt"/>
                  <a:ea typeface="+mn-ea"/>
                  <a:cs typeface="+mn-cs"/>
                </a:rPr>
                <a:t>TOTAL</a:t>
              </a:r>
              <a:r>
                <a:rPr lang="pt-BR" sz="1100" b="1" baseline="0">
                  <a:solidFill>
                    <a:schemeClr val="lt1"/>
                  </a:solidFill>
                  <a:effectLst/>
                  <a:latin typeface="+mn-lt"/>
                  <a:ea typeface="+mn-ea"/>
                  <a:cs typeface="+mn-cs"/>
                </a:rPr>
                <a:t> REVENUE OVERALL</a:t>
              </a:r>
              <a:endParaRPr lang="pt-BR">
                <a:effectLst/>
              </a:endParaRPr>
            </a:p>
          </xdr:txBody>
        </xdr:sp>
      </xdr:grpSp>
      <xdr:sp macro="" textlink="C̳álculos!$D$2">
        <xdr:nvSpPr>
          <xdr:cNvPr id="39" name="Retângulo: Cantos Arredondados 21">
            <a:extLst>
              <a:ext uri="{FF2B5EF4-FFF2-40B4-BE49-F238E27FC236}">
                <a16:creationId xmlns:a16="http://schemas.microsoft.com/office/drawing/2014/main" id="{22C35CDB-A598-CD7D-785A-269E437F4112}"/>
              </a:ext>
            </a:extLst>
          </xdr:cNvPr>
          <xdr:cNvSpPr/>
        </xdr:nvSpPr>
        <xdr:spPr>
          <a:xfrm>
            <a:off x="10609037" y="2885216"/>
            <a:ext cx="2667001" cy="432289"/>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4B95CE-48C4-4F9C-9EB3-805442DF2B3A}" type="TxLink">
              <a:rPr lang="en-US" sz="3200" b="0" i="0" u="none" strike="noStrike" kern="1200">
                <a:solidFill>
                  <a:schemeClr val="tx1">
                    <a:lumMod val="65000"/>
                    <a:lumOff val="35000"/>
                  </a:schemeClr>
                </a:solidFill>
                <a:latin typeface="Aptos Narrow"/>
              </a:rPr>
              <a:pPr algn="ctr"/>
              <a:t>R$ 9.755,00</a:t>
            </a:fld>
            <a:endParaRPr lang="pt-BR" sz="85700" kern="1200">
              <a:solidFill>
                <a:schemeClr val="tx1">
                  <a:lumMod val="65000"/>
                  <a:lumOff val="35000"/>
                </a:schemeClr>
              </a:solidFill>
            </a:endParaRPr>
          </a:p>
        </xdr:txBody>
      </xdr:sp>
      <xdr:pic>
        <xdr:nvPicPr>
          <xdr:cNvPr id="40" name="Picture 39">
            <a:extLst>
              <a:ext uri="{FF2B5EF4-FFF2-40B4-BE49-F238E27FC236}">
                <a16:creationId xmlns:a16="http://schemas.microsoft.com/office/drawing/2014/main" id="{BFD6B723-50BB-C4D2-581F-D2F4F0FC2EF3}"/>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22181" t="2084" r="23162" b="2574"/>
          <a:stretch>
            <a:fillRect/>
          </a:stretch>
        </xdr:blipFill>
        <xdr:spPr>
          <a:xfrm>
            <a:off x="11708537" y="1800473"/>
            <a:ext cx="468000" cy="816377"/>
          </a:xfrm>
          <a:prstGeom prst="rect">
            <a:avLst/>
          </a:prstGeom>
        </xdr:spPr>
      </xdr:pic>
    </xdr:grpSp>
    <xdr:clientData/>
  </xdr:twoCellAnchor>
  <xdr:twoCellAnchor editAs="absolute">
    <xdr:from>
      <xdr:col>8</xdr:col>
      <xdr:colOff>472966</xdr:colOff>
      <xdr:row>5</xdr:row>
      <xdr:rowOff>107950</xdr:rowOff>
    </xdr:from>
    <xdr:to>
      <xdr:col>15</xdr:col>
      <xdr:colOff>165300</xdr:colOff>
      <xdr:row>18</xdr:row>
      <xdr:rowOff>141952</xdr:rowOff>
    </xdr:to>
    <xdr:grpSp>
      <xdr:nvGrpSpPr>
        <xdr:cNvPr id="60" name="Group 59">
          <a:extLst>
            <a:ext uri="{FF2B5EF4-FFF2-40B4-BE49-F238E27FC236}">
              <a16:creationId xmlns:a16="http://schemas.microsoft.com/office/drawing/2014/main" id="{4C525292-9A74-A4BF-457E-613A6C44B02E}"/>
            </a:ext>
          </a:extLst>
        </xdr:cNvPr>
        <xdr:cNvGrpSpPr/>
      </xdr:nvGrpSpPr>
      <xdr:grpSpPr>
        <a:xfrm>
          <a:off x="6115707" y="1231243"/>
          <a:ext cx="3797938" cy="2510502"/>
          <a:chOff x="6115707" y="1231243"/>
          <a:chExt cx="3797938" cy="2510502"/>
        </a:xfrm>
      </xdr:grpSpPr>
      <xdr:grpSp>
        <xdr:nvGrpSpPr>
          <xdr:cNvPr id="44" name="Group 43">
            <a:extLst>
              <a:ext uri="{FF2B5EF4-FFF2-40B4-BE49-F238E27FC236}">
                <a16:creationId xmlns:a16="http://schemas.microsoft.com/office/drawing/2014/main" id="{79453FE3-9E17-A01E-538D-CA15A4BFEA63}"/>
              </a:ext>
            </a:extLst>
          </xdr:cNvPr>
          <xdr:cNvGrpSpPr/>
        </xdr:nvGrpSpPr>
        <xdr:grpSpPr>
          <a:xfrm>
            <a:off x="6116465" y="1231243"/>
            <a:ext cx="3797180" cy="2510502"/>
            <a:chOff x="2770837" y="1277517"/>
            <a:chExt cx="3771411" cy="2510502"/>
          </a:xfrm>
        </xdr:grpSpPr>
        <xdr:sp macro="" textlink="">
          <xdr:nvSpPr>
            <xdr:cNvPr id="46" name="Retângulo: Cantos Arredondados 20">
              <a:extLst>
                <a:ext uri="{FF2B5EF4-FFF2-40B4-BE49-F238E27FC236}">
                  <a16:creationId xmlns:a16="http://schemas.microsoft.com/office/drawing/2014/main" id="{761AEB9A-E998-AD01-362B-2E61018BC843}"/>
                </a:ext>
              </a:extLst>
            </xdr:cNvPr>
            <xdr:cNvSpPr/>
          </xdr:nvSpPr>
          <xdr:spPr>
            <a:xfrm>
              <a:off x="2770837" y="1325194"/>
              <a:ext cx="3771411" cy="246282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47" name="Retângulo: Cantos Superiores Arredondados 23">
              <a:extLst>
                <a:ext uri="{FF2B5EF4-FFF2-40B4-BE49-F238E27FC236}">
                  <a16:creationId xmlns:a16="http://schemas.microsoft.com/office/drawing/2014/main" id="{60D7AB50-6226-A5BB-A18A-41B73CF3F35B}"/>
                </a:ext>
              </a:extLst>
            </xdr:cNvPr>
            <xdr:cNvSpPr/>
          </xdr:nvSpPr>
          <xdr:spPr>
            <a:xfrm>
              <a:off x="2770837" y="1277517"/>
              <a:ext cx="3771411" cy="362349"/>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pt-BR" sz="1100" b="1" kern="1200">
                  <a:latin typeface="Segoe UI" panose="020B0502040204020203" pitchFamily="34" charset="0"/>
                  <a:cs typeface="Segoe UI" panose="020B0502040204020203" pitchFamily="34" charset="0"/>
                </a:rPr>
                <a:t>MINECRAFT</a:t>
              </a:r>
              <a:r>
                <a:rPr lang="pt-BR" sz="1100" b="1" kern="1200" baseline="0">
                  <a:latin typeface="Segoe UI" panose="020B0502040204020203" pitchFamily="34" charset="0"/>
                  <a:cs typeface="Segoe UI" panose="020B0502040204020203" pitchFamily="34" charset="0"/>
                </a:rPr>
                <a:t> </a:t>
              </a:r>
              <a:r>
                <a:rPr lang="pt-BR" sz="1100" b="1" kern="1200">
                  <a:latin typeface="Segoe UI" panose="020B0502040204020203" pitchFamily="34" charset="0"/>
                  <a:cs typeface="Segoe UI" panose="020B0502040204020203" pitchFamily="34" charset="0"/>
                </a:rPr>
                <a:t>SEASON PASS AUTO RENEWAL</a:t>
              </a:r>
              <a:endParaRPr lang="pt-BR">
                <a:effectLst/>
              </a:endParaRPr>
            </a:p>
          </xdr:txBody>
        </xdr:sp>
      </xdr:grpSp>
      <xdr:graphicFrame macro="">
        <xdr:nvGraphicFramePr>
          <xdr:cNvPr id="58" name="Chart 57">
            <a:extLst>
              <a:ext uri="{FF2B5EF4-FFF2-40B4-BE49-F238E27FC236}">
                <a16:creationId xmlns:a16="http://schemas.microsoft.com/office/drawing/2014/main" id="{68F2B185-F01A-409C-94A4-182763FB51F6}"/>
              </a:ext>
            </a:extLst>
          </xdr:cNvPr>
          <xdr:cNvGraphicFramePr>
            <a:graphicFrameLocks/>
          </xdr:cNvGraphicFramePr>
        </xdr:nvGraphicFramePr>
        <xdr:xfrm>
          <a:off x="6115707" y="1602828"/>
          <a:ext cx="3780000" cy="2128344"/>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absolute">
    <xdr:from>
      <xdr:col>2</xdr:col>
      <xdr:colOff>148299</xdr:colOff>
      <xdr:row>19</xdr:row>
      <xdr:rowOff>55034</xdr:rowOff>
    </xdr:from>
    <xdr:to>
      <xdr:col>8</xdr:col>
      <xdr:colOff>364888</xdr:colOff>
      <xdr:row>36</xdr:row>
      <xdr:rowOff>56534</xdr:rowOff>
    </xdr:to>
    <xdr:grpSp>
      <xdr:nvGrpSpPr>
        <xdr:cNvPr id="61" name="Group 60">
          <a:extLst>
            <a:ext uri="{FF2B5EF4-FFF2-40B4-BE49-F238E27FC236}">
              <a16:creationId xmlns:a16="http://schemas.microsoft.com/office/drawing/2014/main" id="{B2EC3EE8-886F-5C94-19FE-4F022E9AB1F2}"/>
            </a:ext>
          </a:extLst>
        </xdr:cNvPr>
        <xdr:cNvGrpSpPr/>
      </xdr:nvGrpSpPr>
      <xdr:grpSpPr>
        <a:xfrm>
          <a:off x="2210954" y="3845327"/>
          <a:ext cx="3796675" cy="3240000"/>
          <a:chOff x="2197816" y="3865034"/>
          <a:chExt cx="3796675" cy="3240000"/>
        </a:xfrm>
      </xdr:grpSpPr>
      <xdr:grpSp>
        <xdr:nvGrpSpPr>
          <xdr:cNvPr id="23" name="Agrupar 19">
            <a:extLst>
              <a:ext uri="{FF2B5EF4-FFF2-40B4-BE49-F238E27FC236}">
                <a16:creationId xmlns:a16="http://schemas.microsoft.com/office/drawing/2014/main" id="{9C4AD745-CA47-42AE-9914-FDC50CCF4E9D}"/>
              </a:ext>
            </a:extLst>
          </xdr:cNvPr>
          <xdr:cNvGrpSpPr/>
        </xdr:nvGrpSpPr>
        <xdr:grpSpPr>
          <a:xfrm>
            <a:off x="2197816" y="3865034"/>
            <a:ext cx="3796675" cy="3240000"/>
            <a:chOff x="2095499" y="1143000"/>
            <a:chExt cx="4655345" cy="1571625"/>
          </a:xfrm>
        </xdr:grpSpPr>
        <xdr:sp macro="" textlink="">
          <xdr:nvSpPr>
            <xdr:cNvPr id="24" name="Retângulo: Cantos Arredondados 20">
              <a:extLst>
                <a:ext uri="{FF2B5EF4-FFF2-40B4-BE49-F238E27FC236}">
                  <a16:creationId xmlns:a16="http://schemas.microsoft.com/office/drawing/2014/main" id="{C15406DD-64D0-38C1-ECF6-E66FDC3A40FD}"/>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25" name="Retângulo: Cantos Superiores Arredondados 23">
              <a:extLst>
                <a:ext uri="{FF2B5EF4-FFF2-40B4-BE49-F238E27FC236}">
                  <a16:creationId xmlns:a16="http://schemas.microsoft.com/office/drawing/2014/main" id="{C5809A19-F011-058B-C324-62A23FF00CE7}"/>
                </a:ext>
              </a:extLst>
            </xdr:cNvPr>
            <xdr:cNvSpPr/>
          </xdr:nvSpPr>
          <xdr:spPr>
            <a:xfrm>
              <a:off x="2095499" y="1143000"/>
              <a:ext cx="4655344" cy="255360"/>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MINECRAFT SUBSCRIPTIONS REVENUE</a:t>
              </a:r>
            </a:p>
          </xdr:txBody>
        </xdr:sp>
      </xdr:grpSp>
      <xdr:graphicFrame macro="">
        <xdr:nvGraphicFramePr>
          <xdr:cNvPr id="59" name="Chart 58">
            <a:extLst>
              <a:ext uri="{FF2B5EF4-FFF2-40B4-BE49-F238E27FC236}">
                <a16:creationId xmlns:a16="http://schemas.microsoft.com/office/drawing/2014/main" id="{6F8FE1B0-6745-4FD4-ABD6-FAC0B3AFB7CF}"/>
              </a:ext>
            </a:extLst>
          </xdr:cNvPr>
          <xdr:cNvGraphicFramePr>
            <a:graphicFrameLocks/>
          </xdr:cNvGraphicFramePr>
        </xdr:nvGraphicFramePr>
        <xdr:xfrm>
          <a:off x="2207173" y="4394639"/>
          <a:ext cx="3780000" cy="27000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absolute">
    <xdr:from>
      <xdr:col>8</xdr:col>
      <xdr:colOff>473723</xdr:colOff>
      <xdr:row>19</xdr:row>
      <xdr:rowOff>74741</xdr:rowOff>
    </xdr:from>
    <xdr:to>
      <xdr:col>15</xdr:col>
      <xdr:colOff>165300</xdr:colOff>
      <xdr:row>36</xdr:row>
      <xdr:rowOff>76241</xdr:rowOff>
    </xdr:to>
    <xdr:grpSp>
      <xdr:nvGrpSpPr>
        <xdr:cNvPr id="63" name="Group 62">
          <a:extLst>
            <a:ext uri="{FF2B5EF4-FFF2-40B4-BE49-F238E27FC236}">
              <a16:creationId xmlns:a16="http://schemas.microsoft.com/office/drawing/2014/main" id="{C98BF08D-C3AE-CA23-4751-36B56AA2FDA2}"/>
            </a:ext>
          </a:extLst>
        </xdr:cNvPr>
        <xdr:cNvGrpSpPr/>
      </xdr:nvGrpSpPr>
      <xdr:grpSpPr>
        <a:xfrm>
          <a:off x="6116464" y="3865034"/>
          <a:ext cx="3797181" cy="3240000"/>
          <a:chOff x="6116464" y="3865034"/>
          <a:chExt cx="3797181" cy="3240000"/>
        </a:xfrm>
      </xdr:grpSpPr>
      <xdr:grpSp>
        <xdr:nvGrpSpPr>
          <xdr:cNvPr id="28" name="Agrupar 19">
            <a:extLst>
              <a:ext uri="{FF2B5EF4-FFF2-40B4-BE49-F238E27FC236}">
                <a16:creationId xmlns:a16="http://schemas.microsoft.com/office/drawing/2014/main" id="{C1CF2AFE-EDCF-3906-81B3-D7B44C1AD983}"/>
              </a:ext>
            </a:extLst>
          </xdr:cNvPr>
          <xdr:cNvGrpSpPr/>
        </xdr:nvGrpSpPr>
        <xdr:grpSpPr>
          <a:xfrm>
            <a:off x="6116465" y="3865034"/>
            <a:ext cx="3797180" cy="3240000"/>
            <a:chOff x="2095500" y="1143000"/>
            <a:chExt cx="4655344" cy="1571625"/>
          </a:xfrm>
        </xdr:grpSpPr>
        <xdr:sp macro="" textlink="">
          <xdr:nvSpPr>
            <xdr:cNvPr id="30" name="Retângulo: Cantos Arredondados 20">
              <a:extLst>
                <a:ext uri="{FF2B5EF4-FFF2-40B4-BE49-F238E27FC236}">
                  <a16:creationId xmlns:a16="http://schemas.microsoft.com/office/drawing/2014/main" id="{C9B75635-B9BD-CB61-FBF5-BD4B7D5E8580}"/>
                </a:ext>
              </a:extLst>
            </xdr:cNvPr>
            <xdr:cNvSpPr/>
          </xdr:nvSpPr>
          <xdr:spPr>
            <a:xfrm>
              <a:off x="2095500" y="1202531"/>
              <a:ext cx="4655344"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1" name="Retângulo: Cantos Superiores Arredondados 23">
              <a:extLst>
                <a:ext uri="{FF2B5EF4-FFF2-40B4-BE49-F238E27FC236}">
                  <a16:creationId xmlns:a16="http://schemas.microsoft.com/office/drawing/2014/main" id="{5BEEFC19-AA79-709D-281C-A4F0C6EED3D5}"/>
                </a:ext>
              </a:extLst>
            </xdr:cNvPr>
            <xdr:cNvSpPr/>
          </xdr:nvSpPr>
          <xdr:spPr>
            <a:xfrm>
              <a:off x="2095500" y="1143000"/>
              <a:ext cx="4655344" cy="255360"/>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 NUMBER BY PLAN</a:t>
              </a:r>
            </a:p>
          </xdr:txBody>
        </xdr:sp>
      </xdr:grpSp>
      <xdr:graphicFrame macro="">
        <xdr:nvGraphicFramePr>
          <xdr:cNvPr id="62" name="Chart 61">
            <a:extLst>
              <a:ext uri="{FF2B5EF4-FFF2-40B4-BE49-F238E27FC236}">
                <a16:creationId xmlns:a16="http://schemas.microsoft.com/office/drawing/2014/main" id="{65AD5106-65FB-4FDB-BF4B-67842A1D73AB}"/>
              </a:ext>
            </a:extLst>
          </xdr:cNvPr>
          <xdr:cNvGraphicFramePr>
            <a:graphicFrameLocks/>
          </xdr:cNvGraphicFramePr>
        </xdr:nvGraphicFramePr>
        <xdr:xfrm>
          <a:off x="6116464" y="4397119"/>
          <a:ext cx="3780000" cy="27000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15</xdr:col>
      <xdr:colOff>290548</xdr:colOff>
      <xdr:row>19</xdr:row>
      <xdr:rowOff>74741</xdr:rowOff>
    </xdr:from>
    <xdr:to>
      <xdr:col>21</xdr:col>
      <xdr:colOff>206290</xdr:colOff>
      <xdr:row>36</xdr:row>
      <xdr:rowOff>76241</xdr:rowOff>
    </xdr:to>
    <xdr:grpSp>
      <xdr:nvGrpSpPr>
        <xdr:cNvPr id="65" name="Group 64">
          <a:extLst>
            <a:ext uri="{FF2B5EF4-FFF2-40B4-BE49-F238E27FC236}">
              <a16:creationId xmlns:a16="http://schemas.microsoft.com/office/drawing/2014/main" id="{34CE435D-FD3F-E506-2B39-BC401FE8F5DB}"/>
            </a:ext>
          </a:extLst>
        </xdr:cNvPr>
        <xdr:cNvGrpSpPr/>
      </xdr:nvGrpSpPr>
      <xdr:grpSpPr>
        <a:xfrm>
          <a:off x="10038893" y="3865034"/>
          <a:ext cx="3798000" cy="3240000"/>
          <a:chOff x="10038893" y="3865034"/>
          <a:chExt cx="3798000" cy="3240000"/>
        </a:xfrm>
      </xdr:grpSpPr>
      <xdr:grpSp>
        <xdr:nvGrpSpPr>
          <xdr:cNvPr id="33" name="Agrupar 19">
            <a:extLst>
              <a:ext uri="{FF2B5EF4-FFF2-40B4-BE49-F238E27FC236}">
                <a16:creationId xmlns:a16="http://schemas.microsoft.com/office/drawing/2014/main" id="{E9146C0D-6B02-72CB-2E29-B452E920AEC6}"/>
              </a:ext>
            </a:extLst>
          </xdr:cNvPr>
          <xdr:cNvGrpSpPr/>
        </xdr:nvGrpSpPr>
        <xdr:grpSpPr>
          <a:xfrm>
            <a:off x="10038893" y="3865034"/>
            <a:ext cx="3798000" cy="3240000"/>
            <a:chOff x="2095493" y="1143000"/>
            <a:chExt cx="4655351" cy="1571625"/>
          </a:xfrm>
        </xdr:grpSpPr>
        <xdr:sp macro="" textlink="">
          <xdr:nvSpPr>
            <xdr:cNvPr id="35" name="Retângulo: Cantos Arredondados 20">
              <a:extLst>
                <a:ext uri="{FF2B5EF4-FFF2-40B4-BE49-F238E27FC236}">
                  <a16:creationId xmlns:a16="http://schemas.microsoft.com/office/drawing/2014/main" id="{42DC6C0E-4373-DB2A-625F-156804FF5FF7}"/>
                </a:ext>
              </a:extLst>
            </xdr:cNvPr>
            <xdr:cNvSpPr/>
          </xdr:nvSpPr>
          <xdr:spPr>
            <a:xfrm>
              <a:off x="2095493" y="1202531"/>
              <a:ext cx="4655341" cy="15120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sp macro="" textlink="">
          <xdr:nvSpPr>
            <xdr:cNvPr id="36" name="Retângulo: Cantos Superiores Arredondados 23">
              <a:extLst>
                <a:ext uri="{FF2B5EF4-FFF2-40B4-BE49-F238E27FC236}">
                  <a16:creationId xmlns:a16="http://schemas.microsoft.com/office/drawing/2014/main" id="{5B5FF26B-B6A0-87AE-967E-7DEAA6ABFD9E}"/>
                </a:ext>
              </a:extLst>
            </xdr:cNvPr>
            <xdr:cNvSpPr/>
          </xdr:nvSpPr>
          <xdr:spPr>
            <a:xfrm>
              <a:off x="2095500" y="1143000"/>
              <a:ext cx="4655344" cy="255360"/>
            </a:xfrm>
            <a:prstGeom prst="round2Same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SUBSCRIPTIONS'S</a:t>
              </a:r>
              <a:r>
                <a:rPr lang="pt-BR" sz="1100" b="1" kern="1200" baseline="0">
                  <a:latin typeface="Segoe UI" panose="020B0502040204020203" pitchFamily="34" charset="0"/>
                  <a:cs typeface="Segoe UI" panose="020B0502040204020203" pitchFamily="34" charset="0"/>
                </a:rPr>
                <a:t> REVENUE</a:t>
              </a:r>
              <a:r>
                <a:rPr lang="pt-BR" sz="1100" b="1" kern="1200">
                  <a:latin typeface="Segoe UI" panose="020B0502040204020203" pitchFamily="34" charset="0"/>
                  <a:cs typeface="Segoe UI" panose="020B0502040204020203" pitchFamily="34" charset="0"/>
                </a:rPr>
                <a:t> BY PLAN</a:t>
              </a:r>
            </a:p>
          </xdr:txBody>
        </xdr:sp>
      </xdr:grpSp>
      <xdr:graphicFrame macro="">
        <xdr:nvGraphicFramePr>
          <xdr:cNvPr id="64" name="Chart 63">
            <a:extLst>
              <a:ext uri="{FF2B5EF4-FFF2-40B4-BE49-F238E27FC236}">
                <a16:creationId xmlns:a16="http://schemas.microsoft.com/office/drawing/2014/main" id="{DAF2B1DA-EB71-4991-94D9-4FDB276152F1}"/>
              </a:ext>
            </a:extLst>
          </xdr:cNvPr>
          <xdr:cNvGraphicFramePr>
            <a:graphicFrameLocks/>
          </xdr:cNvGraphicFramePr>
        </xdr:nvGraphicFramePr>
        <xdr:xfrm>
          <a:off x="10043949" y="4394638"/>
          <a:ext cx="3780000" cy="27000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2</xdr:col>
      <xdr:colOff>48148</xdr:colOff>
      <xdr:row>0</xdr:row>
      <xdr:rowOff>130115</xdr:rowOff>
    </xdr:from>
    <xdr:to>
      <xdr:col>2</xdr:col>
      <xdr:colOff>322677</xdr:colOff>
      <xdr:row>1</xdr:row>
      <xdr:rowOff>204128</xdr:rowOff>
    </xdr:to>
    <xdr:pic>
      <xdr:nvPicPr>
        <xdr:cNvPr id="3" name="Imagem 25">
          <a:extLst>
            <a:ext uri="{FF2B5EF4-FFF2-40B4-BE49-F238E27FC236}">
              <a16:creationId xmlns:a16="http://schemas.microsoft.com/office/drawing/2014/main" id="{846E1FAD-4E94-4DA1-92FC-4D08C304D9C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10803" y="130115"/>
          <a:ext cx="274529" cy="264513"/>
        </a:xfrm>
        <a:prstGeom prst="rect">
          <a:avLst/>
        </a:prstGeom>
      </xdr:spPr>
    </xdr:pic>
    <xdr:clientData/>
  </xdr:twoCellAnchor>
  <xdr:twoCellAnchor>
    <xdr:from>
      <xdr:col>1</xdr:col>
      <xdr:colOff>27087</xdr:colOff>
      <xdr:row>1</xdr:row>
      <xdr:rowOff>219366</xdr:rowOff>
    </xdr:from>
    <xdr:to>
      <xdr:col>3</xdr:col>
      <xdr:colOff>20364</xdr:colOff>
      <xdr:row>2</xdr:row>
      <xdr:rowOff>5637</xdr:rowOff>
    </xdr:to>
    <xdr:pic>
      <xdr:nvPicPr>
        <xdr:cNvPr id="4" name="Gráfico 26">
          <a:extLst>
            <a:ext uri="{FF2B5EF4-FFF2-40B4-BE49-F238E27FC236}">
              <a16:creationId xmlns:a16="http://schemas.microsoft.com/office/drawing/2014/main" id="{A7B3C59D-2684-4628-A0FA-DDCD1247366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53259" y="409866"/>
          <a:ext cx="755277" cy="14099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6.654304861113" backgroundQuery="1" createdVersion="8" refreshedVersion="8" minRefreshableVersion="3" recordCount="0" supportSubquery="1" supportAdvancedDrill="1" xr:uid="{61806A14-A3D3-4BF3-BA09-E44EAEC609DA}">
  <cacheSource type="external" connectionId="1"/>
  <cacheFields count="2">
    <cacheField name="[Tabela1].[Plan].[Plan]" caption="Plan" numFmtId="0" hierarchy="2" level="1">
      <sharedItems count="3">
        <s v="Core"/>
        <s v="Standard"/>
        <s v="Ultimate"/>
      </sharedItems>
    </cacheField>
    <cacheField name="[Measures].[Sum of Minecraft Season Pass Price]" caption="Sum of Minecraft Season Pass Price" numFmtId="0" hierarchy="17"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0"/>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0" memberValueDatatype="130" unbalanced="0"/>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8032411" backgroundQuery="1" createdVersion="8" refreshedVersion="8" minRefreshableVersion="3" recordCount="0" supportSubquery="1" supportAdvancedDrill="1" xr:uid="{2183A1F1-633D-4C1B-8579-A7BC6D2F00FC}">
  <cacheSource type="external" connectionId="1"/>
  <cacheFields count="3">
    <cacheField name="[Tabela1].[Subscription Type].[Subscription Type]" caption="Subscription Type" numFmtId="0" hierarchy="6" level="1">
      <sharedItems count="1">
        <s v="Annual"/>
      </sharedItems>
    </cacheField>
    <cacheField name="[Tabela1].[Plan].[Plan]" caption="Plan" numFmtId="0" hierarchy="2" level="1">
      <sharedItems count="3">
        <s v="Core"/>
        <s v="Standard"/>
        <s v="Ultimate"/>
      </sharedItems>
    </cacheField>
    <cacheField name="[Measures].[Sum of Minecraft Season Pass Price]" caption="Sum of Minecraft Season Pass Price" numFmtId="0" hierarchy="17"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0"/>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8379627" backgroundQuery="1" createdVersion="8" refreshedVersion="8" minRefreshableVersion="3" recordCount="0" supportSubquery="1" supportAdvancedDrill="1" xr:uid="{D890A05D-D33E-4A62-8D97-909DCFA4A21F}">
  <cacheSource type="external" connectionId="1"/>
  <cacheFields count="4">
    <cacheField name="[Tabela1].[Subscription Type].[Subscription Type]" caption="Subscription Type" numFmtId="0" hierarchy="6" level="1">
      <sharedItems containsSemiMixedTypes="0" containsNonDate="0" containsString="0"/>
    </cacheField>
    <cacheField name="[Tabela1].[Plan].[Plan]" caption="Plan" numFmtId="0" hierarchy="2" level="1">
      <sharedItems count="3">
        <s v="Core"/>
        <s v="Standard"/>
        <s v="Ultimate"/>
      </sharedItems>
    </cacheField>
    <cacheField name="[Tabela1].[Auto Renewal].[Auto Renewal]" caption="Auto Renewal" numFmtId="0" hierarchy="4" level="1">
      <sharedItems count="2">
        <s v="No"/>
        <s v="Yes"/>
      </sharedItems>
    </cacheField>
    <cacheField name="[Measures].[Count of Subscription Price]" caption="Count of Subscription Price" numFmtId="0" hierarchy="22"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2" memberValueDatatype="130" unbalanced="0">
      <fieldsUsage count="2">
        <fieldUsage x="-1"/>
        <fieldUsage x="2"/>
      </fieldsUsage>
    </cacheHierarchy>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0"/>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872685" backgroundQuery="1" createdVersion="8" refreshedVersion="8" minRefreshableVersion="3" recordCount="0" supportSubquery="1" supportAdvancedDrill="1" xr:uid="{8C709F37-87AE-4102-8CCE-201580F58D5D}">
  <cacheSource type="external" connectionId="1"/>
  <cacheFields count="3">
    <cacheField name="[Tabela1].[Subscription Type].[Subscription Type]" caption="Subscription Type" numFmtId="0" hierarchy="6" level="1">
      <sharedItems count="1">
        <s v="Annual"/>
      </sharedItems>
    </cacheField>
    <cacheField name="[Tabela1].[Plan].[Plan]" caption="Plan" numFmtId="0" hierarchy="2" level="1">
      <sharedItems count="3">
        <s v="Core"/>
        <s v="Standard"/>
        <s v="Ultimate"/>
      </sharedItems>
    </cacheField>
    <cacheField name="[Measures].[Sum of EA Play Season Pass Price]" caption="Sum of EA Play Season Pass Price" numFmtId="0" hierarchy="20"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0"/>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6.654294097221" backgroundQuery="1" createdVersion="3" refreshedVersion="8" minRefreshableVersion="3" recordCount="0" supportSubquery="1" supportAdvancedDrill="1" xr:uid="{BB1EFA0C-9E2D-4F91-9FBE-FB4861EA7977}">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0" memberValueDatatype="130" unbalanced="0"/>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0329375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6.654305671298" backgroundQuery="1" createdVersion="8" refreshedVersion="8" minRefreshableVersion="3" recordCount="0" supportSubquery="1" supportAdvancedDrill="1" xr:uid="{B3D28647-BEDF-4672-8B94-E57B882D17E1}">
  <cacheSource type="external" connectionId="1"/>
  <cacheFields count="2">
    <cacheField name="[Measures].[Sum of Subscription Price]" caption="Sum of Subscription Price" numFmtId="0" hierarchy="15" level="32767"/>
    <cacheField name="[Tabela1].[Plan].[Plan]" caption="Plan" numFmtId="0" hierarchy="2" level="1">
      <sharedItems count="3">
        <s v="Core"/>
        <s v="Standard"/>
        <s v="Ultimate"/>
      </sharedItems>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0" memberValueDatatype="130" unbalanced="0"/>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6.654306365737" backgroundQuery="1" createdVersion="8" refreshedVersion="8" minRefreshableVersion="3" recordCount="0" supportSubquery="1" supportAdvancedDrill="1" xr:uid="{2F5A85B9-144A-45A0-AB71-438AE4213790}">
  <cacheSource type="external" connectionId="1"/>
  <cacheFields count="2">
    <cacheField name="[Tabela1].[Plan].[Plan]" caption="Plan" numFmtId="0" hierarchy="2" level="1">
      <sharedItems count="3">
        <s v="Core"/>
        <s v="Standard"/>
        <s v="Ultimate"/>
      </sharedItems>
    </cacheField>
    <cacheField name="[Measures].[Sum of EA Play Season Pass Price]" caption="Sum of EA Play Season Pass Price" numFmtId="0" hierarchy="20"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0"/>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0" memberValueDatatype="130" unbalanced="0"/>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5833333" backgroundQuery="1" createdVersion="8" refreshedVersion="8" minRefreshableVersion="3" recordCount="0" supportSubquery="1" supportAdvancedDrill="1" xr:uid="{B8558E5A-5DE8-4915-8FBE-9B8FD00B70DC}">
  <cacheSource type="external" connectionId="1"/>
  <cacheFields count="3">
    <cacheField name="[Measures].[Sum of Subscription Price]" caption="Sum of Subscription Price" numFmtId="0" hierarchy="15" level="32767"/>
    <cacheField name="[Tabela1].[Subscription Type].[Subscription Type]" caption="Subscription Type" numFmtId="0" hierarchy="6" level="1">
      <sharedItems count="1">
        <s v="Annual"/>
      </sharedItems>
    </cacheField>
    <cacheField name="[Tabela1].[Plan].[Plan]" caption="Plan" numFmtId="0" hierarchy="2" level="1">
      <sharedItems count="3">
        <s v="Core"/>
        <s v="Standard"/>
        <s v="Ultimate"/>
      </sharedItems>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2"/>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1"/>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6296295" backgroundQuery="1" createdVersion="8" refreshedVersion="8" minRefreshableVersion="3" recordCount="0" supportSubquery="1" supportAdvancedDrill="1" xr:uid="{9DF28AF9-C200-46F5-9C8F-52F8CB42237C}">
  <cacheSource type="external" connectionId="1"/>
  <cacheFields count="3">
    <cacheField name="[Tabela1].[Subscription Type].[Subscription Type]" caption="Subscription Type" numFmtId="0" hierarchy="6" level="1">
      <sharedItems count="1">
        <s v="Annual"/>
      </sharedItems>
    </cacheField>
    <cacheField name="[Tabela1].[Plan].[Plan]" caption="Plan" numFmtId="0" hierarchy="2" level="1">
      <sharedItems count="3">
        <s v="Core"/>
        <s v="Standard"/>
        <s v="Ultimate"/>
      </sharedItems>
    </cacheField>
    <cacheField name="[Measures].[Count of Auto Renewal]" caption="Count of Auto Renewal" numFmtId="0" hierarchy="23" level="32767"/>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0"/>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6643518" backgroundQuery="1" createdVersion="8" refreshedVersion="8" minRefreshableVersion="3" recordCount="0" supportSubquery="1" supportAdvancedDrill="1" xr:uid="{89231C05-9AC4-42F1-82A3-E546EF196DA7}">
  <cacheSource type="external" connectionId="1"/>
  <cacheFields count="5">
    <cacheField name="[Tabela1].[Plan].[Plan]" caption="Plan" numFmtId="0" hierarchy="2" level="1">
      <sharedItems count="1">
        <s v="Ultimate"/>
      </sharedItems>
    </cacheField>
    <cacheField name="[Tabela1].[Auto Renewal].[Auto Renewal]" caption="Auto Renewal" numFmtId="0" hierarchy="4" level="1">
      <sharedItems count="2">
        <s v="No"/>
        <s v="Yes"/>
      </sharedItems>
    </cacheField>
    <cacheField name="[Tabela1].[EA Play Season Pass].[EA Play Season Pass]" caption="EA Play Season Pass" numFmtId="0" hierarchy="7" level="1">
      <sharedItems containsSemiMixedTypes="0" containsNonDate="0" containsString="0"/>
    </cacheField>
    <cacheField name="[Measures].[Count of EA Play Season Pass]" caption="Count of EA Play Season Pass" numFmtId="0" hierarchy="18" level="32767"/>
    <cacheField name="[Tabela1].[Subscription Type].[Subscription Type]" caption="Subscription Type" numFmtId="0" hierarchy="6" level="1">
      <sharedItems containsSemiMixedTypes="0" containsNonDate="0" containsString="0"/>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0"/>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2" memberValueDatatype="130" unbalanced="0">
      <fieldsUsage count="2">
        <fieldUsage x="-1"/>
        <fieldUsage x="1"/>
      </fieldsUsage>
    </cacheHierarchy>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4"/>
      </fieldsUsage>
    </cacheHierarchy>
    <cacheHierarchy uniqueName="[Tabela1].[EA Play Season Pass]" caption="EA Play Season Pass" attribute="1" defaultMemberUniqueName="[Tabela1].[EA Play Season Pass].[All]" allUniqueName="[Tabela1].[EA Play Season Pass].[All]" dimensionUniqueName="[Tabela1]" displayFolder="" count="2" memberValueDatatype="130" unbalanced="0">
      <fieldsUsage count="2">
        <fieldUsage x="-1"/>
        <fieldUsage x="2"/>
      </fieldsUsage>
    </cacheHierarchy>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6990741" backgroundQuery="1" createdVersion="8" refreshedVersion="8" minRefreshableVersion="3" recordCount="0" supportSubquery="1" supportAdvancedDrill="1" xr:uid="{26841A03-A0A5-4198-A99D-0140A7D64A63}">
  <cacheSource type="external" connectionId="1"/>
  <cacheFields count="5">
    <cacheField name="[Tabela1].[Plan].[Plan]" caption="Plan" numFmtId="0" hierarchy="2" level="1">
      <sharedItems count="2">
        <s v="Standard"/>
        <s v="Ultimate"/>
      </sharedItems>
    </cacheField>
    <cacheField name="[Tabela1].[Minecraft Season Pass].[Minecraft Season Pass]" caption="Minecraft Season Pass" numFmtId="0" hierarchy="9" level="1">
      <sharedItems containsSemiMixedTypes="0" containsNonDate="0" containsString="0"/>
    </cacheField>
    <cacheField name="[Tabela1].[Auto Renewal].[Auto Renewal]" caption="Auto Renewal" numFmtId="0" hierarchy="4" level="1">
      <sharedItems count="2">
        <s v="No"/>
        <s v="Yes"/>
      </sharedItems>
    </cacheField>
    <cacheField name="[Measures].[Count of Minecraft Season Pass]" caption="Count of Minecraft Season Pass" numFmtId="0" hierarchy="21" level="32767"/>
    <cacheField name="[Tabela1].[Subscription Type].[Subscription Type]" caption="Subscription Type" numFmtId="0" hierarchy="6" level="1">
      <sharedItems containsSemiMixedTypes="0" containsNonDate="0" containsString="0"/>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0"/>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2" memberValueDatatype="130" unbalanced="0">
      <fieldsUsage count="2">
        <fieldUsage x="-1"/>
        <fieldUsage x="2"/>
      </fieldsUsage>
    </cacheHierarchy>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4"/>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2" memberValueDatatype="130" unbalanced="0">
      <fieldsUsage count="2">
        <fieldUsage x="-1"/>
        <fieldUsage x="1"/>
      </fieldsUsage>
    </cacheHierarchy>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7337964" backgroundQuery="1" createdVersion="8" refreshedVersion="8" minRefreshableVersion="3" recordCount="0" supportSubquery="1" supportAdvancedDrill="1" xr:uid="{F54F982E-A54C-4339-91E8-49C2F9AC6704}">
  <cacheSource type="external" connectionId="1"/>
  <cacheFields count="4">
    <cacheField name="[Tabela1].[Subscription Type].[Subscription Type]" caption="Subscription Type" numFmtId="0" hierarchy="6" level="1">
      <sharedItems count="1">
        <s v="Annual"/>
      </sharedItems>
    </cacheField>
    <cacheField name="[Tabela1].[Plan].[Plan]" caption="Plan" numFmtId="0" hierarchy="2" level="1">
      <sharedItems count="3">
        <s v="Ultimate"/>
        <s v="Core" u="1"/>
        <s v="Standard" u="1"/>
      </sharedItems>
    </cacheField>
    <cacheField name="[Measures].[Count of EA Play Season Pass Price]" caption="Count of EA Play Season Pass Price" numFmtId="0" hierarchy="16" level="32767"/>
    <cacheField name="[Tabela1].[EA Play Season Pass].[EA Play Season Pass]" caption="EA Play Season Pass" numFmtId="0" hierarchy="7" level="1">
      <sharedItems containsSemiMixedTypes="0" containsNonDate="0" containsString="0"/>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1"/>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0"/>
      </fieldsUsage>
    </cacheHierarchy>
    <cacheHierarchy uniqueName="[Tabela1].[EA Play Season Pass]" caption="EA Play Season Pass" attribute="1" defaultMemberUniqueName="[Tabela1].[EA Play Season Pass].[All]" allUniqueName="[Tabela1].[EA Play Season Pass].[All]" dimensionUniqueName="[Tabela1]" displayFolder="" count="2" memberValueDatatype="130" unbalanced="0">
      <fieldsUsage count="2">
        <fieldUsage x="-1"/>
        <fieldUsage x="3"/>
      </fieldsUsage>
    </cacheHierarchy>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0" memberValueDatatype="130" unbalanced="0"/>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os Katata" refreshedDate="45827.567647685188" backgroundQuery="1" createdVersion="8" refreshedVersion="8" minRefreshableVersion="3" recordCount="0" supportSubquery="1" supportAdvancedDrill="1" xr:uid="{5FE7E7D2-08DE-4202-AB1D-6FB4494EDE56}">
  <cacheSource type="external" connectionId="1"/>
  <cacheFields count="4">
    <cacheField name="[Tabela1].[Plan].[Plan]" caption="Plan" numFmtId="0" hierarchy="2" level="1">
      <sharedItems count="2">
        <s v="Standard"/>
        <s v="Ultimate"/>
      </sharedItems>
    </cacheField>
    <cacheField name="[Tabela1].[Subscription Type].[Subscription Type]" caption="Subscription Type" numFmtId="0" hierarchy="6" level="1">
      <sharedItems count="1">
        <s v="Annual"/>
      </sharedItems>
    </cacheField>
    <cacheField name="[Measures].[Count of Minecraft Season Pass Price]" caption="Count of Minecraft Season Pass Price" numFmtId="0" hierarchy="27" level="32767"/>
    <cacheField name="[Tabela1].[Minecraft Season Pass].[Minecraft Season Pass]" caption="Minecraft Season Pass" numFmtId="0" hierarchy="9" level="1">
      <sharedItems containsSemiMixedTypes="0" containsNonDate="0" containsString="0"/>
    </cacheField>
  </cacheFields>
  <cacheHierarchies count="28">
    <cacheHierarchy uniqueName="[Tabela1].[Subscriber ID]" caption="Subscriber ID" attribute="1" defaultMemberUniqueName="[Tabela1].[Subscriber ID].[All]" allUniqueName="[Tabela1].[Subscriber ID].[All]" dimensionUniqueName="[Tabela1]" displayFolder="" count="0" memberValueDatatype="20" unbalanced="0"/>
    <cacheHierarchy uniqueName="[Tabela1].[Name]" caption="Name" attribute="1" defaultMemberUniqueName="[Tabela1].[Name].[All]" allUniqueName="[Tabela1].[Name].[All]" dimensionUniqueName="[Tabela1]" displayFolder="" count="0" memberValueDatatype="130" unbalanced="0"/>
    <cacheHierarchy uniqueName="[Tabela1].[Plan]" caption="Plan" attribute="1" defaultMemberUniqueName="[Tabela1].[Plan].[All]" allUniqueName="[Tabela1].[Plan].[All]" dimensionUniqueName="[Tabela1]" displayFolder="" count="2" memberValueDatatype="130" unbalanced="0">
      <fieldsUsage count="2">
        <fieldUsage x="-1"/>
        <fieldUsage x="0"/>
      </fieldsUsage>
    </cacheHierarchy>
    <cacheHierarchy uniqueName="[Tabela1].[Start Date]" caption="Start Date" attribute="1" time="1" defaultMemberUniqueName="[Tabela1].[Start Date].[All]" allUniqueName="[Tabela1].[Start Date].[All]" dimensionUniqueName="[Tabela1]" displayFolder="" count="0" memberValueDatatype="7" unbalanced="0"/>
    <cacheHierarchy uniqueName="[Tabela1].[Auto Renewal]" caption="Auto Renewal" attribute="1" defaultMemberUniqueName="[Tabela1].[Auto Renewal].[All]" allUniqueName="[Tabela1].[Auto Renewal].[All]" dimensionUniqueName="[Tabela1]" displayFolder="" count="0" memberValueDatatype="130" unbalanced="0"/>
    <cacheHierarchy uniqueName="[Tabela1].[Subscription Price]" caption="Subscription Price" attribute="1" defaultMemberUniqueName="[Tabela1].[Subscription Price].[All]" allUniqueName="[Tabela1].[Subscription Price].[All]" dimensionUniqueName="[Tabela1]" displayFolder="" count="0" memberValueDatatype="20" unbalanced="0"/>
    <cacheHierarchy uniqueName="[Tabela1].[Subscription Type]" caption="Subscription Type" attribute="1" defaultMemberUniqueName="[Tabela1].[Subscription Type].[All]" allUniqueName="[Tabela1].[Subscription Type].[All]" dimensionUniqueName="[Tabela1]" displayFolder="" count="2" memberValueDatatype="130" unbalanced="0">
      <fieldsUsage count="2">
        <fieldUsage x="-1"/>
        <fieldUsage x="1"/>
      </fieldsUsage>
    </cacheHierarchy>
    <cacheHierarchy uniqueName="[Tabela1].[EA Play Season Pass]" caption="EA Play Season Pass" attribute="1" defaultMemberUniqueName="[Tabela1].[EA Play Season Pass].[All]" allUniqueName="[Tabela1].[EA Play Season Pass].[All]" dimensionUniqueName="[Tabela1]" displayFolder="" count="0" memberValueDatatype="130" unbalanced="0"/>
    <cacheHierarchy uniqueName="[Tabela1].[EA Play Season Pass Price]" caption="EA Play Season Pass Price" attribute="1" defaultMemberUniqueName="[Tabela1].[EA Play Season Pass Price].[All]" allUniqueName="[Tabela1].[EA Play Season Pass Price].[All]" dimensionUniqueName="[Tabela1]" displayFolder="" count="0" memberValueDatatype="20" unbalanced="0"/>
    <cacheHierarchy uniqueName="[Tabela1].[Minecraft Season Pass]" caption="Minecraft Season Pass" attribute="1" defaultMemberUniqueName="[Tabela1].[Minecraft Season Pass].[All]" allUniqueName="[Tabela1].[Minecraft Season Pass].[All]" dimensionUniqueName="[Tabela1]" displayFolder="" count="2" memberValueDatatype="130" unbalanced="0">
      <fieldsUsage count="2">
        <fieldUsage x="-1"/>
        <fieldUsage x="3"/>
      </fieldsUsage>
    </cacheHierarchy>
    <cacheHierarchy uniqueName="[Tabela1].[Minecraft Season Pass Price]" caption="Minecraft Season Pass Price" attribute="1" defaultMemberUniqueName="[Tabela1].[Minecraft Season Pass Price].[All]" allUniqueName="[Tabela1].[Minecraft Season Pass Price].[All]" dimensionUniqueName="[Tabela1]" displayFolder="" count="0" memberValueDatatype="20" unbalanced="0"/>
    <cacheHierarchy uniqueName="[Tabela1].[Coupon Value]" caption="Coupon Value" attribute="1" defaultMemberUniqueName="[Tabela1].[Coupon Value].[All]" allUniqueName="[Tabela1].[Coupon Value].[All]" dimensionUniqueName="[Tabela1]" displayFolder="" count="0" memberValueDatatype="20" unbalanced="0"/>
    <cacheHierarchy uniqueName="[Tabela1].[Total Value]" caption="Total Value" attribute="1" defaultMemberUniqueName="[Tabela1].[Total Value].[All]" allUniqueName="[Tabela1].[Total Value].[All]" dimensionUniqueName="[Tabela1]" displayFolder="" count="0" memberValueDatatype="20" unbalanced="0"/>
    <cacheHierarchy uniqueName="[Measures].[__XL_Count Tabela1]" caption="__XL_Count Tabela1" measure="1" displayFolder="" measureGroup="Tabela1" count="0" hidden="1"/>
    <cacheHierarchy uniqueName="[Measures].[__No measures defined]" caption="__No measures defined" measure="1" displayFolder="" count="0" hidden="1"/>
    <cacheHierarchy uniqueName="[Measures].[Sum of Subscription Price]" caption="Sum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EA Play Season Pass Price]" caption="Count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Sum of Minecraft Season Pass Price]" caption="Sum of Minecraft Season Pass Price" measure="1" displayFolder="" measureGroup="Tabela1" count="0" hidden="1">
      <extLst>
        <ext xmlns:x15="http://schemas.microsoft.com/office/spreadsheetml/2010/11/main" uri="{B97F6D7D-B522-45F9-BDA1-12C45D357490}">
          <x15:cacheHierarchy aggregatedColumn="10"/>
        </ext>
      </extLst>
    </cacheHierarchy>
    <cacheHierarchy uniqueName="[Measures].[Count of EA Play Season Pass]" caption="Count of EA Play Season Pass" measure="1" displayFolder="" measureGroup="Tabela1" count="0" hidden="1">
      <extLst>
        <ext xmlns:x15="http://schemas.microsoft.com/office/spreadsheetml/2010/11/main" uri="{B97F6D7D-B522-45F9-BDA1-12C45D357490}">
          <x15:cacheHierarchy aggregatedColumn="7"/>
        </ext>
      </extLst>
    </cacheHierarchy>
    <cacheHierarchy uniqueName="[Measures].[Sum of Total Value]" caption="Sum of Total Value" measure="1" displayFolder="" measureGroup="Tabela1" count="0" hidden="1">
      <extLst>
        <ext xmlns:x15="http://schemas.microsoft.com/office/spreadsheetml/2010/11/main" uri="{B97F6D7D-B522-45F9-BDA1-12C45D357490}">
          <x15:cacheHierarchy aggregatedColumn="12"/>
        </ext>
      </extLst>
    </cacheHierarchy>
    <cacheHierarchy uniqueName="[Measures].[Sum of EA Play Season Pass Price]" caption="Sum of EA Play Season Pass Price" measure="1" displayFolder="" measureGroup="Tabela1" count="0" hidden="1">
      <extLst>
        <ext xmlns:x15="http://schemas.microsoft.com/office/spreadsheetml/2010/11/main" uri="{B97F6D7D-B522-45F9-BDA1-12C45D357490}">
          <x15:cacheHierarchy aggregatedColumn="8"/>
        </ext>
      </extLst>
    </cacheHierarchy>
    <cacheHierarchy uniqueName="[Measures].[Count of Minecraft Season Pass]" caption="Count of Minecraft Season Pass" measure="1" displayFolder="" measureGroup="Tabela1" count="0" hidden="1">
      <extLst>
        <ext xmlns:x15="http://schemas.microsoft.com/office/spreadsheetml/2010/11/main" uri="{B97F6D7D-B522-45F9-BDA1-12C45D357490}">
          <x15:cacheHierarchy aggregatedColumn="9"/>
        </ext>
      </extLst>
    </cacheHierarchy>
    <cacheHierarchy uniqueName="[Measures].[Count of Subscription Price]" caption="Count of Subscription Price" measure="1" displayFolder="" measureGroup="Tabela1" count="0" hidden="1">
      <extLst>
        <ext xmlns:x15="http://schemas.microsoft.com/office/spreadsheetml/2010/11/main" uri="{B97F6D7D-B522-45F9-BDA1-12C45D357490}">
          <x15:cacheHierarchy aggregatedColumn="5"/>
        </ext>
      </extLst>
    </cacheHierarchy>
    <cacheHierarchy uniqueName="[Measures].[Count of Auto Renewal]" caption="Count of Auto Renewal" measure="1" displayFolder="" measureGroup="Tabela1" count="0" hidden="1">
      <extLst>
        <ext xmlns:x15="http://schemas.microsoft.com/office/spreadsheetml/2010/11/main" uri="{B97F6D7D-B522-45F9-BDA1-12C45D357490}">
          <x15:cacheHierarchy aggregatedColumn="4"/>
        </ext>
      </extLst>
    </cacheHierarchy>
    <cacheHierarchy uniqueName="[Measures].[Count of Plan]" caption="Count of Plan" measure="1" displayFolder="" measureGroup="Tabela1" count="0" hidden="1">
      <extLst>
        <ext xmlns:x15="http://schemas.microsoft.com/office/spreadsheetml/2010/11/main" uri="{B97F6D7D-B522-45F9-BDA1-12C45D357490}">
          <x15:cacheHierarchy aggregatedColumn="2"/>
        </ext>
      </extLst>
    </cacheHierarchy>
    <cacheHierarchy uniqueName="[Measures].[Sum of Subscriber ID]" caption="Sum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Subscriber ID]" caption="Count of Subscriber ID" measure="1" displayFolder="" measureGroup="Tabela1" count="0" hidden="1">
      <extLst>
        <ext xmlns:x15="http://schemas.microsoft.com/office/spreadsheetml/2010/11/main" uri="{B97F6D7D-B522-45F9-BDA1-12C45D357490}">
          <x15:cacheHierarchy aggregatedColumn="0"/>
        </ext>
      </extLst>
    </cacheHierarchy>
    <cacheHierarchy uniqueName="[Measures].[Count of Minecraft Season Pass Price]" caption="Count of Minecraft Season Pass Price" measure="1" displayFolder="" measureGroup="Tabela1"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ela1" uniqueName="[Tabela1]" caption="Tabela1"/>
  </dimensions>
  <measureGroups count="1">
    <measureGroup name="Tabela1" caption="Tabela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6E9EC-5CC7-4970-9558-872B8E9CB8C9}"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0">
  <location ref="A2:B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ubscription Price" fld="0" baseField="0" baseItem="0" numFmtId="44"/>
  </dataFields>
  <formats count="8">
    <format dxfId="7">
      <pivotArea outline="0" collapsedLevelsAreSubtotals="1"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23">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1" count="1" selected="0">
            <x v="0"/>
          </reference>
        </references>
      </pivotArea>
    </chartFormat>
    <chartFormat chart="16" format="26">
      <pivotArea type="data" outline="0" fieldPosition="0">
        <references count="2">
          <reference field="4294967294" count="1" selected="0">
            <x v="0"/>
          </reference>
          <reference field="1" count="1" selected="0">
            <x v="1"/>
          </reference>
        </references>
      </pivotArea>
    </chartFormat>
    <chartFormat chart="16" format="27">
      <pivotArea type="data" outline="0" fieldPosition="0">
        <references count="2">
          <reference field="4294967294" count="1" selected="0">
            <x v="0"/>
          </reference>
          <reference field="1" count="1" selected="0">
            <x v="2"/>
          </reference>
        </references>
      </pivotArea>
    </chartFormat>
    <chartFormat chart="63" format="32" series="1">
      <pivotArea type="data" outline="0" fieldPosition="0">
        <references count="1">
          <reference field="4294967294" count="1" selected="0">
            <x v="0"/>
          </reference>
        </references>
      </pivotArea>
    </chartFormat>
    <chartFormat chart="63" format="33">
      <pivotArea type="data" outline="0" fieldPosition="0">
        <references count="2">
          <reference field="4294967294" count="1" selected="0">
            <x v="0"/>
          </reference>
          <reference field="1" count="1" selected="0">
            <x v="0"/>
          </reference>
        </references>
      </pivotArea>
    </chartFormat>
    <chartFormat chart="63" format="34">
      <pivotArea type="data" outline="0" fieldPosition="0">
        <references count="2">
          <reference field="4294967294" count="1" selected="0">
            <x v="0"/>
          </reference>
          <reference field="1" count="1" selected="0">
            <x v="1"/>
          </reference>
        </references>
      </pivotArea>
    </chartFormat>
    <chartFormat chart="63" format="35">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512174-F3A5-4E25-A90C-6A2181A9331A}" name="PivotTable18"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6">
  <location ref="A18:D23" firstHeaderRow="1" firstDataRow="2" firstDataCol="1"/>
  <pivotFields count="4">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4">
    <i>
      <x/>
    </i>
    <i>
      <x v="1"/>
    </i>
    <i>
      <x v="2"/>
    </i>
    <i t="grand">
      <x/>
    </i>
  </rowItems>
  <colFields count="1">
    <field x="2"/>
  </colFields>
  <colItems count="3">
    <i>
      <x/>
    </i>
    <i>
      <x v="1"/>
    </i>
    <i t="grand">
      <x/>
    </i>
  </colItems>
  <dataFields count="1">
    <dataField name="Count of Subscription Price" fld="3" subtotal="count" baseField="1" baseItem="0"/>
  </dataFields>
  <formats count="10">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2" type="button" dataOnly="0" labelOnly="1" outline="0" axis="axisCol" fieldPosition="0"/>
    </format>
    <format dxfId="100">
      <pivotArea type="topRight" dataOnly="0" labelOnly="1" outline="0" fieldPosition="0"/>
    </format>
    <format dxfId="99">
      <pivotArea field="1" type="button" dataOnly="0" labelOnly="1" outline="0" axis="axisRow" fieldPosition="0"/>
    </format>
    <format dxfId="98">
      <pivotArea dataOnly="0" labelOnly="1" fieldPosition="0">
        <references count="1">
          <reference field="1" count="0"/>
        </references>
      </pivotArea>
    </format>
    <format dxfId="97">
      <pivotArea dataOnly="0" labelOnly="1" grandRow="1" outline="0" fieldPosition="0"/>
    </format>
    <format dxfId="96">
      <pivotArea dataOnly="0" labelOnly="1" fieldPosition="0">
        <references count="1">
          <reference field="2" count="0"/>
        </references>
      </pivotArea>
    </format>
    <format dxfId="95">
      <pivotArea dataOnly="0" labelOnly="1" grandCol="1" outline="0" fieldPosition="0"/>
    </format>
  </formats>
  <chartFormats count="18">
    <chartFormat chart="32" format="11" series="1">
      <pivotArea type="data" outline="0" fieldPosition="0">
        <references count="2">
          <reference field="4294967294" count="1" selected="0">
            <x v="0"/>
          </reference>
          <reference field="2" count="1" selected="0">
            <x v="0"/>
          </reference>
        </references>
      </pivotArea>
    </chartFormat>
    <chartFormat chart="32" format="12">
      <pivotArea type="data" outline="0" fieldPosition="0">
        <references count="3">
          <reference field="4294967294" count="1" selected="0">
            <x v="0"/>
          </reference>
          <reference field="1" count="1" selected="0">
            <x v="1"/>
          </reference>
          <reference field="2" count="1" selected="0">
            <x v="0"/>
          </reference>
        </references>
      </pivotArea>
    </chartFormat>
    <chartFormat chart="32" format="13" series="1">
      <pivotArea type="data" outline="0" fieldPosition="0">
        <references count="2">
          <reference field="4294967294" count="1" selected="0">
            <x v="0"/>
          </reference>
          <reference field="2" count="1" selected="0">
            <x v="1"/>
          </reference>
        </references>
      </pivotArea>
    </chartFormat>
    <chartFormat chart="32" format="14">
      <pivotArea type="data" outline="0" fieldPosition="0">
        <references count="3">
          <reference field="4294967294" count="1" selected="0">
            <x v="0"/>
          </reference>
          <reference field="1" count="1" selected="0">
            <x v="2"/>
          </reference>
          <reference field="2" count="1" selected="0">
            <x v="0"/>
          </reference>
        </references>
      </pivotArea>
    </chartFormat>
    <chartFormat chart="32" format="15">
      <pivotArea type="data" outline="0" fieldPosition="0">
        <references count="3">
          <reference field="4294967294" count="1" selected="0">
            <x v="0"/>
          </reference>
          <reference field="1" count="1" selected="0">
            <x v="2"/>
          </reference>
          <reference field="2" count="1" selected="0">
            <x v="1"/>
          </reference>
        </references>
      </pivotArea>
    </chartFormat>
    <chartFormat chart="32" format="16">
      <pivotArea type="data" outline="0" fieldPosition="0">
        <references count="3">
          <reference field="4294967294" count="1" selected="0">
            <x v="0"/>
          </reference>
          <reference field="1" count="1" selected="0">
            <x v="1"/>
          </reference>
          <reference field="2" count="1" selected="0">
            <x v="1"/>
          </reference>
        </references>
      </pivotArea>
    </chartFormat>
    <chartFormat chart="32" format="17">
      <pivotArea type="data" outline="0" fieldPosition="0">
        <references count="3">
          <reference field="4294967294" count="1" selected="0">
            <x v="0"/>
          </reference>
          <reference field="1" count="1" selected="0">
            <x v="0"/>
          </reference>
          <reference field="2" count="1" selected="0">
            <x v="0"/>
          </reference>
        </references>
      </pivotArea>
    </chartFormat>
    <chartFormat chart="32" format="18">
      <pivotArea type="data" outline="0" fieldPosition="0">
        <references count="3">
          <reference field="4294967294" count="1" selected="0">
            <x v="0"/>
          </reference>
          <reference field="1" count="1" selected="0">
            <x v="0"/>
          </reference>
          <reference field="2" count="1" selected="0">
            <x v="1"/>
          </reference>
        </references>
      </pivotArea>
    </chartFormat>
    <chartFormat chart="60" format="24" series="1">
      <pivotArea type="data" outline="0" fieldPosition="0">
        <references count="2">
          <reference field="4294967294" count="1" selected="0">
            <x v="0"/>
          </reference>
          <reference field="2" count="1" selected="0">
            <x v="0"/>
          </reference>
        </references>
      </pivotArea>
    </chartFormat>
    <chartFormat chart="60" format="25">
      <pivotArea type="data" outline="0" fieldPosition="0">
        <references count="3">
          <reference field="4294967294" count="1" selected="0">
            <x v="0"/>
          </reference>
          <reference field="1" count="1" selected="0">
            <x v="0"/>
          </reference>
          <reference field="2" count="1" selected="0">
            <x v="0"/>
          </reference>
        </references>
      </pivotArea>
    </chartFormat>
    <chartFormat chart="60" format="26" series="1">
      <pivotArea type="data" outline="0" fieldPosition="0">
        <references count="2">
          <reference field="4294967294" count="1" selected="0">
            <x v="0"/>
          </reference>
          <reference field="2" count="1" selected="0">
            <x v="1"/>
          </reference>
        </references>
      </pivotArea>
    </chartFormat>
    <chartFormat chart="60" format="27">
      <pivotArea type="data" outline="0" fieldPosition="0">
        <references count="3">
          <reference field="4294967294" count="1" selected="0">
            <x v="0"/>
          </reference>
          <reference field="1" count="1" selected="0">
            <x v="0"/>
          </reference>
          <reference field="2" count="1" selected="0">
            <x v="1"/>
          </reference>
        </references>
      </pivotArea>
    </chartFormat>
    <chartFormat chart="60" format="28">
      <pivotArea type="data" outline="0" fieldPosition="0">
        <references count="3">
          <reference field="4294967294" count="1" selected="0">
            <x v="0"/>
          </reference>
          <reference field="1" count="1" selected="0">
            <x v="1"/>
          </reference>
          <reference field="2" count="1" selected="0">
            <x v="1"/>
          </reference>
        </references>
      </pivotArea>
    </chartFormat>
    <chartFormat chart="62" format="34" series="1">
      <pivotArea type="data" outline="0" fieldPosition="0">
        <references count="2">
          <reference field="4294967294" count="1" selected="0">
            <x v="0"/>
          </reference>
          <reference field="2" count="1" selected="0">
            <x v="0"/>
          </reference>
        </references>
      </pivotArea>
    </chartFormat>
    <chartFormat chart="62" format="35">
      <pivotArea type="data" outline="0" fieldPosition="0">
        <references count="3">
          <reference field="4294967294" count="1" selected="0">
            <x v="0"/>
          </reference>
          <reference field="1" count="1" selected="0">
            <x v="0"/>
          </reference>
          <reference field="2" count="1" selected="0">
            <x v="0"/>
          </reference>
        </references>
      </pivotArea>
    </chartFormat>
    <chartFormat chart="62" format="36" series="1">
      <pivotArea type="data" outline="0" fieldPosition="0">
        <references count="2">
          <reference field="4294967294" count="1" selected="0">
            <x v="0"/>
          </reference>
          <reference field="2" count="1" selected="0">
            <x v="1"/>
          </reference>
        </references>
      </pivotArea>
    </chartFormat>
    <chartFormat chart="62" format="37">
      <pivotArea type="data" outline="0" fieldPosition="0">
        <references count="3">
          <reference field="4294967294" count="1" selected="0">
            <x v="0"/>
          </reference>
          <reference field="1" count="1" selected="0">
            <x v="0"/>
          </reference>
          <reference field="2" count="1" selected="0">
            <x v="1"/>
          </reference>
        </references>
      </pivotArea>
    </chartFormat>
    <chartFormat chart="62" format="38">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ela1].[Subscription Type].&amp;[Annu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ubscription Price"/>
    <pivotHierarchy dragToData="1"/>
    <pivotHierarchy dragToData="1"/>
    <pivotHierarchy dragToData="1"/>
    <pivotHierarchy dragToData="1" caption="Count of Subscriber ID"/>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A438690-1508-421F-B04E-45011E9E67F9}"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2">
  <location ref="A56:B6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Minecraft Season Pass Price" fld="1" baseField="0" baseItem="0" numFmtId="164"/>
  </dataFields>
  <formats count="8">
    <format dxfId="112">
      <pivotArea collapsedLevelsAreSubtotals="1" fieldPosition="0">
        <references count="1">
          <reference field="0" count="1">
            <x v="0"/>
          </reference>
        </references>
      </pivotArea>
    </format>
    <format dxfId="111">
      <pivotArea outline="0" collapsedLevelsAreSubtotals="1" fieldPosition="0"/>
    </format>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axis="axisValues" fieldPosition="0"/>
    </format>
  </formats>
  <chartFormats count="8">
    <chartFormat chart="53" format="12" series="1">
      <pivotArea type="data" outline="0" fieldPosition="0">
        <references count="1">
          <reference field="4294967294" count="1" selected="0">
            <x v="0"/>
          </reference>
        </references>
      </pivotArea>
    </chartFormat>
    <chartFormat chart="53" format="13">
      <pivotArea type="data" outline="0" fieldPosition="0">
        <references count="2">
          <reference field="4294967294" count="1" selected="0">
            <x v="0"/>
          </reference>
          <reference field="0" count="1" selected="0">
            <x v="0"/>
          </reference>
        </references>
      </pivotArea>
    </chartFormat>
    <chartFormat chart="53" format="14">
      <pivotArea type="data" outline="0" fieldPosition="0">
        <references count="2">
          <reference field="4294967294" count="1" selected="0">
            <x v="0"/>
          </reference>
          <reference field="0" count="1" selected="0">
            <x v="1"/>
          </reference>
        </references>
      </pivotArea>
    </chartFormat>
    <chartFormat chart="53" format="15">
      <pivotArea type="data" outline="0" fieldPosition="0">
        <references count="2">
          <reference field="4294967294" count="1" selected="0">
            <x v="0"/>
          </reference>
          <reference field="0" count="1" selected="0">
            <x v="2"/>
          </reference>
        </references>
      </pivotArea>
    </chartFormat>
    <chartFormat chart="61" format="20" series="1">
      <pivotArea type="data" outline="0" fieldPosition="0">
        <references count="1">
          <reference field="4294967294" count="1" selected="0">
            <x v="0"/>
          </reference>
        </references>
      </pivotArea>
    </chartFormat>
    <chartFormat chart="61" format="21">
      <pivotArea type="data" outline="0" fieldPosition="0">
        <references count="2">
          <reference field="4294967294" count="1" selected="0">
            <x v="0"/>
          </reference>
          <reference field="0" count="1" selected="0">
            <x v="0"/>
          </reference>
        </references>
      </pivotArea>
    </chartFormat>
    <chartFormat chart="61" format="22">
      <pivotArea type="data" outline="0" fieldPosition="0">
        <references count="2">
          <reference field="4294967294" count="1" selected="0">
            <x v="0"/>
          </reference>
          <reference field="0" count="1" selected="0">
            <x v="1"/>
          </reference>
        </references>
      </pivotArea>
    </chartFormat>
    <chartFormat chart="61" format="23">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A05470-92BE-42BF-8B45-D2D2DBDA3CBE}" name="PivotTable1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A41:E44"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Sum of EA Play Season Pass Price" fld="2" baseField="0" baseItem="0"/>
  </dataFields>
  <formats count="21">
    <format dxfId="133">
      <pivotArea type="all" dataOnly="0" outline="0" fieldPosition="0"/>
    </format>
    <format dxfId="132">
      <pivotArea outline="0" collapsedLevelsAreSubtotals="1" fieldPosition="0"/>
    </format>
    <format dxfId="131">
      <pivotArea type="origin" dataOnly="0" labelOnly="1" outline="0" fieldPosition="0"/>
    </format>
    <format dxfId="130">
      <pivotArea type="topRight" dataOnly="0" labelOnly="1" outline="0" fieldPosition="0"/>
    </format>
    <format dxfId="129">
      <pivotArea dataOnly="0" labelOnly="1" grandRow="1" outline="0" fieldPosition="0"/>
    </format>
    <format dxfId="128">
      <pivotArea dataOnly="0" labelOnly="1" grandCol="1" outline="0"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 type="button" dataOnly="0" labelOnly="1" outline="0" axis="axisCol" fieldPosition="0"/>
    </format>
    <format dxfId="123">
      <pivotArea type="topRight" dataOnly="0" labelOnly="1" outline="0" fieldPosition="0"/>
    </format>
    <format dxfId="122">
      <pivotArea field="0" type="button" dataOnly="0" labelOnly="1" outline="0" axis="axisRow" fieldPosition="0"/>
    </format>
    <format dxfId="121">
      <pivotArea dataOnly="0" labelOnly="1" fieldPosition="0">
        <references count="1">
          <reference field="0" count="0"/>
        </references>
      </pivotArea>
    </format>
    <format dxfId="120">
      <pivotArea dataOnly="0" labelOnly="1" grandRow="1" outline="0" fieldPosition="0"/>
    </format>
    <format dxfId="119">
      <pivotArea dataOnly="0" labelOnly="1" fieldPosition="0">
        <references count="1">
          <reference field="1" count="1">
            <x v="2"/>
          </reference>
        </references>
      </pivotArea>
    </format>
    <format dxfId="118">
      <pivotArea dataOnly="0" labelOnly="1" grandCol="1" outline="0" fieldPosition="0"/>
    </format>
    <format dxfId="117">
      <pivotArea grandRow="1" grandCol="1" outline="0" collapsedLevelsAreSubtotals="1" fieldPosition="0"/>
    </format>
    <format dxfId="116">
      <pivotArea field="1" grandRow="1" outline="0" collapsedLevelsAreSubtotals="1" axis="axisCol" fieldPosition="0">
        <references count="1">
          <reference field="1" count="1" selected="0">
            <x v="2"/>
          </reference>
        </references>
      </pivotArea>
    </format>
    <format dxfId="115">
      <pivotArea collapsedLevelsAreSubtotals="1" fieldPosition="0">
        <references count="2">
          <reference field="0" count="0"/>
          <reference field="1" count="1" selected="0">
            <x v="2"/>
          </reference>
        </references>
      </pivotArea>
    </format>
    <format dxfId="114">
      <pivotArea field="0" grandCol="1" collapsedLevelsAreSubtotals="1" axis="axisRow" fieldPosition="0">
        <references count="1">
          <reference field="0" count="0"/>
        </references>
      </pivotArea>
    </format>
    <format dxfId="113">
      <pivotArea outline="0" collapsedLevelsAreSubtotals="1" fieldPosition="0">
        <references count="1">
          <reference field="1" count="2" selected="0">
            <x v="0"/>
            <x v="1"/>
          </reference>
        </references>
      </pivotArea>
    </format>
  </formats>
  <chartFormats count="12">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18" format="18" series="1">
      <pivotArea type="data" outline="0" fieldPosition="0">
        <references count="2">
          <reference field="4294967294" count="1" selected="0">
            <x v="0"/>
          </reference>
          <reference field="1" count="1" selected="0">
            <x v="0"/>
          </reference>
        </references>
      </pivotArea>
    </chartFormat>
    <chartFormat chart="18" format="19" series="1">
      <pivotArea type="data" outline="0" fieldPosition="0">
        <references count="2">
          <reference field="4294967294" count="1" selected="0">
            <x v="0"/>
          </reference>
          <reference field="1" count="1" selected="0">
            <x v="1"/>
          </reference>
        </references>
      </pivotArea>
    </chartFormat>
    <chartFormat chart="18" format="20" series="1">
      <pivotArea type="data" outline="0" fieldPosition="0">
        <references count="2">
          <reference field="4294967294" count="1" selected="0">
            <x v="0"/>
          </reference>
          <reference field="1" count="1" selected="0">
            <x v="2"/>
          </reference>
        </references>
      </pivotArea>
    </chartFormat>
    <chartFormat chart="21" format="27" series="1">
      <pivotArea type="data" outline="0" fieldPosition="0">
        <references count="2">
          <reference field="4294967294" count="1" selected="0">
            <x v="0"/>
          </reference>
          <reference field="1" count="1" selected="0">
            <x v="0"/>
          </reference>
        </references>
      </pivotArea>
    </chartFormat>
    <chartFormat chart="21" format="28" series="1">
      <pivotArea type="data" outline="0" fieldPosition="0">
        <references count="2">
          <reference field="4294967294" count="1" selected="0">
            <x v="0"/>
          </reference>
          <reference field="1" count="1" selected="0">
            <x v="1"/>
          </reference>
        </references>
      </pivotArea>
    </chartFormat>
    <chartFormat chart="21" format="29" series="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27B28-1017-4FBB-A44F-3A0E4E583CF2}"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64:D67" firstHeaderRow="1" firstDataRow="2" firstDataCol="1" rowPageCount="1" colPageCount="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dataField="1" subtotalTop="0" showAll="0" defaultSubtotal="0"/>
    <pivotField axis="axisPage" allDrilled="1" subtotalTop="0" showAll="0" dataSourceSort="1" defaultSubtotal="0" defaultAttributeDrillState="1"/>
  </pivotFields>
  <rowFields count="1">
    <field x="1"/>
  </rowFields>
  <rowItems count="2">
    <i>
      <x/>
    </i>
    <i t="grand">
      <x/>
    </i>
  </rowItems>
  <colFields count="1">
    <field x="0"/>
  </colFields>
  <colItems count="3">
    <i>
      <x/>
    </i>
    <i>
      <x v="1"/>
    </i>
    <i t="grand">
      <x/>
    </i>
  </colItems>
  <pageFields count="1">
    <pageField fld="3" hier="9" name="[Tabela1].[Minecraft Season Pass].&amp;[Yes]" cap="Yes"/>
  </pageFields>
  <dataFields count="1">
    <dataField name="Count of Minecraft Season Pass Price" fld="2" subtotal="count" baseField="0" baseItem="0"/>
  </dataFields>
  <formats count="9">
    <format dxfId="16">
      <pivotArea type="all" dataOnly="0"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type="topRight" dataOnly="0" labelOnly="1" outline="0" fieldPosition="0"/>
    </format>
    <format dxfId="11">
      <pivotArea field="0" type="button" dataOnly="0" labelOnly="1" outline="0" axis="axisCol"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grandCol="1" outline="0" fieldPosition="0"/>
    </format>
  </formats>
  <chartFormats count="5">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5" format="28" series="1">
      <pivotArea type="data" outline="0" fieldPosition="0">
        <references count="2">
          <reference field="4294967294" count="1" selected="0">
            <x v="0"/>
          </reference>
          <reference field="0" count="1" selected="0">
            <x v="0"/>
          </reference>
        </references>
      </pivotArea>
    </chartFormat>
    <chartFormat chart="5" format="29" series="1">
      <pivotArea type="data" outline="0" fieldPosition="0">
        <references count="2">
          <reference field="4294967294" count="1" selected="0">
            <x v="0"/>
          </reference>
          <reference field="0" count="1" selected="0">
            <x v="1"/>
          </reference>
        </references>
      </pivotArea>
    </chartFormat>
    <chartFormat chart="5" format="30">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ubscription Price"/>
    <pivotHierarchy dragToData="1"/>
    <pivotHierarchy dragToData="1"/>
    <pivotHierarchy dragToData="1"/>
    <pivotHierarchy dragToData="1"/>
    <pivotHierarchy dragToData="1" caption="Count of Minecraft Season Pass Price"/>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5EB3B9-4D84-4DBC-9516-956A1A492279}"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5:C38" firstHeaderRow="1" firstDataRow="2" firstDataCol="1" rowPageCount="1" colPageCount="1"/>
  <pivotFields count="4">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2">
    <i>
      <x/>
    </i>
    <i t="grand">
      <x/>
    </i>
  </rowItems>
  <colFields count="1">
    <field x="1"/>
  </colFields>
  <colItems count="2">
    <i>
      <x/>
    </i>
    <i t="grand">
      <x/>
    </i>
  </colItems>
  <pageFields count="1">
    <pageField fld="3" hier="7" name="[Tabela1].[EA Play Season Pass].&amp;[Yes]" cap="Yes"/>
  </pageFields>
  <dataFields count="1">
    <dataField name="Count of EA Play Season Pass Price" fld="2" subtotal="count" baseField="0" baseItem="0"/>
  </dataFields>
  <formats count="16">
    <format dxfId="32">
      <pivotArea type="all" dataOnly="0" outline="0" fieldPosition="0"/>
    </format>
    <format dxfId="31">
      <pivotArea outline="0" collapsedLevelsAreSubtotals="1" fieldPosition="0"/>
    </format>
    <format dxfId="30">
      <pivotArea type="origin" dataOnly="0" labelOnly="1" outline="0" fieldPosition="0"/>
    </format>
    <format dxfId="29">
      <pivotArea type="topRight" dataOnly="0" labelOnly="1" outline="0" fieldPosition="0"/>
    </format>
    <format dxfId="28">
      <pivotArea dataOnly="0" labelOnly="1" grandRow="1" outline="0" fieldPosition="0"/>
    </format>
    <format dxfId="27">
      <pivotArea dataOnly="0" labelOnly="1" grandCol="1"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1" type="button" dataOnly="0" labelOnly="1" outline="0" axis="axisCol" fieldPosition="0"/>
    </format>
    <format dxfId="22">
      <pivotArea type="topRight" dataOnly="0" labelOnly="1" outline="0"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fieldPosition="0">
        <references count="1">
          <reference field="1" count="1">
            <x v="0"/>
          </reference>
        </references>
      </pivotArea>
    </format>
    <format dxfId="17">
      <pivotArea dataOnly="0" labelOnly="1" grandCol="1" outline="0" fieldPosition="0"/>
    </format>
  </formats>
  <chartFormats count="5">
    <chartFormat chart="0" format="5" series="1">
      <pivotArea type="data" outline="0" fieldPosition="0">
        <references count="1">
          <reference field="1" count="1" selected="0">
            <x v="1"/>
          </reference>
        </references>
      </pivotArea>
    </chartFormat>
    <chartFormat chart="0" format="6" series="1">
      <pivotArea type="data" outline="0" fieldPosition="0">
        <references count="1">
          <reference field="1" count="1" selected="0">
            <x v="2"/>
          </reference>
        </references>
      </pivotArea>
    </chartFormat>
    <chartFormat chart="0" format="7" series="1">
      <pivotArea type="data" outline="0" fieldPosition="0">
        <references count="1">
          <reference field="1" count="1" selected="0">
            <x v="0"/>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A Play Season Pass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A3921-051A-43C2-BFA3-0CC9B1A6A336}"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0">
  <location ref="A13:E16" firstHeaderRow="1" firstDataRow="2" firstDataCol="1"/>
  <pivotFields count="3">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s>
  <rowFields count="1">
    <field x="1"/>
  </rowFields>
  <rowItems count="2">
    <i>
      <x/>
    </i>
    <i t="grand">
      <x/>
    </i>
  </rowItems>
  <colFields count="1">
    <field x="2"/>
  </colFields>
  <colItems count="4">
    <i>
      <x/>
    </i>
    <i>
      <x v="1"/>
    </i>
    <i>
      <x v="2"/>
    </i>
    <i t="grand">
      <x/>
    </i>
  </colItems>
  <dataFields count="1">
    <dataField name="Sum of Subscription Price" fld="0" baseField="0" baseItem="0" numFmtId="44"/>
  </dataFields>
  <formats count="12">
    <format dxfId="44">
      <pivotArea outline="0" collapsedLevelsAreSubtotals="1"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2" type="button" dataOnly="0" labelOnly="1" outline="0" axis="axisCol" fieldPosition="0"/>
    </format>
    <format dxfId="39">
      <pivotArea type="topRight" dataOnly="0" labelOnly="1" outline="0"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Col="1" outline="0" fieldPosition="0"/>
    </format>
    <format dxfId="33">
      <pivotArea outline="0" collapsedLevelsAreSubtotals="1" fieldPosition="0"/>
    </format>
  </formats>
  <chartFormats count="19">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43" format="9" series="1">
      <pivotArea type="data" outline="0" fieldPosition="0">
        <references count="2">
          <reference field="4294967294" count="1" selected="0">
            <x v="0"/>
          </reference>
          <reference field="2" count="1" selected="0">
            <x v="0"/>
          </reference>
        </references>
      </pivotArea>
    </chartFormat>
    <chartFormat chart="43" format="10" series="1">
      <pivotArea type="data" outline="0" fieldPosition="0">
        <references count="2">
          <reference field="4294967294" count="1" selected="0">
            <x v="0"/>
          </reference>
          <reference field="2" count="1" selected="0">
            <x v="1"/>
          </reference>
        </references>
      </pivotArea>
    </chartFormat>
    <chartFormat chart="43" format="11" series="1">
      <pivotArea type="data" outline="0" fieldPosition="0">
        <references count="2">
          <reference field="4294967294" count="1" selected="0">
            <x v="0"/>
          </reference>
          <reference field="2" count="1" selected="0">
            <x v="2"/>
          </reference>
        </references>
      </pivotArea>
    </chartFormat>
    <chartFormat chart="43" format="12">
      <pivotArea type="data" outline="0" fieldPosition="0">
        <references count="3">
          <reference field="4294967294" count="1" selected="0">
            <x v="0"/>
          </reference>
          <reference field="1" count="1" selected="0">
            <x v="0"/>
          </reference>
          <reference field="2"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B63802-9AF1-420D-9A8C-B6DAF8564016}" name="PivotTable7"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8:E11"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Count of Auto Renewal" fld="2" subtotal="count" baseField="0" baseItem="0"/>
  </dataFields>
  <formats count="10">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fieldPosition="0">
        <references count="1">
          <reference field="1" count="0"/>
        </references>
      </pivotArea>
    </format>
    <format dxfId="45">
      <pivotArea dataOnly="0" labelOnly="1" grandCol="1" outline="0"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7" format="6" series="1">
      <pivotArea type="data" outline="0" fieldPosition="0">
        <references count="2">
          <reference field="4294967294" count="1" selected="0">
            <x v="0"/>
          </reference>
          <reference field="1" count="1" selected="0">
            <x v="0"/>
          </reference>
        </references>
      </pivotArea>
    </chartFormat>
    <chartFormat chart="27" format="7" series="1">
      <pivotArea type="data" outline="0" fieldPosition="0">
        <references count="2">
          <reference field="4294967294" count="1" selected="0">
            <x v="0"/>
          </reference>
          <reference field="1" count="1" selected="0">
            <x v="1"/>
          </reference>
        </references>
      </pivotArea>
    </chartFormat>
    <chartFormat chart="27" format="8" series="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938330-75F8-4BB3-9BAD-8A5E5425B152}" name="PivotTable1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location ref="A76:D80" firstHeaderRow="1" firstDataRow="2" firstDataCol="1" rowPageCount="1" colPageCount="1"/>
  <pivotFields count="5">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Col"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pageFields count="1">
    <pageField fld="1" hier="9" name="[Tabela1].[Minecraft Season Pass].&amp;[Yes]" cap="Yes"/>
  </pageFields>
  <dataFields count="1">
    <dataField name="Count of Minecraft Season Pass" fld="3" subtotal="count" baseField="0" baseItem="0"/>
  </dataFields>
  <formats count="10">
    <format dxfId="64">
      <pivotArea type="all" dataOnly="0" outline="0" fieldPosition="0"/>
    </format>
    <format dxfId="63">
      <pivotArea outline="0" collapsedLevelsAreSubtotals="1" fieldPosition="0"/>
    </format>
    <format dxfId="62">
      <pivotArea type="origin" dataOnly="0" labelOnly="1" outline="0" fieldPosition="0"/>
    </format>
    <format dxfId="61">
      <pivotArea field="2" type="button" dataOnly="0" labelOnly="1" outline="0" axis="axisCol" fieldPosition="0"/>
    </format>
    <format dxfId="60">
      <pivotArea type="topRight" dataOnly="0" labelOnly="1" outline="0"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grandRow="1" outline="0" fieldPosition="0"/>
    </format>
    <format dxfId="56">
      <pivotArea dataOnly="0" labelOnly="1" fieldPosition="0">
        <references count="1">
          <reference field="2" count="0"/>
        </references>
      </pivotArea>
    </format>
    <format dxfId="55">
      <pivotArea dataOnly="0" labelOnly="1" grandCol="1" outline="0" fieldPosition="0"/>
    </format>
  </formats>
  <chartFormats count="1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0"/>
          </reference>
        </references>
      </pivotArea>
    </chartFormat>
    <chartFormat chart="6" format="3"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3">
          <reference field="4294967294" count="1" selected="0">
            <x v="0"/>
          </reference>
          <reference field="0" count="1" selected="0">
            <x v="1"/>
          </reference>
          <reference field="2" count="1" selected="0">
            <x v="0"/>
          </reference>
        </references>
      </pivotArea>
    </chartFormat>
    <chartFormat chart="2" format="4">
      <pivotArea type="data" outline="0" fieldPosition="0">
        <references count="3">
          <reference field="4294967294" count="1" selected="0">
            <x v="0"/>
          </reference>
          <reference field="0" count="1" selected="0">
            <x v="0"/>
          </reference>
          <reference field="2" count="1" selected="0">
            <x v="0"/>
          </reference>
        </references>
      </pivotArea>
    </chartFormat>
    <chartFormat chart="33" format="8" series="1">
      <pivotArea type="data" outline="0" fieldPosition="0">
        <references count="2">
          <reference field="4294967294" count="1" selected="0">
            <x v="0"/>
          </reference>
          <reference field="2" count="1" selected="0">
            <x v="0"/>
          </reference>
        </references>
      </pivotArea>
    </chartFormat>
    <chartFormat chart="33" format="9">
      <pivotArea type="data" outline="0" fieldPosition="0">
        <references count="3">
          <reference field="4294967294" count="1" selected="0">
            <x v="0"/>
          </reference>
          <reference field="0" count="1" selected="0">
            <x v="1"/>
          </reference>
          <reference field="2" count="1" selected="0">
            <x v="0"/>
          </reference>
        </references>
      </pivotArea>
    </chartFormat>
    <chartFormat chart="33" format="10" series="1">
      <pivotArea type="data" outline="0" fieldPosition="0">
        <references count="2">
          <reference field="4294967294" count="1" selected="0">
            <x v="0"/>
          </reference>
          <reference field="2" count="1" selected="0">
            <x v="1"/>
          </reference>
        </references>
      </pivotArea>
    </chartFormat>
    <chartFormat chart="33" format="11">
      <pivotArea type="data" outline="0" fieldPosition="0">
        <references count="3">
          <reference field="4294967294" count="1" selected="0">
            <x v="0"/>
          </reference>
          <reference field="0" count="1" selected="0">
            <x v="0"/>
          </reference>
          <reference field="2" count="1" selected="0">
            <x v="0"/>
          </reference>
        </references>
      </pivotArea>
    </chartFormat>
    <chartFormat chart="33" format="12">
      <pivotArea type="data" outline="0" fieldPosition="0">
        <references count="3">
          <reference field="4294967294" count="1" selected="0">
            <x v="0"/>
          </reference>
          <reference field="0" count="1" selected="0">
            <x v="0"/>
          </reference>
          <reference field="2" count="1" selected="0">
            <x v="1"/>
          </reference>
        </references>
      </pivotArea>
    </chartFormat>
    <chartFormat chart="33"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ela1].[Subscription Type].&amp;[Annu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ubscription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F459F5-A9D9-480B-BB34-E0EE599BECD7}" name="PivotTable3" cacheId="2" applyNumberFormats="0" applyBorderFormats="0" applyFontFormats="0" applyPatternFormats="0" applyAlignmentFormats="0" applyWidthHeightFormats="1" dataCaption="Values" showError="1" updatedVersion="8" minRefreshableVersion="3" useAutoFormatting="1" subtotalHiddenItems="1" itemPrintTitles="1" createdVersion="8" indent="0" outline="1" outlineData="1" multipleFieldFilters="0" chartFormat="76">
  <location ref="A27:B3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EA Play Season Pass Price" fld="1" baseField="0" baseItem="0" numFmtId="164"/>
  </dataFields>
  <formats count="8">
    <format dxfId="72">
      <pivotArea collapsedLevelsAreSubtotals="1" fieldPosition="0">
        <references count="1">
          <reference field="0" count="2">
            <x v="0"/>
            <x v="1"/>
          </reference>
        </references>
      </pivotArea>
    </format>
    <format dxfId="71">
      <pivotArea outline="0" collapsedLevelsAreSubtotals="1" fieldPosition="0"/>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axis="axisValues" fieldPosition="0"/>
    </format>
  </formats>
  <chartFormats count="8">
    <chartFormat chart="42" format="16" series="1">
      <pivotArea type="data" outline="0" fieldPosition="0">
        <references count="1">
          <reference field="4294967294" count="1" selected="0">
            <x v="0"/>
          </reference>
        </references>
      </pivotArea>
    </chartFormat>
    <chartFormat chart="42" format="17">
      <pivotArea type="data" outline="0" fieldPosition="0">
        <references count="2">
          <reference field="4294967294" count="1" selected="0">
            <x v="0"/>
          </reference>
          <reference field="0" count="1" selected="0">
            <x v="0"/>
          </reference>
        </references>
      </pivotArea>
    </chartFormat>
    <chartFormat chart="42" format="18">
      <pivotArea type="data" outline="0" fieldPosition="0">
        <references count="2">
          <reference field="4294967294" count="1" selected="0">
            <x v="0"/>
          </reference>
          <reference field="0" count="1" selected="0">
            <x v="1"/>
          </reference>
        </references>
      </pivotArea>
    </chartFormat>
    <chartFormat chart="42" format="19">
      <pivotArea type="data" outline="0" fieldPosition="0">
        <references count="2">
          <reference field="4294967294" count="1" selected="0">
            <x v="0"/>
          </reference>
          <reference field="0" count="1" selected="0">
            <x v="2"/>
          </reference>
        </references>
      </pivotArea>
    </chartFormat>
    <chartFormat chart="75" format="24" series="1">
      <pivotArea type="data" outline="0" fieldPosition="0">
        <references count="1">
          <reference field="4294967294" count="1" selected="0">
            <x v="0"/>
          </reference>
        </references>
      </pivotArea>
    </chartFormat>
    <chartFormat chart="75" format="25">
      <pivotArea type="data" outline="0" fieldPosition="0">
        <references count="2">
          <reference field="4294967294" count="1" selected="0">
            <x v="0"/>
          </reference>
          <reference field="0" count="1" selected="0">
            <x v="0"/>
          </reference>
        </references>
      </pivotArea>
    </chartFormat>
    <chartFormat chart="75" format="26">
      <pivotArea type="data" outline="0" fieldPosition="0">
        <references count="2">
          <reference field="4294967294" count="1" selected="0">
            <x v="0"/>
          </reference>
          <reference field="0" count="1" selected="0">
            <x v="1"/>
          </reference>
        </references>
      </pivotArea>
    </chartFormat>
    <chartFormat chart="75" format="27">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87B40B-30F8-47E2-999A-AF7674A12771}" name="PivotTable1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location ref="A69:E72"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Sum of Minecraft Season Pass Price" fld="2" baseField="0" baseItem="0" numFmtId="164"/>
  </dataFields>
  <formats count="12">
    <format dxfId="84">
      <pivotArea outline="0" collapsedLevelsAreSubtotals="1" fieldPosition="0"/>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1" type="button" dataOnly="0" labelOnly="1" outline="0" axis="axisCol" fieldPosition="0"/>
    </format>
    <format dxfId="79">
      <pivotArea type="topRight" dataOnly="0" labelOnly="1" outline="0"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fieldPosition="0">
        <references count="1">
          <reference field="1" count="0"/>
        </references>
      </pivotArea>
    </format>
    <format dxfId="74">
      <pivotArea dataOnly="0" labelOnly="1" grandCol="1" outline="0" fieldPosition="0"/>
    </format>
    <format dxfId="73">
      <pivotArea outline="0" collapsedLevelsAreSubtotals="1" fieldPosition="0"/>
    </format>
  </formats>
  <chartFormats count="6">
    <chartFormat chart="30" format="24" series="1">
      <pivotArea type="data" outline="0" fieldPosition="0">
        <references count="2">
          <reference field="4294967294" count="1" selected="0">
            <x v="0"/>
          </reference>
          <reference field="1" count="1" selected="0">
            <x v="0"/>
          </reference>
        </references>
      </pivotArea>
    </chartFormat>
    <chartFormat chart="30" format="25" series="1">
      <pivotArea type="data" outline="0" fieldPosition="0">
        <references count="2">
          <reference field="4294967294" count="1" selected="0">
            <x v="0"/>
          </reference>
          <reference field="1" count="1" selected="0">
            <x v="1"/>
          </reference>
        </references>
      </pivotArea>
    </chartFormat>
    <chartFormat chart="30" format="26" series="1">
      <pivotArea type="data" outline="0" fieldPosition="0">
        <references count="2">
          <reference field="4294967294" count="1" selected="0">
            <x v="0"/>
          </reference>
          <reference field="1" count="1" selected="0">
            <x v="2"/>
          </reference>
        </references>
      </pivotArea>
    </chartFormat>
    <chartFormat chart="33" format="30" series="1">
      <pivotArea type="data" outline="0" fieldPosition="0">
        <references count="2">
          <reference field="4294967294" count="1" selected="0">
            <x v="0"/>
          </reference>
          <reference field="1" count="1" selected="0">
            <x v="0"/>
          </reference>
        </references>
      </pivotArea>
    </chartFormat>
    <chartFormat chart="33" format="31" series="1">
      <pivotArea type="data" outline="0" fieldPosition="0">
        <references count="2">
          <reference field="4294967294" count="1" selected="0">
            <x v="0"/>
          </reference>
          <reference field="1" count="1" selected="0">
            <x v="1"/>
          </reference>
        </references>
      </pivotArea>
    </chartFormat>
    <chartFormat chart="33" format="32" series="1">
      <pivotArea type="data" outline="0" fieldPosition="0">
        <references count="2">
          <reference field="4294967294" count="1" selected="0">
            <x v="0"/>
          </reference>
          <reference field="1" count="1" selected="0">
            <x v="2"/>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0EF0B3-C4DA-4E01-8836-452517B4054A}"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5">
  <location ref="A49:D52" firstHeaderRow="1" firstDataRow="2" firstDataCol="1" rowPageCount="1" colPageCount="1"/>
  <pivotFields count="5">
    <pivotField axis="axisRow" allDrilled="1" subtotalTop="0" showAll="0" sortType="descending" dataSourceSort="1" defaultSubtotal="0" defaultAttributeDrillState="1">
      <items count="1">
        <item x="0"/>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efaultSubtotal="0" defaultAttributeDrillState="1">
      <items count="2">
        <item x="1"/>
        <item x="0"/>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pageFields count="1">
    <pageField fld="2" hier="7" name="[Tabela1].[EA Play Season Pass].&amp;[Yes]" cap="Yes"/>
  </pageFields>
  <dataFields count="1">
    <dataField name="Count of EA Play Season Pass" fld="3" subtotal="count" baseField="0" baseItem="0"/>
  </dataFields>
  <formats count="10">
    <format dxfId="94">
      <pivotArea type="all" dataOnly="0" outline="0" fieldPosition="0"/>
    </format>
    <format dxfId="93">
      <pivotArea outline="0" collapsedLevelsAreSubtotals="1" fieldPosition="0"/>
    </format>
    <format dxfId="92">
      <pivotArea type="origin" dataOnly="0" labelOnly="1" outline="0" fieldPosition="0"/>
    </format>
    <format dxfId="91">
      <pivotArea field="1" type="button" dataOnly="0" labelOnly="1" outline="0" axis="axisCol" fieldPosition="0"/>
    </format>
    <format dxfId="90">
      <pivotArea type="topRight" dataOnly="0" labelOnly="1" outline="0" fieldPosition="0"/>
    </format>
    <format dxfId="89">
      <pivotArea field="0" type="button" dataOnly="0" labelOnly="1" outline="0" axis="axisRow"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fieldPosition="0">
        <references count="1">
          <reference field="1" count="0"/>
        </references>
      </pivotArea>
    </format>
    <format dxfId="85">
      <pivotArea dataOnly="0" labelOnly="1" grandCol="1" outline="0" fieldPosition="0"/>
    </format>
  </formats>
  <chartFormats count="12">
    <chartFormat chart="22" format="0" series="1">
      <pivotArea type="data" outline="0" fieldPosition="0">
        <references count="2">
          <reference field="4294967294" count="1" selected="0">
            <x v="0"/>
          </reference>
          <reference field="1" count="1" selected="0">
            <x v="0"/>
          </reference>
        </references>
      </pivotArea>
    </chartFormat>
    <chartFormat chart="22" format="1" series="1">
      <pivotArea type="data" outline="0" fieldPosition="0">
        <references count="2">
          <reference field="4294967294" count="1" selected="0">
            <x v="0"/>
          </reference>
          <reference field="1" count="1" selected="0">
            <x v="1"/>
          </reference>
        </references>
      </pivotArea>
    </chartFormat>
    <chartFormat chart="45" format="31" series="1">
      <pivotArea type="data" outline="0" fieldPosition="0">
        <references count="2">
          <reference field="4294967294" count="1" selected="0">
            <x v="0"/>
          </reference>
          <reference field="1" count="1" selected="0">
            <x v="0"/>
          </reference>
        </references>
      </pivotArea>
    </chartFormat>
    <chartFormat chart="45" format="32">
      <pivotArea type="data" outline="0" fieldPosition="0">
        <references count="3">
          <reference field="4294967294" count="1" selected="0">
            <x v="0"/>
          </reference>
          <reference field="0" count="1" selected="0">
            <x v="0"/>
          </reference>
          <reference field="1" count="1" selected="0">
            <x v="0"/>
          </reference>
        </references>
      </pivotArea>
    </chartFormat>
    <chartFormat chart="45" format="33" series="1">
      <pivotArea type="data" outline="0" fieldPosition="0">
        <references count="2">
          <reference field="4294967294" count="1" selected="0">
            <x v="0"/>
          </reference>
          <reference field="1" count="1" selected="0">
            <x v="1"/>
          </reference>
        </references>
      </pivotArea>
    </chartFormat>
    <chartFormat chart="45" format="34">
      <pivotArea type="data" outline="0" fieldPosition="0">
        <references count="3">
          <reference field="4294967294" count="1" selected="0">
            <x v="0"/>
          </reference>
          <reference field="0" count="1" selected="0">
            <x v="0"/>
          </reference>
          <reference field="1" count="1" selected="0">
            <x v="1"/>
          </reference>
        </references>
      </pivotArea>
    </chartFormat>
    <chartFormat chart="59" format="35" series="1">
      <pivotArea type="data" outline="0" fieldPosition="0">
        <references count="2">
          <reference field="4294967294" count="1" selected="0">
            <x v="0"/>
          </reference>
          <reference field="1" count="1" selected="0">
            <x v="0"/>
          </reference>
        </references>
      </pivotArea>
    </chartFormat>
    <chartFormat chart="59" format="36" series="1">
      <pivotArea type="data" outline="0" fieldPosition="0">
        <references count="2">
          <reference field="4294967294" count="1" selected="0">
            <x v="0"/>
          </reference>
          <reference field="1" count="1" selected="0">
            <x v="1"/>
          </reference>
        </references>
      </pivotArea>
    </chartFormat>
    <chartFormat chart="63" format="35" series="1">
      <pivotArea type="data" outline="0" fieldPosition="0">
        <references count="2">
          <reference field="4294967294" count="1" selected="0">
            <x v="0"/>
          </reference>
          <reference field="1" count="1" selected="0">
            <x v="0"/>
          </reference>
        </references>
      </pivotArea>
    </chartFormat>
    <chartFormat chart="63" format="36" series="1">
      <pivotArea type="data" outline="0" fieldPosition="0">
        <references count="2">
          <reference field="4294967294" count="1" selected="0">
            <x v="0"/>
          </reference>
          <reference field="1" count="1" selected="0">
            <x v="1"/>
          </reference>
        </references>
      </pivotArea>
    </chartFormat>
    <chartFormat chart="64" format="37" series="1">
      <pivotArea type="data" outline="0" fieldPosition="0">
        <references count="2">
          <reference field="4294967294" count="1" selected="0">
            <x v="0"/>
          </reference>
          <reference field="1" count="1" selected="0">
            <x v="0"/>
          </reference>
        </references>
      </pivotArea>
    </chartFormat>
    <chartFormat chart="64" format="38" series="1">
      <pivotArea type="data" outline="0" fieldPosition="0">
        <references count="2">
          <reference field="4294967294" count="1" selected="0">
            <x v="0"/>
          </reference>
          <reference field="1" count="1" selected="0">
            <x v="1"/>
          </reference>
        </references>
      </pivotArea>
    </chartFormat>
  </chartFormats>
  <pivotHierarchies count="28">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ela1].[Subscription Type].&amp;[Annu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Subscription Pri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a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9BBB0A19-DB88-4D3C-B0BC-CE0BD55EF96E}" sourceName="[Tabela1].[Subscription Type]">
  <pivotTables>
    <pivotTable tabId="5" name="PivotTable2"/>
    <pivotTable tabId="5" name="PivotTable7"/>
    <pivotTable tabId="5" name="PivotTable13"/>
    <pivotTable tabId="5" name="PivotTable12"/>
    <pivotTable tabId="5" name="PivotTable4"/>
    <pivotTable tabId="5" name="PivotTable9"/>
    <pivotTable tabId="5" name="PivotTable14"/>
    <pivotTable tabId="5" name="PivotTable18"/>
    <pivotTable tabId="5" name="PivotTable15"/>
  </pivotTables>
  <data>
    <olap pivotCacheId="1032937584">
      <levels count="2">
        <level uniqueName="[Tabela1].[Subscription Type].[(All)]" sourceCaption="(All)" count="0"/>
        <level uniqueName="[Tabela1].[Subscription Type].[Subscription Type]" sourceCaption="Subscription Type" count="3">
          <ranges>
            <range startItem="0">
              <i n="[Tabela1].[Subscription Type].&amp;[Annual]" c="Annual"/>
              <i n="[Tabela1].[Subscription Type].&amp;[Monthly]" c="Monthly"/>
              <i n="[Tabela1].[Subscription Type].&amp;[Quarterly]" c="Quarterly"/>
            </range>
          </ranges>
        </level>
      </levels>
      <selections count="1">
        <selection n="[Tabela1].[Subscription Type].&amp;[Annu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A1A7ABDC-2A40-41B3-8368-A627D75B7EF5}" cache="Slicer_Subscription_Type" caption="Subscription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B0FD137F-BF8A-40FE-8FCC-D9B719308E3B}" cache="Slicer_Subscription_Type" caption="Subscription Type" level="1" style="Slicer Style 6"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2" xr10:uid="{97CD415A-E31C-4FA2-B882-5A6C7601DD95}" cache="Slicer_Subscription_Type" caption="Subscription Type" level="1" style="Slicer Style 6 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3" xr10:uid="{D5E9F6CB-4E1D-4AEE-86AE-B15E310BEB4C}" cache="Slicer_Subscription_Type" caption="Subscription Type" level="1" style="Slicer Style 6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47">
  <autoFilter ref="A1:M296" xr:uid="{34E0E886-4200-4B36-97B3-63DB74FF40A0}"/>
  <tableColumns count="13">
    <tableColumn id="1" xr3:uid="{C4A90516-688A-46BF-9167-EA16C2A8A652}" name="Subscriber ID" dataDxfId="146"/>
    <tableColumn id="2" xr3:uid="{53DD39D0-2220-4121-9E9D-4EAA7E151C0F}" name="Name" dataDxfId="145"/>
    <tableColumn id="3" xr3:uid="{4F5FF271-4C57-4BE0-8F2C-F82C8551625C}" name="Plan" dataDxfId="144"/>
    <tableColumn id="4" xr3:uid="{8C17EB93-79B9-4E55-B8F7-BEB82F8253E9}" name="Start Date" dataDxfId="143"/>
    <tableColumn id="5" xr3:uid="{48CEDF9B-1689-482A-A828-5CCE7713264A}" name="Auto Renewal" dataDxfId="142"/>
    <tableColumn id="6" xr3:uid="{78B82374-9AA7-4E38-AE4F-78CDE6C83720}" name="Subscription Price" dataDxfId="141"/>
    <tableColumn id="7" xr3:uid="{F2433F68-AF33-49D0-B1FB-19A396074EDE}" name="Subscription Type" dataDxfId="140"/>
    <tableColumn id="8" xr3:uid="{FD4D9C95-F6E5-4933-9068-A71FF7DF9343}" name="EA Play Season Pass" dataDxfId="139"/>
    <tableColumn id="13" xr3:uid="{978DD0D2-834E-4CE4-A39B-30976086932F}" name="EA Play Season Pass_x000a_Price" dataDxfId="138"/>
    <tableColumn id="9" xr3:uid="{6E29F111-C395-4580-9DAD-3407D9E8B1A4}" name="Minecraft Season Pass" dataDxfId="137"/>
    <tableColumn id="10" xr3:uid="{EF544EAA-7F25-4FD5-A10E-8E62804DB9E3}" name="Minecraft Season Pass Price" dataDxfId="136"/>
    <tableColumn id="11" xr3:uid="{7F6EB64A-1F07-4E48-9F0F-AC7D9DCD26F8}" name="Coupon Value" dataDxfId="135"/>
    <tableColumn id="12" xr3:uid="{2B04ABC8-DE6F-426E-ADC0-D8AFC68CA58E}" name="Total Value" dataDxfId="134"/>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12" zoomScaleNormal="100" workbookViewId="0">
      <selection activeCell="M47" sqref="M47"/>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Normal="100" workbookViewId="0">
      <selection activeCell="A2" sqref="A2"/>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style="13"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311</v>
      </c>
      <c r="G1" s="9" t="s">
        <v>16</v>
      </c>
      <c r="H1" s="9" t="s">
        <v>309</v>
      </c>
      <c r="I1" s="12"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v>0</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v>0</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v>0</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v>0</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v>0</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v>0</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v>0</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v>0</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v>0</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v>0</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v>0</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v>0</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v>0</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v>0</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v>0</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v>0</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v>0</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v>0</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v>0</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v>0</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v>0</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v>0</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v>0</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v>0</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v>0</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v>0</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v>0</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v>0</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v>0</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v>0</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v>0</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v>0</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v>0</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v>0</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v>0</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v>0</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v>0</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v>0</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v>0</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v>0</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v>0</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v>0</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v>0</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v>0</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v>0</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v>0</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v>0</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v>0</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v>0</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v>0</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v>0</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v>0</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v>0</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v>0</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v>0</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v>0</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v>0</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v>0</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v>0</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v>0</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v>0</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v>0</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v>0</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v>0</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v>0</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v>0</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v>0</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v>0</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v>0</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v>0</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v>0</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v>0</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v>0</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v>0</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v>0</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v>0</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v>0</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v>0</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v>0</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v>0</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v>0</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v>0</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v>0</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v>0</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v>0</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v>0</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v>0</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v>0</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v>0</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v>0</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v>0</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v>0</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v>0</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v>0</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v>0</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v>0</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v>0</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v>0</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v>0</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v>0</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v>0</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v>0</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v>0</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v>0</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v>0</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v>0</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v>0</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v>0</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v>0</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v>0</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v>0</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v>0</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v>0</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v>0</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v>0</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v>0</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v>0</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v>0</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v>0</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v>0</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v>0</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v>0</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v>0</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v>0</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v>0</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v>0</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v>0</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v>0</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v>0</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v>0</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v>0</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v>0</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v>0</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v>0</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v>0</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v>0</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v>0</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v>0</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v>0</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v>0</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v>0</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v>0</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v>0</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v>0</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v>0</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v>0</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v>0</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v>0</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v>0</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v>0</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v>0</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v>0</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v>0</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v>0</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v>0</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v>0</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v>0</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v>0</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v>0</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v>0</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v>0</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v>0</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v>0</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v>0</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v>0</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v>0</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v>0</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v>0</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v>0</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v>0</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v>0</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v>0</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v>0</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v>0</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v>0</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v>0</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v>0</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v>0</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v>0</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v>0</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v>0</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v>0</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v>0</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v>0</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v>0</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v>0</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v>0</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v>0</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v>0</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v>0</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v>0</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v>0</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v>0</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v>0</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v>0</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v>0</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v>0</v>
      </c>
      <c r="J296" s="8" t="s">
        <v>23</v>
      </c>
      <c r="K296" s="11">
        <v>0</v>
      </c>
      <c r="L296" s="11">
        <v>1</v>
      </c>
      <c r="M296" s="11">
        <v>4</v>
      </c>
    </row>
  </sheetData>
  <dataConsolidate link="1"/>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FAC5E-F01D-4EE8-B788-633F8D39FFDF}">
  <sheetPr>
    <tabColor theme="3" tint="0.749992370372631"/>
  </sheetPr>
  <dimension ref="A1:E81"/>
  <sheetViews>
    <sheetView topLeftCell="A44" zoomScale="145" zoomScaleNormal="145" workbookViewId="0">
      <selection activeCell="A69" sqref="A69:E72"/>
    </sheetView>
  </sheetViews>
  <sheetFormatPr defaultRowHeight="15" x14ac:dyDescent="0.25"/>
  <cols>
    <col min="1" max="1" width="31.42578125" bestFit="1" customWidth="1"/>
    <col min="2" max="2" width="16.85546875" bestFit="1" customWidth="1"/>
    <col min="3" max="3" width="9" bestFit="1" customWidth="1"/>
    <col min="4" max="4" width="9.5703125" bestFit="1" customWidth="1"/>
    <col min="5" max="5" width="11.28515625" bestFit="1" customWidth="1"/>
    <col min="6" max="6" width="31.42578125" bestFit="1" customWidth="1"/>
    <col min="7" max="7" width="33.5703125" bestFit="1" customWidth="1"/>
    <col min="8" max="8" width="16.85546875" bestFit="1" customWidth="1"/>
    <col min="9" max="9" width="23.140625" customWidth="1"/>
    <col min="10" max="10" width="38" customWidth="1"/>
    <col min="11" max="11" width="11.28515625" bestFit="1" customWidth="1"/>
    <col min="12" max="12" width="9" bestFit="1" customWidth="1"/>
    <col min="13" max="13" width="9.28515625" bestFit="1" customWidth="1"/>
    <col min="14" max="14" width="11.28515625" bestFit="1" customWidth="1"/>
  </cols>
  <sheetData>
    <row r="1" spans="1:5" ht="15.75" thickBot="1" x14ac:dyDescent="0.3">
      <c r="A1" s="18"/>
      <c r="B1" s="19"/>
      <c r="C1" s="19"/>
      <c r="D1" s="19"/>
      <c r="E1" s="20"/>
    </row>
    <row r="2" spans="1:5" ht="15.75" thickBot="1" x14ac:dyDescent="0.3">
      <c r="A2" s="30" t="s">
        <v>312</v>
      </c>
      <c r="B2" s="17" t="s">
        <v>314</v>
      </c>
      <c r="D2" s="14">
        <f>$D$6+$C$31+$C$60</f>
        <v>9755</v>
      </c>
      <c r="E2" s="21"/>
    </row>
    <row r="3" spans="1:5" x14ac:dyDescent="0.25">
      <c r="A3" s="31" t="s">
        <v>22</v>
      </c>
      <c r="B3" s="58">
        <v>505</v>
      </c>
      <c r="E3" s="21"/>
    </row>
    <row r="4" spans="1:5" x14ac:dyDescent="0.25">
      <c r="A4" s="32" t="s">
        <v>26</v>
      </c>
      <c r="B4" s="59">
        <v>960</v>
      </c>
      <c r="E4" s="21"/>
    </row>
    <row r="5" spans="1:5" ht="15.75" thickBot="1" x14ac:dyDescent="0.3">
      <c r="A5" s="33" t="s">
        <v>18</v>
      </c>
      <c r="B5" s="59">
        <v>1470</v>
      </c>
      <c r="E5" s="21"/>
    </row>
    <row r="6" spans="1:5" ht="15.75" thickBot="1" x14ac:dyDescent="0.3">
      <c r="A6" s="34" t="s">
        <v>313</v>
      </c>
      <c r="B6" s="60">
        <v>2935</v>
      </c>
      <c r="D6" s="14">
        <f>GETPIVOTDATA("[Measures].[Sum of Subscription Price]",$A$2)</f>
        <v>2935</v>
      </c>
      <c r="E6" s="21"/>
    </row>
    <row r="7" spans="1:5" ht="15.75" thickBot="1" x14ac:dyDescent="0.3">
      <c r="A7" s="22"/>
      <c r="E7" s="21"/>
    </row>
    <row r="8" spans="1:5" ht="15.75" thickBot="1" x14ac:dyDescent="0.3">
      <c r="A8" s="30" t="s">
        <v>318</v>
      </c>
      <c r="B8" s="30" t="s">
        <v>316</v>
      </c>
      <c r="C8" s="35"/>
      <c r="D8" s="36"/>
      <c r="E8" s="37"/>
    </row>
    <row r="9" spans="1:5" ht="15.75" thickBot="1" x14ac:dyDescent="0.3">
      <c r="A9" s="30" t="s">
        <v>312</v>
      </c>
      <c r="B9" s="35" t="s">
        <v>22</v>
      </c>
      <c r="C9" s="36" t="s">
        <v>26</v>
      </c>
      <c r="D9" s="37" t="s">
        <v>18</v>
      </c>
      <c r="E9" s="17" t="s">
        <v>313</v>
      </c>
    </row>
    <row r="10" spans="1:5" ht="15.75" thickBot="1" x14ac:dyDescent="0.3">
      <c r="A10" s="34" t="s">
        <v>24</v>
      </c>
      <c r="B10" s="18">
        <v>24</v>
      </c>
      <c r="C10" s="19">
        <v>27</v>
      </c>
      <c r="D10" s="19">
        <v>20</v>
      </c>
      <c r="E10" s="20">
        <v>71</v>
      </c>
    </row>
    <row r="11" spans="1:5" ht="15.75" thickBot="1" x14ac:dyDescent="0.3">
      <c r="A11" s="34" t="s">
        <v>313</v>
      </c>
      <c r="B11" s="23">
        <v>24</v>
      </c>
      <c r="C11" s="24">
        <v>27</v>
      </c>
      <c r="D11" s="24">
        <v>20</v>
      </c>
      <c r="E11" s="25">
        <v>71</v>
      </c>
    </row>
    <row r="12" spans="1:5" ht="15.75" thickBot="1" x14ac:dyDescent="0.3">
      <c r="A12" s="22"/>
      <c r="E12" s="21"/>
    </row>
    <row r="13" spans="1:5" ht="15.75" thickBot="1" x14ac:dyDescent="0.3">
      <c r="A13" s="30" t="s">
        <v>314</v>
      </c>
      <c r="B13" s="30" t="s">
        <v>316</v>
      </c>
      <c r="C13" s="35"/>
      <c r="D13" s="36"/>
      <c r="E13" s="37"/>
    </row>
    <row r="14" spans="1:5" ht="15.75" thickBot="1" x14ac:dyDescent="0.3">
      <c r="A14" s="30" t="s">
        <v>312</v>
      </c>
      <c r="B14" s="35" t="s">
        <v>22</v>
      </c>
      <c r="C14" s="36" t="s">
        <v>26</v>
      </c>
      <c r="D14" s="37" t="s">
        <v>18</v>
      </c>
      <c r="E14" s="17" t="s">
        <v>313</v>
      </c>
    </row>
    <row r="15" spans="1:5" ht="15.75" thickBot="1" x14ac:dyDescent="0.3">
      <c r="A15" s="34" t="s">
        <v>24</v>
      </c>
      <c r="B15" s="52">
        <v>120</v>
      </c>
      <c r="C15" s="53">
        <v>270</v>
      </c>
      <c r="D15" s="53">
        <v>300</v>
      </c>
      <c r="E15" s="54">
        <v>690</v>
      </c>
    </row>
    <row r="16" spans="1:5" ht="15.75" thickBot="1" x14ac:dyDescent="0.3">
      <c r="A16" s="34" t="s">
        <v>313</v>
      </c>
      <c r="B16" s="55">
        <v>120</v>
      </c>
      <c r="C16" s="56">
        <v>270</v>
      </c>
      <c r="D16" s="56">
        <v>300</v>
      </c>
      <c r="E16" s="57">
        <v>690</v>
      </c>
    </row>
    <row r="17" spans="1:5" ht="15.75" thickBot="1" x14ac:dyDescent="0.3">
      <c r="A17" s="22"/>
      <c r="E17" s="14">
        <f>GETPIVOTDATA("[Measures].[Sum of Subscription Price]",$E$16)</f>
        <v>690</v>
      </c>
    </row>
    <row r="18" spans="1:5" ht="15.75" thickBot="1" x14ac:dyDescent="0.3">
      <c r="A18" s="30" t="s">
        <v>325</v>
      </c>
      <c r="B18" s="30" t="s">
        <v>316</v>
      </c>
      <c r="C18" s="35"/>
      <c r="D18" s="37"/>
      <c r="E18" s="21"/>
    </row>
    <row r="19" spans="1:5" ht="15.75" thickBot="1" x14ac:dyDescent="0.3">
      <c r="A19" s="30" t="s">
        <v>312</v>
      </c>
      <c r="B19" s="35" t="s">
        <v>19</v>
      </c>
      <c r="C19" s="37" t="s">
        <v>23</v>
      </c>
      <c r="D19" s="17" t="s">
        <v>313</v>
      </c>
      <c r="E19" s="21"/>
    </row>
    <row r="20" spans="1:5" x14ac:dyDescent="0.25">
      <c r="A20" s="31" t="s">
        <v>22</v>
      </c>
      <c r="B20" s="18">
        <v>19</v>
      </c>
      <c r="C20" s="19">
        <v>5</v>
      </c>
      <c r="D20" s="20">
        <v>24</v>
      </c>
      <c r="E20" s="21"/>
    </row>
    <row r="21" spans="1:5" x14ac:dyDescent="0.25">
      <c r="A21" s="32" t="s">
        <v>26</v>
      </c>
      <c r="B21" s="22">
        <v>23</v>
      </c>
      <c r="C21">
        <v>4</v>
      </c>
      <c r="D21" s="21">
        <v>27</v>
      </c>
      <c r="E21" s="21"/>
    </row>
    <row r="22" spans="1:5" ht="15.75" thickBot="1" x14ac:dyDescent="0.3">
      <c r="A22" s="33" t="s">
        <v>18</v>
      </c>
      <c r="B22" s="22">
        <v>18</v>
      </c>
      <c r="C22">
        <v>2</v>
      </c>
      <c r="D22" s="21">
        <v>20</v>
      </c>
      <c r="E22" s="21"/>
    </row>
    <row r="23" spans="1:5" ht="15.75" thickBot="1" x14ac:dyDescent="0.3">
      <c r="A23" s="34" t="s">
        <v>313</v>
      </c>
      <c r="B23" s="23">
        <v>60</v>
      </c>
      <c r="C23" s="24">
        <v>11</v>
      </c>
      <c r="D23" s="25">
        <v>71</v>
      </c>
      <c r="E23" s="21"/>
    </row>
    <row r="24" spans="1:5" ht="15.75" thickBot="1" x14ac:dyDescent="0.3">
      <c r="A24" s="23"/>
      <c r="B24" s="24"/>
      <c r="C24" s="24"/>
      <c r="D24" s="24"/>
      <c r="E24" s="25"/>
    </row>
    <row r="25" spans="1:5" ht="15.75" thickBot="1" x14ac:dyDescent="0.3"/>
    <row r="26" spans="1:5" ht="15.75" thickBot="1" x14ac:dyDescent="0.3">
      <c r="A26" s="18"/>
      <c r="B26" s="19"/>
      <c r="C26" s="19"/>
      <c r="D26" s="20"/>
    </row>
    <row r="27" spans="1:5" ht="15.75" thickBot="1" x14ac:dyDescent="0.3">
      <c r="A27" s="30" t="s">
        <v>312</v>
      </c>
      <c r="B27" s="17" t="s">
        <v>317</v>
      </c>
      <c r="D27" s="21"/>
    </row>
    <row r="28" spans="1:5" x14ac:dyDescent="0.25">
      <c r="A28" s="31" t="s">
        <v>22</v>
      </c>
      <c r="B28" s="27">
        <v>0</v>
      </c>
      <c r="D28" s="21"/>
    </row>
    <row r="29" spans="1:5" x14ac:dyDescent="0.25">
      <c r="A29" s="32" t="s">
        <v>26</v>
      </c>
      <c r="B29" s="28">
        <v>0</v>
      </c>
      <c r="D29" s="21"/>
    </row>
    <row r="30" spans="1:5" ht="15.75" thickBot="1" x14ac:dyDescent="0.3">
      <c r="A30" s="33" t="s">
        <v>18</v>
      </c>
      <c r="B30" s="28">
        <v>2940</v>
      </c>
      <c r="D30" s="21"/>
    </row>
    <row r="31" spans="1:5" ht="15.75" thickBot="1" x14ac:dyDescent="0.3">
      <c r="A31" s="34" t="s">
        <v>313</v>
      </c>
      <c r="B31" s="29">
        <v>2940</v>
      </c>
      <c r="C31" s="14">
        <f>GETPIVOTDATA("[Measures].[Sum of EA Play Season Pass Price]",$B$31)</f>
        <v>2940</v>
      </c>
      <c r="D31" s="21"/>
    </row>
    <row r="32" spans="1:5" ht="15.75" thickBot="1" x14ac:dyDescent="0.3">
      <c r="A32" s="22"/>
      <c r="D32" s="21"/>
    </row>
    <row r="33" spans="1:5" ht="15.75" thickBot="1" x14ac:dyDescent="0.3">
      <c r="A33" s="39" t="s">
        <v>309</v>
      </c>
      <c r="B33" s="40" t="s" vm="2">
        <v>19</v>
      </c>
      <c r="D33" s="21"/>
    </row>
    <row r="34" spans="1:5" ht="15.75" thickBot="1" x14ac:dyDescent="0.3">
      <c r="A34" s="22"/>
      <c r="D34" s="21"/>
    </row>
    <row r="35" spans="1:5" ht="15.75" thickBot="1" x14ac:dyDescent="0.3">
      <c r="A35" s="41" t="s">
        <v>324</v>
      </c>
      <c r="B35" s="41" t="s">
        <v>316</v>
      </c>
      <c r="C35" s="42"/>
    </row>
    <row r="36" spans="1:5" ht="15.75" thickBot="1" x14ac:dyDescent="0.3">
      <c r="A36" s="41" t="s">
        <v>312</v>
      </c>
      <c r="B36" s="42" t="s">
        <v>18</v>
      </c>
      <c r="C36" s="42" t="s">
        <v>313</v>
      </c>
    </row>
    <row r="37" spans="1:5" ht="15.75" thickBot="1" x14ac:dyDescent="0.3">
      <c r="A37" s="43" t="s">
        <v>24</v>
      </c>
      <c r="B37" s="87">
        <v>20</v>
      </c>
      <c r="C37" s="88">
        <v>20</v>
      </c>
    </row>
    <row r="38" spans="1:5" ht="15.75" thickBot="1" x14ac:dyDescent="0.3">
      <c r="A38" s="43" t="s">
        <v>313</v>
      </c>
      <c r="B38" s="89">
        <v>20</v>
      </c>
      <c r="C38" s="86">
        <v>20</v>
      </c>
    </row>
    <row r="39" spans="1:5" x14ac:dyDescent="0.25">
      <c r="A39" s="22"/>
      <c r="D39" s="21"/>
    </row>
    <row r="40" spans="1:5" ht="15.75" thickBot="1" x14ac:dyDescent="0.3">
      <c r="D40" s="21"/>
    </row>
    <row r="41" spans="1:5" ht="15.75" thickBot="1" x14ac:dyDescent="0.3">
      <c r="A41" s="41" t="s">
        <v>317</v>
      </c>
      <c r="B41" s="41" t="s">
        <v>316</v>
      </c>
      <c r="C41" s="44"/>
      <c r="D41" s="45"/>
      <c r="E41" s="40"/>
    </row>
    <row r="42" spans="1:5" ht="15.75" thickBot="1" x14ac:dyDescent="0.3">
      <c r="A42" s="41" t="s">
        <v>312</v>
      </c>
      <c r="B42" s="84" t="s">
        <v>22</v>
      </c>
      <c r="C42" s="84" t="s">
        <v>26</v>
      </c>
      <c r="D42" s="42" t="s">
        <v>18</v>
      </c>
      <c r="E42" s="42" t="s">
        <v>313</v>
      </c>
    </row>
    <row r="43" spans="1:5" ht="15.75" thickBot="1" x14ac:dyDescent="0.3">
      <c r="A43" s="43" t="s">
        <v>24</v>
      </c>
      <c r="B43" s="72">
        <v>0</v>
      </c>
      <c r="C43" s="50">
        <v>0</v>
      </c>
      <c r="D43" s="50">
        <v>600</v>
      </c>
      <c r="E43" s="51">
        <v>600</v>
      </c>
    </row>
    <row r="44" spans="1:5" ht="15.75" thickBot="1" x14ac:dyDescent="0.3">
      <c r="A44" s="43" t="s">
        <v>313</v>
      </c>
      <c r="B44" s="73">
        <v>0</v>
      </c>
      <c r="C44" s="47">
        <v>0</v>
      </c>
      <c r="D44" s="47">
        <v>600</v>
      </c>
      <c r="E44" s="46">
        <v>600</v>
      </c>
    </row>
    <row r="46" spans="1:5" ht="15.75" thickBot="1" x14ac:dyDescent="0.3">
      <c r="A46" s="22"/>
      <c r="D46" s="21"/>
    </row>
    <row r="47" spans="1:5" ht="15.75" thickBot="1" x14ac:dyDescent="0.3">
      <c r="A47" s="38" t="s">
        <v>309</v>
      </c>
      <c r="B47" s="37" t="s" vm="2">
        <v>19</v>
      </c>
      <c r="D47" s="21"/>
    </row>
    <row r="48" spans="1:5" ht="15.75" thickBot="1" x14ac:dyDescent="0.3">
      <c r="A48" s="22"/>
      <c r="D48" s="21"/>
    </row>
    <row r="49" spans="1:5" ht="15.75" thickBot="1" x14ac:dyDescent="0.3">
      <c r="A49" s="30" t="s">
        <v>319</v>
      </c>
      <c r="B49" s="30" t="s">
        <v>316</v>
      </c>
      <c r="C49" s="35"/>
      <c r="D49" s="37"/>
    </row>
    <row r="50" spans="1:5" ht="15.75" thickBot="1" x14ac:dyDescent="0.3">
      <c r="A50" s="30" t="s">
        <v>312</v>
      </c>
      <c r="B50" s="35" t="s">
        <v>19</v>
      </c>
      <c r="C50" s="37" t="s">
        <v>23</v>
      </c>
      <c r="D50" s="17" t="s">
        <v>313</v>
      </c>
    </row>
    <row r="51" spans="1:5" ht="15.75" thickBot="1" x14ac:dyDescent="0.3">
      <c r="A51" s="34" t="s">
        <v>18</v>
      </c>
      <c r="B51" s="18">
        <v>18</v>
      </c>
      <c r="C51" s="19">
        <v>2</v>
      </c>
      <c r="D51" s="20">
        <v>20</v>
      </c>
    </row>
    <row r="52" spans="1:5" ht="15.75" thickBot="1" x14ac:dyDescent="0.3">
      <c r="A52" s="34" t="s">
        <v>313</v>
      </c>
      <c r="B52" s="23">
        <v>18</v>
      </c>
      <c r="C52" s="24">
        <v>2</v>
      </c>
      <c r="D52" s="25">
        <v>20</v>
      </c>
    </row>
    <row r="53" spans="1:5" ht="15.75" thickBot="1" x14ac:dyDescent="0.3">
      <c r="A53" s="23"/>
      <c r="B53" s="24"/>
      <c r="C53" s="24"/>
      <c r="D53" s="25"/>
    </row>
    <row r="54" spans="1:5" ht="15.75" thickBot="1" x14ac:dyDescent="0.3"/>
    <row r="55" spans="1:5" ht="15.75" thickBot="1" x14ac:dyDescent="0.3">
      <c r="A55" s="18"/>
      <c r="B55" s="19"/>
      <c r="C55" s="19"/>
      <c r="D55" s="19"/>
      <c r="E55" s="20"/>
    </row>
    <row r="56" spans="1:5" ht="15.75" thickBot="1" x14ac:dyDescent="0.3">
      <c r="A56" s="30" t="s">
        <v>312</v>
      </c>
      <c r="B56" s="17" t="s">
        <v>315</v>
      </c>
      <c r="E56" s="21"/>
    </row>
    <row r="57" spans="1:5" x14ac:dyDescent="0.25">
      <c r="A57" s="31" t="s">
        <v>22</v>
      </c>
      <c r="B57" s="27">
        <v>0</v>
      </c>
      <c r="E57" s="21"/>
    </row>
    <row r="58" spans="1:5" x14ac:dyDescent="0.25">
      <c r="A58" s="32" t="s">
        <v>26</v>
      </c>
      <c r="B58" s="28">
        <v>1920</v>
      </c>
      <c r="E58" s="21"/>
    </row>
    <row r="59" spans="1:5" ht="15.75" thickBot="1" x14ac:dyDescent="0.3">
      <c r="A59" s="33" t="s">
        <v>18</v>
      </c>
      <c r="B59" s="28">
        <v>1960</v>
      </c>
      <c r="E59" s="21"/>
    </row>
    <row r="60" spans="1:5" ht="15.75" thickBot="1" x14ac:dyDescent="0.3">
      <c r="A60" s="34" t="s">
        <v>313</v>
      </c>
      <c r="B60" s="29">
        <v>3880</v>
      </c>
      <c r="C60" s="14">
        <f>GETPIVOTDATA("[Measures].[Sum of Minecraft Season Pass Price]",$B$60)</f>
        <v>3880</v>
      </c>
      <c r="E60" s="21"/>
    </row>
    <row r="61" spans="1:5" ht="15.75" thickBot="1" x14ac:dyDescent="0.3">
      <c r="A61" s="22"/>
      <c r="E61" s="21"/>
    </row>
    <row r="62" spans="1:5" ht="15.75" thickBot="1" x14ac:dyDescent="0.3">
      <c r="A62" s="39" t="s">
        <v>30</v>
      </c>
      <c r="B62" s="40" t="s" vm="1">
        <v>19</v>
      </c>
    </row>
    <row r="63" spans="1:5" ht="15.75" thickBot="1" x14ac:dyDescent="0.3"/>
    <row r="64" spans="1:5" ht="15.75" thickBot="1" x14ac:dyDescent="0.3">
      <c r="A64" s="41" t="s">
        <v>323</v>
      </c>
      <c r="B64" s="41" t="s">
        <v>316</v>
      </c>
      <c r="C64" s="44"/>
      <c r="D64" s="40"/>
    </row>
    <row r="65" spans="1:5" ht="15.75" thickBot="1" x14ac:dyDescent="0.3">
      <c r="A65" s="49" t="s">
        <v>312</v>
      </c>
      <c r="B65" s="44" t="s">
        <v>26</v>
      </c>
      <c r="C65" s="40" t="s">
        <v>18</v>
      </c>
      <c r="D65" s="42" t="s">
        <v>313</v>
      </c>
    </row>
    <row r="66" spans="1:5" ht="15.75" thickBot="1" x14ac:dyDescent="0.3">
      <c r="A66" s="48" t="s">
        <v>24</v>
      </c>
      <c r="B66" s="87">
        <v>27</v>
      </c>
      <c r="C66" s="90">
        <v>20</v>
      </c>
      <c r="D66" s="88">
        <v>47</v>
      </c>
    </row>
    <row r="67" spans="1:5" ht="15.75" thickBot="1" x14ac:dyDescent="0.3">
      <c r="A67" s="43" t="s">
        <v>313</v>
      </c>
      <c r="B67" s="89">
        <v>27</v>
      </c>
      <c r="C67" s="85">
        <v>20</v>
      </c>
      <c r="D67" s="86">
        <v>47</v>
      </c>
    </row>
    <row r="68" spans="1:5" ht="15.75" thickBot="1" x14ac:dyDescent="0.3"/>
    <row r="69" spans="1:5" ht="15.75" thickBot="1" x14ac:dyDescent="0.3">
      <c r="A69" s="30" t="s">
        <v>315</v>
      </c>
      <c r="B69" s="30" t="s">
        <v>316</v>
      </c>
      <c r="C69" s="35"/>
      <c r="D69" s="36"/>
      <c r="E69" s="37"/>
    </row>
    <row r="70" spans="1:5" ht="15.75" thickBot="1" x14ac:dyDescent="0.3">
      <c r="A70" s="30" t="s">
        <v>312</v>
      </c>
      <c r="B70" s="35" t="s">
        <v>22</v>
      </c>
      <c r="C70" s="36" t="s">
        <v>26</v>
      </c>
      <c r="D70" s="37" t="s">
        <v>18</v>
      </c>
      <c r="E70" s="17" t="s">
        <v>313</v>
      </c>
    </row>
    <row r="71" spans="1:5" ht="15.75" thickBot="1" x14ac:dyDescent="0.3">
      <c r="A71" s="34" t="s">
        <v>24</v>
      </c>
      <c r="B71" s="75">
        <v>0</v>
      </c>
      <c r="C71" s="76">
        <v>540</v>
      </c>
      <c r="D71" s="76">
        <v>400</v>
      </c>
      <c r="E71" s="77">
        <v>940</v>
      </c>
    </row>
    <row r="72" spans="1:5" ht="15.75" thickBot="1" x14ac:dyDescent="0.3">
      <c r="A72" s="34" t="s">
        <v>313</v>
      </c>
      <c r="B72" s="78">
        <v>0</v>
      </c>
      <c r="C72" s="79">
        <v>540</v>
      </c>
      <c r="D72" s="79">
        <v>400</v>
      </c>
      <c r="E72" s="74">
        <v>940</v>
      </c>
    </row>
    <row r="73" spans="1:5" ht="15.75" thickBot="1" x14ac:dyDescent="0.3">
      <c r="A73" s="22"/>
      <c r="E73" s="26">
        <f>GETPIVOTDATA("[Measures].[Sum of Minecraft Season Pass Price]",$E$72)</f>
        <v>940</v>
      </c>
    </row>
    <row r="74" spans="1:5" ht="15.75" thickBot="1" x14ac:dyDescent="0.3">
      <c r="A74" s="38" t="s">
        <v>30</v>
      </c>
      <c r="B74" s="37" t="s" vm="1">
        <v>19</v>
      </c>
    </row>
    <row r="75" spans="1:5" ht="15.75" thickBot="1" x14ac:dyDescent="0.3">
      <c r="A75" s="22"/>
      <c r="E75" s="21"/>
    </row>
    <row r="76" spans="1:5" ht="15.75" thickBot="1" x14ac:dyDescent="0.3">
      <c r="A76" s="30" t="s">
        <v>320</v>
      </c>
      <c r="B76" s="30" t="s">
        <v>316</v>
      </c>
      <c r="C76" s="35"/>
      <c r="D76" s="37"/>
      <c r="E76" s="21"/>
    </row>
    <row r="77" spans="1:5" ht="15.75" thickBot="1" x14ac:dyDescent="0.3">
      <c r="A77" s="30" t="s">
        <v>312</v>
      </c>
      <c r="B77" s="35" t="s">
        <v>19</v>
      </c>
      <c r="C77" s="37" t="s">
        <v>23</v>
      </c>
      <c r="D77" s="17" t="s">
        <v>313</v>
      </c>
      <c r="E77" s="21"/>
    </row>
    <row r="78" spans="1:5" x14ac:dyDescent="0.25">
      <c r="A78" s="31" t="s">
        <v>26</v>
      </c>
      <c r="B78" s="18">
        <v>23</v>
      </c>
      <c r="C78" s="19">
        <v>4</v>
      </c>
      <c r="D78" s="20">
        <v>27</v>
      </c>
      <c r="E78" s="21"/>
    </row>
    <row r="79" spans="1:5" ht="15.75" thickBot="1" x14ac:dyDescent="0.3">
      <c r="A79" s="33" t="s">
        <v>18</v>
      </c>
      <c r="B79" s="22">
        <v>18</v>
      </c>
      <c r="C79">
        <v>2</v>
      </c>
      <c r="D79" s="21">
        <v>20</v>
      </c>
      <c r="E79" s="21"/>
    </row>
    <row r="80" spans="1:5" ht="15.75" thickBot="1" x14ac:dyDescent="0.3">
      <c r="A80" s="34" t="s">
        <v>313</v>
      </c>
      <c r="B80" s="23">
        <v>41</v>
      </c>
      <c r="C80" s="24">
        <v>6</v>
      </c>
      <c r="D80" s="25">
        <v>47</v>
      </c>
      <c r="E80" s="21"/>
    </row>
    <row r="81" spans="5:5" ht="15.75" thickBot="1" x14ac:dyDescent="0.3">
      <c r="E81" s="25"/>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sheetPr>
    <tabColor theme="6" tint="0.59999389629810485"/>
  </sheetPr>
  <dimension ref="A1:W7"/>
  <sheetViews>
    <sheetView showGridLines="0" showRowColHeaders="0" tabSelected="1" zoomScale="145" zoomScaleNormal="145" workbookViewId="0">
      <selection activeCell="A42" sqref="A42"/>
    </sheetView>
  </sheetViews>
  <sheetFormatPr defaultColWidth="0" defaultRowHeight="15" x14ac:dyDescent="0.25"/>
  <cols>
    <col min="1" max="1" width="27.42578125" style="80" customWidth="1"/>
    <col min="2" max="2" width="3.5703125" style="7" customWidth="1"/>
    <col min="3" max="11" width="9.140625" style="7" customWidth="1"/>
    <col min="12" max="12" width="6.5703125" style="7" customWidth="1"/>
    <col min="13" max="20" width="9.140625" style="7" customWidth="1"/>
    <col min="21" max="21" width="12.42578125" style="7" customWidth="1"/>
    <col min="22" max="23" width="9.140625" style="7" customWidth="1"/>
    <col min="24" max="25" width="9.140625" style="7" hidden="1" customWidth="1"/>
    <col min="26" max="16384" width="9.140625" style="7" hidden="1"/>
  </cols>
  <sheetData>
    <row r="1" spans="1:23" x14ac:dyDescent="0.25">
      <c r="B1" s="15"/>
      <c r="C1" s="15"/>
      <c r="D1" s="15"/>
      <c r="E1" s="15"/>
      <c r="F1" s="15"/>
      <c r="G1" s="15"/>
      <c r="H1" s="15"/>
      <c r="I1" s="15"/>
      <c r="J1" s="15"/>
      <c r="K1" s="15"/>
      <c r="L1" s="15"/>
      <c r="M1" s="15"/>
      <c r="N1" s="15"/>
      <c r="O1" s="15"/>
      <c r="P1" s="15"/>
      <c r="Q1" s="15"/>
      <c r="R1" s="15"/>
      <c r="S1" s="15"/>
      <c r="T1" s="15"/>
      <c r="U1" s="15"/>
      <c r="V1" s="15"/>
      <c r="W1" s="15"/>
    </row>
    <row r="2" spans="1:23" customFormat="1" ht="27.75" customHeight="1" thickBot="1" x14ac:dyDescent="0.45">
      <c r="A2" s="80"/>
      <c r="B2" s="16"/>
      <c r="C2" s="81"/>
      <c r="D2" s="82" t="s">
        <v>322</v>
      </c>
      <c r="E2" s="82"/>
      <c r="F2" s="82"/>
      <c r="G2" s="82"/>
      <c r="H2" s="81"/>
      <c r="I2" s="81"/>
      <c r="J2" s="81"/>
      <c r="K2" s="81"/>
      <c r="L2" s="81"/>
      <c r="M2" s="81"/>
      <c r="N2" s="81"/>
      <c r="O2" s="81"/>
      <c r="P2" s="81"/>
      <c r="Q2" s="81"/>
      <c r="R2" s="81"/>
      <c r="S2" s="81"/>
      <c r="T2" s="81"/>
      <c r="U2" s="81"/>
    </row>
    <row r="3" spans="1:23" ht="15.75" thickTop="1" x14ac:dyDescent="0.25">
      <c r="B3" s="16"/>
      <c r="C3" s="16"/>
      <c r="D3" s="16"/>
      <c r="E3" s="16"/>
      <c r="F3" s="16"/>
      <c r="G3" s="16"/>
      <c r="H3" s="16"/>
      <c r="I3" s="16"/>
      <c r="J3" s="16"/>
      <c r="K3" s="16"/>
      <c r="L3" s="16"/>
      <c r="M3" s="16"/>
      <c r="N3" s="16"/>
      <c r="O3" s="16"/>
      <c r="P3" s="16"/>
      <c r="Q3" s="16"/>
      <c r="R3" s="16"/>
      <c r="S3" s="16"/>
      <c r="T3" s="16"/>
      <c r="U3" s="16"/>
      <c r="V3" s="16"/>
      <c r="W3" s="16"/>
    </row>
    <row r="7" spans="1:23" x14ac:dyDescent="0.25">
      <c r="A7" s="83" t="s">
        <v>328</v>
      </c>
    </row>
  </sheetData>
  <sheetProtection sheet="1" objects="1" scenarios="1" selectLockedCells="1"/>
  <pageMargins left="0.511811024" right="0.511811024" top="0.78740157499999996" bottom="0.78740157499999996" header="0.31496062000000002" footer="0.31496062000000002"/>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1B7A-C960-4942-8ABD-C154CC0925F1}">
  <sheetPr>
    <tabColor rgb="FFFF0000"/>
  </sheetPr>
  <dimension ref="A1:W7"/>
  <sheetViews>
    <sheetView showGridLines="0" showRowColHeaders="0" zoomScale="145" zoomScaleNormal="145" workbookViewId="0">
      <selection activeCell="A17" sqref="A17"/>
    </sheetView>
  </sheetViews>
  <sheetFormatPr defaultColWidth="0" defaultRowHeight="15" x14ac:dyDescent="0.25"/>
  <cols>
    <col min="1" max="1" width="27.42578125" style="61" customWidth="1"/>
    <col min="2" max="2" width="3.5703125" style="7" customWidth="1"/>
    <col min="3" max="11" width="9.140625" style="7" customWidth="1"/>
    <col min="12" max="12" width="6.5703125" style="7" customWidth="1"/>
    <col min="13" max="20" width="9.140625" style="7" customWidth="1"/>
    <col min="21" max="21" width="12.42578125" style="7" customWidth="1"/>
    <col min="22" max="23" width="9.140625" style="7" customWidth="1"/>
    <col min="24" max="25" width="9.140625" style="7" hidden="1" customWidth="1"/>
    <col min="26" max="16384" width="9.140625" style="7" hidden="1"/>
  </cols>
  <sheetData>
    <row r="1" spans="1:23" x14ac:dyDescent="0.25">
      <c r="B1" s="15"/>
      <c r="C1" s="15"/>
      <c r="D1" s="15"/>
      <c r="E1" s="15"/>
      <c r="F1" s="15"/>
      <c r="G1" s="15"/>
      <c r="H1" s="15"/>
      <c r="I1" s="15"/>
      <c r="J1" s="15"/>
      <c r="K1" s="15"/>
      <c r="L1" s="15"/>
      <c r="M1" s="15"/>
      <c r="N1" s="15"/>
      <c r="O1" s="15"/>
      <c r="P1" s="15"/>
      <c r="Q1" s="15"/>
      <c r="R1" s="15"/>
      <c r="S1" s="15"/>
      <c r="T1" s="15"/>
      <c r="U1" s="15"/>
      <c r="V1" s="15"/>
      <c r="W1" s="15"/>
    </row>
    <row r="2" spans="1:23" customFormat="1" ht="27.75" customHeight="1" thickBot="1" x14ac:dyDescent="0.45">
      <c r="A2" s="61"/>
      <c r="B2" s="16"/>
      <c r="C2" s="63"/>
      <c r="D2" s="64" t="s">
        <v>326</v>
      </c>
      <c r="E2" s="65"/>
      <c r="F2" s="65"/>
      <c r="G2" s="65"/>
      <c r="H2" s="63"/>
      <c r="I2" s="63"/>
      <c r="J2" s="63"/>
      <c r="K2" s="63"/>
      <c r="L2" s="63"/>
      <c r="M2" s="63"/>
      <c r="N2" s="63"/>
      <c r="O2" s="63"/>
      <c r="P2" s="63"/>
      <c r="Q2" s="63"/>
      <c r="R2" s="63"/>
      <c r="S2" s="63"/>
      <c r="T2" s="63"/>
      <c r="U2" s="63"/>
    </row>
    <row r="3" spans="1:23" ht="15.75" thickTop="1" x14ac:dyDescent="0.25">
      <c r="B3" s="16"/>
      <c r="C3" s="16"/>
      <c r="D3" s="16"/>
      <c r="E3" s="16"/>
      <c r="F3" s="16"/>
      <c r="G3" s="16"/>
      <c r="H3" s="16"/>
      <c r="I3" s="16"/>
      <c r="J3" s="16"/>
      <c r="K3" s="16"/>
      <c r="L3" s="16"/>
      <c r="M3" s="16"/>
      <c r="N3" s="16"/>
      <c r="O3" s="16"/>
      <c r="P3" s="16"/>
      <c r="Q3" s="16"/>
      <c r="R3" s="16"/>
      <c r="S3" s="16"/>
      <c r="T3" s="16"/>
      <c r="U3" s="16"/>
      <c r="V3" s="16"/>
      <c r="W3" s="16"/>
    </row>
    <row r="5" spans="1:23" x14ac:dyDescent="0.25">
      <c r="L5" s="66"/>
    </row>
    <row r="7" spans="1:23" x14ac:dyDescent="0.25">
      <c r="A7" s="62" t="s">
        <v>329</v>
      </c>
    </row>
  </sheetData>
  <sheetProtection sheet="1" objects="1" scenarios="1" selectLockedCells="1" selectUnlockedCells="1"/>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74E7-9375-4FBF-94B0-D13D40362459}">
  <sheetPr>
    <tabColor theme="1" tint="0.499984740745262"/>
  </sheetPr>
  <dimension ref="A1:W13"/>
  <sheetViews>
    <sheetView showGridLines="0" showRowColHeaders="0" zoomScale="145" zoomScaleNormal="145" workbookViewId="0">
      <selection activeCell="C42" sqref="C42"/>
    </sheetView>
  </sheetViews>
  <sheetFormatPr defaultColWidth="0" defaultRowHeight="15" x14ac:dyDescent="0.25"/>
  <cols>
    <col min="1" max="1" width="27.42578125" style="67" customWidth="1"/>
    <col min="2" max="2" width="3.5703125" style="7" customWidth="1"/>
    <col min="3" max="3" width="7.85546875" style="7" customWidth="1"/>
    <col min="4" max="11" width="9.140625" style="7" customWidth="1"/>
    <col min="12" max="12" width="6.5703125" style="7" customWidth="1"/>
    <col min="13" max="20" width="9.140625" style="7" customWidth="1"/>
    <col min="21" max="21" width="12.42578125" style="7" customWidth="1"/>
    <col min="22" max="23" width="9.140625" style="7" customWidth="1"/>
    <col min="24" max="25" width="9.140625" style="7" hidden="1" customWidth="1"/>
    <col min="26" max="16384" width="9.140625" style="7" hidden="1"/>
  </cols>
  <sheetData>
    <row r="1" spans="1:23" x14ac:dyDescent="0.25">
      <c r="B1" s="15"/>
      <c r="C1" s="15"/>
      <c r="D1" s="15"/>
      <c r="E1" s="15"/>
      <c r="F1" s="15"/>
      <c r="G1" s="15"/>
      <c r="H1" s="15"/>
      <c r="I1" s="15"/>
      <c r="J1" s="15"/>
      <c r="K1" s="15"/>
      <c r="L1" s="15"/>
      <c r="M1" s="15"/>
      <c r="N1" s="15"/>
      <c r="O1" s="15"/>
      <c r="P1" s="15"/>
      <c r="Q1" s="15"/>
      <c r="R1" s="15"/>
      <c r="S1" s="15"/>
      <c r="T1" s="15"/>
      <c r="U1" s="15"/>
      <c r="V1" s="15"/>
      <c r="W1" s="15"/>
    </row>
    <row r="2" spans="1:23" customFormat="1" ht="27.75" customHeight="1" thickBot="1" x14ac:dyDescent="0.45">
      <c r="A2" s="67"/>
      <c r="B2" s="16"/>
      <c r="D2" s="70" t="s">
        <v>327</v>
      </c>
      <c r="E2" s="71"/>
      <c r="F2" s="71"/>
      <c r="G2" s="71"/>
      <c r="H2" s="69"/>
      <c r="I2" s="69"/>
      <c r="J2" s="69"/>
      <c r="K2" s="69"/>
      <c r="L2" s="69"/>
      <c r="M2" s="69"/>
      <c r="N2" s="69"/>
      <c r="O2" s="69"/>
      <c r="P2" s="69"/>
      <c r="Q2" s="69"/>
      <c r="R2" s="69"/>
      <c r="S2" s="69"/>
      <c r="T2" s="69"/>
      <c r="U2" s="69"/>
    </row>
    <row r="3" spans="1:23" ht="15.75" thickTop="1" x14ac:dyDescent="0.25">
      <c r="B3" s="16"/>
      <c r="C3" s="16"/>
      <c r="D3" s="16"/>
      <c r="E3" s="16"/>
      <c r="F3" s="16"/>
      <c r="G3" s="16"/>
      <c r="H3" s="16"/>
      <c r="I3" s="16"/>
      <c r="J3" s="16"/>
      <c r="K3" s="16"/>
      <c r="L3" s="16"/>
      <c r="M3" s="16"/>
      <c r="N3" s="16"/>
      <c r="O3" s="16"/>
      <c r="P3" s="16"/>
      <c r="Q3" s="16"/>
      <c r="R3" s="16"/>
      <c r="S3" s="16"/>
      <c r="T3" s="16"/>
      <c r="U3" s="16"/>
      <c r="V3" s="16"/>
      <c r="W3" s="16"/>
    </row>
    <row r="7" spans="1:23" x14ac:dyDescent="0.25">
      <c r="A7" s="68" t="s">
        <v>330</v>
      </c>
    </row>
    <row r="13" spans="1:23" x14ac:dyDescent="0.25">
      <c r="A13" s="67" t="s">
        <v>321</v>
      </c>
    </row>
  </sheetData>
  <sheetProtection sheet="1" objects="1" scenarios="1" selectLockedCells="1" selectUnlockedCells="1"/>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A̳ssets</vt:lpstr>
      <vt:lpstr>B̳ases</vt:lpstr>
      <vt:lpstr>C̳álculos</vt:lpstr>
      <vt:lpstr>D̳ashboard XBOX</vt:lpstr>
      <vt:lpstr>D̳ashboard EA Play</vt:lpstr>
      <vt:lpstr>Dashboard MineCraft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Carlos Katata</cp:lastModifiedBy>
  <dcterms:created xsi:type="dcterms:W3CDTF">2024-12-19T13:13:10Z</dcterms:created>
  <dcterms:modified xsi:type="dcterms:W3CDTF">2025-06-19T17:08:50Z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