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mc:AlternateContent xmlns:mc="http://schemas.openxmlformats.org/markup-compatibility/2006">
    <mc:Choice Requires="x15">
      <x15ac:absPath xmlns:x15ac="http://schemas.microsoft.com/office/spreadsheetml/2010/11/ac" url="/Users/kate-lynnethomson/Downloads/"/>
    </mc:Choice>
  </mc:AlternateContent>
  <xr:revisionPtr revIDLastSave="0" documentId="13_ncr:1_{F2322525-886A-BF4F-9972-CEBCBF0DA3F2}" xr6:coauthVersionLast="45" xr6:coauthVersionMax="45" xr10:uidLastSave="{00000000-0000-0000-0000-000000000000}"/>
  <bookViews>
    <workbookView xWindow="0" yWindow="460" windowWidth="28800" windowHeight="16680" xr2:uid="{00000000-000D-0000-FFFF-FFFF00000000}"/>
  </bookViews>
  <sheets>
    <sheet name="Form responses 1" sheetId="1" r:id="rId1"/>
    <sheet name="Sheet1" sheetId="3" r:id="rId2"/>
    <sheet name="Sheet2" sheetId="4" r:id="rId3"/>
    <sheet name="Sheet3" sheetId="5" r:id="rId4"/>
    <sheet name="Sheet4" sheetId="6" r:id="rId5"/>
  </sheets>
  <definedNames>
    <definedName name="_xlnm._FilterDatabase" localSheetId="0" hidden="1">'Form responses 1'!$O$1:$O$125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2" i="6" l="1"/>
  <c r="E5" i="5"/>
  <c r="C5" i="5"/>
  <c r="A5" i="5"/>
  <c r="C2" i="4"/>
  <c r="B2" i="3"/>
  <c r="A2" i="3"/>
  <c r="C2" i="3" l="1"/>
  <c r="B2" i="6"/>
  <c r="C2" i="5"/>
  <c r="A2" i="6"/>
  <c r="D2" i="5"/>
  <c r="B2" i="5"/>
  <c r="Q1" i="1"/>
  <c r="A2" i="5"/>
</calcChain>
</file>

<file path=xl/sharedStrings.xml><?xml version="1.0" encoding="utf-8"?>
<sst xmlns="http://schemas.openxmlformats.org/spreadsheetml/2006/main" count="2021" uniqueCount="668">
  <si>
    <t>Timestamp</t>
  </si>
  <si>
    <t>I am happy to participate in this study?</t>
  </si>
  <si>
    <t>I understand that my participation is voluntary and I am free to withdraw at any time.</t>
  </si>
  <si>
    <t>I am over the age of 18?</t>
  </si>
  <si>
    <t xml:space="preserve">I agree that anonymised data can be recorded and used in the scientific papers. </t>
  </si>
  <si>
    <t>Sign name</t>
  </si>
  <si>
    <t>1. Please enter a number combination to be identified by.</t>
  </si>
  <si>
    <t>2. Gender:</t>
  </si>
  <si>
    <t>3. Which age group are you in?</t>
  </si>
  <si>
    <t>4. My NHS Health Board region is ?</t>
  </si>
  <si>
    <t>5. How do you interact with the NHS?</t>
  </si>
  <si>
    <t>6. How often do you interact with the services</t>
  </si>
  <si>
    <t xml:space="preserve">7. Below is a map of Scotland split by NHS Region. select the answer which you believe shows the best visualisation of the number of patients by region. </t>
  </si>
  <si>
    <t>8. Looking at the Visualisation below do you feel this is useful in understanding where the NHS is being used the most? Why?</t>
  </si>
  <si>
    <t>9. Looking at the Histogram below do you feel this is more or less useful than the map? Why?</t>
  </si>
  <si>
    <t>10. Looking at the Visualisation below do you feel this is more or less useful than the map? Why?</t>
  </si>
  <si>
    <t>12. If you were looking for information regarding NHS use which visual format would you most prefer it in?</t>
  </si>
  <si>
    <t>Yes</t>
  </si>
  <si>
    <t>k.l.thomson</t>
  </si>
  <si>
    <t>klthomson</t>
  </si>
  <si>
    <t>Female</t>
  </si>
  <si>
    <t>18-24</t>
  </si>
  <si>
    <t>NHS Lothian</t>
  </si>
  <si>
    <t>Routine Doctor/Nurse appointments, Routine Consultant appointments, Check-ups</t>
  </si>
  <si>
    <t>Every 2-4 weeks</t>
  </si>
  <si>
    <t>Option 1</t>
  </si>
  <si>
    <t xml:space="preserve">yes. You can see the clear difference within place to place as to where it is being used more. </t>
  </si>
  <si>
    <t xml:space="preserve">This shows the exact numbers within the region making it easier to read </t>
  </si>
  <si>
    <t xml:space="preserve">Again this shows the numbers but the map allows you to actually see where the higher areas are. </t>
  </si>
  <si>
    <t xml:space="preserve">It gives a clear view of the numbers as well as well as how these numbers do not really react to the Scottish deprivation. However, lacks any idea of where they are, using prior knowledge you can determine them. </t>
  </si>
  <si>
    <t xml:space="preserve">Possibly a map with the added in deprivation levels. I feel the Histogram however was easiest to read. </t>
  </si>
  <si>
    <t>Kate Macaulay</t>
  </si>
  <si>
    <t>NHS Tayside</t>
  </si>
  <si>
    <t>Routine Doctor/Nurse appointments</t>
  </si>
  <si>
    <t>6 - 12 Months</t>
  </si>
  <si>
    <t>Option 4</t>
  </si>
  <si>
    <t xml:space="preserve">Yes. It is clear because of the use of colours and the key, it is easy to read and distinguish the area most used. </t>
  </si>
  <si>
    <t xml:space="preserve">Less useful as it requires more reading, therefore slower to get the information </t>
  </si>
  <si>
    <t xml:space="preserve">Also less useful as it takes longer to realise the information, more reading is required in order to understand what is being displayed </t>
  </si>
  <si>
    <t>No</t>
  </si>
  <si>
    <t>The map display</t>
  </si>
  <si>
    <t>DWC</t>
  </si>
  <si>
    <t>Male</t>
  </si>
  <si>
    <t>55-64</t>
  </si>
  <si>
    <t>None of the above</t>
  </si>
  <si>
    <t>12+ Months</t>
  </si>
  <si>
    <t>Option 3</t>
  </si>
  <si>
    <t>useful - gives instant understanding, although only if you know your basic Scottish geography,</t>
  </si>
  <si>
    <t>prefer the map, but the histogram is better for specific purposes, such as a quick understanding of how much NHS use varies between regions</t>
  </si>
  <si>
    <t>this is interesting, has novelty value, but not quite as useful as the map</t>
  </si>
  <si>
    <t>I think SIMD needs explanation?  I find this useful as a visual confirmation that there is probably NOT a good correlation (on the basis of this data anyway). Any statement a correlation should really show the R value and the confidence interval (see email...)</t>
  </si>
  <si>
    <t>BOTH: map + histogram   --- but if you forced me to choose one, then Map, with the legend maybe a bit clearer and bigger so I could reason about the numbers too</t>
  </si>
  <si>
    <t xml:space="preserve">Erin Crichton </t>
  </si>
  <si>
    <t>Check-ups</t>
  </si>
  <si>
    <t>Option 2</t>
  </si>
  <si>
    <t>Population is higher in these area of the country. More demand for NHS services across these areas</t>
  </si>
  <si>
    <t>More useful  as it gives a clear indication of the number of people using the service in each health board</t>
  </si>
  <si>
    <t xml:space="preserve">Less useful as hard to read </t>
  </si>
  <si>
    <t xml:space="preserve">Yes </t>
  </si>
  <si>
    <t xml:space="preserve">Graph </t>
  </si>
  <si>
    <t xml:space="preserve">Tracey cunningham </t>
  </si>
  <si>
    <t>45-54</t>
  </si>
  <si>
    <t xml:space="preserve">More useful .. more detailed </t>
  </si>
  <si>
    <t xml:space="preserve">Again more detailed </t>
  </si>
  <si>
    <t xml:space="preserve">Gives and idea of the more deprived areas and see how to help them with out always using Nhs </t>
  </si>
  <si>
    <t xml:space="preserve">Website </t>
  </si>
  <si>
    <t>Donna</t>
  </si>
  <si>
    <t>NHS Lanarkshire</t>
  </si>
  <si>
    <t>Routine Doctor/Nurse appointments, Routine Consultant appointments, Routine Treatment, Check-ups</t>
  </si>
  <si>
    <t>1 - 3 Months</t>
  </si>
  <si>
    <t xml:space="preserve">Not really </t>
  </si>
  <si>
    <t xml:space="preserve">More useful as easier to follow </t>
  </si>
  <si>
    <t xml:space="preserve">More </t>
  </si>
  <si>
    <t xml:space="preserve">Histogram </t>
  </si>
  <si>
    <t>Claire Bisset</t>
  </si>
  <si>
    <t>085040</t>
  </si>
  <si>
    <t>35-44</t>
  </si>
  <si>
    <t xml:space="preserve">Would rather see % of visits per head of population for each health professional </t>
  </si>
  <si>
    <t>Less than map - easier to identify on map where you/your family are</t>
  </si>
  <si>
    <t>Still prefer the map - same reason as q9</t>
  </si>
  <si>
    <t xml:space="preserve">Would suggest that is investment is required in deprived areas to reduce pressure on health services </t>
  </si>
  <si>
    <t>Tabular or line graph</t>
  </si>
  <si>
    <t>Catherine Hynd</t>
  </si>
  <si>
    <t>007</t>
  </si>
  <si>
    <t>Routine Doctor/Nurse appointments, Routine Treatment</t>
  </si>
  <si>
    <t>Yes.</t>
  </si>
  <si>
    <t>Less useful. I find it harder to understand and it's boring as there are no colours.</t>
  </si>
  <si>
    <t>More useful as it tells me the actual number of patients rather than an estimated amount. I also like that the graph is stacked in an easy to read way.</t>
  </si>
  <si>
    <t>No because I don't really understand it. It's not easy to read and I find it boring.</t>
  </si>
  <si>
    <t>Graph but with different colours and easy to read information.</t>
  </si>
  <si>
    <t xml:space="preserve">Alix Sutherland </t>
  </si>
  <si>
    <t>3 - 6 Months</t>
  </si>
  <si>
    <t xml:space="preserve">Clear colours and white borders to separate  </t>
  </si>
  <si>
    <t>More useful because you see the numbers associated with patients</t>
  </si>
  <si>
    <t>More cause you can see the most patients are at the bottom and the nhs associated with it</t>
  </si>
  <si>
    <t>The red shows well against a the grey</t>
  </si>
  <si>
    <t>Amy Riach</t>
  </si>
  <si>
    <t>Less , it’s confusing to remember what each bit means</t>
  </si>
  <si>
    <t xml:space="preserve">Less, it’s not as confusing as the one above but isn’t as catchy </t>
  </si>
  <si>
    <t>Pictures and colour</t>
  </si>
  <si>
    <t>Karen Lynn</t>
  </si>
  <si>
    <t>No I think it is a bit confusing</t>
  </si>
  <si>
    <t>It is easier to see and the numbers on it mean more than just the colours</t>
  </si>
  <si>
    <t>More useful as has actial numbers</t>
  </si>
  <si>
    <t>It shows the impact that deprivation has on health needs</t>
  </si>
  <si>
    <t>The histogram</t>
  </si>
  <si>
    <t>Kyle Whitelaw</t>
  </si>
  <si>
    <t xml:space="preserve">More useful as it’s easier to see as it’s split into an easier visual </t>
  </si>
  <si>
    <t>Again more visually striking and easier to understand</t>
  </si>
  <si>
    <t xml:space="preserve">Don’t quite understand the graph </t>
  </si>
  <si>
    <t xml:space="preserve">The bell diagram </t>
  </si>
  <si>
    <t>Lachlan McCleary</t>
  </si>
  <si>
    <t xml:space="preserve">Yes - clear colours and borders between regions </t>
  </si>
  <si>
    <t xml:space="preserve">Less useful - doesn’t give any indication of size of region </t>
  </si>
  <si>
    <t xml:space="preserve">Less useful - again doesn’t give any insight into size of region </t>
  </si>
  <si>
    <t xml:space="preserve">Partly - it isn’t immediately apparent, at least not as much as the maps, so there would be a better way to display the information </t>
  </si>
  <si>
    <t xml:space="preserve">The style of the map was the most useful and visually appealing out of all the formats shown </t>
  </si>
  <si>
    <t xml:space="preserve">Eleanor Blair </t>
  </si>
  <si>
    <t>65+</t>
  </si>
  <si>
    <t>More</t>
  </si>
  <si>
    <t>Anna Brash</t>
  </si>
  <si>
    <t>03090122</t>
  </si>
  <si>
    <t xml:space="preserve">Yes colours are bright and distinctive </t>
  </si>
  <si>
    <t>More useful as clearly defined numbers</t>
  </si>
  <si>
    <t xml:space="preserve">More as clearly shows numbers and information </t>
  </si>
  <si>
    <t>No little understanding of diagram</t>
  </si>
  <si>
    <t xml:space="preserve">Graphs showing facts and figures clearly but not too much information </t>
  </si>
  <si>
    <t xml:space="preserve">Suzanne Curivan </t>
  </si>
  <si>
    <t>Routine Doctor/Nurse appointments, Routine Consultant appointments</t>
  </si>
  <si>
    <t>Weekly</t>
  </si>
  <si>
    <t xml:space="preserve">Yes. I can clearly see the different colours, representing different levels / usage.  </t>
  </si>
  <si>
    <t xml:space="preserve">I find it less pleasing to look at, but it is much easier to follow. </t>
  </si>
  <si>
    <t xml:space="preserve">Neither. I prefer the x / y diagram </t>
  </si>
  <si>
    <t xml:space="preserve">I don’t understand what it’s trying to tell me / show me. </t>
  </si>
  <si>
    <t xml:space="preserve">Bar graph - clearer and easier to follow. </t>
  </si>
  <si>
    <t>Kate</t>
  </si>
  <si>
    <t>050304</t>
  </si>
  <si>
    <t xml:space="preserve">Yes. The colour distinctions and the key are very clear. </t>
  </si>
  <si>
    <t xml:space="preserve">Less useful as it requires more time to read and understand what is being displayed. </t>
  </si>
  <si>
    <t xml:space="preserve">Less useful as it also requires more time to read and understand what is being displayed. </t>
  </si>
  <si>
    <t xml:space="preserve">I don’t think it is useful. It is not immediately clear what the image is showing. </t>
  </si>
  <si>
    <t xml:space="preserve">The heat map </t>
  </si>
  <si>
    <t>Nastassja McGregor</t>
  </si>
  <si>
    <t>25-34</t>
  </si>
  <si>
    <t xml:space="preserve">The spread of population means it is more dense across the central belt so I would expect it to be used more there. </t>
  </si>
  <si>
    <t xml:space="preserve">Less useful, more difficult to see the visual representation at a quick glance. </t>
  </si>
  <si>
    <t>Still prefer the map. Lots of people struggle with the geographical location of regions by name so by using the map, it eliminates this issue.</t>
  </si>
  <si>
    <t xml:space="preserve">I think this is useful. It shows clearly that the level of deprivation is clearly linked to the use of NHS. It doesn't explain the reasons why though. Do the more affluent areas access health services just as much but use the private sector? Is lifestyle in the deprived areas linked to why they use the NHS services more.... </t>
  </si>
  <si>
    <t xml:space="preserve">I really like the map. It's a quick, straightforward easy to read visual representation. </t>
  </si>
  <si>
    <t>Carole forrest</t>
  </si>
  <si>
    <t>Routine Doctor/Nurse appointments, Check-ups</t>
  </si>
  <si>
    <t xml:space="preserve">Yes can clearly see due to the colours and key displayed. However, find it easier to look at the map where the regions are outlined in black. </t>
  </si>
  <si>
    <t>More useful - much easier to read and understand. Info there at a glance and can see the range. Can make comparisons easier. Also easier to see the data linked to each region as displayed on it. Would still look at it side by side with a map to see where the areas are but like that the data/ numbers are clear to see.</t>
  </si>
  <si>
    <t xml:space="preserve">Also much easier than the map, as the values are displayed on it. Like that it spans from least to greatest. Good to have it side by side with the map so could see where the areas lie and therefore draw conclusions. </t>
  </si>
  <si>
    <t>Yes - although I find this visualisation harder to read, understand and elicit information myself from.</t>
  </si>
  <si>
    <t>Most likely the histogram alongside a map to see the where the regions are located geographically.</t>
  </si>
  <si>
    <t xml:space="preserve">Rachael Banks </t>
  </si>
  <si>
    <t xml:space="preserve">Yes the colours being used makes it clear with lighter colours for lighter use </t>
  </si>
  <si>
    <t xml:space="preserve">Depending on who this is being used for, if for the general public I would say the map shows more clearly with the use of colours. If being used in a medical setting or within the NHS the numbers on this chat are easier to read. </t>
  </si>
  <si>
    <t xml:space="preserve">Again depending on who is looking at it and for what used but I think this is clearer for exact numbers.  </t>
  </si>
  <si>
    <t xml:space="preserve">I think this is useful as it shows there is a clear link between them. </t>
  </si>
  <si>
    <t xml:space="preserve">I would prefer the map as I t is not something I am going to be needing exact numbers on and the used of colour makes it easy to read for a wider range of people (learning disability’s, visually impaired). </t>
  </si>
  <si>
    <t xml:space="preserve"> Mary Currie</t>
  </si>
  <si>
    <t>Yes.  Colours are clear and easily identified.</t>
  </si>
  <si>
    <t>Less useful - you have to turn screen round to read names of different health boards</t>
  </si>
  <si>
    <t xml:space="preserve">More useful - pyramid effective </t>
  </si>
  <si>
    <t xml:space="preserve">Find this unclear </t>
  </si>
  <si>
    <t>Number 10</t>
  </si>
  <si>
    <t xml:space="preserve">Annie Wilkinson </t>
  </si>
  <si>
    <t>Routine Doctor/Nurse appointments, Routine Treatment, Check-ups</t>
  </si>
  <si>
    <t xml:space="preserve">No not clear to me </t>
  </si>
  <si>
    <t>Yes I understand graphs better</t>
  </si>
  <si>
    <t xml:space="preserve">Yes it’s clear to me </t>
  </si>
  <si>
    <t>Yes it is clear</t>
  </si>
  <si>
    <t xml:space="preserve">Number with comparisons to previous results </t>
  </si>
  <si>
    <t xml:space="preserve">K Wilkinson </t>
  </si>
  <si>
    <t>Routine Consultant appointments</t>
  </si>
  <si>
    <t>Yes, highest populated areas</t>
  </si>
  <si>
    <t>Easier to interpret information, graph shows total numbers per area</t>
  </si>
  <si>
    <t>Same as above regarding interpretation of information, not visually attractive on presentation grounds</t>
  </si>
  <si>
    <t>Deprivation meaning deprived areas? Don’t really understand chart / lines</t>
  </si>
  <si>
    <t>The map merged with the line graph, as this would provide the figures of your area and show this on the map</t>
  </si>
  <si>
    <t>Emma Brash</t>
  </si>
  <si>
    <t xml:space="preserve">Yes it is a visual over all view of the usage across Scotland </t>
  </si>
  <si>
    <t xml:space="preserve">About the same, it give more precise information about the number side of things </t>
  </si>
  <si>
    <t>Less, it gives you less idea where these areas are</t>
  </si>
  <si>
    <t>Yes, it’s good to see the link between the service and deprivation however I am not sure if I fully understand the graph</t>
  </si>
  <si>
    <t xml:space="preserve">I think I would use the map as a visual as it give an overall idea of where the NHS is being used </t>
  </si>
  <si>
    <t>H. Nichols</t>
  </si>
  <si>
    <t>01071969</t>
  </si>
  <si>
    <t xml:space="preserve">It's fine it you know the areas in Scotland </t>
  </si>
  <si>
    <t xml:space="preserve">Clearer to understand the areas and breakdown of numbers
</t>
  </si>
  <si>
    <t>Prefer the one above</t>
  </si>
  <si>
    <t xml:space="preserve">Add some colour and key for the * not sure if this can be done in areas </t>
  </si>
  <si>
    <t>Histograms</t>
  </si>
  <si>
    <t>Samantha Kelly</t>
  </si>
  <si>
    <t xml:space="preserve">Easier to visualise </t>
  </si>
  <si>
    <t>More useful. Easier to understand</t>
  </si>
  <si>
    <t>About the same</t>
  </si>
  <si>
    <t>Bar chart</t>
  </si>
  <si>
    <t xml:space="preserve">F. Odonnell </t>
  </si>
  <si>
    <t xml:space="preserve">Equally </t>
  </si>
  <si>
    <t xml:space="preserve">Bar graph </t>
  </si>
  <si>
    <t xml:space="preserve">Bridget Carr pollock </t>
  </si>
  <si>
    <t>No don’t understand the link</t>
  </si>
  <si>
    <t xml:space="preserve">Yes I can see change and figures </t>
  </si>
  <si>
    <t xml:space="preserve">Less don’t understand </t>
  </si>
  <si>
    <t xml:space="preserve">No don’t understand </t>
  </si>
  <si>
    <t xml:space="preserve">Graphs with clear explanations </t>
  </si>
  <si>
    <t>A.Campbell</t>
  </si>
  <si>
    <t xml:space="preserve">Somewhat </t>
  </si>
  <si>
    <t xml:space="preserve">More useful </t>
  </si>
  <si>
    <t xml:space="preserve">More useful than map. Easier to read information off of. </t>
  </si>
  <si>
    <t xml:space="preserve">Difficult to understand. </t>
  </si>
  <si>
    <t>Graphs</t>
  </si>
  <si>
    <t>Gillian cowan</t>
  </si>
  <si>
    <t xml:space="preserve">More people </t>
  </si>
  <si>
    <t>More useful</t>
  </si>
  <si>
    <t xml:space="preserve">Easier to understand. </t>
  </si>
  <si>
    <t xml:space="preserve">Shows where more amenities are needed </t>
  </si>
  <si>
    <t>Same as number 10</t>
  </si>
  <si>
    <t>K Smith</t>
  </si>
  <si>
    <t>NHS Forth Valley</t>
  </si>
  <si>
    <t>It is good to show an overview of the key areas where the NHS is being used</t>
  </si>
  <si>
    <t>More useful as clearer figures are shown and you can identify your own area.</t>
  </si>
  <si>
    <t>Less as the layout of the bars isn't as easy to follow.</t>
  </si>
  <si>
    <t xml:space="preserve">This is difficult to understand but would be useful to see the links to deprivation. </t>
  </si>
  <si>
    <t xml:space="preserve">The 1st bar graph. </t>
  </si>
  <si>
    <t>Erin Jarvis</t>
  </si>
  <si>
    <t>NHS Greater Glasgow and Clyde</t>
  </si>
  <si>
    <t xml:space="preserve">Yes - it’s relatively clear and the colours are bright but not overly hard to see which one is which. It’s good that the lines are white also as it splits the regions better. </t>
  </si>
  <si>
    <t xml:space="preserve">More - it’s clearer which board is which is unsure of geography and has more exact figures published. </t>
  </si>
  <si>
    <t xml:space="preserve">Less - this is a confusing and odd format. </t>
  </si>
  <si>
    <t xml:space="preserve">No - axis aren’t labelled and it is incredibly difficult to work out what corresponds to what piece of data. Very unclear. </t>
  </si>
  <si>
    <t xml:space="preserve">Map or histogram! </t>
  </si>
  <si>
    <t xml:space="preserve">Vivian Sutherland </t>
  </si>
  <si>
    <t>Only if you have a good sense of geography as key to values only.</t>
  </si>
  <si>
    <t>More as easy to read values and areas.</t>
  </si>
  <si>
    <t>I prefer this to the map as again easier to identify areas and I like this perpective of least to most.</t>
  </si>
  <si>
    <t>No I don't like this..I find it hard to read.</t>
  </si>
  <si>
    <t>I prefer tge examples in 9 &amp; 10.</t>
  </si>
  <si>
    <t xml:space="preserve">Dawn Thomson </t>
  </si>
  <si>
    <t xml:space="preserve">More as the regions are split and details are listed clearly </t>
  </si>
  <si>
    <t>The second or third option</t>
  </si>
  <si>
    <t>Richard Forrest</t>
  </si>
  <si>
    <t>Routine Treatment</t>
  </si>
  <si>
    <t>Grid</t>
  </si>
  <si>
    <t xml:space="preserve">Elizabeth Skinner </t>
  </si>
  <si>
    <t xml:space="preserve">More it is easier to understand </t>
  </si>
  <si>
    <t>Yes easier to read</t>
  </si>
  <si>
    <t>Ryan Stott</t>
  </si>
  <si>
    <t>NHS Fife</t>
  </si>
  <si>
    <t>Yes, shows more populated areas being used most</t>
  </si>
  <si>
    <t>More, shows accurate numbers</t>
  </si>
  <si>
    <t>More shows more accurate numbers</t>
  </si>
  <si>
    <t>Bar graph</t>
  </si>
  <si>
    <t>Hajirah Akhtar</t>
  </si>
  <si>
    <t>0345</t>
  </si>
  <si>
    <t>Yes as it highlights the most used areas.</t>
  </si>
  <si>
    <t>It's more useful as it gives each region the rounded numbers as well as the specific numbers as well.</t>
  </si>
  <si>
    <t>More useful as it gives out clear exact numbers for each of the region.</t>
  </si>
  <si>
    <t>With this type of visualization no as for me it just doesn't make sense as to how deprivation links to the NHS.</t>
  </si>
  <si>
    <t>The visual format I would prefer would be either the way question 9/10 is set out. Pp</t>
  </si>
  <si>
    <t xml:space="preserve">Rhowain Harvey </t>
  </si>
  <si>
    <t>Less. You can quickly look at the map and see how the NHS is used while it takes more time to understand that using this.</t>
  </si>
  <si>
    <t>Less. Same as above. Map is a really easy visual to see how the NHS is being used.</t>
  </si>
  <si>
    <t xml:space="preserve">Yes. It’s easy to see how the two are correlated </t>
  </si>
  <si>
    <t>Map</t>
  </si>
  <si>
    <t>Marion Wilkinson</t>
  </si>
  <si>
    <t>Routine Consultant appointments, Routine Treatment</t>
  </si>
  <si>
    <t xml:space="preserve">Yes,  because the NHS has a bigger population within the areas! </t>
  </si>
  <si>
    <t xml:space="preserve">The map because it’s an instant visual! </t>
  </si>
  <si>
    <t xml:space="preserve">I think the map pulls your eyes in but the graphs are detailed! </t>
  </si>
  <si>
    <t xml:space="preserve">Yes because people from de private’s areas don’t really go to medical centre! </t>
  </si>
  <si>
    <t>Craig Thomson</t>
  </si>
  <si>
    <t>051171</t>
  </si>
  <si>
    <t>Yes the darker area show how much busier the region's are.</t>
  </si>
  <si>
    <t>Think that having both works well</t>
  </si>
  <si>
    <t>This is helpful just like the other visual aid</t>
  </si>
  <si>
    <t>I think that they do work well in showing a pattern</t>
  </si>
  <si>
    <t>The map followed by the graph I would prefer</t>
  </si>
  <si>
    <t>Elizabeth Morris</t>
  </si>
  <si>
    <t>Yes can read it better</t>
  </si>
  <si>
    <t>Yes it shows lowest to highest</t>
  </si>
  <si>
    <t>No prefer one above</t>
  </si>
  <si>
    <t>No hard to read and understand</t>
  </si>
  <si>
    <t xml:space="preserve">Lynn Wilson </t>
  </si>
  <si>
    <t>Routine Doctor/Nurse appointments, Routine Consultant appointments, Routine Treatment</t>
  </si>
  <si>
    <t xml:space="preserve">The white outline is distracting against the paler yellow colouring. </t>
  </si>
  <si>
    <t>More useful as specific numbers are used and easier to determine comparisons. This is dependant on understanding the geography of Scotland and bordering trusts/areas.</t>
  </si>
  <si>
    <t>Less as although numbers are shown the visual stacking affect is distracting to the eye.</t>
  </si>
  <si>
    <t>Not particularly. It is distracting to the eye and more difficult to read.</t>
  </si>
  <si>
    <t>Graphical format or pie chart.</t>
  </si>
  <si>
    <t>May Holmes</t>
  </si>
  <si>
    <t>Yes, largely more population and road networks</t>
  </si>
  <si>
    <t>Too boring in colour and shape</t>
  </si>
  <si>
    <t>No, too complicated</t>
  </si>
  <si>
    <t>The map</t>
  </si>
  <si>
    <t xml:space="preserve">Liz pender </t>
  </si>
  <si>
    <t>0211</t>
  </si>
  <si>
    <t xml:space="preserve">Yes easier to see </t>
  </si>
  <si>
    <t>Easier to see</t>
  </si>
  <si>
    <t xml:space="preserve">Block </t>
  </si>
  <si>
    <t>Laura Ferguson</t>
  </si>
  <si>
    <t>0208</t>
  </si>
  <si>
    <t>Yes, the colours make it easier to visually see the different regions and usage.</t>
  </si>
  <si>
    <t>More, the histogram is more specific with statistics and the differences in high and low usage makes it quicker and easier to notice.</t>
  </si>
  <si>
    <t>More useful for reasons the same as question 9</t>
  </si>
  <si>
    <t>No, too scientific looking, particularly for those who have never used and know how to analyse a visualisation like this.</t>
  </si>
  <si>
    <t>Format in question 10</t>
  </si>
  <si>
    <t>John Eadie</t>
  </si>
  <si>
    <t>yes as it makes sense that in the most densely populated areas there are more patients, but also no as the map is not annotated and people may not know which health board is responsible for each area.</t>
  </si>
  <si>
    <t>more useful as there are numbers attached rather than the guesswork of a colour chart, you can also see which health board is responsible straight away rather than trying to read the map.</t>
  </si>
  <si>
    <t>more useful as numbers attached and health board is seen straight away.</t>
  </si>
  <si>
    <t>I do not understand the visualisation.</t>
  </si>
  <si>
    <t xml:space="preserve">histograms </t>
  </si>
  <si>
    <t xml:space="preserve">Lorraine Simpson-Parker </t>
  </si>
  <si>
    <t xml:space="preserve">Not particularly, doesn’t read clearly </t>
  </si>
  <si>
    <t xml:space="preserve">Less , greater clarity on map </t>
  </si>
  <si>
    <t xml:space="preserve">More .. Better Visually to read </t>
  </si>
  <si>
    <t xml:space="preserve">Yes if used with same colours </t>
  </si>
  <si>
    <t xml:space="preserve">Example 10 </t>
  </si>
  <si>
    <t>Sandra Allan</t>
  </si>
  <si>
    <t>031069</t>
  </si>
  <si>
    <t>Not clear no clear figures</t>
  </si>
  <si>
    <t>Clear and concise - actual figures detailed</t>
  </si>
  <si>
    <t>Clearer than map as demonstrated scale and actual figures</t>
  </si>
  <si>
    <t>Not clear as not enough information</t>
  </si>
  <si>
    <t>Histogram in question 9</t>
  </si>
  <si>
    <t>Joanna Dul</t>
  </si>
  <si>
    <t>0077442233</t>
  </si>
  <si>
    <t xml:space="preserve">Yes it is, because the map is separated into small areas </t>
  </si>
  <si>
    <t xml:space="preserve">The colours make it quicker to analyse than the bars </t>
  </si>
  <si>
    <t>No it is less efficient than the nap</t>
  </si>
  <si>
    <t xml:space="preserve">It takes long time to read but has more info (deprivation) </t>
  </si>
  <si>
    <t xml:space="preserve">The last I guess although it’s complex </t>
  </si>
  <si>
    <t xml:space="preserve">Mary mclelland </t>
  </si>
  <si>
    <t>It is pretty basic but easy to understand.</t>
  </si>
  <si>
    <t>I feel this looks better and much easier to understand.</t>
  </si>
  <si>
    <t>I think 9 and 10 explains the figures a lot easier .</t>
  </si>
  <si>
    <t xml:space="preserve">No I wouldn't understand the graph </t>
  </si>
  <si>
    <t>9 /10</t>
  </si>
  <si>
    <t>Kat</t>
  </si>
  <si>
    <t xml:space="preserve">Yes, makes it clear and shows smaller areas have a higher patient density </t>
  </si>
  <si>
    <t xml:space="preserve">Less, the addition of the names is nice but doesn’t help with understanding area boundaries </t>
  </si>
  <si>
    <t>Less, but it is clearer than the histogram as it’s easier to read</t>
  </si>
  <si>
    <t>No because it is a bit unclear with too much information in one chart. Perhaps just having the scatter plot would help</t>
  </si>
  <si>
    <t>I like the maps, clear charts without too much info are also good. As long as they are clear</t>
  </si>
  <si>
    <t>Emma Glidden</t>
  </si>
  <si>
    <t>Yes the colours make it clear once look at key.</t>
  </si>
  <si>
    <t>Yes its clearer at a quick glance rather than having to look at the key.</t>
  </si>
  <si>
    <t>Again more useful than the map as at a quick glance it is really clear and obvious.</t>
  </si>
  <si>
    <t>Histrogram</t>
  </si>
  <si>
    <t>Linda Blackie</t>
  </si>
  <si>
    <t>Yes, the darker the  colour the denser the population and the more contact</t>
  </si>
  <si>
    <t>Less. Its not as easy to read and its not as visually interesting</t>
  </si>
  <si>
    <t>The map allows you to relate match up the areas and the data more easily</t>
  </si>
  <si>
    <t xml:space="preserve">NO, I find this more difficult to understand </t>
  </si>
  <si>
    <t>K.Nichols</t>
  </si>
  <si>
    <t>050298</t>
  </si>
  <si>
    <t xml:space="preserve">Yes, it shows clearly however it could be made more accurate with numbers in each region </t>
  </si>
  <si>
    <t xml:space="preserve">More helpful as it shows the numbers but less eye catching </t>
  </si>
  <si>
    <t xml:space="preserve">More helpful and very easy to understand, this is better than the map as you can see exactly how each region uses the NHS </t>
  </si>
  <si>
    <t xml:space="preserve">This is not helpful as it’s to complicated and difficult to understand </t>
  </si>
  <si>
    <t xml:space="preserve">I would go with question 10 format as it’s the easiest to read and you get the exact amount of people who use the NHS </t>
  </si>
  <si>
    <t>Louise Ritchie</t>
  </si>
  <si>
    <t xml:space="preserve">Yes the different colours represent the different volumes </t>
  </si>
  <si>
    <t xml:space="preserve">It depends. This one is good as it has exact numbers but the other one is easier to interpret </t>
  </si>
  <si>
    <t xml:space="preserve">It's easier to see the lowest and highest values </t>
  </si>
  <si>
    <t xml:space="preserve">No don't really understand what it is showing. </t>
  </si>
  <si>
    <t xml:space="preserve">I'd prefer a map or a histogram </t>
  </si>
  <si>
    <t>Emily</t>
  </si>
  <si>
    <t xml:space="preserve">Yes because you can see clearly higher populated areas are warmer on the key. </t>
  </si>
  <si>
    <t xml:space="preserve">More as it’s easier to read </t>
  </si>
  <si>
    <t xml:space="preserve">Yes it’s easier to read </t>
  </si>
  <si>
    <t xml:space="preserve">Bar chart </t>
  </si>
  <si>
    <t>Jemma Mackay</t>
  </si>
  <si>
    <t>0007</t>
  </si>
  <si>
    <t>No, I don’t know what heatvals means.</t>
  </si>
  <si>
    <t>More useful because it has exact figures.</t>
  </si>
  <si>
    <t>More useful.</t>
  </si>
  <si>
    <t>Yes however it is a hard piece of data to initially understand because it is more complex than the other data.</t>
  </si>
  <si>
    <t>Leaflet</t>
  </si>
  <si>
    <t xml:space="preserve">Ed </t>
  </si>
  <si>
    <t xml:space="preserve">No as it’s a bit clustered </t>
  </si>
  <si>
    <t xml:space="preserve">Yes as it gives exact numbers </t>
  </si>
  <si>
    <t xml:space="preserve">No as it’s difficult to read </t>
  </si>
  <si>
    <t>Clinton</t>
  </si>
  <si>
    <t xml:space="preserve">Yes but it’s hard to know the define numbers </t>
  </si>
  <si>
    <t xml:space="preserve">Yes it shows the exact number of patients each region receives </t>
  </si>
  <si>
    <t xml:space="preserve">Yes as it shows the exact number of patients each region has </t>
  </si>
  <si>
    <t>No it’s bit too complex to understand</t>
  </si>
  <si>
    <t>Histogram</t>
  </si>
  <si>
    <t xml:space="preserve">Elizabeth myra Mcisaac </t>
  </si>
  <si>
    <t>Routine Consultant appointments, Check-ups</t>
  </si>
  <si>
    <t>Don't know</t>
  </si>
  <si>
    <t>One</t>
  </si>
  <si>
    <t xml:space="preserve">Ian </t>
  </si>
  <si>
    <t xml:space="preserve">Yes as it easy to see because of the different colours used. </t>
  </si>
  <si>
    <t xml:space="preserve">Yes because it shows exact numbers </t>
  </si>
  <si>
    <t xml:space="preserve">No as it’s too complex to read clearly </t>
  </si>
  <si>
    <t>Emma-Jane Edbrooke</t>
  </si>
  <si>
    <t>No. It gives some information but isn’t very precise a bit vague not a lot of detail.</t>
  </si>
  <si>
    <t>Yes I think this is more useful as it gives numbers instead of just colours. It is easy to read and understand.</t>
  </si>
  <si>
    <t>Again easy to read and understand</t>
  </si>
  <si>
    <t>I think it is useful to see how deprivation links as the information could be used to target areas that require extra support such as more N.H.S staff or different more targeted support systems in place.</t>
  </si>
  <si>
    <t>I personally prefer a graph as it’s easier to read and quicker to find the information you require.</t>
  </si>
  <si>
    <t>Avril</t>
  </si>
  <si>
    <t xml:space="preserve">Yes as it clearly shown by the different colours used </t>
  </si>
  <si>
    <t xml:space="preserve">Yes as the exact figure is shown </t>
  </si>
  <si>
    <t xml:space="preserve">No as it’s difficult to read the graph </t>
  </si>
  <si>
    <t>Lucas</t>
  </si>
  <si>
    <t xml:space="preserve">Yes at its clearly shown with the key relating to the figure it represents </t>
  </si>
  <si>
    <t xml:space="preserve">Yes because the exact figure has been recorded on the graph </t>
  </si>
  <si>
    <t>Yes because the exact figure has been recorded on the graph</t>
  </si>
  <si>
    <t>No the graph is difficult to understand</t>
  </si>
  <si>
    <t>Denise Pinner</t>
  </si>
  <si>
    <t>Where most population is.</t>
  </si>
  <si>
    <t>Less obvious</t>
  </si>
  <si>
    <t>Easier to visualise</t>
  </si>
  <si>
    <t>Graph or table</t>
  </si>
  <si>
    <t xml:space="preserve">K Steven </t>
  </si>
  <si>
    <t>0425</t>
  </si>
  <si>
    <t>Too hard to read</t>
  </si>
  <si>
    <t xml:space="preserve">Easier to read </t>
  </si>
  <si>
    <t xml:space="preserve">Very clear </t>
  </si>
  <si>
    <t xml:space="preserve">Possibly </t>
  </si>
  <si>
    <t>The one in question 10</t>
  </si>
  <si>
    <t>Grace Loughran</t>
  </si>
  <si>
    <t>More useful as your able to see where has more capacity easier and where its needed the most</t>
  </si>
  <si>
    <t>More useful as its easier to see and understand</t>
  </si>
  <si>
    <t>I prefer the histogram as its easier to see more accurate information</t>
  </si>
  <si>
    <t>Bronwyn gray</t>
  </si>
  <si>
    <t>Darker for more populated area</t>
  </si>
  <si>
    <t xml:space="preserve">Less as it takes more concentration </t>
  </si>
  <si>
    <t xml:space="preserve">Same as above </t>
  </si>
  <si>
    <t xml:space="preserve">What does this even mean </t>
  </si>
  <si>
    <t xml:space="preserve">Colours and map </t>
  </si>
  <si>
    <t>Lauren Spencer</t>
  </si>
  <si>
    <t>Yes, using colours helps make it clear</t>
  </si>
  <si>
    <t>More useful as it's specific with exact numbers</t>
  </si>
  <si>
    <t>Yes, easier to read</t>
  </si>
  <si>
    <t>No, it's confusing</t>
  </si>
  <si>
    <t>Either the map or the visualisation in no.10</t>
  </si>
  <si>
    <t>Claire</t>
  </si>
  <si>
    <t xml:space="preserve">Written </t>
  </si>
  <si>
    <t xml:space="preserve">M a Tervit </t>
  </si>
  <si>
    <t>The visualisation in question 10</t>
  </si>
  <si>
    <t xml:space="preserve">K Sands </t>
  </si>
  <si>
    <t xml:space="preserve">Yes, colours are clear and match the table at the side </t>
  </si>
  <si>
    <t xml:space="preserve">Less </t>
  </si>
  <si>
    <t>Caryleann Mckenna</t>
  </si>
  <si>
    <t xml:space="preserve">Yes highlights most used areas </t>
  </si>
  <si>
    <t xml:space="preserve">Less the map is colour coded which draws your attention more </t>
  </si>
  <si>
    <t xml:space="preserve">Less map still stands out due to colour coding </t>
  </si>
  <si>
    <t xml:space="preserve">No don’t understand this </t>
  </si>
  <si>
    <t xml:space="preserve">Map stands out more due to colour coding </t>
  </si>
  <si>
    <t>Corinne Dalglish</t>
  </si>
  <si>
    <t xml:space="preserve">Map of region’s </t>
  </si>
  <si>
    <t xml:space="preserve">Sheila Fyfe </t>
  </si>
  <si>
    <t xml:space="preserve">Cumbria </t>
  </si>
  <si>
    <t xml:space="preserve">Colour highlights numbers clearly  </t>
  </si>
  <si>
    <t xml:space="preserve">Not as obvious </t>
  </si>
  <si>
    <t>Clearer to see differences</t>
  </si>
  <si>
    <t>Resources can be targeted to area’s most in need</t>
  </si>
  <si>
    <t xml:space="preserve">Rois </t>
  </si>
  <si>
    <t>Yes as it is easy to see by colour what locations have the highest utilisation of the NHS</t>
  </si>
  <si>
    <t xml:space="preserve">More useful as I feel it is more simple to look at and understand on a scale, also in terms of location names as some people do not know the geography of Scotland </t>
  </si>
  <si>
    <t>More useful as it is again labelled and clear to see what regions have the highest use</t>
  </si>
  <si>
    <t>I think it is a little bit complicated to understand upon first looking and therefore possibly not as useful as if it were put in a more simple way. I do think it is useful however to understand how deprivation links to NHS usage.</t>
  </si>
  <si>
    <t>Mary-Ann Webster</t>
  </si>
  <si>
    <t>No there are no area names</t>
  </si>
  <si>
    <t>Yes it lists areas</t>
  </si>
  <si>
    <t xml:space="preserve">yes and easy to read information </t>
  </si>
  <si>
    <t xml:space="preserve">yes because we know it affects health </t>
  </si>
  <si>
    <t>I would prefer a graph like in question 10</t>
  </si>
  <si>
    <t>Jillian Pounds</t>
  </si>
  <si>
    <t>Shows which boards are more used by colour scale</t>
  </si>
  <si>
    <t>Map is clearer to see for quick reference but histogram is more precise in with actual numbers</t>
  </si>
  <si>
    <t>This has more precise data in a quick guide to board area</t>
  </si>
  <si>
    <t xml:space="preserve">Think the graph is not quick and easy to extract information </t>
  </si>
  <si>
    <t xml:space="preserve">Map form is quick to see areas but graphs are better for precise data </t>
  </si>
  <si>
    <t xml:space="preserve">Leeanne Walmsley </t>
  </si>
  <si>
    <t xml:space="preserve">I think the most used will be socially deprived ? </t>
  </si>
  <si>
    <t xml:space="preserve">Easier to look at with numbers </t>
  </si>
  <si>
    <t xml:space="preserve">More I can see better with number </t>
  </si>
  <si>
    <t xml:space="preserve">It shows the more socially deprived areas are more likely to use the nhs services </t>
  </si>
  <si>
    <t xml:space="preserve">Number graph </t>
  </si>
  <si>
    <t>dona mcfarlane</t>
  </si>
  <si>
    <t xml:space="preserve">not really </t>
  </si>
  <si>
    <t>yes</t>
  </si>
  <si>
    <t xml:space="preserve">Easier and quicker to understand inform </t>
  </si>
  <si>
    <t>A table/bar graph</t>
  </si>
  <si>
    <t>Gail Sneddon</t>
  </si>
  <si>
    <t>No - does  not give sufficient detail. Numbers within bands  are too broad.</t>
  </si>
  <si>
    <t>More useful, easier to read gives actual details</t>
  </si>
  <si>
    <t xml:space="preserve">More useful. Gives numbers for each area and puts them order  </t>
  </si>
  <si>
    <t>No difficult to understand gives no indication of regions</t>
  </si>
  <si>
    <t>As in question 10.</t>
  </si>
  <si>
    <t xml:space="preserve">W Christie </t>
  </si>
  <si>
    <t>Identifies high needs regions</t>
  </si>
  <si>
    <t>Same data but in easier to see format</t>
  </si>
  <si>
    <t xml:space="preserve">Again same data but easier to read format </t>
  </si>
  <si>
    <t>Yes clearly shows high areas for concern</t>
  </si>
  <si>
    <t>Graph</t>
  </si>
  <si>
    <t>April Mackay</t>
  </si>
  <si>
    <t>Yes, I think so because it demonstrates the NHS is used more in more densely populated areas of the country.</t>
  </si>
  <si>
    <t>I think this diagram is less useful as it is more difficult to compare areas adjacent to one another in terms of their use of NHS services.</t>
  </si>
  <si>
    <t>I think it is less useful than the map because the comparisons of areas near each other is more difficult to picture.</t>
  </si>
  <si>
    <t>I find this diagram difficult to understand so I am not sure what results imply.</t>
  </si>
  <si>
    <t>The geographical map version</t>
  </si>
  <si>
    <t>J Spencer</t>
  </si>
  <si>
    <t xml:space="preserve">Easier to read and understand </t>
  </si>
  <si>
    <t xml:space="preserve">More better visual </t>
  </si>
  <si>
    <t xml:space="preserve">Interesting </t>
  </si>
  <si>
    <t>Bridget Doonan</t>
  </si>
  <si>
    <t>Less</t>
  </si>
  <si>
    <t>Same</t>
  </si>
  <si>
    <t>Not sure</t>
  </si>
  <si>
    <t xml:space="preserve">Nicola McDougall </t>
  </si>
  <si>
    <t>Carolann Turner</t>
  </si>
  <si>
    <t>0308</t>
  </si>
  <si>
    <t xml:space="preserve">More useful. Quicker/easier understanding of numbers. </t>
  </si>
  <si>
    <t xml:space="preserve">More useful. Great impact. </t>
  </si>
  <si>
    <t>Yes but not so easy to grasp</t>
  </si>
  <si>
    <t>Craig anderson</t>
  </si>
  <si>
    <t>Yes. To identify which regions require more funding</t>
  </si>
  <si>
    <t>This graph does not allow you to see the actual size of the region in question</t>
  </si>
  <si>
    <t>Less it's confusing</t>
  </si>
  <si>
    <t>Yes to allow more help to be allocated appropriately</t>
  </si>
  <si>
    <t>Map form</t>
  </si>
  <si>
    <t xml:space="preserve">Fiona Francis </t>
  </si>
  <si>
    <t xml:space="preserve">yes </t>
  </si>
  <si>
    <t xml:space="preserve">more useful </t>
  </si>
  <si>
    <t>more</t>
  </si>
  <si>
    <t xml:space="preserve">too confusing </t>
  </si>
  <si>
    <t>N.Bell</t>
  </si>
  <si>
    <t>NHS Grampian</t>
  </si>
  <si>
    <t xml:space="preserve">Yeah, I think it shows the pressure areas. Where you would probably expect it to be more condensed in terms of populations &amp; georgraphic spread. However it doesn’t show the amount of services available. Obviously in the central belt there’s more specialised services and facilities. Whereas in the highlands there’s one main hospital that covers a large geographic area. </t>
  </si>
  <si>
    <t>Less useful It doesn’t give as much visual representation which can be harder to digest it properly</t>
  </si>
  <si>
    <t xml:space="preserve">Less useful, the presentation style isn’t traditional, to me anyway. Therefore the information isn’t as easily readable and I feel, although simple in design, it overcomplicates the information being provided. </t>
  </si>
  <si>
    <t xml:space="preserve">I don’t actually overly understand what is being shown, so for me this wouldn’t communicate the message / information the best way it could. But I do think the underlying correlation between the depreciation and NHS usage is a vital link, it goes a long way to back the idea that less affluent households/ areas / people are more common users of health services/ are higher risk of having health issues. </t>
  </si>
  <si>
    <t xml:space="preserve">Geographic graph or visual info graphic </t>
  </si>
  <si>
    <t>Barny Todd</t>
  </si>
  <si>
    <t xml:space="preserve">No - because the phrase ‘used the most’ is vague. Does it refer to number of patients regularly using the service, money spent per capita, number of population in the region and so on. </t>
  </si>
  <si>
    <t xml:space="preserve">More useful - clearly shows figures and easy to compare. </t>
  </si>
  <si>
    <t>Same as question 10, but less useful that histogram in Q10</t>
  </si>
  <si>
    <t xml:space="preserve">Yes - but visualisation on one chart is overly complicated. </t>
  </si>
  <si>
    <t xml:space="preserve">Q10 for general info, but depends on information I was looking for: spending, population served, correlation to poverty, etc. Each has its place as the data shown is not directly comparable. </t>
  </si>
  <si>
    <t xml:space="preserve">Louise Henderson </t>
  </si>
  <si>
    <t xml:space="preserve">Yes it’s clearer easy to understand </t>
  </si>
  <si>
    <t>More it’s clearer</t>
  </si>
  <si>
    <t xml:space="preserve">Yes can differentiate </t>
  </si>
  <si>
    <t>Histogram/ pie chart</t>
  </si>
  <si>
    <t>Nicole Black</t>
  </si>
  <si>
    <t>NHS Highland</t>
  </si>
  <si>
    <t xml:space="preserve">Yes because it is easy to see the most used region and where it is. </t>
  </si>
  <si>
    <t xml:space="preserve">More useful because it is giving you exact figures and areas. </t>
  </si>
  <si>
    <t xml:space="preserve">Again it is giving you all the facts you need but I would say I prefer the map because this visually hurts my eyes to look at. </t>
  </si>
  <si>
    <t xml:space="preserve">No to me it's very confusing to look at and understand the levels. </t>
  </si>
  <si>
    <t xml:space="preserve">I think the bar graph as I am most familiar with it and it's easy to understand. Athough I like the idea of the map, I am useless when it comes to reading them. </t>
  </si>
  <si>
    <t xml:space="preserve">Lesley Murphy </t>
  </si>
  <si>
    <t xml:space="preserve">No I’m unsure of the areas </t>
  </si>
  <si>
    <t>Yes as it states areas</t>
  </si>
  <si>
    <t xml:space="preserve">More useful as clear presentation </t>
  </si>
  <si>
    <t xml:space="preserve">Yes as can determine higher deprivation shows higher patient </t>
  </si>
  <si>
    <t xml:space="preserve">The ones staying council area </t>
  </si>
  <si>
    <t>Ed</t>
  </si>
  <si>
    <t xml:space="preserve">Not really. I can't see any benefit in knowing, but also no disadvantages of knowing </t>
  </si>
  <si>
    <t>The Heat map is more useful. The histogram suggests growth over time, whcih is obviously not the case</t>
  </si>
  <si>
    <t xml:space="preserve">Better than a histogram but a heat map is my preferred choice. It adds context as you can see the map of Scotland </t>
  </si>
  <si>
    <t>I don't understand this at all</t>
  </si>
  <si>
    <t>Heat map</t>
  </si>
  <si>
    <t>J Daniels</t>
  </si>
  <si>
    <t>Only a little, white outlines make areas hard to distinguish, as does the closeness of some of the colours (for instance some of the land to the top left looks a different shade to the larger Yellow area but its hard to tell for sure. There is also many areas and without any of them being labelled unless you already knew which area is which the information is not useful either. Lastly, longitude and latitude axis offer nothing. The colours of the heatvals are good although would possibly make more sense moved around so the lowest is blue (i.e. cold) and highest is red (i.e. hot)</t>
  </si>
  <si>
    <t>Much clearer and more useful in terms of capturing clear data. Has the same problem of relying on prior geographical knowledge and doesn't capture geographical trends as easily as the map (i.e. more patients in central belt area, specifically Glasgow). A combination of this alongside the map would probably be best.</t>
  </si>
  <si>
    <t>Better than the map for the same reasons as listed above for question 9 but also has the same issues (reliant on prior geography knowledge, doesn't capture geographical trends) not as clear as the bar graph visualisation from the previous question though.</t>
  </si>
  <si>
    <t>No it is too complicated, no reference to what any of the axis numbers mean. They can be guessed but it is not clear. I don't understand if each different section is providing me with different information or if they are all to be read at together. If the question had not told me what the red line meant I would not even know that and the whole chart would be basically useless.</t>
  </si>
  <si>
    <t>Out of the ones above I would prefer the second option (from Q9) but would prefer a combination of Q9 alongside a heat map to show geographical information, that would be the most useful.</t>
  </si>
  <si>
    <t xml:space="preserve">Katherine Ross </t>
  </si>
  <si>
    <t xml:space="preserve">I feel that it is easy to understand the data on this graph due to the layout. </t>
  </si>
  <si>
    <t xml:space="preserve">This would be easier if you were looking for information for an area, as you could get the information straight away without knowing where it is on the map.  </t>
  </si>
  <si>
    <t xml:space="preserve">Again you would be able to look for the area and find the information straight away without having to find the area on a map. </t>
  </si>
  <si>
    <t xml:space="preserve">Personally I do not like this graph as it looks messy. </t>
  </si>
  <si>
    <t>9 or 10</t>
  </si>
  <si>
    <t>Janet McCulloch</t>
  </si>
  <si>
    <t>No. If you’re not familiar with the geography then that map is meaningless.</t>
  </si>
  <si>
    <t>Yes. You can read the info on it and if you need to know where it is you can then look up a map.</t>
  </si>
  <si>
    <t>Yes, it’s so much easier to read the information. I think this one is the easiest to get the information at a glance.</t>
  </si>
  <si>
    <t xml:space="preserve">Not sure I understand that is what this graph shows. </t>
  </si>
  <si>
    <t>Number 10. As I said it’s the one that you can see at a glance.</t>
  </si>
  <si>
    <t>Maureen Lussey</t>
  </si>
  <si>
    <t>0332</t>
  </si>
  <si>
    <t xml:space="preserve">It’s population density dependent </t>
  </si>
  <si>
    <t>It’s easier to interpret.</t>
  </si>
  <si>
    <t>It gives a better sense of the proportion of the population in each health district.</t>
  </si>
  <si>
    <t xml:space="preserve">No. It’s confusing. It would be better to show the number of patients by health board and break those down by area to see if living in a deprived area generates higher patient numbers. If so, it would likely be indicative of poorer health in those areas. </t>
  </si>
  <si>
    <t>A chart showing comparative data.</t>
  </si>
  <si>
    <t>Laura whitehead</t>
  </si>
  <si>
    <t>NHS Dumfries and Galloway</t>
  </si>
  <si>
    <t xml:space="preserve">More it’s is clearer </t>
  </si>
  <si>
    <t xml:space="preserve">10. I prefer this idea as I find it more clear as to what information I’m looking for </t>
  </si>
  <si>
    <t>George Ross</t>
  </si>
  <si>
    <t xml:space="preserve">The last one </t>
  </si>
  <si>
    <t>Natasha Thomas</t>
  </si>
  <si>
    <t>090102</t>
  </si>
  <si>
    <t xml:space="preserve">Yes. It shows which areas have more or less health problem </t>
  </si>
  <si>
    <t>The histogram gives more accurate numbers but I personal prefer the map</t>
  </si>
  <si>
    <t xml:space="preserve">This is more useful than both the histogram and map. It’s easy to see the numbers and differences . </t>
  </si>
  <si>
    <t xml:space="preserve">Yes. There is a know link to deprivation and health problems </t>
  </si>
  <si>
    <t xml:space="preserve">I would want to look at the deprivation and health condition link </t>
  </si>
  <si>
    <t>George Reilly</t>
  </si>
  <si>
    <t>More people</t>
  </si>
  <si>
    <t>Easy to understand</t>
  </si>
  <si>
    <t xml:space="preserve">C. Scott </t>
  </si>
  <si>
    <t xml:space="preserve">Yes. Colour gives a far clearer picture than stats/numbers/labels like in a histogram </t>
  </si>
  <si>
    <t xml:space="preserve">No. Not as good as histogram either as it doesn’t look as professional/official </t>
  </si>
  <si>
    <t>Yes. Gives a more nuanced view into this aspect however, the visuals/display/aesthetic could be presented in a more user friendly manner</t>
  </si>
  <si>
    <t>Carol Findlay</t>
  </si>
  <si>
    <t>03111969</t>
  </si>
  <si>
    <t>Lothian</t>
  </si>
  <si>
    <t>Yes easirt to understand</t>
  </si>
  <si>
    <t>No confusing</t>
  </si>
  <si>
    <t>Kathryn French</t>
  </si>
  <si>
    <t xml:space="preserve">No - it is hard to understand </t>
  </si>
  <si>
    <t>Yes - this data is easier to read</t>
  </si>
  <si>
    <t>More - data is clearer - feels more accurate</t>
  </si>
  <si>
    <t>Visualisation</t>
  </si>
  <si>
    <t>Gail wright</t>
  </si>
  <si>
    <t>Less. Map is easier to take in</t>
  </si>
  <si>
    <t>Both the same really</t>
  </si>
  <si>
    <t xml:space="preserve">Not sure </t>
  </si>
  <si>
    <t xml:space="preserve">The above </t>
  </si>
  <si>
    <t xml:space="preserve">Janet Totten </t>
  </si>
  <si>
    <t>Yes. Shows central belt is most heavily populated so is busiest</t>
  </si>
  <si>
    <t>More useful as easier to read</t>
  </si>
  <si>
    <t>Yes. Shows how services are more relied on in deprived areas</t>
  </si>
  <si>
    <t>Graph form</t>
  </si>
  <si>
    <t>Victoria kennedy</t>
  </si>
  <si>
    <t>Yes it’s clear to see</t>
  </si>
  <si>
    <t>Less it just looks like a tower</t>
  </si>
  <si>
    <t>Yes because it has red line</t>
  </si>
  <si>
    <t>Sarah Young</t>
  </si>
  <si>
    <t>more useful</t>
  </si>
  <si>
    <t xml:space="preserve">No confusing </t>
  </si>
  <si>
    <t>histogram</t>
  </si>
  <si>
    <t xml:space="preserve">Amanda Morrison </t>
  </si>
  <si>
    <t xml:space="preserve">Wendy Stewart </t>
  </si>
  <si>
    <t xml:space="preserve">Colour coding helps </t>
  </si>
  <si>
    <t xml:space="preserve">Clearer visual </t>
  </si>
  <si>
    <t xml:space="preserve">More as has numbers </t>
  </si>
  <si>
    <t>Difficult to understand</t>
  </si>
  <si>
    <t xml:space="preserve">Emma Wood </t>
  </si>
  <si>
    <t xml:space="preserve">Yes cause you can clearly see the darker points to the heatmap which correspond to the number of people </t>
  </si>
  <si>
    <t xml:space="preserve"> Less it’s hard to picture where they sit on the map </t>
  </si>
  <si>
    <t xml:space="preserve"> Less because hard to visualise on a map but better as there is numbers </t>
  </si>
  <si>
    <t>Yes clear to see those I’m deprived areas</t>
  </si>
  <si>
    <t>Lynn McKelvie</t>
  </si>
  <si>
    <t>020133</t>
  </si>
  <si>
    <t>Yes, colours stand out</t>
  </si>
  <si>
    <t xml:space="preserve">More, appeals to me better and more understandable </t>
  </si>
  <si>
    <t xml:space="preserve">More, easier to read
</t>
  </si>
  <si>
    <t xml:space="preserve">No,  confusing. </t>
  </si>
  <si>
    <t>Lists</t>
  </si>
  <si>
    <t>Other</t>
  </si>
  <si>
    <t>More Useful</t>
  </si>
  <si>
    <t>Less Useful</t>
  </si>
  <si>
    <t>Do Not Understand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</si>
</sst>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font>
    <font>
      <sz val="10"/>
      <color theme="1"/>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xf numFmtId="0" fontId="1" fillId="0" borderId="0" xfId="0" applyFont="1" applyAlignment="1"/>
    <xf numFmtId="164" fontId="1" fillId="0" borderId="0" xfId="0" applyNumberFormat="1" applyFont="1" applyAlignment="1"/>
    <xf numFmtId="0" fontId="1" fillId="0" borderId="0" xfId="0" quotePrefix="1" applyFont="1" applyAlignment="1"/>
    <xf numFmtId="0" fontId="2" fillId="0" borderId="0" xfId="0" applyFont="1" applyAlignment="1"/>
    <xf numFmtId="0" fontId="2" fillId="0" borderId="0" xfId="0" quotePrefix="1" applyFont="1" applyAlignment="1"/>
  </cellXfs>
  <cellStyles count="1">
    <cellStyle name="Normal" xfId="0" builtinId="0"/>
  </cellStyles>
  <dxfs count="1">
    <dxf>
      <font>
        <b val="0"/>
        <i val="0"/>
        <strike val="0"/>
        <condense val="0"/>
        <extend val="0"/>
        <outline val="0"/>
        <shadow val="0"/>
        <u val="none"/>
        <vertAlign val="baseline"/>
        <sz val="10"/>
        <color rgb="FF000000"/>
        <name val="Arial"/>
        <family val="2"/>
        <scheme val="none"/>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A9A45E8-7041-7348-BC92-FD13EA342610}" name="Table1" displayName="Table1" ref="A1:C2" totalsRowShown="0" headerRowDxfId="0">
  <autoFilter ref="A1:C2" xr:uid="{9AE5AA72-44CB-7D4E-846C-A51CFED65962}"/>
  <tableColumns count="3">
    <tableColumn id="1" xr3:uid="{B9C69B16-94B9-0D47-8695-8962CD9D1B65}" name="Yes">
      <calculatedColumnFormula>COUNTIF('Form responses 1'!N:N,A1 &amp; "*")</calculatedColumnFormula>
    </tableColumn>
    <tableColumn id="2" xr3:uid="{14FB4E1D-9417-9644-9FA6-EFE0EE9B906A}" name="No">
      <calculatedColumnFormula>COUNTIF('Form responses 1'!N:N,B1 &amp; "*")</calculatedColumnFormula>
    </tableColumn>
    <tableColumn id="3" xr3:uid="{151A02F9-6734-DF4F-9033-DEB68D017AE8}" name="Other">
      <calculatedColumnFormula>123-A2-B2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125"/>
  <sheetViews>
    <sheetView tabSelected="1" topLeftCell="M1" workbookViewId="0">
      <pane ySplit="1" topLeftCell="A2" activePane="bottomLeft" state="frozen"/>
      <selection pane="bottomLeft" activeCell="Q1" sqref="Q1:Q1048576"/>
    </sheetView>
  </sheetViews>
  <sheetFormatPr baseColWidth="10" defaultColWidth="14.5" defaultRowHeight="15.75" customHeight="1" x14ac:dyDescent="0.15"/>
  <cols>
    <col min="1" max="12" width="21.5" customWidth="1"/>
    <col min="13" max="13" width="8" customWidth="1"/>
    <col min="14" max="14" width="48.33203125" customWidth="1"/>
    <col min="15" max="16" width="21.5" customWidth="1"/>
    <col min="17" max="17" width="66.5" customWidth="1"/>
    <col min="18" max="24" width="21.5" customWidth="1"/>
  </cols>
  <sheetData>
    <row r="1" spans="1:18"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f ca="1">COUNTIF('Form responses 1'!Q:Q,"*" &amp; "understand" &amp; "*")</f>
        <v>0</v>
      </c>
      <c r="R1" s="2" t="s">
        <v>16</v>
      </c>
    </row>
    <row r="2" spans="1:18" ht="15.75" customHeight="1" x14ac:dyDescent="0.15">
      <c r="A2" s="3">
        <v>44018.699908784722</v>
      </c>
      <c r="B2" s="2" t="s">
        <v>17</v>
      </c>
      <c r="C2" s="2" t="s">
        <v>17</v>
      </c>
      <c r="D2" s="2" t="s">
        <v>17</v>
      </c>
      <c r="E2" s="2" t="s">
        <v>17</v>
      </c>
      <c r="F2" s="2" t="s">
        <v>18</v>
      </c>
    </row>
    <row r="3" spans="1:18" ht="15.75" customHeight="1" x14ac:dyDescent="0.15">
      <c r="A3" s="3">
        <v>44018.864246226847</v>
      </c>
      <c r="B3" s="2" t="s">
        <v>17</v>
      </c>
      <c r="C3" s="2" t="s">
        <v>17</v>
      </c>
      <c r="D3" s="2" t="s">
        <v>17</v>
      </c>
      <c r="E3" s="2" t="s">
        <v>17</v>
      </c>
      <c r="F3" s="2" t="s">
        <v>19</v>
      </c>
      <c r="G3" s="2">
        <v>1107</v>
      </c>
      <c r="H3" s="2" t="s">
        <v>20</v>
      </c>
      <c r="I3" s="2" t="s">
        <v>21</v>
      </c>
      <c r="J3" s="2" t="s">
        <v>22</v>
      </c>
      <c r="K3" s="2" t="s">
        <v>23</v>
      </c>
      <c r="L3" s="2" t="s">
        <v>24</v>
      </c>
      <c r="M3" s="2" t="s">
        <v>25</v>
      </c>
      <c r="N3" s="2" t="s">
        <v>26</v>
      </c>
      <c r="O3" s="2" t="s">
        <v>27</v>
      </c>
      <c r="P3" s="2" t="s">
        <v>28</v>
      </c>
      <c r="Q3" s="2" t="s">
        <v>29</v>
      </c>
      <c r="R3" s="2" t="s">
        <v>30</v>
      </c>
    </row>
    <row r="4" spans="1:18" ht="15.75" customHeight="1" x14ac:dyDescent="0.15">
      <c r="A4" s="3">
        <v>44018.876613564818</v>
      </c>
      <c r="B4" s="2" t="s">
        <v>17</v>
      </c>
      <c r="C4" s="2" t="s">
        <v>17</v>
      </c>
      <c r="D4" s="2" t="s">
        <v>17</v>
      </c>
      <c r="E4" s="2" t="s">
        <v>17</v>
      </c>
      <c r="F4" s="2" t="s">
        <v>31</v>
      </c>
      <c r="G4" s="2">
        <v>73754</v>
      </c>
      <c r="H4" s="2" t="s">
        <v>20</v>
      </c>
      <c r="I4" s="2" t="s">
        <v>21</v>
      </c>
      <c r="J4" s="2" t="s">
        <v>32</v>
      </c>
      <c r="K4" s="2" t="s">
        <v>33</v>
      </c>
      <c r="L4" s="2" t="s">
        <v>34</v>
      </c>
      <c r="M4" s="2" t="s">
        <v>35</v>
      </c>
      <c r="N4" s="2" t="s">
        <v>36</v>
      </c>
      <c r="O4" s="2" t="s">
        <v>37</v>
      </c>
      <c r="P4" s="2" t="s">
        <v>38</v>
      </c>
      <c r="Q4" s="2" t="s">
        <v>39</v>
      </c>
      <c r="R4" s="2" t="s">
        <v>40</v>
      </c>
    </row>
    <row r="5" spans="1:18" ht="15.75" customHeight="1" x14ac:dyDescent="0.15">
      <c r="A5" s="3">
        <v>44020.385737268516</v>
      </c>
      <c r="B5" s="2" t="s">
        <v>17</v>
      </c>
      <c r="C5" s="2" t="s">
        <v>17</v>
      </c>
      <c r="D5" s="2" t="s">
        <v>17</v>
      </c>
      <c r="E5" s="2" t="s">
        <v>17</v>
      </c>
      <c r="F5" s="2" t="s">
        <v>41</v>
      </c>
      <c r="G5" s="2">
        <v>1234</v>
      </c>
      <c r="H5" s="2" t="s">
        <v>42</v>
      </c>
      <c r="I5" s="2" t="s">
        <v>43</v>
      </c>
      <c r="J5" s="2" t="s">
        <v>22</v>
      </c>
      <c r="K5" s="2" t="s">
        <v>44</v>
      </c>
      <c r="L5" s="2" t="s">
        <v>45</v>
      </c>
      <c r="M5" s="2" t="s">
        <v>46</v>
      </c>
      <c r="N5" s="2" t="s">
        <v>47</v>
      </c>
      <c r="O5" s="2" t="s">
        <v>48</v>
      </c>
      <c r="P5" s="2" t="s">
        <v>49</v>
      </c>
      <c r="Q5" s="2" t="s">
        <v>50</v>
      </c>
      <c r="R5" s="2" t="s">
        <v>51</v>
      </c>
    </row>
    <row r="6" spans="1:18" ht="15.75" customHeight="1" x14ac:dyDescent="0.15">
      <c r="A6" s="3">
        <v>44022.521273425926</v>
      </c>
      <c r="B6" s="2" t="s">
        <v>17</v>
      </c>
      <c r="C6" s="2" t="s">
        <v>17</v>
      </c>
      <c r="D6" s="2" t="s">
        <v>17</v>
      </c>
      <c r="E6" s="2" t="s">
        <v>17</v>
      </c>
      <c r="F6" s="2" t="s">
        <v>52</v>
      </c>
      <c r="G6" s="2">
        <v>14</v>
      </c>
      <c r="H6" s="2" t="s">
        <v>20</v>
      </c>
      <c r="I6" s="2" t="s">
        <v>21</v>
      </c>
      <c r="J6" s="2" t="s">
        <v>22</v>
      </c>
      <c r="K6" s="2" t="s">
        <v>53</v>
      </c>
      <c r="L6" s="2" t="s">
        <v>34</v>
      </c>
      <c r="M6" s="2" t="s">
        <v>54</v>
      </c>
      <c r="N6" s="2" t="s">
        <v>55</v>
      </c>
      <c r="O6" s="2" t="s">
        <v>56</v>
      </c>
      <c r="P6" s="2" t="s">
        <v>57</v>
      </c>
      <c r="Q6" s="2" t="s">
        <v>58</v>
      </c>
      <c r="R6" s="2" t="s">
        <v>59</v>
      </c>
    </row>
    <row r="7" spans="1:18" ht="15.75" customHeight="1" x14ac:dyDescent="0.15">
      <c r="A7" s="3">
        <v>44022.523212083332</v>
      </c>
      <c r="B7" s="2" t="s">
        <v>17</v>
      </c>
      <c r="C7" s="2" t="s">
        <v>17</v>
      </c>
      <c r="D7" s="2" t="s">
        <v>17</v>
      </c>
      <c r="E7" s="2" t="s">
        <v>17</v>
      </c>
      <c r="F7" s="2" t="s">
        <v>60</v>
      </c>
      <c r="G7" s="2">
        <v>15</v>
      </c>
      <c r="H7" s="2" t="s">
        <v>20</v>
      </c>
      <c r="I7" s="2" t="s">
        <v>61</v>
      </c>
      <c r="J7" s="2" t="s">
        <v>22</v>
      </c>
      <c r="K7" s="2" t="s">
        <v>53</v>
      </c>
      <c r="L7" s="2" t="s">
        <v>34</v>
      </c>
      <c r="M7" s="2" t="s">
        <v>54</v>
      </c>
      <c r="N7" s="2" t="s">
        <v>54</v>
      </c>
      <c r="O7" s="2" t="s">
        <v>62</v>
      </c>
      <c r="P7" s="2" t="s">
        <v>63</v>
      </c>
      <c r="Q7" s="2" t="s">
        <v>64</v>
      </c>
      <c r="R7" s="2" t="s">
        <v>65</v>
      </c>
    </row>
    <row r="8" spans="1:18" ht="15.75" customHeight="1" x14ac:dyDescent="0.15">
      <c r="A8" s="3">
        <v>44022.524018148149</v>
      </c>
      <c r="B8" s="2" t="s">
        <v>17</v>
      </c>
      <c r="C8" s="2" t="s">
        <v>17</v>
      </c>
      <c r="D8" s="2" t="s">
        <v>17</v>
      </c>
      <c r="E8" s="2" t="s">
        <v>17</v>
      </c>
      <c r="F8" s="2" t="s">
        <v>66</v>
      </c>
      <c r="G8" s="2">
        <v>250371</v>
      </c>
      <c r="H8" s="2" t="s">
        <v>20</v>
      </c>
      <c r="I8" s="2" t="s">
        <v>61</v>
      </c>
      <c r="J8" s="2" t="s">
        <v>67</v>
      </c>
      <c r="K8" s="2" t="s">
        <v>68</v>
      </c>
      <c r="L8" s="2" t="s">
        <v>69</v>
      </c>
      <c r="M8" s="2" t="s">
        <v>25</v>
      </c>
      <c r="N8" s="2" t="s">
        <v>70</v>
      </c>
      <c r="O8" s="2" t="s">
        <v>71</v>
      </c>
      <c r="P8" s="2" t="s">
        <v>72</v>
      </c>
      <c r="Q8" s="2" t="s">
        <v>70</v>
      </c>
      <c r="R8" s="2" t="s">
        <v>73</v>
      </c>
    </row>
    <row r="9" spans="1:18" ht="15.75" customHeight="1" x14ac:dyDescent="0.15">
      <c r="A9" s="3">
        <v>44022.524317557865</v>
      </c>
      <c r="B9" s="2" t="s">
        <v>17</v>
      </c>
      <c r="C9" s="2" t="s">
        <v>17</v>
      </c>
      <c r="D9" s="2" t="s">
        <v>17</v>
      </c>
      <c r="E9" s="2" t="s">
        <v>17</v>
      </c>
      <c r="F9" s="2" t="s">
        <v>74</v>
      </c>
      <c r="G9" s="4" t="s">
        <v>75</v>
      </c>
      <c r="H9" s="2" t="s">
        <v>20</v>
      </c>
      <c r="I9" s="2" t="s">
        <v>76</v>
      </c>
      <c r="J9" s="2" t="s">
        <v>22</v>
      </c>
      <c r="K9" s="2" t="s">
        <v>53</v>
      </c>
      <c r="L9" s="2" t="s">
        <v>34</v>
      </c>
      <c r="M9" s="2" t="s">
        <v>46</v>
      </c>
      <c r="N9" s="2" t="s">
        <v>77</v>
      </c>
      <c r="O9" s="2" t="s">
        <v>78</v>
      </c>
      <c r="P9" s="2" t="s">
        <v>79</v>
      </c>
      <c r="Q9" s="2" t="s">
        <v>80</v>
      </c>
      <c r="R9" s="2" t="s">
        <v>81</v>
      </c>
    </row>
    <row r="10" spans="1:18" ht="15.75" customHeight="1" x14ac:dyDescent="0.15">
      <c r="A10" s="3">
        <v>44022.525010520832</v>
      </c>
      <c r="B10" s="2" t="s">
        <v>17</v>
      </c>
      <c r="C10" s="2" t="s">
        <v>17</v>
      </c>
      <c r="D10" s="2" t="s">
        <v>17</v>
      </c>
      <c r="E10" s="2" t="s">
        <v>17</v>
      </c>
      <c r="F10" s="2" t="s">
        <v>82</v>
      </c>
      <c r="G10" s="4" t="s">
        <v>83</v>
      </c>
      <c r="H10" s="2" t="s">
        <v>20</v>
      </c>
      <c r="I10" s="2" t="s">
        <v>21</v>
      </c>
      <c r="J10" s="2" t="s">
        <v>32</v>
      </c>
      <c r="K10" s="2" t="s">
        <v>84</v>
      </c>
      <c r="L10" s="2" t="s">
        <v>69</v>
      </c>
      <c r="M10" s="2" t="s">
        <v>35</v>
      </c>
      <c r="N10" s="2" t="s">
        <v>85</v>
      </c>
      <c r="O10" s="2" t="s">
        <v>86</v>
      </c>
      <c r="P10" s="2" t="s">
        <v>87</v>
      </c>
      <c r="Q10" s="2" t="s">
        <v>88</v>
      </c>
      <c r="R10" s="2" t="s">
        <v>89</v>
      </c>
    </row>
    <row r="11" spans="1:18" ht="15.75" customHeight="1" x14ac:dyDescent="0.15">
      <c r="A11" s="3">
        <v>44022.526963622688</v>
      </c>
      <c r="B11" s="2" t="s">
        <v>17</v>
      </c>
      <c r="C11" s="2" t="s">
        <v>17</v>
      </c>
      <c r="D11" s="2" t="s">
        <v>17</v>
      </c>
      <c r="E11" s="2" t="s">
        <v>17</v>
      </c>
      <c r="F11" s="2" t="s">
        <v>90</v>
      </c>
      <c r="G11" s="2">
        <v>222</v>
      </c>
      <c r="H11" s="2" t="s">
        <v>20</v>
      </c>
      <c r="I11" s="2" t="s">
        <v>21</v>
      </c>
      <c r="J11" s="2" t="s">
        <v>22</v>
      </c>
      <c r="K11" s="2" t="s">
        <v>44</v>
      </c>
      <c r="L11" s="2" t="s">
        <v>91</v>
      </c>
      <c r="M11" s="2" t="s">
        <v>54</v>
      </c>
      <c r="N11" s="2" t="s">
        <v>92</v>
      </c>
      <c r="O11" s="2" t="s">
        <v>93</v>
      </c>
      <c r="P11" s="2" t="s">
        <v>94</v>
      </c>
      <c r="Q11" s="2" t="s">
        <v>95</v>
      </c>
      <c r="R11" s="2" t="s">
        <v>73</v>
      </c>
    </row>
    <row r="12" spans="1:18" ht="15.75" customHeight="1" x14ac:dyDescent="0.15">
      <c r="A12" s="3">
        <v>44022.527673923614</v>
      </c>
      <c r="B12" s="2" t="s">
        <v>17</v>
      </c>
      <c r="C12" s="2" t="s">
        <v>17</v>
      </c>
      <c r="D12" s="2" t="s">
        <v>17</v>
      </c>
      <c r="E12" s="2" t="s">
        <v>17</v>
      </c>
      <c r="F12" s="2" t="s">
        <v>96</v>
      </c>
      <c r="G12" s="2">
        <v>170197</v>
      </c>
      <c r="H12" s="2" t="s">
        <v>20</v>
      </c>
      <c r="I12" s="2" t="s">
        <v>21</v>
      </c>
      <c r="J12" s="2" t="s">
        <v>22</v>
      </c>
      <c r="K12" s="2" t="s">
        <v>53</v>
      </c>
      <c r="L12" s="2" t="s">
        <v>91</v>
      </c>
      <c r="M12" s="2" t="s">
        <v>54</v>
      </c>
      <c r="N12" s="2" t="s">
        <v>17</v>
      </c>
      <c r="O12" s="2" t="s">
        <v>97</v>
      </c>
      <c r="P12" s="2" t="s">
        <v>98</v>
      </c>
      <c r="Q12" s="2" t="s">
        <v>39</v>
      </c>
      <c r="R12" s="2" t="s">
        <v>99</v>
      </c>
    </row>
    <row r="13" spans="1:18" ht="15.75" customHeight="1" x14ac:dyDescent="0.15">
      <c r="A13" s="3">
        <v>44022.527807129634</v>
      </c>
      <c r="B13" s="2" t="s">
        <v>17</v>
      </c>
      <c r="C13" s="2" t="s">
        <v>17</v>
      </c>
      <c r="D13" s="2" t="s">
        <v>17</v>
      </c>
      <c r="E13" s="2" t="s">
        <v>17</v>
      </c>
      <c r="F13" s="2" t="s">
        <v>100</v>
      </c>
      <c r="G13" s="2">
        <v>4</v>
      </c>
      <c r="H13" s="2" t="s">
        <v>20</v>
      </c>
      <c r="I13" s="2" t="s">
        <v>76</v>
      </c>
      <c r="J13" s="2" t="s">
        <v>22</v>
      </c>
      <c r="K13" s="2" t="s">
        <v>33</v>
      </c>
      <c r="L13" s="2" t="s">
        <v>91</v>
      </c>
      <c r="M13" s="2" t="s">
        <v>46</v>
      </c>
      <c r="N13" s="2" t="s">
        <v>101</v>
      </c>
      <c r="O13" s="2" t="s">
        <v>102</v>
      </c>
      <c r="P13" s="2" t="s">
        <v>103</v>
      </c>
      <c r="Q13" s="2" t="s">
        <v>104</v>
      </c>
      <c r="R13" s="2" t="s">
        <v>105</v>
      </c>
    </row>
    <row r="14" spans="1:18" ht="15.75" customHeight="1" x14ac:dyDescent="0.15">
      <c r="A14" s="3">
        <v>44022.529888148143</v>
      </c>
      <c r="B14" s="2" t="s">
        <v>17</v>
      </c>
      <c r="C14" s="2" t="s">
        <v>17</v>
      </c>
      <c r="D14" s="2" t="s">
        <v>17</v>
      </c>
      <c r="E14" s="2" t="s">
        <v>17</v>
      </c>
      <c r="F14" s="2" t="s">
        <v>106</v>
      </c>
      <c r="G14" s="2">
        <v>619</v>
      </c>
      <c r="H14" s="2" t="s">
        <v>42</v>
      </c>
      <c r="I14" s="2" t="s">
        <v>21</v>
      </c>
      <c r="J14" s="2" t="s">
        <v>22</v>
      </c>
      <c r="K14" s="2" t="s">
        <v>53</v>
      </c>
      <c r="L14" s="2" t="s">
        <v>45</v>
      </c>
      <c r="M14" s="2" t="s">
        <v>35</v>
      </c>
      <c r="N14" s="2" t="s">
        <v>17</v>
      </c>
      <c r="O14" s="2" t="s">
        <v>107</v>
      </c>
      <c r="P14" s="2" t="s">
        <v>108</v>
      </c>
      <c r="Q14" s="2" t="s">
        <v>109</v>
      </c>
      <c r="R14" s="2" t="s">
        <v>110</v>
      </c>
    </row>
    <row r="15" spans="1:18" ht="15.75" customHeight="1" x14ac:dyDescent="0.15">
      <c r="A15" s="3">
        <v>44022.530280393519</v>
      </c>
      <c r="B15" s="2" t="s">
        <v>17</v>
      </c>
      <c r="C15" s="2" t="s">
        <v>17</v>
      </c>
      <c r="D15" s="2" t="s">
        <v>17</v>
      </c>
      <c r="E15" s="2" t="s">
        <v>17</v>
      </c>
      <c r="F15" s="2" t="s">
        <v>111</v>
      </c>
      <c r="G15" s="2">
        <v>5379</v>
      </c>
      <c r="H15" s="2" t="s">
        <v>42</v>
      </c>
      <c r="I15" s="2" t="s">
        <v>21</v>
      </c>
      <c r="J15" s="2" t="s">
        <v>22</v>
      </c>
      <c r="K15" s="2" t="s">
        <v>44</v>
      </c>
      <c r="L15" s="2" t="s">
        <v>34</v>
      </c>
      <c r="M15" s="2" t="s">
        <v>35</v>
      </c>
      <c r="N15" s="2" t="s">
        <v>112</v>
      </c>
      <c r="O15" s="2" t="s">
        <v>113</v>
      </c>
      <c r="P15" s="2" t="s">
        <v>114</v>
      </c>
      <c r="Q15" s="2" t="s">
        <v>115</v>
      </c>
      <c r="R15" s="2" t="s">
        <v>116</v>
      </c>
    </row>
    <row r="16" spans="1:18" ht="15.75" customHeight="1" x14ac:dyDescent="0.15">
      <c r="A16" s="3">
        <v>44022.530989027779</v>
      </c>
      <c r="B16" s="2" t="s">
        <v>17</v>
      </c>
      <c r="C16" s="2" t="s">
        <v>17</v>
      </c>
      <c r="D16" s="2" t="s">
        <v>17</v>
      </c>
      <c r="E16" s="2" t="s">
        <v>17</v>
      </c>
      <c r="F16" s="2" t="s">
        <v>117</v>
      </c>
      <c r="G16" s="2">
        <v>2503</v>
      </c>
      <c r="H16" s="2" t="s">
        <v>20</v>
      </c>
      <c r="I16" s="2" t="s">
        <v>118</v>
      </c>
      <c r="J16" s="2" t="s">
        <v>22</v>
      </c>
      <c r="K16" s="2" t="s">
        <v>33</v>
      </c>
      <c r="L16" s="2" t="s">
        <v>91</v>
      </c>
      <c r="M16" s="2" t="s">
        <v>54</v>
      </c>
      <c r="N16" s="2" t="s">
        <v>17</v>
      </c>
      <c r="O16" s="2" t="s">
        <v>119</v>
      </c>
      <c r="P16" s="2" t="s">
        <v>119</v>
      </c>
      <c r="Q16" s="2" t="s">
        <v>17</v>
      </c>
      <c r="R16" s="2">
        <v>10</v>
      </c>
    </row>
    <row r="17" spans="1:18" ht="15.75" customHeight="1" x14ac:dyDescent="0.15">
      <c r="A17" s="3">
        <v>44022.532781724542</v>
      </c>
      <c r="B17" s="2" t="s">
        <v>17</v>
      </c>
      <c r="C17" s="2" t="s">
        <v>17</v>
      </c>
      <c r="D17" s="2" t="s">
        <v>17</v>
      </c>
      <c r="E17" s="2" t="s">
        <v>17</v>
      </c>
      <c r="F17" s="2" t="s">
        <v>120</v>
      </c>
      <c r="G17" s="4" t="s">
        <v>121</v>
      </c>
      <c r="H17" s="2" t="s">
        <v>20</v>
      </c>
      <c r="I17" s="2" t="s">
        <v>43</v>
      </c>
      <c r="J17" s="2" t="s">
        <v>22</v>
      </c>
      <c r="K17" s="2" t="s">
        <v>44</v>
      </c>
      <c r="L17" s="2" t="s">
        <v>45</v>
      </c>
      <c r="M17" s="2" t="s">
        <v>25</v>
      </c>
      <c r="N17" s="2" t="s">
        <v>122</v>
      </c>
      <c r="O17" s="2" t="s">
        <v>123</v>
      </c>
      <c r="P17" s="2" t="s">
        <v>124</v>
      </c>
      <c r="Q17" s="2" t="s">
        <v>125</v>
      </c>
      <c r="R17" s="2" t="s">
        <v>126</v>
      </c>
    </row>
    <row r="18" spans="1:18" ht="15.75" customHeight="1" x14ac:dyDescent="0.15">
      <c r="A18" s="3">
        <v>44022.534618692131</v>
      </c>
      <c r="B18" s="2" t="s">
        <v>17</v>
      </c>
      <c r="C18" s="2" t="s">
        <v>17</v>
      </c>
      <c r="D18" s="2" t="s">
        <v>17</v>
      </c>
      <c r="E18" s="2" t="s">
        <v>17</v>
      </c>
      <c r="F18" s="2" t="s">
        <v>127</v>
      </c>
      <c r="G18" s="2">
        <v>4767</v>
      </c>
      <c r="H18" s="2" t="s">
        <v>20</v>
      </c>
      <c r="I18" s="2" t="s">
        <v>61</v>
      </c>
      <c r="J18" s="2" t="s">
        <v>22</v>
      </c>
      <c r="K18" s="2" t="s">
        <v>128</v>
      </c>
      <c r="L18" s="2" t="s">
        <v>129</v>
      </c>
      <c r="M18" s="2" t="s">
        <v>54</v>
      </c>
      <c r="N18" s="2" t="s">
        <v>130</v>
      </c>
      <c r="O18" s="2" t="s">
        <v>131</v>
      </c>
      <c r="P18" s="2" t="s">
        <v>132</v>
      </c>
      <c r="Q18" s="2" t="s">
        <v>133</v>
      </c>
      <c r="R18" s="2" t="s">
        <v>134</v>
      </c>
    </row>
    <row r="19" spans="1:18" ht="15.75" customHeight="1" x14ac:dyDescent="0.15">
      <c r="A19" s="3">
        <v>44022.534878460647</v>
      </c>
      <c r="B19" s="2" t="s">
        <v>17</v>
      </c>
      <c r="C19" s="2" t="s">
        <v>17</v>
      </c>
      <c r="D19" s="2" t="s">
        <v>17</v>
      </c>
      <c r="E19" s="2" t="s">
        <v>17</v>
      </c>
      <c r="F19" s="2" t="s">
        <v>135</v>
      </c>
      <c r="G19" s="4" t="s">
        <v>136</v>
      </c>
      <c r="H19" s="2" t="s">
        <v>20</v>
      </c>
      <c r="I19" s="2" t="s">
        <v>21</v>
      </c>
      <c r="J19" s="2" t="s">
        <v>32</v>
      </c>
      <c r="K19" s="2" t="s">
        <v>33</v>
      </c>
      <c r="L19" s="2" t="s">
        <v>91</v>
      </c>
      <c r="M19" s="2" t="s">
        <v>25</v>
      </c>
      <c r="N19" s="2" t="s">
        <v>137</v>
      </c>
      <c r="O19" s="2" t="s">
        <v>138</v>
      </c>
      <c r="P19" s="2" t="s">
        <v>139</v>
      </c>
      <c r="Q19" s="2" t="s">
        <v>140</v>
      </c>
      <c r="R19" s="2" t="s">
        <v>141</v>
      </c>
    </row>
    <row r="20" spans="1:18" ht="15.75" customHeight="1" x14ac:dyDescent="0.15">
      <c r="A20" s="3">
        <v>44022.53514605324</v>
      </c>
      <c r="B20" s="2" t="s">
        <v>17</v>
      </c>
      <c r="C20" s="2" t="s">
        <v>17</v>
      </c>
      <c r="D20" s="2" t="s">
        <v>17</v>
      </c>
      <c r="E20" s="2" t="s">
        <v>17</v>
      </c>
      <c r="F20" s="2" t="s">
        <v>142</v>
      </c>
      <c r="G20" s="2">
        <v>1234</v>
      </c>
      <c r="H20" s="2" t="s">
        <v>20</v>
      </c>
      <c r="I20" s="2" t="s">
        <v>143</v>
      </c>
      <c r="J20" s="2" t="s">
        <v>22</v>
      </c>
      <c r="K20" s="2" t="s">
        <v>33</v>
      </c>
      <c r="L20" s="2" t="s">
        <v>45</v>
      </c>
      <c r="M20" s="2" t="s">
        <v>54</v>
      </c>
      <c r="N20" s="2" t="s">
        <v>144</v>
      </c>
      <c r="O20" s="2" t="s">
        <v>145</v>
      </c>
      <c r="P20" s="2" t="s">
        <v>146</v>
      </c>
      <c r="Q20" s="2" t="s">
        <v>147</v>
      </c>
      <c r="R20" s="2" t="s">
        <v>148</v>
      </c>
    </row>
    <row r="21" spans="1:18" ht="15.75" customHeight="1" x14ac:dyDescent="0.15">
      <c r="A21" s="3">
        <v>44022.535651990736</v>
      </c>
      <c r="B21" s="2" t="s">
        <v>17</v>
      </c>
      <c r="C21" s="2" t="s">
        <v>17</v>
      </c>
      <c r="D21" s="2" t="s">
        <v>17</v>
      </c>
      <c r="E21" s="2" t="s">
        <v>17</v>
      </c>
      <c r="F21" s="2" t="s">
        <v>149</v>
      </c>
      <c r="G21" s="2">
        <v>105</v>
      </c>
      <c r="H21" s="2" t="s">
        <v>20</v>
      </c>
      <c r="I21" s="2" t="s">
        <v>143</v>
      </c>
      <c r="J21" s="2" t="s">
        <v>67</v>
      </c>
      <c r="K21" s="2" t="s">
        <v>150</v>
      </c>
      <c r="L21" s="2" t="s">
        <v>91</v>
      </c>
      <c r="M21" s="2" t="s">
        <v>46</v>
      </c>
      <c r="N21" s="2" t="s">
        <v>151</v>
      </c>
      <c r="O21" s="2" t="s">
        <v>152</v>
      </c>
      <c r="P21" s="2" t="s">
        <v>153</v>
      </c>
      <c r="Q21" s="2" t="s">
        <v>154</v>
      </c>
      <c r="R21" s="2" t="s">
        <v>155</v>
      </c>
    </row>
    <row r="22" spans="1:18" ht="15.75" customHeight="1" x14ac:dyDescent="0.15">
      <c r="A22" s="3">
        <v>44022.536555497689</v>
      </c>
      <c r="B22" s="2" t="s">
        <v>17</v>
      </c>
      <c r="C22" s="2" t="s">
        <v>17</v>
      </c>
      <c r="D22" s="2" t="s">
        <v>17</v>
      </c>
      <c r="E22" s="2" t="s">
        <v>17</v>
      </c>
      <c r="F22" s="2" t="s">
        <v>156</v>
      </c>
      <c r="G22" s="2">
        <v>104</v>
      </c>
      <c r="H22" s="2" t="s">
        <v>20</v>
      </c>
      <c r="I22" s="2" t="s">
        <v>143</v>
      </c>
      <c r="J22" s="2" t="s">
        <v>67</v>
      </c>
      <c r="K22" s="2" t="s">
        <v>33</v>
      </c>
      <c r="L22" s="2" t="s">
        <v>34</v>
      </c>
      <c r="M22" s="2" t="s">
        <v>25</v>
      </c>
      <c r="N22" s="2" t="s">
        <v>157</v>
      </c>
      <c r="O22" s="2" t="s">
        <v>158</v>
      </c>
      <c r="P22" s="2" t="s">
        <v>159</v>
      </c>
      <c r="Q22" s="2" t="s">
        <v>160</v>
      </c>
      <c r="R22" s="2" t="s">
        <v>161</v>
      </c>
    </row>
    <row r="23" spans="1:18" ht="15.75" customHeight="1" x14ac:dyDescent="0.15">
      <c r="A23" s="3">
        <v>44022.539326481477</v>
      </c>
      <c r="B23" s="2" t="s">
        <v>17</v>
      </c>
      <c r="C23" s="2" t="s">
        <v>17</v>
      </c>
      <c r="D23" s="2" t="s">
        <v>17</v>
      </c>
      <c r="E23" s="2" t="s">
        <v>17</v>
      </c>
      <c r="F23" s="2" t="s">
        <v>162</v>
      </c>
      <c r="G23" s="2">
        <v>1411</v>
      </c>
      <c r="H23" s="2" t="s">
        <v>20</v>
      </c>
      <c r="I23" s="2" t="s">
        <v>118</v>
      </c>
      <c r="J23" s="2" t="s">
        <v>22</v>
      </c>
      <c r="K23" s="2" t="s">
        <v>128</v>
      </c>
      <c r="L23" s="2" t="s">
        <v>34</v>
      </c>
      <c r="M23" s="2" t="s">
        <v>25</v>
      </c>
      <c r="N23" s="2" t="s">
        <v>163</v>
      </c>
      <c r="O23" s="2" t="s">
        <v>164</v>
      </c>
      <c r="P23" s="2" t="s">
        <v>165</v>
      </c>
      <c r="Q23" s="2" t="s">
        <v>166</v>
      </c>
      <c r="R23" s="2" t="s">
        <v>167</v>
      </c>
    </row>
    <row r="24" spans="1:18" ht="15.75" customHeight="1" x14ac:dyDescent="0.15">
      <c r="A24" s="3">
        <v>44022.539632905093</v>
      </c>
      <c r="B24" s="2" t="s">
        <v>17</v>
      </c>
      <c r="C24" s="2" t="s">
        <v>17</v>
      </c>
      <c r="D24" s="2" t="s">
        <v>17</v>
      </c>
      <c r="E24" s="2" t="s">
        <v>17</v>
      </c>
      <c r="F24" s="2" t="s">
        <v>168</v>
      </c>
      <c r="G24" s="2">
        <v>221274</v>
      </c>
      <c r="H24" s="2" t="s">
        <v>20</v>
      </c>
      <c r="I24" s="2" t="s">
        <v>61</v>
      </c>
      <c r="J24" s="2" t="s">
        <v>22</v>
      </c>
      <c r="K24" s="2" t="s">
        <v>169</v>
      </c>
      <c r="L24" s="2" t="s">
        <v>91</v>
      </c>
      <c r="M24" s="2" t="s">
        <v>46</v>
      </c>
      <c r="N24" s="2" t="s">
        <v>170</v>
      </c>
      <c r="O24" s="2" t="s">
        <v>171</v>
      </c>
      <c r="P24" s="2" t="s">
        <v>172</v>
      </c>
      <c r="Q24" s="2" t="s">
        <v>173</v>
      </c>
      <c r="R24" s="2" t="s">
        <v>174</v>
      </c>
    </row>
    <row r="25" spans="1:18" ht="15.75" customHeight="1" x14ac:dyDescent="0.15">
      <c r="A25" s="3">
        <v>44022.543980312505</v>
      </c>
      <c r="B25" s="2" t="s">
        <v>17</v>
      </c>
      <c r="C25" s="2" t="s">
        <v>17</v>
      </c>
      <c r="D25" s="2" t="s">
        <v>17</v>
      </c>
      <c r="E25" s="2" t="s">
        <v>17</v>
      </c>
      <c r="F25" s="2" t="s">
        <v>175</v>
      </c>
      <c r="G25" s="2">
        <v>20081972</v>
      </c>
      <c r="H25" s="2" t="s">
        <v>42</v>
      </c>
      <c r="I25" s="2" t="s">
        <v>61</v>
      </c>
      <c r="J25" s="2" t="s">
        <v>22</v>
      </c>
      <c r="K25" s="2" t="s">
        <v>176</v>
      </c>
      <c r="L25" s="2" t="s">
        <v>91</v>
      </c>
      <c r="M25" s="2" t="s">
        <v>46</v>
      </c>
      <c r="N25" s="2" t="s">
        <v>177</v>
      </c>
      <c r="O25" s="2" t="s">
        <v>178</v>
      </c>
      <c r="P25" s="2" t="s">
        <v>179</v>
      </c>
      <c r="Q25" s="2" t="s">
        <v>180</v>
      </c>
      <c r="R25" s="2" t="s">
        <v>181</v>
      </c>
    </row>
    <row r="26" spans="1:18" ht="15.75" customHeight="1" x14ac:dyDescent="0.15">
      <c r="A26" s="3">
        <v>44022.545096712958</v>
      </c>
      <c r="B26" s="2" t="s">
        <v>17</v>
      </c>
      <c r="C26" s="2" t="s">
        <v>17</v>
      </c>
      <c r="D26" s="2" t="s">
        <v>17</v>
      </c>
      <c r="E26" s="2" t="s">
        <v>17</v>
      </c>
      <c r="F26" s="2" t="s">
        <v>182</v>
      </c>
      <c r="G26" s="2">
        <v>8246</v>
      </c>
      <c r="H26" s="2" t="s">
        <v>20</v>
      </c>
      <c r="I26" s="2" t="s">
        <v>143</v>
      </c>
      <c r="J26" s="2" t="s">
        <v>22</v>
      </c>
      <c r="K26" s="2" t="s">
        <v>53</v>
      </c>
      <c r="L26" s="2" t="s">
        <v>45</v>
      </c>
      <c r="M26" s="2" t="s">
        <v>46</v>
      </c>
      <c r="N26" s="2" t="s">
        <v>183</v>
      </c>
      <c r="O26" s="2" t="s">
        <v>184</v>
      </c>
      <c r="P26" s="2" t="s">
        <v>185</v>
      </c>
      <c r="Q26" s="2" t="s">
        <v>186</v>
      </c>
      <c r="R26" s="2" t="s">
        <v>187</v>
      </c>
    </row>
    <row r="27" spans="1:18" ht="15.75" customHeight="1" x14ac:dyDescent="0.15">
      <c r="A27" s="3">
        <v>44022.546328599536</v>
      </c>
      <c r="B27" s="2" t="s">
        <v>17</v>
      </c>
      <c r="C27" s="2" t="s">
        <v>17</v>
      </c>
      <c r="D27" s="2" t="s">
        <v>17</v>
      </c>
      <c r="E27" s="2" t="s">
        <v>17</v>
      </c>
      <c r="F27" s="2" t="s">
        <v>188</v>
      </c>
      <c r="G27" s="4" t="s">
        <v>189</v>
      </c>
      <c r="H27" s="2" t="s">
        <v>20</v>
      </c>
      <c r="I27" s="2" t="s">
        <v>61</v>
      </c>
      <c r="J27" s="2" t="s">
        <v>22</v>
      </c>
      <c r="K27" s="2" t="s">
        <v>150</v>
      </c>
      <c r="L27" s="2" t="s">
        <v>34</v>
      </c>
      <c r="M27" s="2" t="s">
        <v>46</v>
      </c>
      <c r="N27" s="2" t="s">
        <v>190</v>
      </c>
      <c r="O27" s="2" t="s">
        <v>191</v>
      </c>
      <c r="P27" s="2" t="s">
        <v>192</v>
      </c>
      <c r="Q27" s="2" t="s">
        <v>193</v>
      </c>
      <c r="R27" s="2" t="s">
        <v>194</v>
      </c>
    </row>
    <row r="28" spans="1:18" ht="15.75" customHeight="1" x14ac:dyDescent="0.15">
      <c r="A28" s="3">
        <v>44022.546795844908</v>
      </c>
      <c r="B28" s="2" t="s">
        <v>17</v>
      </c>
      <c r="C28" s="2" t="s">
        <v>17</v>
      </c>
      <c r="D28" s="2" t="s">
        <v>17</v>
      </c>
      <c r="E28" s="2" t="s">
        <v>17</v>
      </c>
      <c r="F28" s="2" t="s">
        <v>195</v>
      </c>
      <c r="G28" s="2">
        <v>998877</v>
      </c>
      <c r="H28" s="2" t="s">
        <v>20</v>
      </c>
      <c r="I28" s="2" t="s">
        <v>21</v>
      </c>
      <c r="J28" s="2" t="s">
        <v>22</v>
      </c>
      <c r="K28" s="2" t="s">
        <v>33</v>
      </c>
      <c r="L28" s="2" t="s">
        <v>91</v>
      </c>
      <c r="M28" s="2" t="s">
        <v>25</v>
      </c>
      <c r="N28" s="2" t="s">
        <v>196</v>
      </c>
      <c r="O28" s="2" t="s">
        <v>197</v>
      </c>
      <c r="P28" s="2" t="s">
        <v>198</v>
      </c>
      <c r="Q28" s="2" t="s">
        <v>17</v>
      </c>
      <c r="R28" s="2" t="s">
        <v>199</v>
      </c>
    </row>
    <row r="29" spans="1:18" ht="15.75" customHeight="1" x14ac:dyDescent="0.15">
      <c r="A29" s="3">
        <v>44022.548925555559</v>
      </c>
      <c r="B29" s="2" t="s">
        <v>17</v>
      </c>
      <c r="C29" s="2" t="s">
        <v>17</v>
      </c>
      <c r="D29" s="2" t="s">
        <v>17</v>
      </c>
      <c r="E29" s="2" t="s">
        <v>17</v>
      </c>
      <c r="F29" s="2" t="s">
        <v>200</v>
      </c>
      <c r="G29" s="2">
        <v>2210</v>
      </c>
      <c r="H29" s="2" t="s">
        <v>20</v>
      </c>
      <c r="I29" s="2" t="s">
        <v>61</v>
      </c>
      <c r="J29" s="2" t="s">
        <v>22</v>
      </c>
      <c r="K29" s="2" t="s">
        <v>84</v>
      </c>
      <c r="L29" s="2" t="s">
        <v>91</v>
      </c>
      <c r="M29" s="2" t="s">
        <v>54</v>
      </c>
      <c r="N29" s="2" t="s">
        <v>17</v>
      </c>
      <c r="O29" s="2" t="s">
        <v>119</v>
      </c>
      <c r="P29" s="2" t="s">
        <v>201</v>
      </c>
      <c r="Q29" s="2" t="s">
        <v>39</v>
      </c>
      <c r="R29" s="2" t="s">
        <v>202</v>
      </c>
    </row>
    <row r="30" spans="1:18" ht="15.75" customHeight="1" x14ac:dyDescent="0.15">
      <c r="A30" s="3">
        <v>44022.551176701389</v>
      </c>
      <c r="B30" s="2" t="s">
        <v>17</v>
      </c>
      <c r="C30" s="2" t="s">
        <v>17</v>
      </c>
      <c r="D30" s="2" t="s">
        <v>17</v>
      </c>
      <c r="E30" s="2" t="s">
        <v>17</v>
      </c>
      <c r="F30" s="2" t="s">
        <v>203</v>
      </c>
      <c r="G30" s="2">
        <v>160250</v>
      </c>
      <c r="H30" s="2" t="s">
        <v>20</v>
      </c>
      <c r="I30" s="2" t="s">
        <v>118</v>
      </c>
      <c r="J30" s="2" t="s">
        <v>22</v>
      </c>
      <c r="K30" s="2" t="s">
        <v>68</v>
      </c>
      <c r="L30" s="2" t="s">
        <v>91</v>
      </c>
      <c r="M30" s="2" t="s">
        <v>35</v>
      </c>
      <c r="N30" s="2" t="s">
        <v>204</v>
      </c>
      <c r="O30" s="2" t="s">
        <v>205</v>
      </c>
      <c r="P30" s="2" t="s">
        <v>206</v>
      </c>
      <c r="Q30" s="2" t="s">
        <v>207</v>
      </c>
      <c r="R30" s="2" t="s">
        <v>208</v>
      </c>
    </row>
    <row r="31" spans="1:18" ht="15.75" customHeight="1" x14ac:dyDescent="0.15">
      <c r="A31" s="3">
        <v>44022.553176412039</v>
      </c>
      <c r="B31" s="2" t="s">
        <v>17</v>
      </c>
      <c r="C31" s="2" t="s">
        <v>17</v>
      </c>
      <c r="D31" s="2" t="s">
        <v>17</v>
      </c>
      <c r="E31" s="2" t="s">
        <v>17</v>
      </c>
      <c r="F31" s="2" t="s">
        <v>209</v>
      </c>
      <c r="G31" s="2">
        <v>22818</v>
      </c>
      <c r="H31" s="2" t="s">
        <v>20</v>
      </c>
      <c r="I31" s="2" t="s">
        <v>21</v>
      </c>
      <c r="J31" s="2" t="s">
        <v>22</v>
      </c>
      <c r="K31" s="2" t="s">
        <v>53</v>
      </c>
      <c r="L31" s="2" t="s">
        <v>34</v>
      </c>
      <c r="M31" s="2" t="s">
        <v>54</v>
      </c>
      <c r="N31" s="2" t="s">
        <v>210</v>
      </c>
      <c r="O31" s="2" t="s">
        <v>211</v>
      </c>
      <c r="P31" s="2" t="s">
        <v>212</v>
      </c>
      <c r="Q31" s="2" t="s">
        <v>213</v>
      </c>
      <c r="R31" s="2" t="s">
        <v>214</v>
      </c>
    </row>
    <row r="32" spans="1:18" ht="15.75" customHeight="1" x14ac:dyDescent="0.15">
      <c r="A32" s="3">
        <v>44022.553821111112</v>
      </c>
      <c r="B32" s="2" t="s">
        <v>17</v>
      </c>
      <c r="C32" s="2" t="s">
        <v>17</v>
      </c>
      <c r="D32" s="2" t="s">
        <v>17</v>
      </c>
      <c r="E32" s="2" t="s">
        <v>17</v>
      </c>
      <c r="F32" s="2" t="s">
        <v>215</v>
      </c>
      <c r="G32" s="2">
        <v>240816</v>
      </c>
      <c r="H32" s="2" t="s">
        <v>20</v>
      </c>
      <c r="I32" s="2" t="s">
        <v>43</v>
      </c>
      <c r="J32" s="2" t="s">
        <v>22</v>
      </c>
      <c r="K32" s="2" t="s">
        <v>23</v>
      </c>
      <c r="L32" s="2" t="s">
        <v>69</v>
      </c>
      <c r="M32" s="2" t="s">
        <v>35</v>
      </c>
      <c r="N32" s="2" t="s">
        <v>216</v>
      </c>
      <c r="O32" s="2" t="s">
        <v>217</v>
      </c>
      <c r="P32" s="2" t="s">
        <v>218</v>
      </c>
      <c r="Q32" s="2" t="s">
        <v>219</v>
      </c>
      <c r="R32" s="2" t="s">
        <v>220</v>
      </c>
    </row>
    <row r="33" spans="1:18" ht="15.75" customHeight="1" x14ac:dyDescent="0.15">
      <c r="A33" s="3">
        <v>44022.557937199075</v>
      </c>
      <c r="B33" s="2" t="s">
        <v>17</v>
      </c>
      <c r="C33" s="2" t="s">
        <v>17</v>
      </c>
      <c r="D33" s="2" t="s">
        <v>17</v>
      </c>
      <c r="E33" s="2" t="s">
        <v>17</v>
      </c>
      <c r="F33" s="2" t="s">
        <v>221</v>
      </c>
      <c r="G33" s="2">
        <v>21</v>
      </c>
      <c r="H33" s="2" t="s">
        <v>20</v>
      </c>
      <c r="I33" s="2" t="s">
        <v>143</v>
      </c>
      <c r="J33" s="2" t="s">
        <v>222</v>
      </c>
      <c r="K33" s="2" t="s">
        <v>33</v>
      </c>
      <c r="L33" s="2" t="s">
        <v>91</v>
      </c>
      <c r="M33" s="2" t="s">
        <v>35</v>
      </c>
      <c r="N33" s="2" t="s">
        <v>223</v>
      </c>
      <c r="O33" s="2" t="s">
        <v>224</v>
      </c>
      <c r="P33" s="2" t="s">
        <v>225</v>
      </c>
      <c r="Q33" s="2" t="s">
        <v>226</v>
      </c>
      <c r="R33" s="2" t="s">
        <v>227</v>
      </c>
    </row>
    <row r="34" spans="1:18" ht="15.75" customHeight="1" x14ac:dyDescent="0.15">
      <c r="A34" s="3">
        <v>44022.576489606479</v>
      </c>
      <c r="B34" s="2" t="s">
        <v>17</v>
      </c>
      <c r="C34" s="2" t="s">
        <v>17</v>
      </c>
      <c r="D34" s="2" t="s">
        <v>17</v>
      </c>
      <c r="E34" s="2" t="s">
        <v>17</v>
      </c>
      <c r="F34" s="2" t="s">
        <v>228</v>
      </c>
      <c r="G34" s="2">
        <v>1302</v>
      </c>
      <c r="H34" s="2" t="s">
        <v>20</v>
      </c>
      <c r="I34" s="2" t="s">
        <v>21</v>
      </c>
      <c r="J34" s="2" t="s">
        <v>229</v>
      </c>
      <c r="K34" s="2" t="s">
        <v>150</v>
      </c>
      <c r="L34" s="2" t="s">
        <v>69</v>
      </c>
      <c r="M34" s="2" t="s">
        <v>54</v>
      </c>
      <c r="N34" s="2" t="s">
        <v>230</v>
      </c>
      <c r="O34" s="2" t="s">
        <v>231</v>
      </c>
      <c r="P34" s="2" t="s">
        <v>232</v>
      </c>
      <c r="Q34" s="2" t="s">
        <v>233</v>
      </c>
      <c r="R34" s="2" t="s">
        <v>234</v>
      </c>
    </row>
    <row r="35" spans="1:18" ht="15.75" customHeight="1" x14ac:dyDescent="0.15">
      <c r="A35" s="3">
        <v>44022.581119421295</v>
      </c>
      <c r="B35" s="2" t="s">
        <v>17</v>
      </c>
      <c r="C35" s="2" t="s">
        <v>17</v>
      </c>
      <c r="D35" s="2" t="s">
        <v>17</v>
      </c>
      <c r="E35" s="2" t="s">
        <v>17</v>
      </c>
      <c r="F35" s="2" t="s">
        <v>235</v>
      </c>
      <c r="G35" s="2">
        <v>222</v>
      </c>
      <c r="H35" s="2" t="s">
        <v>20</v>
      </c>
      <c r="I35" s="2" t="s">
        <v>61</v>
      </c>
      <c r="J35" s="2" t="s">
        <v>22</v>
      </c>
      <c r="K35" s="2" t="s">
        <v>33</v>
      </c>
      <c r="L35" s="2" t="s">
        <v>34</v>
      </c>
      <c r="M35" s="2" t="s">
        <v>54</v>
      </c>
      <c r="N35" s="2" t="s">
        <v>236</v>
      </c>
      <c r="O35" s="2" t="s">
        <v>237</v>
      </c>
      <c r="P35" s="2" t="s">
        <v>238</v>
      </c>
      <c r="Q35" s="2" t="s">
        <v>239</v>
      </c>
      <c r="R35" s="2" t="s">
        <v>240</v>
      </c>
    </row>
    <row r="36" spans="1:18" ht="15.75" customHeight="1" x14ac:dyDescent="0.15">
      <c r="A36" s="3">
        <v>44022.581580312501</v>
      </c>
      <c r="B36" s="2" t="s">
        <v>17</v>
      </c>
      <c r="C36" s="2" t="s">
        <v>17</v>
      </c>
      <c r="D36" s="2" t="s">
        <v>17</v>
      </c>
      <c r="E36" s="2" t="s">
        <v>17</v>
      </c>
      <c r="F36" s="2" t="s">
        <v>241</v>
      </c>
      <c r="G36" s="2">
        <v>123456</v>
      </c>
      <c r="H36" s="2" t="s">
        <v>20</v>
      </c>
      <c r="I36" s="2" t="s">
        <v>76</v>
      </c>
      <c r="J36" s="2" t="s">
        <v>22</v>
      </c>
      <c r="K36" s="2" t="s">
        <v>33</v>
      </c>
      <c r="L36" s="2" t="s">
        <v>34</v>
      </c>
      <c r="M36" s="2" t="s">
        <v>25</v>
      </c>
      <c r="N36" s="2" t="s">
        <v>17</v>
      </c>
      <c r="O36" s="2" t="s">
        <v>242</v>
      </c>
      <c r="P36" s="2" t="s">
        <v>242</v>
      </c>
      <c r="Q36" s="2" t="s">
        <v>39</v>
      </c>
      <c r="R36" s="2" t="s">
        <v>243</v>
      </c>
    </row>
    <row r="37" spans="1:18" ht="15.75" customHeight="1" x14ac:dyDescent="0.15">
      <c r="A37" s="3">
        <v>44022.581863483792</v>
      </c>
      <c r="B37" s="2" t="s">
        <v>17</v>
      </c>
      <c r="C37" s="2" t="s">
        <v>17</v>
      </c>
      <c r="D37" s="2" t="s">
        <v>17</v>
      </c>
      <c r="E37" s="2" t="s">
        <v>17</v>
      </c>
      <c r="F37" s="2" t="s">
        <v>244</v>
      </c>
      <c r="G37" s="2">
        <v>2354</v>
      </c>
      <c r="H37" s="2" t="s">
        <v>42</v>
      </c>
      <c r="I37" s="2" t="s">
        <v>118</v>
      </c>
      <c r="J37" s="2" t="s">
        <v>67</v>
      </c>
      <c r="K37" s="2" t="s">
        <v>245</v>
      </c>
      <c r="L37" s="2" t="s">
        <v>69</v>
      </c>
      <c r="M37" s="2" t="s">
        <v>46</v>
      </c>
      <c r="N37" s="2" t="s">
        <v>17</v>
      </c>
      <c r="O37" s="2" t="s">
        <v>17</v>
      </c>
      <c r="P37" s="2" t="s">
        <v>17</v>
      </c>
      <c r="Q37" s="2" t="s">
        <v>17</v>
      </c>
      <c r="R37" s="2" t="s">
        <v>246</v>
      </c>
    </row>
    <row r="38" spans="1:18" ht="15.75" customHeight="1" x14ac:dyDescent="0.15">
      <c r="A38" s="3">
        <v>44022.583758726847</v>
      </c>
      <c r="B38" s="2" t="s">
        <v>17</v>
      </c>
      <c r="C38" s="2" t="s">
        <v>17</v>
      </c>
      <c r="D38" s="2" t="s">
        <v>17</v>
      </c>
      <c r="E38" s="2" t="s">
        <v>17</v>
      </c>
      <c r="F38" s="2" t="s">
        <v>247</v>
      </c>
      <c r="G38" s="2">
        <v>78</v>
      </c>
      <c r="H38" s="2" t="s">
        <v>20</v>
      </c>
      <c r="I38" s="2" t="s">
        <v>61</v>
      </c>
      <c r="J38" s="2" t="s">
        <v>22</v>
      </c>
      <c r="K38" s="2" t="s">
        <v>33</v>
      </c>
      <c r="L38" s="2" t="s">
        <v>34</v>
      </c>
      <c r="M38" s="2" t="s">
        <v>54</v>
      </c>
      <c r="N38" s="2" t="s">
        <v>17</v>
      </c>
      <c r="O38" s="2" t="s">
        <v>248</v>
      </c>
      <c r="P38" s="2" t="s">
        <v>249</v>
      </c>
      <c r="Q38" s="2" t="s">
        <v>39</v>
      </c>
      <c r="R38" s="2" t="s">
        <v>73</v>
      </c>
    </row>
    <row r="39" spans="1:18" ht="15.75" customHeight="1" x14ac:dyDescent="0.15">
      <c r="A39" s="3">
        <v>44022.584457638892</v>
      </c>
      <c r="B39" s="2" t="s">
        <v>17</v>
      </c>
      <c r="C39" s="2" t="s">
        <v>17</v>
      </c>
      <c r="D39" s="2" t="s">
        <v>17</v>
      </c>
      <c r="E39" s="2" t="s">
        <v>17</v>
      </c>
      <c r="F39" s="2" t="s">
        <v>168</v>
      </c>
      <c r="G39" s="2">
        <v>221274</v>
      </c>
      <c r="H39" s="2" t="s">
        <v>20</v>
      </c>
      <c r="I39" s="2" t="s">
        <v>61</v>
      </c>
      <c r="J39" s="2" t="s">
        <v>22</v>
      </c>
      <c r="K39" s="2" t="s">
        <v>169</v>
      </c>
      <c r="L39" s="2" t="s">
        <v>91</v>
      </c>
      <c r="M39" s="2" t="s">
        <v>46</v>
      </c>
      <c r="N39" s="2" t="s">
        <v>170</v>
      </c>
      <c r="O39" s="2" t="s">
        <v>171</v>
      </c>
      <c r="P39" s="2" t="s">
        <v>172</v>
      </c>
      <c r="Q39" s="2" t="s">
        <v>173</v>
      </c>
      <c r="R39" s="2" t="s">
        <v>174</v>
      </c>
    </row>
    <row r="40" spans="1:18" ht="15.75" customHeight="1" x14ac:dyDescent="0.15">
      <c r="A40" s="3">
        <v>44022.591701134261</v>
      </c>
      <c r="B40" s="2" t="s">
        <v>17</v>
      </c>
      <c r="C40" s="2" t="s">
        <v>17</v>
      </c>
      <c r="D40" s="2" t="s">
        <v>17</v>
      </c>
      <c r="E40" s="2" t="s">
        <v>17</v>
      </c>
      <c r="F40" s="2" t="s">
        <v>250</v>
      </c>
      <c r="G40" s="2">
        <v>6969</v>
      </c>
      <c r="H40" s="2" t="s">
        <v>42</v>
      </c>
      <c r="I40" s="2" t="s">
        <v>21</v>
      </c>
      <c r="J40" s="2" t="s">
        <v>251</v>
      </c>
      <c r="K40" s="2" t="s">
        <v>128</v>
      </c>
      <c r="L40" s="2" t="s">
        <v>91</v>
      </c>
      <c r="M40" s="2" t="s">
        <v>46</v>
      </c>
      <c r="N40" s="2" t="s">
        <v>252</v>
      </c>
      <c r="O40" s="2" t="s">
        <v>253</v>
      </c>
      <c r="P40" s="2" t="s">
        <v>254</v>
      </c>
      <c r="Q40" s="2" t="s">
        <v>17</v>
      </c>
      <c r="R40" s="2" t="s">
        <v>255</v>
      </c>
    </row>
    <row r="41" spans="1:18" ht="15.75" customHeight="1" x14ac:dyDescent="0.15">
      <c r="A41" s="3">
        <v>44022.600281851854</v>
      </c>
      <c r="B41" s="2" t="s">
        <v>17</v>
      </c>
      <c r="C41" s="2" t="s">
        <v>17</v>
      </c>
      <c r="D41" s="2" t="s">
        <v>17</v>
      </c>
      <c r="E41" s="2" t="s">
        <v>17</v>
      </c>
      <c r="F41" s="2" t="s">
        <v>256</v>
      </c>
      <c r="G41" s="4" t="s">
        <v>257</v>
      </c>
      <c r="H41" s="2" t="s">
        <v>20</v>
      </c>
      <c r="I41" s="2" t="s">
        <v>21</v>
      </c>
      <c r="J41" s="2" t="s">
        <v>22</v>
      </c>
      <c r="K41" s="2" t="s">
        <v>53</v>
      </c>
      <c r="L41" s="2" t="s">
        <v>34</v>
      </c>
      <c r="M41" s="2" t="s">
        <v>54</v>
      </c>
      <c r="N41" s="2" t="s">
        <v>258</v>
      </c>
      <c r="O41" s="2" t="s">
        <v>259</v>
      </c>
      <c r="P41" s="2" t="s">
        <v>260</v>
      </c>
      <c r="Q41" s="2" t="s">
        <v>261</v>
      </c>
      <c r="R41" s="2" t="s">
        <v>262</v>
      </c>
    </row>
    <row r="42" spans="1:18" ht="15.75" customHeight="1" x14ac:dyDescent="0.15">
      <c r="A42" s="3">
        <v>44022.605686203708</v>
      </c>
      <c r="B42" s="2" t="s">
        <v>17</v>
      </c>
      <c r="C42" s="2" t="s">
        <v>17</v>
      </c>
      <c r="D42" s="2" t="s">
        <v>17</v>
      </c>
      <c r="E42" s="2" t="s">
        <v>17</v>
      </c>
      <c r="F42" s="2" t="s">
        <v>263</v>
      </c>
      <c r="G42" s="2">
        <v>121314</v>
      </c>
      <c r="H42" s="2" t="s">
        <v>20</v>
      </c>
      <c r="I42" s="2" t="s">
        <v>21</v>
      </c>
      <c r="J42" s="2" t="s">
        <v>22</v>
      </c>
      <c r="K42" s="2" t="s">
        <v>53</v>
      </c>
      <c r="L42" s="2" t="s">
        <v>34</v>
      </c>
      <c r="M42" s="2" t="s">
        <v>46</v>
      </c>
      <c r="N42" s="2" t="s">
        <v>17</v>
      </c>
      <c r="O42" s="2" t="s">
        <v>264</v>
      </c>
      <c r="P42" s="2" t="s">
        <v>265</v>
      </c>
      <c r="Q42" s="2" t="s">
        <v>266</v>
      </c>
      <c r="R42" s="2" t="s">
        <v>267</v>
      </c>
    </row>
    <row r="43" spans="1:18" ht="15.75" customHeight="1" x14ac:dyDescent="0.15">
      <c r="A43" s="3">
        <v>44022.608558159722</v>
      </c>
      <c r="B43" s="2" t="s">
        <v>17</v>
      </c>
      <c r="C43" s="2" t="s">
        <v>17</v>
      </c>
      <c r="D43" s="2" t="s">
        <v>17</v>
      </c>
      <c r="E43" s="2" t="s">
        <v>17</v>
      </c>
      <c r="F43" s="2" t="s">
        <v>268</v>
      </c>
      <c r="G43" s="2">
        <v>8.1999999999999993</v>
      </c>
      <c r="H43" s="2" t="s">
        <v>20</v>
      </c>
      <c r="I43" s="2" t="s">
        <v>61</v>
      </c>
      <c r="J43" s="2" t="s">
        <v>22</v>
      </c>
      <c r="K43" s="2" t="s">
        <v>269</v>
      </c>
      <c r="L43" s="2" t="s">
        <v>129</v>
      </c>
      <c r="M43" s="2" t="s">
        <v>46</v>
      </c>
      <c r="N43" s="2" t="s">
        <v>270</v>
      </c>
      <c r="O43" s="2" t="s">
        <v>271</v>
      </c>
      <c r="P43" s="2" t="s">
        <v>272</v>
      </c>
      <c r="Q43" s="2" t="s">
        <v>273</v>
      </c>
      <c r="R43" s="2" t="s">
        <v>267</v>
      </c>
    </row>
    <row r="44" spans="1:18" ht="15.75" customHeight="1" x14ac:dyDescent="0.15">
      <c r="A44" s="3">
        <v>44022.617356168979</v>
      </c>
      <c r="B44" s="2" t="s">
        <v>17</v>
      </c>
      <c r="C44" s="2" t="s">
        <v>17</v>
      </c>
      <c r="D44" s="2" t="s">
        <v>17</v>
      </c>
      <c r="E44" s="2" t="s">
        <v>17</v>
      </c>
      <c r="F44" s="2" t="s">
        <v>274</v>
      </c>
      <c r="G44" s="4" t="s">
        <v>275</v>
      </c>
      <c r="H44" s="2" t="s">
        <v>42</v>
      </c>
      <c r="I44" s="2" t="s">
        <v>61</v>
      </c>
      <c r="J44" s="2" t="s">
        <v>22</v>
      </c>
      <c r="K44" s="2" t="s">
        <v>44</v>
      </c>
      <c r="L44" s="2" t="s">
        <v>45</v>
      </c>
      <c r="M44" s="2" t="s">
        <v>54</v>
      </c>
      <c r="N44" s="2" t="s">
        <v>276</v>
      </c>
      <c r="O44" s="2" t="s">
        <v>277</v>
      </c>
      <c r="P44" s="2" t="s">
        <v>278</v>
      </c>
      <c r="Q44" s="2" t="s">
        <v>279</v>
      </c>
      <c r="R44" s="2" t="s">
        <v>280</v>
      </c>
    </row>
    <row r="45" spans="1:18" ht="15.75" customHeight="1" x14ac:dyDescent="0.15">
      <c r="A45" s="3">
        <v>44022.622624722222</v>
      </c>
      <c r="B45" s="2" t="s">
        <v>17</v>
      </c>
      <c r="C45" s="2" t="s">
        <v>17</v>
      </c>
      <c r="D45" s="2" t="s">
        <v>17</v>
      </c>
      <c r="E45" s="2" t="s">
        <v>17</v>
      </c>
      <c r="F45" s="2" t="s">
        <v>281</v>
      </c>
      <c r="G45" s="2">
        <v>7419</v>
      </c>
      <c r="H45" s="2" t="s">
        <v>20</v>
      </c>
      <c r="I45" s="2" t="s">
        <v>43</v>
      </c>
      <c r="J45" s="2" t="s">
        <v>22</v>
      </c>
      <c r="K45" s="2" t="s">
        <v>33</v>
      </c>
      <c r="L45" s="2" t="s">
        <v>34</v>
      </c>
      <c r="M45" s="2" t="s">
        <v>54</v>
      </c>
      <c r="N45" s="2" t="s">
        <v>282</v>
      </c>
      <c r="O45" s="2" t="s">
        <v>283</v>
      </c>
      <c r="P45" s="2" t="s">
        <v>284</v>
      </c>
      <c r="Q45" s="2" t="s">
        <v>285</v>
      </c>
      <c r="R45" s="2" t="s">
        <v>267</v>
      </c>
    </row>
    <row r="46" spans="1:18" ht="15.75" customHeight="1" x14ac:dyDescent="0.15">
      <c r="A46" s="3">
        <v>44022.62567872685</v>
      </c>
      <c r="B46" s="2" t="s">
        <v>17</v>
      </c>
      <c r="C46" s="2" t="s">
        <v>17</v>
      </c>
      <c r="D46" s="2" t="s">
        <v>17</v>
      </c>
      <c r="E46" s="2" t="s">
        <v>17</v>
      </c>
      <c r="F46" s="2" t="s">
        <v>286</v>
      </c>
      <c r="G46" s="2">
        <v>5</v>
      </c>
      <c r="H46" s="2" t="s">
        <v>20</v>
      </c>
      <c r="I46" s="2" t="s">
        <v>76</v>
      </c>
      <c r="J46" s="2" t="s">
        <v>22</v>
      </c>
      <c r="K46" s="2" t="s">
        <v>287</v>
      </c>
      <c r="L46" s="2" t="s">
        <v>24</v>
      </c>
      <c r="M46" s="2" t="s">
        <v>54</v>
      </c>
      <c r="N46" s="2" t="s">
        <v>288</v>
      </c>
      <c r="O46" s="2" t="s">
        <v>289</v>
      </c>
      <c r="P46" s="2" t="s">
        <v>290</v>
      </c>
      <c r="Q46" s="2" t="s">
        <v>291</v>
      </c>
      <c r="R46" s="2" t="s">
        <v>292</v>
      </c>
    </row>
    <row r="47" spans="1:18" ht="15.75" customHeight="1" x14ac:dyDescent="0.15">
      <c r="A47" s="3">
        <v>44022.627428680556</v>
      </c>
      <c r="B47" s="2" t="s">
        <v>17</v>
      </c>
      <c r="C47" s="2" t="s">
        <v>17</v>
      </c>
      <c r="D47" s="2" t="s">
        <v>17</v>
      </c>
      <c r="E47" s="2" t="s">
        <v>17</v>
      </c>
      <c r="F47" s="2" t="s">
        <v>293</v>
      </c>
      <c r="G47" s="2">
        <v>2014</v>
      </c>
      <c r="H47" s="2" t="s">
        <v>20</v>
      </c>
      <c r="I47" s="2" t="s">
        <v>118</v>
      </c>
      <c r="J47" s="2" t="s">
        <v>22</v>
      </c>
      <c r="K47" s="2" t="s">
        <v>84</v>
      </c>
      <c r="L47" s="2" t="s">
        <v>69</v>
      </c>
      <c r="M47" s="2" t="s">
        <v>54</v>
      </c>
      <c r="N47" s="2" t="s">
        <v>294</v>
      </c>
      <c r="O47" s="2" t="s">
        <v>295</v>
      </c>
      <c r="P47" s="2" t="s">
        <v>295</v>
      </c>
      <c r="Q47" s="2" t="s">
        <v>296</v>
      </c>
      <c r="R47" s="2" t="s">
        <v>297</v>
      </c>
    </row>
    <row r="48" spans="1:18" ht="15.75" customHeight="1" x14ac:dyDescent="0.15">
      <c r="A48" s="3">
        <v>44022.638807627314</v>
      </c>
      <c r="B48" s="2" t="s">
        <v>17</v>
      </c>
      <c r="C48" s="2" t="s">
        <v>17</v>
      </c>
      <c r="D48" s="2" t="s">
        <v>17</v>
      </c>
      <c r="E48" s="2" t="s">
        <v>17</v>
      </c>
      <c r="F48" s="2" t="s">
        <v>298</v>
      </c>
      <c r="G48" s="4" t="s">
        <v>299</v>
      </c>
      <c r="H48" s="2" t="s">
        <v>20</v>
      </c>
      <c r="I48" s="2" t="s">
        <v>118</v>
      </c>
      <c r="J48" s="2" t="s">
        <v>22</v>
      </c>
      <c r="K48" s="2" t="s">
        <v>176</v>
      </c>
      <c r="L48" s="2" t="s">
        <v>34</v>
      </c>
      <c r="M48" s="2" t="s">
        <v>54</v>
      </c>
      <c r="N48" s="2" t="s">
        <v>17</v>
      </c>
      <c r="O48" s="2" t="s">
        <v>300</v>
      </c>
      <c r="P48" s="2" t="s">
        <v>301</v>
      </c>
      <c r="Q48" s="2" t="s">
        <v>17</v>
      </c>
      <c r="R48" s="2" t="s">
        <v>302</v>
      </c>
    </row>
    <row r="49" spans="1:18" ht="15.75" customHeight="1" x14ac:dyDescent="0.15">
      <c r="A49" s="3">
        <v>44022.647522129628</v>
      </c>
      <c r="B49" s="2" t="s">
        <v>17</v>
      </c>
      <c r="C49" s="2" t="s">
        <v>17</v>
      </c>
      <c r="D49" s="2" t="s">
        <v>17</v>
      </c>
      <c r="E49" s="2" t="s">
        <v>17</v>
      </c>
      <c r="F49" s="2" t="s">
        <v>303</v>
      </c>
      <c r="G49" s="4" t="s">
        <v>304</v>
      </c>
      <c r="H49" s="2" t="s">
        <v>20</v>
      </c>
      <c r="I49" s="2" t="s">
        <v>143</v>
      </c>
      <c r="J49" s="2" t="s">
        <v>22</v>
      </c>
      <c r="K49" s="2" t="s">
        <v>33</v>
      </c>
      <c r="L49" s="2" t="s">
        <v>34</v>
      </c>
      <c r="M49" s="2" t="s">
        <v>54</v>
      </c>
      <c r="N49" s="2" t="s">
        <v>305</v>
      </c>
      <c r="O49" s="2" t="s">
        <v>306</v>
      </c>
      <c r="P49" s="2" t="s">
        <v>307</v>
      </c>
      <c r="Q49" s="2" t="s">
        <v>308</v>
      </c>
      <c r="R49" s="2" t="s">
        <v>309</v>
      </c>
    </row>
    <row r="50" spans="1:18" ht="15.75" customHeight="1" x14ac:dyDescent="0.15">
      <c r="A50" s="3">
        <v>44022.654501145837</v>
      </c>
      <c r="B50" s="2" t="s">
        <v>17</v>
      </c>
      <c r="C50" s="2" t="s">
        <v>17</v>
      </c>
      <c r="D50" s="2" t="s">
        <v>17</v>
      </c>
      <c r="E50" s="2" t="s">
        <v>17</v>
      </c>
      <c r="F50" s="2" t="s">
        <v>310</v>
      </c>
      <c r="G50" s="2">
        <v>3579</v>
      </c>
      <c r="H50" s="2" t="s">
        <v>42</v>
      </c>
      <c r="I50" s="2" t="s">
        <v>21</v>
      </c>
      <c r="J50" s="2" t="s">
        <v>22</v>
      </c>
      <c r="K50" s="2" t="s">
        <v>44</v>
      </c>
      <c r="L50" s="2" t="s">
        <v>45</v>
      </c>
      <c r="M50" s="2" t="s">
        <v>25</v>
      </c>
      <c r="N50" s="2" t="s">
        <v>311</v>
      </c>
      <c r="O50" s="2" t="s">
        <v>312</v>
      </c>
      <c r="P50" s="2" t="s">
        <v>313</v>
      </c>
      <c r="Q50" s="2" t="s">
        <v>314</v>
      </c>
      <c r="R50" s="2" t="s">
        <v>315</v>
      </c>
    </row>
    <row r="51" spans="1:18" ht="13" x14ac:dyDescent="0.15">
      <c r="A51" s="3">
        <v>44022.67621539352</v>
      </c>
      <c r="B51" s="2" t="s">
        <v>17</v>
      </c>
      <c r="C51" s="2" t="s">
        <v>17</v>
      </c>
      <c r="D51" s="2" t="s">
        <v>17</v>
      </c>
      <c r="E51" s="2" t="s">
        <v>17</v>
      </c>
      <c r="F51" s="2" t="s">
        <v>316</v>
      </c>
      <c r="G51" s="2">
        <v>2020</v>
      </c>
      <c r="H51" s="2" t="s">
        <v>20</v>
      </c>
      <c r="I51" s="2" t="s">
        <v>43</v>
      </c>
      <c r="J51" s="2" t="s">
        <v>22</v>
      </c>
      <c r="K51" s="2" t="s">
        <v>44</v>
      </c>
      <c r="L51" s="2" t="s">
        <v>34</v>
      </c>
      <c r="M51" s="2" t="s">
        <v>54</v>
      </c>
      <c r="N51" s="2" t="s">
        <v>317</v>
      </c>
      <c r="O51" s="2" t="s">
        <v>318</v>
      </c>
      <c r="P51" s="2" t="s">
        <v>319</v>
      </c>
      <c r="Q51" s="2" t="s">
        <v>320</v>
      </c>
      <c r="R51" s="2" t="s">
        <v>321</v>
      </c>
    </row>
    <row r="52" spans="1:18" ht="13" x14ac:dyDescent="0.15">
      <c r="A52" s="3">
        <v>44022.677194421296</v>
      </c>
      <c r="B52" s="2" t="s">
        <v>17</v>
      </c>
      <c r="C52" s="2" t="s">
        <v>17</v>
      </c>
      <c r="D52" s="2" t="s">
        <v>17</v>
      </c>
      <c r="E52" s="2" t="s">
        <v>17</v>
      </c>
      <c r="F52" s="2" t="s">
        <v>322</v>
      </c>
      <c r="G52" s="4" t="s">
        <v>323</v>
      </c>
      <c r="H52" s="2" t="s">
        <v>20</v>
      </c>
      <c r="I52" s="2" t="s">
        <v>61</v>
      </c>
      <c r="J52" s="2" t="s">
        <v>22</v>
      </c>
      <c r="K52" s="2" t="s">
        <v>33</v>
      </c>
      <c r="L52" s="2" t="s">
        <v>45</v>
      </c>
      <c r="M52" s="2" t="s">
        <v>54</v>
      </c>
      <c r="N52" s="2" t="s">
        <v>324</v>
      </c>
      <c r="O52" s="2" t="s">
        <v>325</v>
      </c>
      <c r="P52" s="2" t="s">
        <v>326</v>
      </c>
      <c r="Q52" s="2" t="s">
        <v>327</v>
      </c>
      <c r="R52" s="2" t="s">
        <v>328</v>
      </c>
    </row>
    <row r="53" spans="1:18" ht="13" x14ac:dyDescent="0.15">
      <c r="A53" s="3">
        <v>44022.685784768517</v>
      </c>
      <c r="B53" s="2" t="s">
        <v>17</v>
      </c>
      <c r="C53" s="2" t="s">
        <v>17</v>
      </c>
      <c r="D53" s="2" t="s">
        <v>17</v>
      </c>
      <c r="E53" s="2" t="s">
        <v>17</v>
      </c>
      <c r="F53" s="2" t="s">
        <v>329</v>
      </c>
      <c r="G53" s="4" t="s">
        <v>330</v>
      </c>
      <c r="H53" s="2" t="s">
        <v>20</v>
      </c>
      <c r="I53" s="2" t="s">
        <v>143</v>
      </c>
      <c r="J53" s="2" t="s">
        <v>22</v>
      </c>
      <c r="K53" s="2" t="s">
        <v>128</v>
      </c>
      <c r="L53" s="2" t="s">
        <v>91</v>
      </c>
      <c r="M53" s="2" t="s">
        <v>46</v>
      </c>
      <c r="N53" s="2" t="s">
        <v>331</v>
      </c>
      <c r="O53" s="2" t="s">
        <v>332</v>
      </c>
      <c r="P53" s="2" t="s">
        <v>333</v>
      </c>
      <c r="Q53" s="2" t="s">
        <v>334</v>
      </c>
      <c r="R53" s="2" t="s">
        <v>335</v>
      </c>
    </row>
    <row r="54" spans="1:18" ht="13" x14ac:dyDescent="0.15">
      <c r="A54" s="3">
        <v>44022.701812604166</v>
      </c>
      <c r="B54" s="2" t="s">
        <v>17</v>
      </c>
      <c r="C54" s="2" t="s">
        <v>17</v>
      </c>
      <c r="D54" s="2" t="s">
        <v>17</v>
      </c>
      <c r="E54" s="2" t="s">
        <v>17</v>
      </c>
      <c r="F54" s="2" t="s">
        <v>336</v>
      </c>
      <c r="G54" s="2">
        <v>111823</v>
      </c>
      <c r="H54" s="2" t="s">
        <v>20</v>
      </c>
      <c r="I54" s="2" t="s">
        <v>43</v>
      </c>
      <c r="J54" s="2" t="s">
        <v>67</v>
      </c>
      <c r="K54" s="2" t="s">
        <v>53</v>
      </c>
      <c r="L54" s="2" t="s">
        <v>69</v>
      </c>
      <c r="M54" s="2" t="s">
        <v>54</v>
      </c>
      <c r="N54" s="2" t="s">
        <v>337</v>
      </c>
      <c r="O54" s="2" t="s">
        <v>338</v>
      </c>
      <c r="P54" s="2" t="s">
        <v>339</v>
      </c>
      <c r="Q54" s="2" t="s">
        <v>340</v>
      </c>
      <c r="R54" s="2" t="s">
        <v>341</v>
      </c>
    </row>
    <row r="55" spans="1:18" ht="13" x14ac:dyDescent="0.15">
      <c r="A55" s="3">
        <v>44022.722081828702</v>
      </c>
      <c r="B55" s="2" t="s">
        <v>17</v>
      </c>
      <c r="C55" s="2" t="s">
        <v>17</v>
      </c>
      <c r="D55" s="2" t="s">
        <v>17</v>
      </c>
      <c r="E55" s="2" t="s">
        <v>17</v>
      </c>
      <c r="F55" s="2" t="s">
        <v>342</v>
      </c>
      <c r="G55" s="2">
        <v>2591</v>
      </c>
      <c r="H55" s="2" t="s">
        <v>20</v>
      </c>
      <c r="I55" s="2" t="s">
        <v>143</v>
      </c>
      <c r="J55" s="2" t="s">
        <v>22</v>
      </c>
      <c r="K55" s="2" t="s">
        <v>33</v>
      </c>
      <c r="L55" s="2" t="s">
        <v>69</v>
      </c>
      <c r="M55" s="2" t="s">
        <v>35</v>
      </c>
      <c r="N55" s="2" t="s">
        <v>343</v>
      </c>
      <c r="O55" s="2" t="s">
        <v>344</v>
      </c>
      <c r="P55" s="2" t="s">
        <v>345</v>
      </c>
      <c r="Q55" s="2" t="s">
        <v>346</v>
      </c>
      <c r="R55" s="2" t="s">
        <v>347</v>
      </c>
    </row>
    <row r="56" spans="1:18" ht="13" x14ac:dyDescent="0.15">
      <c r="A56" s="3">
        <v>44022.738771030097</v>
      </c>
      <c r="B56" s="2" t="s">
        <v>17</v>
      </c>
      <c r="C56" s="2" t="s">
        <v>17</v>
      </c>
      <c r="D56" s="2" t="s">
        <v>17</v>
      </c>
      <c r="E56" s="2" t="s">
        <v>17</v>
      </c>
      <c r="F56" s="2" t="s">
        <v>348</v>
      </c>
      <c r="G56" s="2">
        <v>333</v>
      </c>
      <c r="H56" s="2" t="s">
        <v>20</v>
      </c>
      <c r="I56" s="2" t="s">
        <v>21</v>
      </c>
      <c r="J56" s="2" t="s">
        <v>22</v>
      </c>
      <c r="K56" s="2" t="s">
        <v>23</v>
      </c>
      <c r="L56" s="2" t="s">
        <v>91</v>
      </c>
      <c r="M56" s="2" t="s">
        <v>35</v>
      </c>
      <c r="N56" s="2" t="s">
        <v>349</v>
      </c>
      <c r="O56" s="2" t="s">
        <v>350</v>
      </c>
      <c r="P56" s="2" t="s">
        <v>351</v>
      </c>
      <c r="Q56" s="2" t="s">
        <v>17</v>
      </c>
      <c r="R56" s="2" t="s">
        <v>352</v>
      </c>
    </row>
    <row r="57" spans="1:18" ht="13" x14ac:dyDescent="0.15">
      <c r="A57" s="3">
        <v>44022.741330856486</v>
      </c>
      <c r="B57" s="2" t="s">
        <v>17</v>
      </c>
      <c r="C57" s="2" t="s">
        <v>17</v>
      </c>
      <c r="D57" s="2" t="s">
        <v>17</v>
      </c>
      <c r="E57" s="2" t="s">
        <v>17</v>
      </c>
      <c r="F57" s="2" t="s">
        <v>353</v>
      </c>
      <c r="G57" s="2">
        <v>1007</v>
      </c>
      <c r="H57" s="2" t="s">
        <v>20</v>
      </c>
      <c r="I57" s="2" t="s">
        <v>43</v>
      </c>
      <c r="J57" s="2" t="s">
        <v>22</v>
      </c>
      <c r="K57" s="2" t="s">
        <v>150</v>
      </c>
      <c r="L57" s="2" t="s">
        <v>34</v>
      </c>
      <c r="M57" s="2" t="s">
        <v>35</v>
      </c>
      <c r="N57" s="2" t="s">
        <v>354</v>
      </c>
      <c r="O57" s="2" t="s">
        <v>355</v>
      </c>
      <c r="P57" s="2" t="s">
        <v>356</v>
      </c>
      <c r="Q57" s="2" t="s">
        <v>357</v>
      </c>
      <c r="R57" s="2" t="s">
        <v>297</v>
      </c>
    </row>
    <row r="58" spans="1:18" ht="13" x14ac:dyDescent="0.15">
      <c r="A58" s="3">
        <v>44022.752332349541</v>
      </c>
      <c r="B58" s="2" t="s">
        <v>17</v>
      </c>
      <c r="C58" s="2" t="s">
        <v>17</v>
      </c>
      <c r="D58" s="2" t="s">
        <v>17</v>
      </c>
      <c r="E58" s="2" t="s">
        <v>17</v>
      </c>
      <c r="F58" s="2" t="s">
        <v>358</v>
      </c>
      <c r="G58" s="4" t="s">
        <v>359</v>
      </c>
      <c r="H58" s="2" t="s">
        <v>42</v>
      </c>
      <c r="I58" s="2" t="s">
        <v>21</v>
      </c>
      <c r="J58" s="2" t="s">
        <v>22</v>
      </c>
      <c r="K58" s="2" t="s">
        <v>44</v>
      </c>
      <c r="L58" s="2" t="s">
        <v>45</v>
      </c>
      <c r="M58" s="2" t="s">
        <v>46</v>
      </c>
      <c r="N58" s="2" t="s">
        <v>360</v>
      </c>
      <c r="O58" s="2" t="s">
        <v>361</v>
      </c>
      <c r="P58" s="2" t="s">
        <v>362</v>
      </c>
      <c r="Q58" s="2" t="s">
        <v>363</v>
      </c>
      <c r="R58" s="2" t="s">
        <v>364</v>
      </c>
    </row>
    <row r="59" spans="1:18" ht="13" x14ac:dyDescent="0.15">
      <c r="A59" s="3">
        <v>44022.754286087962</v>
      </c>
      <c r="B59" s="2" t="s">
        <v>17</v>
      </c>
      <c r="C59" s="2" t="s">
        <v>17</v>
      </c>
      <c r="D59" s="2" t="s">
        <v>17</v>
      </c>
      <c r="E59" s="2" t="s">
        <v>17</v>
      </c>
      <c r="F59" s="2" t="s">
        <v>365</v>
      </c>
      <c r="G59" s="2">
        <v>123</v>
      </c>
      <c r="H59" s="2" t="s">
        <v>20</v>
      </c>
      <c r="I59" s="2" t="s">
        <v>143</v>
      </c>
      <c r="J59" s="2" t="s">
        <v>251</v>
      </c>
      <c r="K59" s="2" t="s">
        <v>33</v>
      </c>
      <c r="L59" s="2" t="s">
        <v>34</v>
      </c>
      <c r="M59" s="2" t="s">
        <v>35</v>
      </c>
      <c r="N59" s="2" t="s">
        <v>366</v>
      </c>
      <c r="O59" s="2" t="s">
        <v>367</v>
      </c>
      <c r="P59" s="2" t="s">
        <v>368</v>
      </c>
      <c r="Q59" s="2" t="s">
        <v>369</v>
      </c>
      <c r="R59" s="2" t="s">
        <v>370</v>
      </c>
    </row>
    <row r="60" spans="1:18" ht="13" x14ac:dyDescent="0.15">
      <c r="A60" s="3">
        <v>44022.759340196761</v>
      </c>
      <c r="B60" s="2" t="s">
        <v>17</v>
      </c>
      <c r="C60" s="2" t="s">
        <v>17</v>
      </c>
      <c r="D60" s="2" t="s">
        <v>17</v>
      </c>
      <c r="E60" s="2" t="s">
        <v>17</v>
      </c>
      <c r="F60" s="2" t="s">
        <v>371</v>
      </c>
      <c r="G60" s="2">
        <v>1611</v>
      </c>
      <c r="H60" s="2" t="s">
        <v>20</v>
      </c>
      <c r="I60" s="2" t="s">
        <v>21</v>
      </c>
      <c r="J60" s="2" t="s">
        <v>22</v>
      </c>
      <c r="K60" s="2" t="s">
        <v>33</v>
      </c>
      <c r="L60" s="2" t="s">
        <v>34</v>
      </c>
      <c r="M60" s="2" t="s">
        <v>54</v>
      </c>
      <c r="N60" s="2" t="s">
        <v>372</v>
      </c>
      <c r="O60" s="2" t="s">
        <v>373</v>
      </c>
      <c r="P60" s="2" t="s">
        <v>374</v>
      </c>
      <c r="Q60" s="2" t="s">
        <v>58</v>
      </c>
      <c r="R60" s="2" t="s">
        <v>375</v>
      </c>
    </row>
    <row r="61" spans="1:18" ht="13" x14ac:dyDescent="0.15">
      <c r="A61" s="3">
        <v>44022.763079675926</v>
      </c>
      <c r="B61" s="2" t="s">
        <v>17</v>
      </c>
      <c r="C61" s="2" t="s">
        <v>17</v>
      </c>
      <c r="D61" s="2" t="s">
        <v>17</v>
      </c>
      <c r="E61" s="2" t="s">
        <v>17</v>
      </c>
      <c r="F61" s="2" t="s">
        <v>376</v>
      </c>
      <c r="G61" s="4" t="s">
        <v>377</v>
      </c>
      <c r="H61" s="2" t="s">
        <v>20</v>
      </c>
      <c r="I61" s="2" t="s">
        <v>21</v>
      </c>
      <c r="J61" s="2" t="s">
        <v>22</v>
      </c>
      <c r="K61" s="2" t="s">
        <v>44</v>
      </c>
      <c r="L61" s="2" t="s">
        <v>69</v>
      </c>
      <c r="M61" s="2" t="s">
        <v>46</v>
      </c>
      <c r="N61" s="2" t="s">
        <v>378</v>
      </c>
      <c r="O61" s="2" t="s">
        <v>379</v>
      </c>
      <c r="P61" s="2" t="s">
        <v>380</v>
      </c>
      <c r="Q61" s="2" t="s">
        <v>381</v>
      </c>
      <c r="R61" s="2" t="s">
        <v>382</v>
      </c>
    </row>
    <row r="62" spans="1:18" ht="13" x14ac:dyDescent="0.15">
      <c r="A62" s="3">
        <v>44022.769983599537</v>
      </c>
      <c r="B62" s="2" t="s">
        <v>17</v>
      </c>
      <c r="C62" s="2" t="s">
        <v>17</v>
      </c>
      <c r="D62" s="2" t="s">
        <v>17</v>
      </c>
      <c r="E62" s="2" t="s">
        <v>17</v>
      </c>
      <c r="F62" s="2" t="s">
        <v>383</v>
      </c>
      <c r="G62" s="2">
        <v>1738</v>
      </c>
      <c r="H62" s="2" t="s">
        <v>42</v>
      </c>
      <c r="I62" s="2" t="s">
        <v>21</v>
      </c>
      <c r="J62" s="2" t="s">
        <v>251</v>
      </c>
      <c r="K62" s="2" t="s">
        <v>53</v>
      </c>
      <c r="L62" s="2" t="s">
        <v>34</v>
      </c>
      <c r="M62" s="2" t="s">
        <v>25</v>
      </c>
      <c r="N62" s="2" t="s">
        <v>384</v>
      </c>
      <c r="O62" s="2" t="s">
        <v>385</v>
      </c>
      <c r="P62" s="2" t="s">
        <v>385</v>
      </c>
      <c r="Q62" s="2" t="s">
        <v>386</v>
      </c>
      <c r="R62" s="2" t="s">
        <v>73</v>
      </c>
    </row>
    <row r="63" spans="1:18" ht="13" x14ac:dyDescent="0.15">
      <c r="A63" s="3">
        <v>44022.774917997682</v>
      </c>
      <c r="B63" s="2" t="s">
        <v>17</v>
      </c>
      <c r="C63" s="2" t="s">
        <v>17</v>
      </c>
      <c r="D63" s="2" t="s">
        <v>17</v>
      </c>
      <c r="E63" s="2" t="s">
        <v>17</v>
      </c>
      <c r="F63" s="2" t="s">
        <v>387</v>
      </c>
      <c r="G63" s="2">
        <v>1945</v>
      </c>
      <c r="H63" s="2" t="s">
        <v>42</v>
      </c>
      <c r="I63" s="2" t="s">
        <v>118</v>
      </c>
      <c r="J63" s="2" t="s">
        <v>229</v>
      </c>
      <c r="K63" s="2" t="s">
        <v>169</v>
      </c>
      <c r="L63" s="2" t="s">
        <v>69</v>
      </c>
      <c r="M63" s="2" t="s">
        <v>46</v>
      </c>
      <c r="N63" s="2" t="s">
        <v>388</v>
      </c>
      <c r="O63" s="2" t="s">
        <v>389</v>
      </c>
      <c r="P63" s="2" t="s">
        <v>390</v>
      </c>
      <c r="Q63" s="2" t="s">
        <v>391</v>
      </c>
      <c r="R63" s="2" t="s">
        <v>392</v>
      </c>
    </row>
    <row r="64" spans="1:18" ht="13" x14ac:dyDescent="0.15">
      <c r="A64" s="3">
        <v>44022.775270104168</v>
      </c>
      <c r="B64" s="2" t="s">
        <v>17</v>
      </c>
      <c r="C64" s="2" t="s">
        <v>17</v>
      </c>
      <c r="D64" s="2" t="s">
        <v>17</v>
      </c>
      <c r="E64" s="2" t="s">
        <v>17</v>
      </c>
      <c r="F64" s="2" t="s">
        <v>393</v>
      </c>
      <c r="G64" s="2">
        <v>300955</v>
      </c>
      <c r="H64" s="2" t="s">
        <v>20</v>
      </c>
      <c r="I64" s="2" t="s">
        <v>43</v>
      </c>
      <c r="J64" s="2" t="s">
        <v>222</v>
      </c>
      <c r="K64" s="2" t="s">
        <v>394</v>
      </c>
      <c r="L64" s="2" t="s">
        <v>34</v>
      </c>
      <c r="M64" s="2" t="s">
        <v>54</v>
      </c>
      <c r="N64" s="2" t="s">
        <v>17</v>
      </c>
      <c r="O64" s="2" t="s">
        <v>17</v>
      </c>
      <c r="P64" s="2" t="s">
        <v>17</v>
      </c>
      <c r="Q64" s="2" t="s">
        <v>395</v>
      </c>
      <c r="R64" s="2" t="s">
        <v>396</v>
      </c>
    </row>
    <row r="65" spans="1:18" ht="13" x14ac:dyDescent="0.15">
      <c r="A65" s="3">
        <v>44022.779187499997</v>
      </c>
      <c r="B65" s="2" t="s">
        <v>17</v>
      </c>
      <c r="C65" s="2" t="s">
        <v>17</v>
      </c>
      <c r="D65" s="2" t="s">
        <v>17</v>
      </c>
      <c r="E65" s="2" t="s">
        <v>17</v>
      </c>
      <c r="F65" s="2" t="s">
        <v>397</v>
      </c>
      <c r="G65" s="2">
        <v>83</v>
      </c>
      <c r="H65" s="2" t="s">
        <v>42</v>
      </c>
      <c r="I65" s="2" t="s">
        <v>118</v>
      </c>
      <c r="J65" s="2" t="s">
        <v>251</v>
      </c>
      <c r="K65" s="2" t="s">
        <v>68</v>
      </c>
      <c r="L65" s="2" t="s">
        <v>24</v>
      </c>
      <c r="M65" s="2" t="s">
        <v>46</v>
      </c>
      <c r="N65" s="2" t="s">
        <v>398</v>
      </c>
      <c r="O65" s="2" t="s">
        <v>399</v>
      </c>
      <c r="P65" s="2" t="s">
        <v>399</v>
      </c>
      <c r="Q65" s="2" t="s">
        <v>400</v>
      </c>
      <c r="R65" s="2" t="s">
        <v>199</v>
      </c>
    </row>
    <row r="66" spans="1:18" ht="13" x14ac:dyDescent="0.15">
      <c r="A66" s="3">
        <v>44022.780560868057</v>
      </c>
      <c r="B66" s="2" t="s">
        <v>17</v>
      </c>
      <c r="C66" s="2" t="s">
        <v>17</v>
      </c>
      <c r="D66" s="2" t="s">
        <v>17</v>
      </c>
      <c r="E66" s="2" t="s">
        <v>17</v>
      </c>
      <c r="F66" s="2" t="s">
        <v>401</v>
      </c>
      <c r="G66" s="2">
        <v>2009</v>
      </c>
      <c r="H66" s="2" t="s">
        <v>20</v>
      </c>
      <c r="I66" s="2" t="s">
        <v>61</v>
      </c>
      <c r="J66" s="2" t="s">
        <v>67</v>
      </c>
      <c r="K66" s="2" t="s">
        <v>169</v>
      </c>
      <c r="L66" s="2" t="s">
        <v>34</v>
      </c>
      <c r="M66" s="2" t="s">
        <v>54</v>
      </c>
      <c r="N66" s="2" t="s">
        <v>402</v>
      </c>
      <c r="O66" s="2" t="s">
        <v>403</v>
      </c>
      <c r="P66" s="2" t="s">
        <v>404</v>
      </c>
      <c r="Q66" s="2" t="s">
        <v>405</v>
      </c>
      <c r="R66" s="2" t="s">
        <v>406</v>
      </c>
    </row>
    <row r="67" spans="1:18" ht="13" x14ac:dyDescent="0.15">
      <c r="A67" s="3">
        <v>44022.782416689814</v>
      </c>
      <c r="B67" s="2" t="s">
        <v>17</v>
      </c>
      <c r="C67" s="2" t="s">
        <v>17</v>
      </c>
      <c r="D67" s="2" t="s">
        <v>17</v>
      </c>
      <c r="E67" s="2" t="s">
        <v>17</v>
      </c>
      <c r="F67" s="2" t="s">
        <v>407</v>
      </c>
      <c r="G67" s="2">
        <v>19</v>
      </c>
      <c r="H67" s="2" t="s">
        <v>20</v>
      </c>
      <c r="I67" s="2" t="s">
        <v>118</v>
      </c>
      <c r="J67" s="2" t="s">
        <v>22</v>
      </c>
      <c r="K67" s="2" t="s">
        <v>23</v>
      </c>
      <c r="L67" s="2" t="s">
        <v>129</v>
      </c>
      <c r="M67" s="2" t="s">
        <v>46</v>
      </c>
      <c r="N67" s="2" t="s">
        <v>408</v>
      </c>
      <c r="O67" s="2" t="s">
        <v>409</v>
      </c>
      <c r="P67" s="2" t="s">
        <v>409</v>
      </c>
      <c r="Q67" s="2" t="s">
        <v>410</v>
      </c>
      <c r="R67" s="2" t="s">
        <v>392</v>
      </c>
    </row>
    <row r="68" spans="1:18" ht="13" x14ac:dyDescent="0.15">
      <c r="A68" s="3">
        <v>44022.786251736106</v>
      </c>
      <c r="B68" s="2" t="s">
        <v>17</v>
      </c>
      <c r="C68" s="2" t="s">
        <v>17</v>
      </c>
      <c r="D68" s="2" t="s">
        <v>17</v>
      </c>
      <c r="E68" s="2" t="s">
        <v>17</v>
      </c>
      <c r="F68" s="2" t="s">
        <v>411</v>
      </c>
      <c r="G68" s="2">
        <v>10</v>
      </c>
      <c r="H68" s="2" t="s">
        <v>42</v>
      </c>
      <c r="I68" s="2" t="s">
        <v>21</v>
      </c>
      <c r="J68" s="2" t="s">
        <v>222</v>
      </c>
      <c r="K68" s="2" t="s">
        <v>53</v>
      </c>
      <c r="L68" s="2" t="s">
        <v>34</v>
      </c>
      <c r="M68" s="2" t="s">
        <v>46</v>
      </c>
      <c r="N68" s="2" t="s">
        <v>412</v>
      </c>
      <c r="O68" s="2" t="s">
        <v>413</v>
      </c>
      <c r="P68" s="2" t="s">
        <v>414</v>
      </c>
      <c r="Q68" s="2" t="s">
        <v>415</v>
      </c>
      <c r="R68" s="2" t="s">
        <v>199</v>
      </c>
    </row>
    <row r="69" spans="1:18" ht="13" x14ac:dyDescent="0.15">
      <c r="A69" s="3">
        <v>44022.794815729168</v>
      </c>
      <c r="B69" s="2" t="s">
        <v>17</v>
      </c>
      <c r="C69" s="2" t="s">
        <v>17</v>
      </c>
      <c r="D69" s="2" t="s">
        <v>17</v>
      </c>
      <c r="E69" s="2" t="s">
        <v>17</v>
      </c>
      <c r="F69" s="2" t="s">
        <v>416</v>
      </c>
      <c r="G69" s="2">
        <v>7521</v>
      </c>
      <c r="H69" s="2" t="s">
        <v>20</v>
      </c>
      <c r="I69" s="2" t="s">
        <v>43</v>
      </c>
      <c r="J69" s="2" t="s">
        <v>22</v>
      </c>
      <c r="K69" s="2" t="s">
        <v>33</v>
      </c>
      <c r="L69" s="2" t="s">
        <v>69</v>
      </c>
      <c r="M69" s="2" t="s">
        <v>46</v>
      </c>
      <c r="N69" s="2" t="s">
        <v>417</v>
      </c>
      <c r="O69" s="2" t="s">
        <v>418</v>
      </c>
      <c r="P69" s="2" t="s">
        <v>419</v>
      </c>
      <c r="Q69" s="2" t="s">
        <v>58</v>
      </c>
      <c r="R69" s="2" t="s">
        <v>420</v>
      </c>
    </row>
    <row r="70" spans="1:18" ht="13" x14ac:dyDescent="0.15">
      <c r="A70" s="3">
        <v>44022.799509178236</v>
      </c>
      <c r="B70" s="2" t="s">
        <v>17</v>
      </c>
      <c r="C70" s="2" t="s">
        <v>17</v>
      </c>
      <c r="D70" s="2" t="s">
        <v>17</v>
      </c>
      <c r="E70" s="2" t="s">
        <v>17</v>
      </c>
      <c r="F70" s="2" t="s">
        <v>421</v>
      </c>
      <c r="G70" s="4" t="s">
        <v>422</v>
      </c>
      <c r="H70" s="2" t="s">
        <v>20</v>
      </c>
      <c r="I70" s="2" t="s">
        <v>76</v>
      </c>
      <c r="J70" s="2" t="s">
        <v>22</v>
      </c>
      <c r="K70" s="2" t="s">
        <v>150</v>
      </c>
      <c r="L70" s="2" t="s">
        <v>91</v>
      </c>
      <c r="M70" s="2" t="s">
        <v>35</v>
      </c>
      <c r="N70" s="2" t="s">
        <v>423</v>
      </c>
      <c r="O70" s="2" t="s">
        <v>424</v>
      </c>
      <c r="P70" s="2" t="s">
        <v>425</v>
      </c>
      <c r="Q70" s="2" t="s">
        <v>426</v>
      </c>
      <c r="R70" s="2" t="s">
        <v>427</v>
      </c>
    </row>
    <row r="71" spans="1:18" ht="13" x14ac:dyDescent="0.15">
      <c r="A71" s="3">
        <v>44022.799537870371</v>
      </c>
      <c r="B71" s="2" t="s">
        <v>17</v>
      </c>
      <c r="C71" s="2" t="s">
        <v>17</v>
      </c>
      <c r="D71" s="2" t="s">
        <v>17</v>
      </c>
      <c r="E71" s="2" t="s">
        <v>17</v>
      </c>
      <c r="F71" s="2" t="s">
        <v>428</v>
      </c>
      <c r="G71" s="2">
        <v>9</v>
      </c>
      <c r="H71" s="2" t="s">
        <v>20</v>
      </c>
      <c r="I71" s="2" t="s">
        <v>76</v>
      </c>
      <c r="J71" s="2" t="s">
        <v>22</v>
      </c>
      <c r="K71" s="2" t="s">
        <v>68</v>
      </c>
      <c r="L71" s="2" t="s">
        <v>24</v>
      </c>
      <c r="M71" s="2" t="s">
        <v>25</v>
      </c>
      <c r="N71" s="2" t="s">
        <v>17</v>
      </c>
      <c r="O71" s="2" t="s">
        <v>429</v>
      </c>
      <c r="P71" s="2" t="s">
        <v>430</v>
      </c>
      <c r="Q71" s="2" t="s">
        <v>17</v>
      </c>
      <c r="R71" s="2" t="s">
        <v>431</v>
      </c>
    </row>
    <row r="72" spans="1:18" ht="13" x14ac:dyDescent="0.15">
      <c r="A72" s="3">
        <v>44022.80139523148</v>
      </c>
      <c r="B72" s="2" t="s">
        <v>17</v>
      </c>
      <c r="C72" s="2" t="s">
        <v>17</v>
      </c>
      <c r="D72" s="2" t="s">
        <v>17</v>
      </c>
      <c r="E72" s="2" t="s">
        <v>17</v>
      </c>
      <c r="F72" s="2" t="s">
        <v>432</v>
      </c>
      <c r="G72" s="2">
        <v>2049</v>
      </c>
      <c r="H72" s="2" t="s">
        <v>20</v>
      </c>
      <c r="I72" s="2" t="s">
        <v>21</v>
      </c>
      <c r="J72" s="2" t="s">
        <v>229</v>
      </c>
      <c r="K72" s="2" t="s">
        <v>33</v>
      </c>
      <c r="L72" s="2" t="s">
        <v>91</v>
      </c>
      <c r="M72" s="2" t="s">
        <v>54</v>
      </c>
      <c r="N72" s="2" t="s">
        <v>433</v>
      </c>
      <c r="O72" s="2" t="s">
        <v>434</v>
      </c>
      <c r="P72" s="2" t="s">
        <v>435</v>
      </c>
      <c r="Q72" s="2" t="s">
        <v>436</v>
      </c>
      <c r="R72" s="2" t="s">
        <v>437</v>
      </c>
    </row>
    <row r="73" spans="1:18" ht="13" x14ac:dyDescent="0.15">
      <c r="A73" s="3">
        <v>44022.801904733795</v>
      </c>
      <c r="B73" s="2" t="s">
        <v>17</v>
      </c>
      <c r="C73" s="2" t="s">
        <v>17</v>
      </c>
      <c r="D73" s="2" t="s">
        <v>17</v>
      </c>
      <c r="E73" s="2" t="s">
        <v>17</v>
      </c>
      <c r="F73" s="2" t="s">
        <v>438</v>
      </c>
      <c r="G73" s="2">
        <v>1786</v>
      </c>
      <c r="H73" s="2" t="s">
        <v>20</v>
      </c>
      <c r="I73" s="2" t="s">
        <v>76</v>
      </c>
      <c r="J73" s="2" t="s">
        <v>22</v>
      </c>
      <c r="K73" s="2" t="s">
        <v>169</v>
      </c>
      <c r="L73" s="2" t="s">
        <v>91</v>
      </c>
      <c r="M73" s="2" t="s">
        <v>46</v>
      </c>
      <c r="N73" s="2" t="s">
        <v>439</v>
      </c>
      <c r="O73" s="2" t="s">
        <v>440</v>
      </c>
      <c r="P73" s="2" t="s">
        <v>441</v>
      </c>
      <c r="Q73" s="2" t="s">
        <v>442</v>
      </c>
      <c r="R73" s="2" t="s">
        <v>443</v>
      </c>
    </row>
    <row r="74" spans="1:18" ht="13" x14ac:dyDescent="0.15">
      <c r="A74" s="3">
        <v>44022.802656493055</v>
      </c>
      <c r="B74" s="2" t="s">
        <v>17</v>
      </c>
      <c r="C74" s="2" t="s">
        <v>17</v>
      </c>
      <c r="D74" s="2" t="s">
        <v>17</v>
      </c>
      <c r="E74" s="2" t="s">
        <v>17</v>
      </c>
      <c r="F74" s="2" t="s">
        <v>444</v>
      </c>
      <c r="G74" s="2">
        <v>1471</v>
      </c>
      <c r="H74" s="2" t="s">
        <v>20</v>
      </c>
      <c r="I74" s="2" t="s">
        <v>61</v>
      </c>
      <c r="J74" s="2" t="s">
        <v>22</v>
      </c>
      <c r="K74" s="2" t="s">
        <v>44</v>
      </c>
      <c r="L74" s="2" t="s">
        <v>69</v>
      </c>
      <c r="M74" s="2" t="s">
        <v>46</v>
      </c>
      <c r="N74" s="2" t="s">
        <v>39</v>
      </c>
      <c r="O74" s="2" t="s">
        <v>39</v>
      </c>
      <c r="P74" s="2" t="s">
        <v>17</v>
      </c>
      <c r="Q74" s="2" t="s">
        <v>39</v>
      </c>
      <c r="R74" s="2" t="s">
        <v>445</v>
      </c>
    </row>
    <row r="75" spans="1:18" ht="13" x14ac:dyDescent="0.15">
      <c r="A75" s="3">
        <v>44022.803357604163</v>
      </c>
      <c r="B75" s="2" t="s">
        <v>17</v>
      </c>
      <c r="C75" s="2" t="s">
        <v>17</v>
      </c>
      <c r="D75" s="2" t="s">
        <v>17</v>
      </c>
      <c r="E75" s="2" t="s">
        <v>17</v>
      </c>
      <c r="F75" s="2" t="s">
        <v>446</v>
      </c>
      <c r="G75" s="2">
        <v>2016</v>
      </c>
      <c r="H75" s="2" t="s">
        <v>20</v>
      </c>
      <c r="I75" s="2" t="s">
        <v>143</v>
      </c>
      <c r="J75" s="2" t="s">
        <v>22</v>
      </c>
      <c r="K75" s="2" t="s">
        <v>44</v>
      </c>
      <c r="L75" s="2" t="s">
        <v>45</v>
      </c>
      <c r="M75" s="2" t="s">
        <v>25</v>
      </c>
      <c r="N75" s="2" t="s">
        <v>17</v>
      </c>
      <c r="O75" s="2" t="s">
        <v>217</v>
      </c>
      <c r="P75" s="2" t="s">
        <v>217</v>
      </c>
      <c r="Q75" s="2" t="s">
        <v>217</v>
      </c>
      <c r="R75" s="2" t="s">
        <v>447</v>
      </c>
    </row>
    <row r="76" spans="1:18" ht="13" x14ac:dyDescent="0.15">
      <c r="A76" s="3">
        <v>44022.805650844908</v>
      </c>
      <c r="B76" s="2" t="s">
        <v>17</v>
      </c>
      <c r="C76" s="2" t="s">
        <v>17</v>
      </c>
      <c r="D76" s="2" t="s">
        <v>17</v>
      </c>
      <c r="E76" s="2" t="s">
        <v>17</v>
      </c>
      <c r="F76" s="2" t="s">
        <v>448</v>
      </c>
      <c r="G76" s="2">
        <v>71082</v>
      </c>
      <c r="H76" s="2" t="s">
        <v>20</v>
      </c>
      <c r="I76" s="2" t="s">
        <v>76</v>
      </c>
      <c r="J76" s="2" t="s">
        <v>22</v>
      </c>
      <c r="K76" s="2" t="s">
        <v>33</v>
      </c>
      <c r="L76" s="2" t="s">
        <v>34</v>
      </c>
      <c r="M76" s="2" t="s">
        <v>25</v>
      </c>
      <c r="N76" s="2" t="s">
        <v>449</v>
      </c>
      <c r="O76" s="2" t="s">
        <v>72</v>
      </c>
      <c r="P76" s="2" t="s">
        <v>450</v>
      </c>
      <c r="Q76" s="2" t="s">
        <v>58</v>
      </c>
      <c r="R76" s="2" t="s">
        <v>59</v>
      </c>
    </row>
    <row r="77" spans="1:18" ht="13" x14ac:dyDescent="0.15">
      <c r="A77" s="3">
        <v>44022.806021180557</v>
      </c>
      <c r="B77" s="2" t="s">
        <v>17</v>
      </c>
      <c r="C77" s="2" t="s">
        <v>17</v>
      </c>
      <c r="D77" s="2" t="s">
        <v>17</v>
      </c>
      <c r="E77" s="2" t="s">
        <v>17</v>
      </c>
      <c r="F77" s="2" t="s">
        <v>451</v>
      </c>
      <c r="G77" s="2">
        <v>2509</v>
      </c>
      <c r="H77" s="2" t="s">
        <v>20</v>
      </c>
      <c r="I77" s="2" t="s">
        <v>76</v>
      </c>
      <c r="J77" s="2" t="s">
        <v>22</v>
      </c>
      <c r="K77" s="2" t="s">
        <v>44</v>
      </c>
      <c r="L77" s="2" t="s">
        <v>45</v>
      </c>
      <c r="M77" s="2" t="s">
        <v>54</v>
      </c>
      <c r="N77" s="2" t="s">
        <v>452</v>
      </c>
      <c r="O77" s="2" t="s">
        <v>453</v>
      </c>
      <c r="P77" s="2" t="s">
        <v>454</v>
      </c>
      <c r="Q77" s="2" t="s">
        <v>455</v>
      </c>
      <c r="R77" s="2" t="s">
        <v>456</v>
      </c>
    </row>
    <row r="78" spans="1:18" ht="13" x14ac:dyDescent="0.15">
      <c r="A78" s="3">
        <v>44022.806171747681</v>
      </c>
      <c r="B78" s="2" t="s">
        <v>17</v>
      </c>
      <c r="C78" s="2" t="s">
        <v>17</v>
      </c>
      <c r="D78" s="2" t="s">
        <v>17</v>
      </c>
      <c r="E78" s="2" t="s">
        <v>17</v>
      </c>
      <c r="F78" s="2" t="s">
        <v>457</v>
      </c>
      <c r="G78" s="2">
        <v>1903</v>
      </c>
      <c r="H78" s="2" t="s">
        <v>20</v>
      </c>
      <c r="I78" s="2" t="s">
        <v>76</v>
      </c>
      <c r="J78" s="2" t="s">
        <v>22</v>
      </c>
      <c r="K78" s="2" t="s">
        <v>150</v>
      </c>
      <c r="L78" s="2" t="s">
        <v>69</v>
      </c>
      <c r="M78" s="2" t="s">
        <v>25</v>
      </c>
      <c r="N78" s="2" t="s">
        <v>58</v>
      </c>
      <c r="O78" s="2" t="s">
        <v>17</v>
      </c>
      <c r="P78" s="2" t="s">
        <v>39</v>
      </c>
      <c r="Q78" s="2" t="s">
        <v>39</v>
      </c>
      <c r="R78" s="2" t="s">
        <v>458</v>
      </c>
    </row>
    <row r="79" spans="1:18" ht="13" x14ac:dyDescent="0.15">
      <c r="A79" s="3">
        <v>44022.806333217595</v>
      </c>
      <c r="B79" s="2" t="s">
        <v>17</v>
      </c>
      <c r="C79" s="2" t="s">
        <v>17</v>
      </c>
      <c r="D79" s="2" t="s">
        <v>17</v>
      </c>
      <c r="E79" s="2" t="s">
        <v>17</v>
      </c>
      <c r="F79" s="2" t="s">
        <v>459</v>
      </c>
      <c r="G79" s="2">
        <v>3102</v>
      </c>
      <c r="H79" s="2" t="s">
        <v>20</v>
      </c>
      <c r="I79" s="2" t="s">
        <v>118</v>
      </c>
      <c r="J79" s="2" t="s">
        <v>460</v>
      </c>
      <c r="K79" s="2" t="s">
        <v>53</v>
      </c>
      <c r="L79" s="2" t="s">
        <v>45</v>
      </c>
      <c r="M79" s="2" t="s">
        <v>25</v>
      </c>
      <c r="N79" s="2" t="s">
        <v>461</v>
      </c>
      <c r="O79" s="2" t="s">
        <v>462</v>
      </c>
      <c r="P79" s="2" t="s">
        <v>463</v>
      </c>
      <c r="Q79" s="2" t="s">
        <v>464</v>
      </c>
      <c r="R79" s="2" t="s">
        <v>167</v>
      </c>
    </row>
    <row r="80" spans="1:18" ht="13" x14ac:dyDescent="0.15">
      <c r="A80" s="3">
        <v>44022.811688194444</v>
      </c>
      <c r="B80" s="2" t="s">
        <v>17</v>
      </c>
      <c r="C80" s="2" t="s">
        <v>17</v>
      </c>
      <c r="D80" s="2" t="s">
        <v>17</v>
      </c>
      <c r="E80" s="2" t="s">
        <v>17</v>
      </c>
      <c r="F80" s="2" t="s">
        <v>465</v>
      </c>
      <c r="G80" s="2">
        <v>17</v>
      </c>
      <c r="H80" s="2" t="s">
        <v>20</v>
      </c>
      <c r="I80" s="2" t="s">
        <v>21</v>
      </c>
      <c r="J80" s="2" t="s">
        <v>229</v>
      </c>
      <c r="K80" s="2" t="s">
        <v>33</v>
      </c>
      <c r="L80" s="2" t="s">
        <v>34</v>
      </c>
      <c r="M80" s="2" t="s">
        <v>54</v>
      </c>
      <c r="N80" s="2" t="s">
        <v>466</v>
      </c>
      <c r="O80" s="2" t="s">
        <v>467</v>
      </c>
      <c r="P80" s="2" t="s">
        <v>468</v>
      </c>
      <c r="Q80" s="2" t="s">
        <v>469</v>
      </c>
      <c r="R80" s="2" t="s">
        <v>202</v>
      </c>
    </row>
    <row r="81" spans="1:18" ht="13" x14ac:dyDescent="0.15">
      <c r="A81" s="3">
        <v>44022.813924664355</v>
      </c>
      <c r="B81" s="2" t="s">
        <v>17</v>
      </c>
      <c r="C81" s="2" t="s">
        <v>17</v>
      </c>
      <c r="D81" s="2" t="s">
        <v>17</v>
      </c>
      <c r="E81" s="2" t="s">
        <v>17</v>
      </c>
      <c r="F81" s="2" t="s">
        <v>470</v>
      </c>
      <c r="G81" s="2">
        <v>1609</v>
      </c>
      <c r="H81" s="2" t="s">
        <v>20</v>
      </c>
      <c r="I81" s="2" t="s">
        <v>43</v>
      </c>
      <c r="J81" s="2" t="s">
        <v>22</v>
      </c>
      <c r="K81" s="2" t="s">
        <v>53</v>
      </c>
      <c r="L81" s="2" t="s">
        <v>34</v>
      </c>
      <c r="M81" s="2" t="s">
        <v>54</v>
      </c>
      <c r="N81" s="2" t="s">
        <v>471</v>
      </c>
      <c r="O81" s="2" t="s">
        <v>472</v>
      </c>
      <c r="P81" s="2" t="s">
        <v>473</v>
      </c>
      <c r="Q81" s="2" t="s">
        <v>474</v>
      </c>
      <c r="R81" s="2" t="s">
        <v>475</v>
      </c>
    </row>
    <row r="82" spans="1:18" ht="13" x14ac:dyDescent="0.15">
      <c r="A82" s="3">
        <v>44022.814809525458</v>
      </c>
      <c r="B82" s="2" t="s">
        <v>17</v>
      </c>
      <c r="C82" s="2" t="s">
        <v>17</v>
      </c>
      <c r="D82" s="2" t="s">
        <v>17</v>
      </c>
      <c r="E82" s="2" t="s">
        <v>17</v>
      </c>
      <c r="F82" s="2" t="s">
        <v>476</v>
      </c>
      <c r="G82" s="2">
        <v>1066</v>
      </c>
      <c r="H82" s="2" t="s">
        <v>20</v>
      </c>
      <c r="I82" s="2" t="s">
        <v>61</v>
      </c>
      <c r="J82" s="2" t="s">
        <v>229</v>
      </c>
      <c r="K82" s="2" t="s">
        <v>68</v>
      </c>
      <c r="L82" s="2" t="s">
        <v>69</v>
      </c>
      <c r="M82" s="2" t="s">
        <v>54</v>
      </c>
      <c r="N82" s="2" t="s">
        <v>477</v>
      </c>
      <c r="O82" s="2" t="s">
        <v>478</v>
      </c>
      <c r="P82" s="2" t="s">
        <v>479</v>
      </c>
      <c r="Q82" s="2" t="s">
        <v>480</v>
      </c>
      <c r="R82" s="2" t="s">
        <v>481</v>
      </c>
    </row>
    <row r="83" spans="1:18" ht="13" x14ac:dyDescent="0.15">
      <c r="A83" s="3">
        <v>44022.818476886576</v>
      </c>
      <c r="B83" s="2" t="s">
        <v>17</v>
      </c>
      <c r="C83" s="2" t="s">
        <v>17</v>
      </c>
      <c r="D83" s="2" t="s">
        <v>17</v>
      </c>
      <c r="E83" s="2" t="s">
        <v>17</v>
      </c>
      <c r="F83" s="2" t="s">
        <v>482</v>
      </c>
      <c r="G83" s="2">
        <v>140915</v>
      </c>
      <c r="H83" s="2" t="s">
        <v>20</v>
      </c>
      <c r="I83" s="2" t="s">
        <v>76</v>
      </c>
      <c r="J83" s="2" t="s">
        <v>22</v>
      </c>
      <c r="K83" s="2" t="s">
        <v>33</v>
      </c>
      <c r="L83" s="2" t="s">
        <v>45</v>
      </c>
      <c r="M83" s="2" t="s">
        <v>46</v>
      </c>
      <c r="N83" s="2" t="s">
        <v>483</v>
      </c>
      <c r="O83" s="2" t="s">
        <v>484</v>
      </c>
      <c r="P83" s="2" t="s">
        <v>485</v>
      </c>
      <c r="Q83" s="2" t="s">
        <v>486</v>
      </c>
      <c r="R83" s="2" t="s">
        <v>487</v>
      </c>
    </row>
    <row r="84" spans="1:18" ht="13" x14ac:dyDescent="0.15">
      <c r="A84" s="3">
        <v>44022.824125995372</v>
      </c>
      <c r="B84" s="2" t="s">
        <v>17</v>
      </c>
      <c r="C84" s="2" t="s">
        <v>17</v>
      </c>
      <c r="D84" s="2" t="s">
        <v>17</v>
      </c>
      <c r="E84" s="2" t="s">
        <v>17</v>
      </c>
      <c r="F84" s="2" t="s">
        <v>488</v>
      </c>
      <c r="G84" s="2">
        <v>3730</v>
      </c>
      <c r="H84" s="2" t="s">
        <v>20</v>
      </c>
      <c r="I84" s="2" t="s">
        <v>61</v>
      </c>
      <c r="J84" s="2" t="s">
        <v>22</v>
      </c>
      <c r="K84" s="2" t="s">
        <v>84</v>
      </c>
      <c r="L84" s="2" t="s">
        <v>91</v>
      </c>
      <c r="M84" s="2" t="s">
        <v>54</v>
      </c>
      <c r="N84" s="2" t="s">
        <v>489</v>
      </c>
      <c r="O84" s="2" t="s">
        <v>490</v>
      </c>
      <c r="P84" s="2" t="s">
        <v>491</v>
      </c>
      <c r="Q84" s="2" t="s">
        <v>17</v>
      </c>
      <c r="R84" s="2" t="s">
        <v>492</v>
      </c>
    </row>
    <row r="85" spans="1:18" ht="13" x14ac:dyDescent="0.15">
      <c r="A85" s="3">
        <v>44022.844497141203</v>
      </c>
      <c r="B85" s="2" t="s">
        <v>17</v>
      </c>
      <c r="C85" s="2" t="s">
        <v>17</v>
      </c>
      <c r="D85" s="2" t="s">
        <v>17</v>
      </c>
      <c r="E85" s="2" t="s">
        <v>17</v>
      </c>
      <c r="F85" s="2" t="s">
        <v>493</v>
      </c>
      <c r="G85" s="2">
        <v>121</v>
      </c>
      <c r="H85" s="2" t="s">
        <v>20</v>
      </c>
      <c r="I85" s="2" t="s">
        <v>43</v>
      </c>
      <c r="J85" s="2" t="s">
        <v>22</v>
      </c>
      <c r="K85" s="2" t="s">
        <v>53</v>
      </c>
      <c r="L85" s="2" t="s">
        <v>45</v>
      </c>
      <c r="M85" s="2" t="s">
        <v>54</v>
      </c>
      <c r="N85" s="2" t="s">
        <v>494</v>
      </c>
      <c r="O85" s="2" t="s">
        <v>495</v>
      </c>
      <c r="P85" s="2" t="s">
        <v>496</v>
      </c>
      <c r="Q85" s="2" t="s">
        <v>497</v>
      </c>
      <c r="R85" s="2" t="s">
        <v>498</v>
      </c>
    </row>
    <row r="86" spans="1:18" ht="13" x14ac:dyDescent="0.15">
      <c r="A86" s="3">
        <v>44022.853957083338</v>
      </c>
      <c r="B86" s="2" t="s">
        <v>17</v>
      </c>
      <c r="C86" s="2" t="s">
        <v>17</v>
      </c>
      <c r="D86" s="2" t="s">
        <v>17</v>
      </c>
      <c r="E86" s="2" t="s">
        <v>17</v>
      </c>
      <c r="F86" s="2" t="s">
        <v>499</v>
      </c>
      <c r="G86" s="2">
        <v>6186</v>
      </c>
      <c r="H86" s="2" t="s">
        <v>20</v>
      </c>
      <c r="I86" s="2" t="s">
        <v>61</v>
      </c>
      <c r="J86" s="2" t="s">
        <v>222</v>
      </c>
      <c r="K86" s="2" t="s">
        <v>33</v>
      </c>
      <c r="L86" s="2" t="s">
        <v>45</v>
      </c>
      <c r="M86" s="2" t="s">
        <v>25</v>
      </c>
      <c r="N86" s="2" t="s">
        <v>500</v>
      </c>
      <c r="O86" s="2" t="s">
        <v>501</v>
      </c>
      <c r="P86" s="2" t="s">
        <v>502</v>
      </c>
      <c r="Q86" s="2" t="s">
        <v>503</v>
      </c>
      <c r="R86" s="2" t="s">
        <v>504</v>
      </c>
    </row>
    <row r="87" spans="1:18" ht="13" x14ac:dyDescent="0.15">
      <c r="A87" s="3">
        <v>44022.854543124995</v>
      </c>
      <c r="B87" s="2" t="s">
        <v>17</v>
      </c>
      <c r="C87" s="2" t="s">
        <v>17</v>
      </c>
      <c r="D87" s="2" t="s">
        <v>17</v>
      </c>
      <c r="E87" s="2" t="s">
        <v>17</v>
      </c>
      <c r="F87" s="2" t="s">
        <v>505</v>
      </c>
      <c r="G87" s="2">
        <v>3534</v>
      </c>
      <c r="H87" s="2" t="s">
        <v>20</v>
      </c>
      <c r="I87" s="2" t="s">
        <v>21</v>
      </c>
      <c r="J87" s="2" t="s">
        <v>22</v>
      </c>
      <c r="K87" s="2" t="s">
        <v>53</v>
      </c>
      <c r="L87" s="2" t="s">
        <v>69</v>
      </c>
      <c r="M87" s="2" t="s">
        <v>25</v>
      </c>
      <c r="N87" s="2" t="s">
        <v>506</v>
      </c>
      <c r="O87" s="2" t="s">
        <v>507</v>
      </c>
      <c r="P87" s="2" t="s">
        <v>508</v>
      </c>
      <c r="Q87" s="2" t="s">
        <v>509</v>
      </c>
      <c r="R87" s="2" t="s">
        <v>510</v>
      </c>
    </row>
    <row r="88" spans="1:18" ht="13" x14ac:dyDescent="0.15">
      <c r="A88" s="3">
        <v>44022.857288807871</v>
      </c>
      <c r="B88" s="2" t="s">
        <v>17</v>
      </c>
      <c r="C88" s="2" t="s">
        <v>17</v>
      </c>
      <c r="D88" s="2" t="s">
        <v>17</v>
      </c>
      <c r="E88" s="2" t="s">
        <v>17</v>
      </c>
      <c r="F88" s="2" t="s">
        <v>511</v>
      </c>
      <c r="G88" s="2">
        <v>68</v>
      </c>
      <c r="H88" s="2" t="s">
        <v>20</v>
      </c>
      <c r="I88" s="2" t="s">
        <v>61</v>
      </c>
      <c r="J88" s="2" t="s">
        <v>22</v>
      </c>
      <c r="K88" s="2" t="s">
        <v>33</v>
      </c>
      <c r="L88" s="2" t="s">
        <v>45</v>
      </c>
      <c r="M88" s="2" t="s">
        <v>54</v>
      </c>
      <c r="N88" s="2" t="s">
        <v>17</v>
      </c>
      <c r="O88" s="2" t="s">
        <v>512</v>
      </c>
      <c r="P88" s="2" t="s">
        <v>513</v>
      </c>
      <c r="Q88" s="2" t="s">
        <v>514</v>
      </c>
      <c r="R88" s="2">
        <v>10</v>
      </c>
    </row>
    <row r="89" spans="1:18" ht="13" x14ac:dyDescent="0.15">
      <c r="A89" s="3">
        <v>44022.859952511571</v>
      </c>
      <c r="B89" s="2" t="s">
        <v>17</v>
      </c>
      <c r="C89" s="2" t="s">
        <v>17</v>
      </c>
      <c r="D89" s="2" t="s">
        <v>17</v>
      </c>
      <c r="E89" s="2" t="s">
        <v>17</v>
      </c>
      <c r="F89" s="2" t="s">
        <v>515</v>
      </c>
      <c r="G89" s="2">
        <v>4</v>
      </c>
      <c r="H89" s="2" t="s">
        <v>20</v>
      </c>
      <c r="I89" s="2" t="s">
        <v>61</v>
      </c>
      <c r="J89" s="2" t="s">
        <v>22</v>
      </c>
      <c r="K89" s="2" t="s">
        <v>33</v>
      </c>
      <c r="L89" s="2" t="s">
        <v>34</v>
      </c>
      <c r="M89" s="2" t="s">
        <v>25</v>
      </c>
      <c r="N89" s="2" t="s">
        <v>17</v>
      </c>
      <c r="O89" s="2" t="s">
        <v>516</v>
      </c>
      <c r="P89" s="2" t="s">
        <v>517</v>
      </c>
      <c r="Q89" s="2" t="s">
        <v>518</v>
      </c>
      <c r="R89" s="2" t="s">
        <v>267</v>
      </c>
    </row>
    <row r="90" spans="1:18" ht="13" x14ac:dyDescent="0.15">
      <c r="A90" s="3">
        <v>44022.862004143521</v>
      </c>
      <c r="B90" s="2" t="s">
        <v>17</v>
      </c>
      <c r="C90" s="2" t="s">
        <v>17</v>
      </c>
      <c r="D90" s="2" t="s">
        <v>17</v>
      </c>
      <c r="E90" s="2" t="s">
        <v>17</v>
      </c>
      <c r="F90" s="2" t="s">
        <v>519</v>
      </c>
      <c r="G90" s="2">
        <v>1214</v>
      </c>
      <c r="H90" s="2" t="s">
        <v>20</v>
      </c>
      <c r="I90" s="2" t="s">
        <v>76</v>
      </c>
      <c r="J90" s="2" t="s">
        <v>22</v>
      </c>
      <c r="K90" s="2" t="s">
        <v>33</v>
      </c>
      <c r="L90" s="2" t="s">
        <v>34</v>
      </c>
      <c r="M90" s="2" t="s">
        <v>25</v>
      </c>
      <c r="N90" s="2" t="s">
        <v>17</v>
      </c>
      <c r="O90" s="2" t="s">
        <v>516</v>
      </c>
      <c r="P90" s="2" t="s">
        <v>516</v>
      </c>
      <c r="Q90" s="2" t="s">
        <v>58</v>
      </c>
      <c r="R90" s="2" t="s">
        <v>297</v>
      </c>
    </row>
    <row r="91" spans="1:18" ht="13" x14ac:dyDescent="0.15">
      <c r="A91" s="3">
        <v>44022.86334038194</v>
      </c>
      <c r="B91" s="2" t="s">
        <v>17</v>
      </c>
      <c r="C91" s="2" t="s">
        <v>17</v>
      </c>
      <c r="D91" s="2" t="s">
        <v>17</v>
      </c>
      <c r="E91" s="2" t="s">
        <v>17</v>
      </c>
      <c r="F91" s="2" t="s">
        <v>520</v>
      </c>
      <c r="G91" s="4" t="s">
        <v>521</v>
      </c>
      <c r="H91" s="2" t="s">
        <v>20</v>
      </c>
      <c r="I91" s="2" t="s">
        <v>76</v>
      </c>
      <c r="J91" s="2" t="s">
        <v>22</v>
      </c>
      <c r="K91" s="2" t="s">
        <v>128</v>
      </c>
      <c r="L91" s="2" t="s">
        <v>91</v>
      </c>
      <c r="M91" s="2" t="s">
        <v>54</v>
      </c>
      <c r="N91" s="2" t="s">
        <v>17</v>
      </c>
      <c r="O91" s="2" t="s">
        <v>522</v>
      </c>
      <c r="P91" s="2" t="s">
        <v>523</v>
      </c>
      <c r="Q91" s="2" t="s">
        <v>524</v>
      </c>
      <c r="R91" s="2" t="s">
        <v>73</v>
      </c>
    </row>
    <row r="92" spans="1:18" ht="13" x14ac:dyDescent="0.15">
      <c r="A92" s="3">
        <v>44022.865300937498</v>
      </c>
      <c r="B92" s="2" t="s">
        <v>17</v>
      </c>
      <c r="C92" s="2" t="s">
        <v>17</v>
      </c>
      <c r="D92" s="2" t="s">
        <v>17</v>
      </c>
      <c r="E92" s="2" t="s">
        <v>17</v>
      </c>
      <c r="F92" s="2" t="s">
        <v>525</v>
      </c>
      <c r="G92" s="2">
        <v>48</v>
      </c>
      <c r="H92" s="2" t="s">
        <v>42</v>
      </c>
      <c r="I92" s="2" t="s">
        <v>61</v>
      </c>
      <c r="J92" s="2" t="s">
        <v>222</v>
      </c>
      <c r="K92" s="2" t="s">
        <v>33</v>
      </c>
      <c r="L92" s="2" t="s">
        <v>91</v>
      </c>
      <c r="M92" s="2" t="s">
        <v>25</v>
      </c>
      <c r="N92" s="2" t="s">
        <v>526</v>
      </c>
      <c r="O92" s="2" t="s">
        <v>527</v>
      </c>
      <c r="P92" s="2" t="s">
        <v>528</v>
      </c>
      <c r="Q92" s="2" t="s">
        <v>529</v>
      </c>
      <c r="R92" s="2" t="s">
        <v>530</v>
      </c>
    </row>
    <row r="93" spans="1:18" ht="13" x14ac:dyDescent="0.15">
      <c r="A93" s="3">
        <v>44022.878604247686</v>
      </c>
      <c r="B93" s="2" t="s">
        <v>17</v>
      </c>
      <c r="C93" s="2" t="s">
        <v>17</v>
      </c>
      <c r="D93" s="2" t="s">
        <v>17</v>
      </c>
      <c r="E93" s="2" t="s">
        <v>17</v>
      </c>
      <c r="F93" s="2" t="s">
        <v>465</v>
      </c>
      <c r="G93" s="2">
        <v>17</v>
      </c>
      <c r="H93" s="2" t="s">
        <v>20</v>
      </c>
      <c r="I93" s="2" t="s">
        <v>21</v>
      </c>
      <c r="J93" s="2" t="s">
        <v>229</v>
      </c>
      <c r="K93" s="2" t="s">
        <v>33</v>
      </c>
      <c r="L93" s="2" t="s">
        <v>34</v>
      </c>
      <c r="M93" s="2" t="s">
        <v>54</v>
      </c>
      <c r="N93" s="2" t="s">
        <v>466</v>
      </c>
      <c r="O93" s="2" t="s">
        <v>467</v>
      </c>
      <c r="P93" s="2" t="s">
        <v>468</v>
      </c>
      <c r="Q93" s="2" t="s">
        <v>469</v>
      </c>
      <c r="R93" s="2" t="s">
        <v>202</v>
      </c>
    </row>
    <row r="94" spans="1:18" ht="13" x14ac:dyDescent="0.15">
      <c r="A94" s="3">
        <v>44022.894332418982</v>
      </c>
      <c r="B94" s="2" t="s">
        <v>17</v>
      </c>
      <c r="C94" s="2" t="s">
        <v>17</v>
      </c>
      <c r="D94" s="2" t="s">
        <v>17</v>
      </c>
      <c r="E94" s="2" t="s">
        <v>17</v>
      </c>
      <c r="F94" s="2" t="s">
        <v>531</v>
      </c>
      <c r="G94" s="2">
        <v>1985</v>
      </c>
      <c r="H94" s="2" t="s">
        <v>20</v>
      </c>
      <c r="I94" s="2" t="s">
        <v>143</v>
      </c>
      <c r="J94" s="2" t="s">
        <v>67</v>
      </c>
      <c r="K94" s="2" t="s">
        <v>33</v>
      </c>
      <c r="L94" s="2" t="s">
        <v>34</v>
      </c>
      <c r="M94" s="2" t="s">
        <v>25</v>
      </c>
      <c r="N94" s="2" t="s">
        <v>532</v>
      </c>
      <c r="O94" s="2" t="s">
        <v>533</v>
      </c>
      <c r="P94" s="2" t="s">
        <v>534</v>
      </c>
      <c r="Q94" s="2" t="s">
        <v>535</v>
      </c>
      <c r="R94" s="2" t="s">
        <v>73</v>
      </c>
    </row>
    <row r="95" spans="1:18" ht="13" x14ac:dyDescent="0.15">
      <c r="A95" s="3">
        <v>44022.897092627318</v>
      </c>
      <c r="B95" s="2" t="s">
        <v>17</v>
      </c>
      <c r="C95" s="2" t="s">
        <v>17</v>
      </c>
      <c r="D95" s="2" t="s">
        <v>17</v>
      </c>
      <c r="E95" s="2" t="s">
        <v>17</v>
      </c>
      <c r="F95" s="2" t="s">
        <v>536</v>
      </c>
      <c r="G95" s="2">
        <v>8578</v>
      </c>
      <c r="H95" s="2" t="s">
        <v>20</v>
      </c>
      <c r="I95" s="2" t="s">
        <v>21</v>
      </c>
      <c r="J95" s="2" t="s">
        <v>537</v>
      </c>
      <c r="K95" s="2" t="s">
        <v>169</v>
      </c>
      <c r="L95" s="2" t="s">
        <v>91</v>
      </c>
      <c r="M95" s="2" t="s">
        <v>35</v>
      </c>
      <c r="N95" s="2" t="s">
        <v>538</v>
      </c>
      <c r="O95" s="2" t="s">
        <v>539</v>
      </c>
      <c r="P95" s="2" t="s">
        <v>540</v>
      </c>
      <c r="Q95" s="2" t="s">
        <v>541</v>
      </c>
      <c r="R95" s="2" t="s">
        <v>542</v>
      </c>
    </row>
    <row r="96" spans="1:18" ht="13" x14ac:dyDescent="0.15">
      <c r="A96" s="3">
        <v>44022.899883854167</v>
      </c>
      <c r="B96" s="2" t="s">
        <v>17</v>
      </c>
      <c r="C96" s="2" t="s">
        <v>17</v>
      </c>
      <c r="D96" s="2" t="s">
        <v>17</v>
      </c>
      <c r="E96" s="2" t="s">
        <v>17</v>
      </c>
      <c r="F96" s="2" t="s">
        <v>543</v>
      </c>
      <c r="G96" s="2">
        <v>2205</v>
      </c>
      <c r="H96" s="2" t="s">
        <v>42</v>
      </c>
      <c r="I96" s="2" t="s">
        <v>76</v>
      </c>
      <c r="J96" s="2" t="s">
        <v>22</v>
      </c>
      <c r="K96" s="2" t="s">
        <v>44</v>
      </c>
      <c r="L96" s="2" t="s">
        <v>34</v>
      </c>
      <c r="M96" s="2" t="s">
        <v>25</v>
      </c>
      <c r="N96" s="2" t="s">
        <v>544</v>
      </c>
      <c r="O96" s="2" t="s">
        <v>545</v>
      </c>
      <c r="P96" s="2" t="s">
        <v>546</v>
      </c>
      <c r="Q96" s="2" t="s">
        <v>547</v>
      </c>
      <c r="R96" s="2" t="s">
        <v>548</v>
      </c>
    </row>
    <row r="97" spans="1:18" ht="13" x14ac:dyDescent="0.15">
      <c r="A97" s="3">
        <v>44022.90095865741</v>
      </c>
      <c r="B97" s="2" t="s">
        <v>17</v>
      </c>
      <c r="C97" s="2" t="s">
        <v>17</v>
      </c>
      <c r="D97" s="2" t="s">
        <v>17</v>
      </c>
      <c r="E97" s="2" t="s">
        <v>17</v>
      </c>
      <c r="F97" s="2" t="s">
        <v>549</v>
      </c>
      <c r="G97" s="2">
        <v>1981</v>
      </c>
      <c r="H97" s="2" t="s">
        <v>20</v>
      </c>
      <c r="I97" s="2" t="s">
        <v>76</v>
      </c>
      <c r="J97" s="2" t="s">
        <v>67</v>
      </c>
      <c r="K97" s="2" t="s">
        <v>53</v>
      </c>
      <c r="L97" s="2" t="s">
        <v>45</v>
      </c>
      <c r="M97" s="2" t="s">
        <v>25</v>
      </c>
      <c r="N97" s="2" t="s">
        <v>39</v>
      </c>
      <c r="O97" s="2" t="s">
        <v>550</v>
      </c>
      <c r="P97" s="2" t="s">
        <v>551</v>
      </c>
      <c r="Q97" s="2" t="s">
        <v>552</v>
      </c>
      <c r="R97" s="2" t="s">
        <v>553</v>
      </c>
    </row>
    <row r="98" spans="1:18" ht="13" x14ac:dyDescent="0.15">
      <c r="A98" s="3">
        <v>44022.904659282409</v>
      </c>
      <c r="B98" s="2" t="s">
        <v>17</v>
      </c>
      <c r="C98" s="2" t="s">
        <v>17</v>
      </c>
      <c r="D98" s="2" t="s">
        <v>17</v>
      </c>
      <c r="E98" s="2" t="s">
        <v>17</v>
      </c>
      <c r="F98" s="2" t="s">
        <v>554</v>
      </c>
      <c r="G98" s="2">
        <v>30</v>
      </c>
      <c r="H98" s="2" t="s">
        <v>20</v>
      </c>
      <c r="I98" s="2" t="s">
        <v>143</v>
      </c>
      <c r="J98" s="2" t="s">
        <v>555</v>
      </c>
      <c r="K98" s="2" t="s">
        <v>33</v>
      </c>
      <c r="L98" s="2" t="s">
        <v>69</v>
      </c>
      <c r="M98" s="2" t="s">
        <v>54</v>
      </c>
      <c r="N98" s="2" t="s">
        <v>556</v>
      </c>
      <c r="O98" s="2" t="s">
        <v>557</v>
      </c>
      <c r="P98" s="2" t="s">
        <v>558</v>
      </c>
      <c r="Q98" s="2" t="s">
        <v>559</v>
      </c>
      <c r="R98" s="2" t="s">
        <v>560</v>
      </c>
    </row>
    <row r="99" spans="1:18" ht="13" x14ac:dyDescent="0.15">
      <c r="A99" s="3">
        <v>44022.91072944444</v>
      </c>
      <c r="B99" s="2" t="s">
        <v>17</v>
      </c>
      <c r="C99" s="2" t="s">
        <v>17</v>
      </c>
      <c r="D99" s="2" t="s">
        <v>17</v>
      </c>
      <c r="E99" s="2" t="s">
        <v>17</v>
      </c>
      <c r="F99" s="2" t="s">
        <v>561</v>
      </c>
      <c r="G99" s="2">
        <v>31</v>
      </c>
      <c r="H99" s="2" t="s">
        <v>20</v>
      </c>
      <c r="I99" s="2" t="s">
        <v>143</v>
      </c>
      <c r="J99" s="2" t="s">
        <v>22</v>
      </c>
      <c r="K99" s="2" t="s">
        <v>150</v>
      </c>
      <c r="L99" s="2" t="s">
        <v>91</v>
      </c>
      <c r="M99" s="2" t="s">
        <v>46</v>
      </c>
      <c r="N99" s="2" t="s">
        <v>562</v>
      </c>
      <c r="O99" s="2" t="s">
        <v>563</v>
      </c>
      <c r="P99" s="2" t="s">
        <v>564</v>
      </c>
      <c r="Q99" s="2" t="s">
        <v>565</v>
      </c>
      <c r="R99" s="2" t="s">
        <v>566</v>
      </c>
    </row>
    <row r="100" spans="1:18" ht="13" x14ac:dyDescent="0.15">
      <c r="A100" s="3">
        <v>44022.917176041665</v>
      </c>
      <c r="B100" s="2" t="s">
        <v>17</v>
      </c>
      <c r="C100" s="2" t="s">
        <v>17</v>
      </c>
      <c r="D100" s="2" t="s">
        <v>17</v>
      </c>
      <c r="E100" s="2" t="s">
        <v>17</v>
      </c>
      <c r="F100" s="2" t="s">
        <v>567</v>
      </c>
      <c r="G100" s="2">
        <v>2709</v>
      </c>
      <c r="H100" s="2" t="s">
        <v>20</v>
      </c>
      <c r="I100" s="2" t="s">
        <v>143</v>
      </c>
      <c r="J100" s="2" t="s">
        <v>222</v>
      </c>
      <c r="K100" s="2" t="s">
        <v>53</v>
      </c>
      <c r="L100" s="2" t="s">
        <v>45</v>
      </c>
      <c r="M100" s="2" t="s">
        <v>35</v>
      </c>
      <c r="N100" s="2" t="s">
        <v>568</v>
      </c>
      <c r="O100" s="2" t="s">
        <v>569</v>
      </c>
      <c r="P100" s="2" t="s">
        <v>570</v>
      </c>
      <c r="Q100" s="2" t="s">
        <v>571</v>
      </c>
      <c r="R100" s="2" t="s">
        <v>572</v>
      </c>
    </row>
    <row r="101" spans="1:18" ht="13" x14ac:dyDescent="0.15">
      <c r="A101" s="3">
        <v>44022.924097881943</v>
      </c>
      <c r="B101" s="2" t="s">
        <v>17</v>
      </c>
      <c r="C101" s="2" t="s">
        <v>17</v>
      </c>
      <c r="D101" s="2" t="s">
        <v>17</v>
      </c>
      <c r="E101" s="2" t="s">
        <v>17</v>
      </c>
      <c r="F101" s="2" t="s">
        <v>573</v>
      </c>
      <c r="G101" s="2">
        <v>37592</v>
      </c>
      <c r="H101" s="2" t="s">
        <v>42</v>
      </c>
      <c r="I101" s="2" t="s">
        <v>21</v>
      </c>
      <c r="J101" s="2" t="s">
        <v>537</v>
      </c>
      <c r="K101" s="2" t="s">
        <v>44</v>
      </c>
      <c r="L101" s="2" t="s">
        <v>45</v>
      </c>
      <c r="M101" s="2" t="s">
        <v>54</v>
      </c>
      <c r="N101" s="2" t="s">
        <v>574</v>
      </c>
      <c r="O101" s="2" t="s">
        <v>575</v>
      </c>
      <c r="P101" s="2" t="s">
        <v>576</v>
      </c>
      <c r="Q101" s="2" t="s">
        <v>577</v>
      </c>
      <c r="R101" s="2" t="s">
        <v>578</v>
      </c>
    </row>
    <row r="102" spans="1:18" ht="13" x14ac:dyDescent="0.15">
      <c r="A102" s="3">
        <v>44022.948457245366</v>
      </c>
      <c r="B102" s="2" t="s">
        <v>17</v>
      </c>
      <c r="C102" s="2" t="s">
        <v>17</v>
      </c>
      <c r="D102" s="2" t="s">
        <v>17</v>
      </c>
      <c r="E102" s="2" t="s">
        <v>17</v>
      </c>
      <c r="F102" s="2" t="s">
        <v>579</v>
      </c>
      <c r="G102" s="2">
        <v>666</v>
      </c>
      <c r="H102" s="2" t="s">
        <v>20</v>
      </c>
      <c r="I102" s="2" t="s">
        <v>76</v>
      </c>
      <c r="J102" s="2" t="s">
        <v>251</v>
      </c>
      <c r="K102" s="2" t="s">
        <v>33</v>
      </c>
      <c r="L102" s="2" t="s">
        <v>91</v>
      </c>
      <c r="M102" s="2" t="s">
        <v>35</v>
      </c>
      <c r="N102" s="2" t="s">
        <v>580</v>
      </c>
      <c r="O102" s="2" t="s">
        <v>581</v>
      </c>
      <c r="P102" s="2" t="s">
        <v>582</v>
      </c>
      <c r="Q102" s="2" t="s">
        <v>583</v>
      </c>
      <c r="R102" s="2" t="s">
        <v>584</v>
      </c>
    </row>
    <row r="103" spans="1:18" ht="13" x14ac:dyDescent="0.15">
      <c r="A103" s="3">
        <v>44022.956265289351</v>
      </c>
      <c r="B103" s="2" t="s">
        <v>17</v>
      </c>
      <c r="C103" s="2" t="s">
        <v>17</v>
      </c>
      <c r="D103" s="2" t="s">
        <v>17</v>
      </c>
      <c r="E103" s="2" t="s">
        <v>17</v>
      </c>
      <c r="F103" s="2" t="s">
        <v>457</v>
      </c>
      <c r="G103" s="2">
        <v>1903</v>
      </c>
      <c r="H103" s="2" t="s">
        <v>20</v>
      </c>
      <c r="I103" s="2" t="s">
        <v>76</v>
      </c>
      <c r="J103" s="2" t="s">
        <v>22</v>
      </c>
      <c r="K103" s="2" t="s">
        <v>150</v>
      </c>
      <c r="L103" s="2" t="s">
        <v>69</v>
      </c>
      <c r="M103" s="2" t="s">
        <v>25</v>
      </c>
      <c r="N103" s="2" t="s">
        <v>58</v>
      </c>
      <c r="O103" s="2" t="s">
        <v>17</v>
      </c>
      <c r="P103" s="2" t="s">
        <v>39</v>
      </c>
      <c r="Q103" s="2" t="s">
        <v>39</v>
      </c>
      <c r="R103" s="2" t="s">
        <v>458</v>
      </c>
    </row>
    <row r="104" spans="1:18" ht="13" x14ac:dyDescent="0.15">
      <c r="A104" s="3">
        <v>44022.960251770834</v>
      </c>
      <c r="B104" s="2" t="s">
        <v>17</v>
      </c>
      <c r="C104" s="2" t="s">
        <v>17</v>
      </c>
      <c r="D104" s="2" t="s">
        <v>17</v>
      </c>
      <c r="E104" s="2" t="s">
        <v>17</v>
      </c>
      <c r="F104" s="2" t="s">
        <v>585</v>
      </c>
      <c r="G104" s="2">
        <v>2345</v>
      </c>
      <c r="H104" s="2" t="s">
        <v>20</v>
      </c>
      <c r="I104" s="2" t="s">
        <v>43</v>
      </c>
      <c r="J104" s="2" t="s">
        <v>67</v>
      </c>
      <c r="K104" s="2" t="s">
        <v>68</v>
      </c>
      <c r="L104" s="2" t="s">
        <v>24</v>
      </c>
      <c r="M104" s="2" t="s">
        <v>54</v>
      </c>
      <c r="N104" s="2" t="s">
        <v>586</v>
      </c>
      <c r="O104" s="2" t="s">
        <v>587</v>
      </c>
      <c r="P104" s="2" t="s">
        <v>588</v>
      </c>
      <c r="Q104" s="2" t="s">
        <v>589</v>
      </c>
      <c r="R104" s="2" t="s">
        <v>590</v>
      </c>
    </row>
    <row r="105" spans="1:18" ht="13" x14ac:dyDescent="0.15">
      <c r="A105" s="3">
        <v>44022.963903078708</v>
      </c>
      <c r="B105" s="2" t="s">
        <v>17</v>
      </c>
      <c r="C105" s="2" t="s">
        <v>17</v>
      </c>
      <c r="D105" s="2" t="s">
        <v>17</v>
      </c>
      <c r="E105" s="2" t="s">
        <v>17</v>
      </c>
      <c r="F105" s="2" t="s">
        <v>591</v>
      </c>
      <c r="G105" s="4" t="s">
        <v>592</v>
      </c>
      <c r="H105" s="2" t="s">
        <v>20</v>
      </c>
      <c r="I105" s="2" t="s">
        <v>43</v>
      </c>
      <c r="J105" s="2" t="s">
        <v>22</v>
      </c>
      <c r="K105" s="2" t="s">
        <v>33</v>
      </c>
      <c r="L105" s="2" t="s">
        <v>45</v>
      </c>
      <c r="M105" s="2" t="s">
        <v>25</v>
      </c>
      <c r="N105" s="2" t="s">
        <v>593</v>
      </c>
      <c r="O105" s="2" t="s">
        <v>594</v>
      </c>
      <c r="P105" s="2" t="s">
        <v>595</v>
      </c>
      <c r="Q105" s="2" t="s">
        <v>596</v>
      </c>
      <c r="R105" s="2" t="s">
        <v>597</v>
      </c>
    </row>
    <row r="106" spans="1:18" ht="13" x14ac:dyDescent="0.15">
      <c r="A106" s="3">
        <v>44022.965830486108</v>
      </c>
      <c r="B106" s="2" t="s">
        <v>17</v>
      </c>
      <c r="C106" s="2" t="s">
        <v>17</v>
      </c>
      <c r="D106" s="2" t="s">
        <v>17</v>
      </c>
      <c r="E106" s="2" t="s">
        <v>17</v>
      </c>
      <c r="F106" s="2" t="s">
        <v>598</v>
      </c>
      <c r="G106" s="2">
        <v>25714</v>
      </c>
      <c r="H106" s="2" t="s">
        <v>20</v>
      </c>
      <c r="I106" s="2" t="s">
        <v>143</v>
      </c>
      <c r="J106" s="2" t="s">
        <v>599</v>
      </c>
      <c r="K106" s="2" t="s">
        <v>150</v>
      </c>
      <c r="L106" s="2" t="s">
        <v>34</v>
      </c>
      <c r="M106" s="2" t="s">
        <v>25</v>
      </c>
      <c r="N106" s="2" t="s">
        <v>17</v>
      </c>
      <c r="O106" s="2" t="s">
        <v>72</v>
      </c>
      <c r="P106" s="2" t="s">
        <v>600</v>
      </c>
      <c r="Q106" s="2" t="s">
        <v>516</v>
      </c>
      <c r="R106" s="2" t="s">
        <v>601</v>
      </c>
    </row>
    <row r="107" spans="1:18" ht="13" x14ac:dyDescent="0.15">
      <c r="A107" s="3">
        <v>44023.002851006946</v>
      </c>
      <c r="B107" s="2" t="s">
        <v>17</v>
      </c>
      <c r="C107" s="2" t="s">
        <v>17</v>
      </c>
      <c r="D107" s="2" t="s">
        <v>17</v>
      </c>
      <c r="E107" s="2" t="s">
        <v>17</v>
      </c>
      <c r="F107" s="2" t="s">
        <v>602</v>
      </c>
      <c r="G107" s="2">
        <v>1583</v>
      </c>
      <c r="H107" s="2" t="s">
        <v>42</v>
      </c>
      <c r="I107" s="2" t="s">
        <v>76</v>
      </c>
      <c r="J107" s="2" t="s">
        <v>229</v>
      </c>
      <c r="K107" s="2" t="s">
        <v>68</v>
      </c>
      <c r="L107" s="2" t="s">
        <v>34</v>
      </c>
      <c r="M107" s="2" t="s">
        <v>35</v>
      </c>
      <c r="N107" s="2" t="s">
        <v>17</v>
      </c>
      <c r="O107" s="2" t="s">
        <v>17</v>
      </c>
      <c r="P107" s="2" t="s">
        <v>17</v>
      </c>
      <c r="Q107" s="2" t="s">
        <v>17</v>
      </c>
      <c r="R107" s="2" t="s">
        <v>603</v>
      </c>
    </row>
    <row r="108" spans="1:18" ht="13" x14ac:dyDescent="0.15">
      <c r="A108" s="3">
        <v>44023.284494097221</v>
      </c>
      <c r="B108" s="2" t="s">
        <v>17</v>
      </c>
      <c r="C108" s="2" t="s">
        <v>17</v>
      </c>
      <c r="D108" s="2" t="s">
        <v>17</v>
      </c>
      <c r="E108" s="2" t="s">
        <v>17</v>
      </c>
      <c r="F108" s="2" t="s">
        <v>604</v>
      </c>
      <c r="G108" s="4" t="s">
        <v>605</v>
      </c>
      <c r="H108" s="2" t="s">
        <v>20</v>
      </c>
      <c r="I108" s="2" t="s">
        <v>76</v>
      </c>
      <c r="J108" s="2" t="s">
        <v>22</v>
      </c>
      <c r="K108" s="2" t="s">
        <v>33</v>
      </c>
      <c r="L108" s="2" t="s">
        <v>91</v>
      </c>
      <c r="M108" s="2" t="s">
        <v>35</v>
      </c>
      <c r="N108" s="2" t="s">
        <v>606</v>
      </c>
      <c r="O108" s="2" t="s">
        <v>607</v>
      </c>
      <c r="P108" s="2" t="s">
        <v>608</v>
      </c>
      <c r="Q108" s="2" t="s">
        <v>609</v>
      </c>
      <c r="R108" s="2" t="s">
        <v>610</v>
      </c>
    </row>
    <row r="109" spans="1:18" ht="13" x14ac:dyDescent="0.15">
      <c r="A109" s="3">
        <v>44023.415733530092</v>
      </c>
      <c r="B109" s="2" t="s">
        <v>17</v>
      </c>
      <c r="C109" s="2" t="s">
        <v>17</v>
      </c>
      <c r="D109" s="2" t="s">
        <v>17</v>
      </c>
      <c r="E109" s="2" t="s">
        <v>17</v>
      </c>
      <c r="F109" s="2" t="s">
        <v>611</v>
      </c>
      <c r="G109" s="2">
        <v>5166</v>
      </c>
      <c r="H109" s="2" t="s">
        <v>42</v>
      </c>
      <c r="I109" s="2" t="s">
        <v>118</v>
      </c>
      <c r="J109" s="2" t="s">
        <v>32</v>
      </c>
      <c r="K109" s="2" t="s">
        <v>169</v>
      </c>
      <c r="L109" s="2" t="s">
        <v>69</v>
      </c>
      <c r="M109" s="2" t="s">
        <v>54</v>
      </c>
      <c r="N109" s="2" t="s">
        <v>612</v>
      </c>
      <c r="O109" s="2" t="s">
        <v>613</v>
      </c>
      <c r="P109" s="2" t="s">
        <v>613</v>
      </c>
      <c r="Q109" s="2" t="s">
        <v>39</v>
      </c>
      <c r="R109" s="2" t="s">
        <v>297</v>
      </c>
    </row>
    <row r="110" spans="1:18" ht="13" x14ac:dyDescent="0.15">
      <c r="A110" s="3">
        <v>44023.451228576392</v>
      </c>
      <c r="B110" s="2" t="s">
        <v>17</v>
      </c>
      <c r="C110" s="2" t="s">
        <v>17</v>
      </c>
      <c r="D110" s="2" t="s">
        <v>17</v>
      </c>
      <c r="E110" s="2" t="s">
        <v>17</v>
      </c>
      <c r="F110" s="2" t="s">
        <v>614</v>
      </c>
      <c r="G110" s="2">
        <v>310397</v>
      </c>
      <c r="H110" s="2" t="s">
        <v>42</v>
      </c>
      <c r="I110" s="2" t="s">
        <v>21</v>
      </c>
      <c r="J110" s="2" t="s">
        <v>251</v>
      </c>
      <c r="K110" s="2" t="s">
        <v>33</v>
      </c>
      <c r="L110" s="2" t="s">
        <v>34</v>
      </c>
      <c r="M110" s="2" t="s">
        <v>25</v>
      </c>
      <c r="N110" s="2" t="s">
        <v>615</v>
      </c>
      <c r="O110" s="2" t="s">
        <v>39</v>
      </c>
      <c r="P110" s="2" t="s">
        <v>616</v>
      </c>
      <c r="Q110" s="2" t="s">
        <v>617</v>
      </c>
      <c r="R110" s="2" t="s">
        <v>267</v>
      </c>
    </row>
    <row r="111" spans="1:18" ht="13" x14ac:dyDescent="0.15">
      <c r="A111" s="3">
        <v>44023.452604594902</v>
      </c>
      <c r="B111" s="2" t="s">
        <v>17</v>
      </c>
      <c r="C111" s="2" t="s">
        <v>17</v>
      </c>
      <c r="D111" s="2" t="s">
        <v>17</v>
      </c>
      <c r="E111" s="2" t="s">
        <v>17</v>
      </c>
      <c r="F111" s="2" t="s">
        <v>618</v>
      </c>
      <c r="G111" s="4" t="s">
        <v>619</v>
      </c>
      <c r="H111" s="2" t="s">
        <v>20</v>
      </c>
      <c r="I111" s="2" t="s">
        <v>61</v>
      </c>
      <c r="J111" s="2" t="s">
        <v>620</v>
      </c>
      <c r="K111" s="2" t="s">
        <v>394</v>
      </c>
      <c r="L111" s="2" t="s">
        <v>34</v>
      </c>
      <c r="M111" s="2" t="s">
        <v>25</v>
      </c>
      <c r="N111" s="2" t="s">
        <v>39</v>
      </c>
      <c r="O111" s="2" t="s">
        <v>17</v>
      </c>
      <c r="P111" s="2" t="s">
        <v>621</v>
      </c>
      <c r="Q111" s="2" t="s">
        <v>622</v>
      </c>
      <c r="R111" s="2">
        <v>10</v>
      </c>
    </row>
    <row r="112" spans="1:18" ht="13" x14ac:dyDescent="0.15">
      <c r="A112" s="3">
        <v>44023.458933773145</v>
      </c>
      <c r="B112" s="2" t="s">
        <v>17</v>
      </c>
      <c r="C112" s="2" t="s">
        <v>17</v>
      </c>
      <c r="D112" s="2" t="s">
        <v>17</v>
      </c>
      <c r="E112" s="2" t="s">
        <v>17</v>
      </c>
      <c r="F112" s="2" t="s">
        <v>623</v>
      </c>
      <c r="G112" s="2">
        <v>2507</v>
      </c>
      <c r="H112" s="2" t="s">
        <v>20</v>
      </c>
      <c r="I112" s="2" t="s">
        <v>76</v>
      </c>
      <c r="J112" s="2" t="s">
        <v>22</v>
      </c>
      <c r="K112" s="2" t="s">
        <v>53</v>
      </c>
      <c r="L112" s="2" t="s">
        <v>91</v>
      </c>
      <c r="M112" s="2" t="s">
        <v>54</v>
      </c>
      <c r="N112" s="2" t="s">
        <v>624</v>
      </c>
      <c r="O112" s="2" t="s">
        <v>625</v>
      </c>
      <c r="P112" s="2" t="s">
        <v>626</v>
      </c>
      <c r="Q112" s="2" t="s">
        <v>17</v>
      </c>
      <c r="R112" s="2" t="s">
        <v>627</v>
      </c>
    </row>
    <row r="113" spans="1:18" ht="13" x14ac:dyDescent="0.15">
      <c r="A113" s="3">
        <v>44023.479895439814</v>
      </c>
      <c r="B113" s="2" t="s">
        <v>17</v>
      </c>
      <c r="C113" s="2" t="s">
        <v>17</v>
      </c>
      <c r="D113" s="2" t="s">
        <v>17</v>
      </c>
      <c r="E113" s="2" t="s">
        <v>17</v>
      </c>
      <c r="F113" s="2" t="s">
        <v>628</v>
      </c>
      <c r="G113" s="2">
        <v>12345</v>
      </c>
      <c r="H113" s="2" t="s">
        <v>20</v>
      </c>
      <c r="I113" s="2" t="s">
        <v>61</v>
      </c>
      <c r="J113" s="2" t="s">
        <v>222</v>
      </c>
      <c r="K113" s="2" t="s">
        <v>53</v>
      </c>
      <c r="L113" s="2" t="s">
        <v>45</v>
      </c>
      <c r="M113" s="2" t="s">
        <v>54</v>
      </c>
      <c r="N113" s="2" t="s">
        <v>17</v>
      </c>
      <c r="O113" s="2" t="s">
        <v>629</v>
      </c>
      <c r="P113" s="2" t="s">
        <v>630</v>
      </c>
      <c r="Q113" s="2" t="s">
        <v>631</v>
      </c>
      <c r="R113" s="2" t="s">
        <v>632</v>
      </c>
    </row>
    <row r="114" spans="1:18" ht="13" x14ac:dyDescent="0.15">
      <c r="A114" s="3">
        <v>44023.524653229164</v>
      </c>
      <c r="B114" s="2" t="s">
        <v>17</v>
      </c>
      <c r="C114" s="2" t="s">
        <v>17</v>
      </c>
      <c r="D114" s="2" t="s">
        <v>17</v>
      </c>
      <c r="E114" s="2" t="s">
        <v>17</v>
      </c>
      <c r="F114" s="2" t="s">
        <v>633</v>
      </c>
      <c r="G114" s="2">
        <v>1989</v>
      </c>
      <c r="H114" s="2" t="s">
        <v>20</v>
      </c>
      <c r="I114" s="2" t="s">
        <v>43</v>
      </c>
      <c r="J114" s="2" t="s">
        <v>22</v>
      </c>
      <c r="K114" s="2" t="s">
        <v>169</v>
      </c>
      <c r="L114" s="2" t="s">
        <v>69</v>
      </c>
      <c r="M114" s="2" t="s">
        <v>25</v>
      </c>
      <c r="N114" s="2" t="s">
        <v>634</v>
      </c>
      <c r="O114" s="2" t="s">
        <v>635</v>
      </c>
      <c r="P114" s="2" t="s">
        <v>635</v>
      </c>
      <c r="Q114" s="2" t="s">
        <v>636</v>
      </c>
      <c r="R114" s="2" t="s">
        <v>637</v>
      </c>
    </row>
    <row r="115" spans="1:18" ht="13" x14ac:dyDescent="0.15">
      <c r="A115" s="3">
        <v>44023.533455104167</v>
      </c>
      <c r="B115" s="2" t="s">
        <v>17</v>
      </c>
      <c r="C115" s="2" t="s">
        <v>17</v>
      </c>
      <c r="D115" s="2" t="s">
        <v>17</v>
      </c>
      <c r="E115" s="2" t="s">
        <v>17</v>
      </c>
      <c r="F115" s="2" t="s">
        <v>638</v>
      </c>
      <c r="G115" s="2">
        <v>366874</v>
      </c>
      <c r="H115" s="2" t="s">
        <v>20</v>
      </c>
      <c r="I115" s="2" t="s">
        <v>43</v>
      </c>
      <c r="J115" s="2" t="s">
        <v>22</v>
      </c>
      <c r="K115" s="2" t="s">
        <v>23</v>
      </c>
      <c r="L115" s="2" t="s">
        <v>91</v>
      </c>
      <c r="M115" s="2" t="s">
        <v>25</v>
      </c>
      <c r="N115" s="2" t="s">
        <v>70</v>
      </c>
      <c r="O115" s="2" t="s">
        <v>639</v>
      </c>
      <c r="P115" s="2" t="s">
        <v>640</v>
      </c>
      <c r="Q115" s="2" t="s">
        <v>641</v>
      </c>
      <c r="R115" s="2" t="s">
        <v>73</v>
      </c>
    </row>
    <row r="116" spans="1:18" ht="13" x14ac:dyDescent="0.15">
      <c r="A116" s="3">
        <v>44023.581540706014</v>
      </c>
      <c r="B116" s="2" t="s">
        <v>17</v>
      </c>
      <c r="C116" s="2" t="s">
        <v>17</v>
      </c>
      <c r="D116" s="2" t="s">
        <v>17</v>
      </c>
      <c r="E116" s="2" t="s">
        <v>17</v>
      </c>
      <c r="F116" s="2" t="s">
        <v>642</v>
      </c>
      <c r="G116" s="2">
        <v>27</v>
      </c>
      <c r="H116" s="2" t="s">
        <v>20</v>
      </c>
      <c r="I116" s="2" t="s">
        <v>143</v>
      </c>
      <c r="J116" s="2" t="s">
        <v>22</v>
      </c>
      <c r="K116" s="2" t="s">
        <v>33</v>
      </c>
      <c r="L116" s="2" t="s">
        <v>69</v>
      </c>
      <c r="M116" s="2" t="s">
        <v>54</v>
      </c>
      <c r="N116" s="2" t="s">
        <v>490</v>
      </c>
      <c r="O116" s="2" t="s">
        <v>643</v>
      </c>
      <c r="P116" s="2" t="s">
        <v>516</v>
      </c>
      <c r="Q116" s="2" t="s">
        <v>644</v>
      </c>
      <c r="R116" s="2" t="s">
        <v>645</v>
      </c>
    </row>
    <row r="117" spans="1:18" ht="13" x14ac:dyDescent="0.15">
      <c r="A117" s="3">
        <v>44023.699758402778</v>
      </c>
      <c r="B117" s="2" t="s">
        <v>17</v>
      </c>
      <c r="C117" s="2" t="s">
        <v>17</v>
      </c>
      <c r="D117" s="2" t="s">
        <v>17</v>
      </c>
      <c r="E117" s="2" t="s">
        <v>17</v>
      </c>
      <c r="F117" s="2" t="s">
        <v>623</v>
      </c>
      <c r="G117" s="2">
        <v>2507</v>
      </c>
      <c r="H117" s="2" t="s">
        <v>20</v>
      </c>
      <c r="I117" s="2" t="s">
        <v>76</v>
      </c>
      <c r="J117" s="2" t="s">
        <v>22</v>
      </c>
      <c r="K117" s="2" t="s">
        <v>53</v>
      </c>
      <c r="L117" s="2" t="s">
        <v>91</v>
      </c>
      <c r="M117" s="2" t="s">
        <v>54</v>
      </c>
      <c r="N117" s="2" t="s">
        <v>624</v>
      </c>
      <c r="O117" s="2" t="s">
        <v>625</v>
      </c>
      <c r="P117" s="2" t="s">
        <v>626</v>
      </c>
      <c r="Q117" s="2" t="s">
        <v>17</v>
      </c>
      <c r="R117" s="2" t="s">
        <v>627</v>
      </c>
    </row>
    <row r="118" spans="1:18" ht="13" x14ac:dyDescent="0.15">
      <c r="A118" s="3">
        <v>44023.705340266199</v>
      </c>
      <c r="B118" s="2" t="s">
        <v>17</v>
      </c>
      <c r="C118" s="2" t="s">
        <v>17</v>
      </c>
      <c r="D118" s="2" t="s">
        <v>17</v>
      </c>
      <c r="E118" s="2" t="s">
        <v>17</v>
      </c>
      <c r="F118" s="2" t="s">
        <v>623</v>
      </c>
      <c r="G118" s="2">
        <v>2507</v>
      </c>
      <c r="H118" s="2" t="s">
        <v>20</v>
      </c>
      <c r="I118" s="2" t="s">
        <v>76</v>
      </c>
      <c r="J118" s="2" t="s">
        <v>22</v>
      </c>
      <c r="K118" s="2" t="s">
        <v>53</v>
      </c>
      <c r="L118" s="2" t="s">
        <v>91</v>
      </c>
      <c r="M118" s="2" t="s">
        <v>54</v>
      </c>
      <c r="N118" s="2" t="s">
        <v>624</v>
      </c>
      <c r="O118" s="2" t="s">
        <v>625</v>
      </c>
      <c r="P118" s="2" t="s">
        <v>626</v>
      </c>
      <c r="Q118" s="2" t="s">
        <v>17</v>
      </c>
      <c r="R118" s="2" t="s">
        <v>627</v>
      </c>
    </row>
    <row r="119" spans="1:18" ht="13" x14ac:dyDescent="0.15">
      <c r="A119" s="3">
        <v>44023.743062835652</v>
      </c>
      <c r="B119" s="2" t="s">
        <v>17</v>
      </c>
      <c r="C119" s="2" t="s">
        <v>17</v>
      </c>
      <c r="D119" s="2" t="s">
        <v>17</v>
      </c>
      <c r="E119" s="2" t="s">
        <v>17</v>
      </c>
      <c r="F119" s="2" t="s">
        <v>646</v>
      </c>
      <c r="G119" s="2">
        <v>1978</v>
      </c>
      <c r="H119" s="2" t="s">
        <v>20</v>
      </c>
      <c r="I119" s="2" t="s">
        <v>76</v>
      </c>
      <c r="J119" s="2" t="s">
        <v>22</v>
      </c>
      <c r="K119" s="2" t="s">
        <v>33</v>
      </c>
      <c r="L119" s="2" t="s">
        <v>45</v>
      </c>
      <c r="M119" s="2" t="s">
        <v>25</v>
      </c>
      <c r="N119" s="2" t="s">
        <v>17</v>
      </c>
      <c r="O119" s="2" t="s">
        <v>516</v>
      </c>
      <c r="P119" s="2" t="s">
        <v>119</v>
      </c>
      <c r="Q119" s="2" t="s">
        <v>39</v>
      </c>
      <c r="R119" s="2" t="s">
        <v>297</v>
      </c>
    </row>
    <row r="120" spans="1:18" ht="13" x14ac:dyDescent="0.15">
      <c r="A120" s="3">
        <v>44023.811979641207</v>
      </c>
      <c r="B120" s="2" t="s">
        <v>17</v>
      </c>
      <c r="C120" s="2" t="s">
        <v>17</v>
      </c>
      <c r="D120" s="2" t="s">
        <v>17</v>
      </c>
      <c r="E120" s="2" t="s">
        <v>17</v>
      </c>
      <c r="F120" s="2" t="s">
        <v>638</v>
      </c>
      <c r="G120" s="2">
        <v>366874</v>
      </c>
      <c r="H120" s="2" t="s">
        <v>20</v>
      </c>
      <c r="I120" s="2" t="s">
        <v>43</v>
      </c>
      <c r="J120" s="2" t="s">
        <v>22</v>
      </c>
      <c r="K120" s="2" t="s">
        <v>23</v>
      </c>
      <c r="L120" s="2" t="s">
        <v>91</v>
      </c>
      <c r="M120" s="2" t="s">
        <v>25</v>
      </c>
      <c r="N120" s="2" t="s">
        <v>70</v>
      </c>
      <c r="O120" s="2" t="s">
        <v>639</v>
      </c>
      <c r="P120" s="2" t="s">
        <v>640</v>
      </c>
      <c r="Q120" s="2" t="s">
        <v>641</v>
      </c>
      <c r="R120" s="2" t="s">
        <v>73</v>
      </c>
    </row>
    <row r="121" spans="1:18" ht="13" x14ac:dyDescent="0.15">
      <c r="A121" s="3">
        <v>44023.929801018516</v>
      </c>
      <c r="B121" s="2" t="s">
        <v>17</v>
      </c>
      <c r="C121" s="2" t="s">
        <v>17</v>
      </c>
      <c r="D121" s="2" t="s">
        <v>17</v>
      </c>
      <c r="E121" s="2" t="s">
        <v>17</v>
      </c>
      <c r="F121" s="2" t="s">
        <v>623</v>
      </c>
      <c r="G121" s="2">
        <v>2507</v>
      </c>
      <c r="H121" s="2" t="s">
        <v>20</v>
      </c>
      <c r="I121" s="2" t="s">
        <v>76</v>
      </c>
      <c r="J121" s="2" t="s">
        <v>22</v>
      </c>
      <c r="K121" s="2" t="s">
        <v>53</v>
      </c>
      <c r="L121" s="2" t="s">
        <v>91</v>
      </c>
      <c r="M121" s="2" t="s">
        <v>54</v>
      </c>
      <c r="N121" s="2" t="s">
        <v>624</v>
      </c>
      <c r="O121" s="2" t="s">
        <v>625</v>
      </c>
      <c r="P121" s="2" t="s">
        <v>626</v>
      </c>
      <c r="Q121" s="2" t="s">
        <v>17</v>
      </c>
      <c r="R121" s="2" t="s">
        <v>627</v>
      </c>
    </row>
    <row r="122" spans="1:18" ht="13" x14ac:dyDescent="0.15">
      <c r="A122" s="3">
        <v>44023.968643506945</v>
      </c>
      <c r="B122" s="2" t="s">
        <v>17</v>
      </c>
      <c r="C122" s="2" t="s">
        <v>17</v>
      </c>
      <c r="D122" s="2" t="s">
        <v>17</v>
      </c>
      <c r="E122" s="2" t="s">
        <v>17</v>
      </c>
      <c r="F122" s="2" t="s">
        <v>543</v>
      </c>
      <c r="G122" s="2">
        <v>2205</v>
      </c>
      <c r="H122" s="2" t="s">
        <v>42</v>
      </c>
      <c r="I122" s="2" t="s">
        <v>76</v>
      </c>
      <c r="J122" s="2" t="s">
        <v>22</v>
      </c>
      <c r="K122" s="2" t="s">
        <v>44</v>
      </c>
      <c r="L122" s="2" t="s">
        <v>34</v>
      </c>
      <c r="M122" s="2" t="s">
        <v>25</v>
      </c>
      <c r="N122" s="2" t="s">
        <v>544</v>
      </c>
      <c r="O122" s="2" t="s">
        <v>545</v>
      </c>
      <c r="P122" s="2" t="s">
        <v>546</v>
      </c>
      <c r="Q122" s="2" t="s">
        <v>547</v>
      </c>
      <c r="R122" s="2" t="s">
        <v>548</v>
      </c>
    </row>
    <row r="123" spans="1:18" ht="13" x14ac:dyDescent="0.15">
      <c r="A123" s="3">
        <v>44024.260458703706</v>
      </c>
      <c r="B123" s="2" t="s">
        <v>17</v>
      </c>
      <c r="C123" s="2" t="s">
        <v>17</v>
      </c>
      <c r="D123" s="2" t="s">
        <v>17</v>
      </c>
      <c r="E123" s="2" t="s">
        <v>17</v>
      </c>
      <c r="F123" s="2" t="s">
        <v>647</v>
      </c>
      <c r="G123" s="2">
        <v>13923</v>
      </c>
      <c r="H123" s="2" t="s">
        <v>20</v>
      </c>
      <c r="I123" s="2" t="s">
        <v>76</v>
      </c>
      <c r="J123" s="2" t="s">
        <v>22</v>
      </c>
      <c r="K123" s="2" t="s">
        <v>44</v>
      </c>
      <c r="L123" s="2" t="s">
        <v>34</v>
      </c>
      <c r="M123" s="2" t="s">
        <v>25</v>
      </c>
      <c r="N123" s="2" t="s">
        <v>648</v>
      </c>
      <c r="O123" s="2" t="s">
        <v>649</v>
      </c>
      <c r="P123" s="2" t="s">
        <v>650</v>
      </c>
      <c r="Q123" s="2" t="s">
        <v>651</v>
      </c>
      <c r="R123" s="2" t="s">
        <v>73</v>
      </c>
    </row>
    <row r="124" spans="1:18" ht="13" x14ac:dyDescent="0.15">
      <c r="A124" s="3">
        <v>44025.161753032407</v>
      </c>
      <c r="B124" s="2" t="s">
        <v>17</v>
      </c>
      <c r="C124" s="2" t="s">
        <v>17</v>
      </c>
      <c r="D124" s="2" t="s">
        <v>17</v>
      </c>
      <c r="E124" s="2" t="s">
        <v>17</v>
      </c>
      <c r="F124" s="2" t="s">
        <v>652</v>
      </c>
      <c r="G124" s="2">
        <v>1357</v>
      </c>
      <c r="H124" s="2" t="s">
        <v>20</v>
      </c>
      <c r="I124" s="2" t="s">
        <v>21</v>
      </c>
      <c r="J124" s="2" t="s">
        <v>251</v>
      </c>
      <c r="K124" s="2" t="s">
        <v>33</v>
      </c>
      <c r="L124" s="2" t="s">
        <v>34</v>
      </c>
      <c r="M124" s="2" t="s">
        <v>46</v>
      </c>
      <c r="N124" s="2" t="s">
        <v>653</v>
      </c>
      <c r="O124" s="2" t="s">
        <v>654</v>
      </c>
      <c r="P124" s="2" t="s">
        <v>655</v>
      </c>
      <c r="Q124" s="2" t="s">
        <v>656</v>
      </c>
      <c r="R124" s="2" t="s">
        <v>267</v>
      </c>
    </row>
    <row r="125" spans="1:18" ht="13" x14ac:dyDescent="0.15">
      <c r="A125" s="3">
        <v>44025.342429849537</v>
      </c>
      <c r="B125" s="2" t="s">
        <v>17</v>
      </c>
      <c r="C125" s="2" t="s">
        <v>17</v>
      </c>
      <c r="D125" s="2" t="s">
        <v>17</v>
      </c>
      <c r="E125" s="2" t="s">
        <v>17</v>
      </c>
      <c r="F125" s="2" t="s">
        <v>657</v>
      </c>
      <c r="G125" s="4" t="s">
        <v>658</v>
      </c>
      <c r="H125" s="2" t="s">
        <v>20</v>
      </c>
      <c r="I125" s="2" t="s">
        <v>43</v>
      </c>
      <c r="J125" s="2" t="s">
        <v>22</v>
      </c>
      <c r="K125" s="2" t="s">
        <v>33</v>
      </c>
      <c r="L125" s="2" t="s">
        <v>34</v>
      </c>
      <c r="M125" s="2" t="s">
        <v>54</v>
      </c>
      <c r="N125" s="2" t="s">
        <v>659</v>
      </c>
      <c r="O125" s="2" t="s">
        <v>660</v>
      </c>
      <c r="P125" s="2" t="s">
        <v>661</v>
      </c>
      <c r="Q125" s="2" t="s">
        <v>662</v>
      </c>
      <c r="R125" s="2" t="s">
        <v>663</v>
      </c>
    </row>
  </sheetData>
  <autoFilter ref="O1:O125" xr:uid="{7FD33423-3CBD-EA41-A4F5-99C90B38943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09FC8-E271-BD4A-B7AA-5F91D9E06EAD}">
  <dimension ref="A1:C2"/>
  <sheetViews>
    <sheetView workbookViewId="0">
      <selection sqref="A1:C2"/>
    </sheetView>
  </sheetViews>
  <sheetFormatPr baseColWidth="10" defaultRowHeight="13" x14ac:dyDescent="0.15"/>
  <sheetData>
    <row r="1" spans="1:3" x14ac:dyDescent="0.15">
      <c r="A1" s="5" t="s">
        <v>17</v>
      </c>
      <c r="B1" s="5" t="s">
        <v>39</v>
      </c>
      <c r="C1" s="5" t="s">
        <v>664</v>
      </c>
    </row>
    <row r="2" spans="1:3" x14ac:dyDescent="0.15">
      <c r="A2">
        <f>COUNTIF('Form responses 1'!N:N,A1 &amp; "*")</f>
        <v>69</v>
      </c>
      <c r="B2">
        <f>COUNTIF('Form responses 1'!N:N,B1 &amp; "*")</f>
        <v>27</v>
      </c>
      <c r="C2">
        <f>123-A2-B2</f>
        <v>27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71A9C-294F-7A42-86D4-288EBA1445A7}">
  <dimension ref="A1:C2"/>
  <sheetViews>
    <sheetView workbookViewId="0">
      <selection sqref="A1:C1"/>
    </sheetView>
  </sheetViews>
  <sheetFormatPr baseColWidth="10" defaultRowHeight="13" x14ac:dyDescent="0.15"/>
  <sheetData>
    <row r="1" spans="1:3" x14ac:dyDescent="0.15">
      <c r="A1" s="5" t="s">
        <v>665</v>
      </c>
      <c r="B1" s="5" t="s">
        <v>666</v>
      </c>
      <c r="C1" s="5" t="s">
        <v>664</v>
      </c>
    </row>
    <row r="2" spans="1:3" x14ac:dyDescent="0.15">
      <c r="A2" s="6">
        <v>91</v>
      </c>
      <c r="B2" s="5">
        <v>23</v>
      </c>
      <c r="C2">
        <f>123-91-23</f>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F4181-A303-BB4D-9F78-907D96087431}">
  <dimension ref="A1:E5"/>
  <sheetViews>
    <sheetView workbookViewId="0">
      <selection sqref="A1:E2"/>
    </sheetView>
  </sheetViews>
  <sheetFormatPr baseColWidth="10" defaultRowHeight="13" x14ac:dyDescent="0.15"/>
  <sheetData>
    <row r="1" spans="1:5" x14ac:dyDescent="0.15">
      <c r="A1" s="5" t="s">
        <v>665</v>
      </c>
      <c r="B1" s="5" t="s">
        <v>666</v>
      </c>
      <c r="C1" s="5" t="s">
        <v>39</v>
      </c>
      <c r="D1" s="5" t="s">
        <v>119</v>
      </c>
      <c r="E1" s="5" t="s">
        <v>664</v>
      </c>
    </row>
    <row r="2" spans="1:5" x14ac:dyDescent="0.15">
      <c r="A2" s="6">
        <f ca="1">COUNTIF('Form responses 1'!Q:Q,"Yes" &amp; "*")</f>
        <v>40</v>
      </c>
      <c r="B2">
        <f ca="1">COUNTIF('Form responses 1'!Q:Q,"Less" &amp; "*")</f>
        <v>1</v>
      </c>
      <c r="C2">
        <f ca="1">COUNTIF('Form responses 1'!Q:Q,"No" &amp; "*")</f>
        <v>42</v>
      </c>
      <c r="D2">
        <f ca="1">COUNTIF('Form responses 1'!Q:Q,"More" &amp; "*")</f>
        <v>1</v>
      </c>
      <c r="E2">
        <v>39</v>
      </c>
    </row>
    <row r="5" spans="1:5" x14ac:dyDescent="0.15">
      <c r="A5">
        <f>40+1</f>
        <v>41</v>
      </c>
      <c r="C5">
        <f>42+1</f>
        <v>43</v>
      </c>
      <c r="E5">
        <f>123-43-41</f>
        <v>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85BCF-A917-F04F-8FA4-984D30165069}">
  <dimension ref="A1:D2"/>
  <sheetViews>
    <sheetView workbookViewId="0">
      <selection activeCell="C3" sqref="C3"/>
    </sheetView>
  </sheetViews>
  <sheetFormatPr baseColWidth="10" defaultRowHeight="13" x14ac:dyDescent="0.15"/>
  <sheetData>
    <row r="1" spans="1:4" x14ac:dyDescent="0.15">
      <c r="A1" s="5" t="s">
        <v>17</v>
      </c>
      <c r="B1" s="5" t="s">
        <v>39</v>
      </c>
      <c r="C1" s="5" t="s">
        <v>664</v>
      </c>
      <c r="D1" s="5" t="s">
        <v>667</v>
      </c>
    </row>
    <row r="2" spans="1:4" x14ac:dyDescent="0.15">
      <c r="A2" s="6">
        <f ca="1">COUNTIF('Form responses 1'!Q:Q,"Yes" &amp; "*")</f>
        <v>40</v>
      </c>
      <c r="B2">
        <f ca="1">COUNTIF('Form responses 1'!Q:Q,"NO" &amp; "*")</f>
        <v>42</v>
      </c>
      <c r="C2" s="5">
        <f>123-42-40-30</f>
        <v>11</v>
      </c>
      <c r="D2">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Form responses 1</vt:lpstr>
      <vt:lpstr>Sheet1</vt:lpstr>
      <vt:lpstr>Sheet2</vt:lpstr>
      <vt:lpstr>Sheet3</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Kate-Lynne Thomson</cp:lastModifiedBy>
  <dcterms:modified xsi:type="dcterms:W3CDTF">2020-08-01T23:58:34Z</dcterms:modified>
</cp:coreProperties>
</file>